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dbv.sharepoint.com/Projecten Noord 2025/5520250704 Gemeente Noordenveld - Onderhoudsbestek/07_Bst/Bestekbijlagen/"/>
    </mc:Choice>
  </mc:AlternateContent>
  <xr:revisionPtr revIDLastSave="202" documentId="8_{964E3D26-7920-4E44-B5AF-0B424348034D}" xr6:coauthVersionLast="47" xr6:coauthVersionMax="47" xr10:uidLastSave="{C6DDEFB8-11A7-4A34-9D61-A57AC55CB35B}"/>
  <bookViews>
    <workbookView xWindow="-105" yWindow="0" windowWidth="19410" windowHeight="15585" xr2:uid="{2B176A60-E9A3-4C22-8AE7-549C51A6B244}"/>
  </bookViews>
  <sheets>
    <sheet name="Armatur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14" i="1"/>
  <c r="G14" i="1" s="1"/>
  <c r="E13" i="1"/>
  <c r="G13" i="1" s="1"/>
  <c r="E12" i="1"/>
  <c r="G12" i="1" s="1"/>
  <c r="E11" i="1"/>
  <c r="G11" i="1" s="1"/>
  <c r="E10" i="1"/>
  <c r="G10" i="1" s="1"/>
  <c r="E9" i="1"/>
  <c r="E16" i="1" l="1"/>
  <c r="G9" i="1"/>
  <c r="G16" i="1" s="1"/>
  <c r="F20" i="1" s="1"/>
</calcChain>
</file>

<file path=xl/sharedStrings.xml><?xml version="1.0" encoding="utf-8"?>
<sst xmlns="http://schemas.openxmlformats.org/spreadsheetml/2006/main" count="23" uniqueCount="23">
  <si>
    <t>Korting/</t>
  </si>
  <si>
    <t>Opslag (%)</t>
  </si>
  <si>
    <t>Lightronics</t>
  </si>
  <si>
    <t>Innolumis</t>
  </si>
  <si>
    <t>Totaal (excl. BTW)</t>
  </si>
  <si>
    <t>waarde (€)</t>
  </si>
  <si>
    <t>Netto waarde (€)</t>
  </si>
  <si>
    <t>Leverancier armatuur</t>
  </si>
  <si>
    <t>Dit bedrag is uitsluitend ter beoordeling van de inschrijvingen,</t>
  </si>
  <si>
    <t>er kunnen geen rechten aan worden ontleend</t>
  </si>
  <si>
    <t>fictieve waarde armatuur</t>
  </si>
  <si>
    <t>fictieve hoeveelheid</t>
  </si>
  <si>
    <r>
      <t>Signify</t>
    </r>
    <r>
      <rPr>
        <sz val="11"/>
        <color rgb="FF000000"/>
        <rFont val="Calibri"/>
        <family val="2"/>
        <scheme val="minor"/>
      </rPr>
      <t xml:space="preserve"> (functioneel)</t>
    </r>
  </si>
  <si>
    <t>Kortingen op brutoarmatuurprijzen</t>
  </si>
  <si>
    <t>Orange Lighting</t>
  </si>
  <si>
    <t>NB1 korting als positief getal invoeren, opslag als negatief getal</t>
  </si>
  <si>
    <t>Schreder</t>
  </si>
  <si>
    <t>De Nood</t>
  </si>
  <si>
    <t>Besteknummer: 901002.006</t>
  </si>
  <si>
    <t>Bijlage 6 overzicht armaturen en kortingen tbv klein onderhoud</t>
  </si>
  <si>
    <t>NB2 deze bedragen hebben uitsluitend waarde bij het bepalen van de inschrijfsom.</t>
  </si>
  <si>
    <t>Fictieve prijs klein onderhoud</t>
  </si>
  <si>
    <t>Behoort bij Raamovereenkomst onderhoud OVL Noordenveld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</si>
</sst>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0" fillId="7" borderId="5" xfId="0" applyFill="1" applyBorder="1"/>
    <xf numFmtId="0" fontId="0" fillId="0" borderId="0" xfId="0" applyAlignment="1">
      <alignment horizontal="center"/>
    </xf>
    <xf numFmtId="0" fontId="7" fillId="6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43" fontId="4" fillId="4" borderId="0" xfId="1" applyFont="1" applyFill="1" applyAlignment="1" applyProtection="1">
      <alignment vertical="center" wrapText="1"/>
      <protection locked="0"/>
    </xf>
    <xf numFmtId="0" fontId="4" fillId="2" borderId="0" xfId="0" applyFont="1" applyFill="1" applyAlignment="1">
      <alignment horizontal="justify" vertical="center" wrapText="1"/>
    </xf>
    <xf numFmtId="0" fontId="4" fillId="2" borderId="0" xfId="0" applyFont="1" applyFill="1" applyAlignment="1">
      <alignment horizontal="center" vertical="center" wrapText="1"/>
    </xf>
    <xf numFmtId="43" fontId="4" fillId="3" borderId="0" xfId="1" applyFont="1" applyFill="1" applyAlignment="1" applyProtection="1">
      <alignment horizontal="justify" vertical="center" wrapText="1"/>
    </xf>
    <xf numFmtId="43" fontId="4" fillId="5" borderId="0" xfId="1" applyFont="1" applyFill="1" applyAlignment="1" applyProtection="1">
      <alignment horizontal="center" vertical="center" wrapText="1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Alignment="1">
      <alignment horizontal="center" vertical="center" wrapText="1"/>
    </xf>
    <xf numFmtId="43" fontId="5" fillId="3" borderId="0" xfId="1" applyFont="1" applyFill="1" applyAlignment="1" applyProtection="1">
      <alignment horizontal="justify" vertical="center" wrapText="1"/>
    </xf>
    <xf numFmtId="43" fontId="5" fillId="5" borderId="1" xfId="1" applyFont="1" applyFill="1" applyBorder="1" applyAlignment="1" applyProtection="1">
      <alignment horizontal="center" vertical="center" wrapText="1"/>
    </xf>
    <xf numFmtId="43" fontId="0" fillId="0" borderId="0" xfId="1" applyFont="1" applyProtection="1"/>
    <xf numFmtId="0" fontId="2" fillId="0" borderId="0" xfId="0" applyFont="1"/>
    <xf numFmtId="0" fontId="3" fillId="7" borderId="0" xfId="0" applyFont="1" applyFill="1"/>
    <xf numFmtId="0" fontId="3" fillId="7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0" fillId="7" borderId="5" xfId="0" applyFill="1" applyBorder="1" applyAlignment="1">
      <alignment horizontal="center"/>
    </xf>
    <xf numFmtId="0" fontId="7" fillId="2" borderId="5" xfId="0" applyFont="1" applyFill="1" applyBorder="1"/>
    <xf numFmtId="0" fontId="7" fillId="6" borderId="5" xfId="0" applyFont="1" applyFill="1" applyBorder="1"/>
    <xf numFmtId="0" fontId="0" fillId="2" borderId="5" xfId="0" applyFill="1" applyBorder="1"/>
    <xf numFmtId="0" fontId="6" fillId="6" borderId="5" xfId="0" applyFont="1" applyFill="1" applyBorder="1"/>
    <xf numFmtId="0" fontId="0" fillId="4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164" fontId="4" fillId="8" borderId="0" xfId="1" applyNumberFormat="1" applyFont="1" applyFill="1" applyAlignment="1" applyProtection="1">
      <alignment vertical="center" wrapText="1"/>
      <protection locked="0"/>
    </xf>
    <xf numFmtId="43" fontId="5" fillId="8" borderId="0" xfId="1" applyFont="1" applyFill="1" applyAlignment="1" applyProtection="1">
      <alignment vertical="center" wrapText="1"/>
      <protection locked="0"/>
    </xf>
    <xf numFmtId="0" fontId="0" fillId="2" borderId="6" xfId="0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 applyProtection="1">
      <alignment horizontal="justify" vertical="center" wrapText="1"/>
    </xf>
    <xf numFmtId="43" fontId="4" fillId="4" borderId="6" xfId="1" applyFont="1" applyFill="1" applyBorder="1" applyAlignment="1" applyProtection="1">
      <alignment vertical="center" wrapText="1"/>
      <protection locked="0"/>
    </xf>
    <xf numFmtId="43" fontId="4" fillId="5" borderId="6" xfId="1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justify" vertical="center" wrapText="1"/>
      <protection locked="0"/>
    </xf>
    <xf numFmtId="9" fontId="0" fillId="0" borderId="0" xfId="2" applyFont="1"/>
    <xf numFmtId="0" fontId="0" fillId="9" borderId="2" xfId="0" applyFill="1" applyBorder="1"/>
    <xf numFmtId="0" fontId="0" fillId="9" borderId="3" xfId="0" applyFill="1" applyBorder="1"/>
    <xf numFmtId="0" fontId="0" fillId="9" borderId="3" xfId="0" applyFill="1" applyBorder="1" applyAlignment="1">
      <alignment horizontal="center"/>
    </xf>
    <xf numFmtId="6" fontId="0" fillId="9" borderId="4" xfId="0" applyNumberFormat="1" applyFill="1" applyBorder="1"/>
    <xf numFmtId="0" fontId="4" fillId="2" borderId="0" xfId="0" applyFont="1" applyFill="1" applyAlignment="1">
      <alignment horizontal="justify" vertical="center" wrapText="1"/>
    </xf>
    <xf numFmtId="43" fontId="4" fillId="3" borderId="0" xfId="1" applyFont="1" applyFill="1" applyAlignment="1" applyProtection="1">
      <alignment horizontal="justify" vertical="center" wrapText="1"/>
    </xf>
    <xf numFmtId="43" fontId="4" fillId="5" borderId="0" xfId="1" applyFont="1" applyFill="1" applyAlignment="1" applyProtection="1">
      <alignment horizontal="center" vertical="center" wrapText="1"/>
    </xf>
    <xf numFmtId="0" fontId="0" fillId="0" borderId="0" xfId="0" applyAlignment="1">
      <alignment horizontal="left" wrapText="1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353CD-C5D7-449E-A25C-4DDE2C6AF91E}">
  <dimension ref="B1:I35"/>
  <sheetViews>
    <sheetView tabSelected="1" zoomScale="145" zoomScaleNormal="145" workbookViewId="0">
      <selection activeCell="F7" sqref="F7"/>
    </sheetView>
  </sheetViews>
  <sheetFormatPr defaultRowHeight="15" x14ac:dyDescent="0.25"/>
  <cols>
    <col min="2" max="2" width="29.140625" customWidth="1"/>
    <col min="3" max="3" width="15.42578125" customWidth="1"/>
    <col min="4" max="4" width="14.7109375" style="3" customWidth="1"/>
    <col min="5" max="5" width="11.28515625" bestFit="1" customWidth="1"/>
    <col min="6" max="6" width="11" bestFit="1" customWidth="1"/>
    <col min="7" max="7" width="15.5703125" customWidth="1"/>
  </cols>
  <sheetData>
    <row r="1" spans="2:9" x14ac:dyDescent="0.25">
      <c r="B1" s="17" t="s">
        <v>22</v>
      </c>
    </row>
    <row r="2" spans="2:9" x14ac:dyDescent="0.25">
      <c r="B2" s="17" t="s">
        <v>18</v>
      </c>
    </row>
    <row r="3" spans="2:9" ht="15" customHeight="1" x14ac:dyDescent="0.25">
      <c r="B3" s="47" t="s">
        <v>19</v>
      </c>
      <c r="C3" s="47"/>
      <c r="D3" s="47"/>
      <c r="E3" s="47"/>
      <c r="F3" s="47"/>
      <c r="G3" s="47"/>
    </row>
    <row r="4" spans="2:9" x14ac:dyDescent="0.25">
      <c r="B4" s="1" t="s">
        <v>13</v>
      </c>
      <c r="C4" s="1"/>
      <c r="D4" s="29"/>
    </row>
    <row r="5" spans="2:9" x14ac:dyDescent="0.25">
      <c r="B5" s="17" t="s">
        <v>15</v>
      </c>
    </row>
    <row r="6" spans="2:9" x14ac:dyDescent="0.25">
      <c r="B6" s="17"/>
    </row>
    <row r="7" spans="2:9" ht="30" x14ac:dyDescent="0.25">
      <c r="B7" s="44" t="s">
        <v>7</v>
      </c>
      <c r="C7" s="8" t="s">
        <v>10</v>
      </c>
      <c r="D7" s="9" t="s">
        <v>11</v>
      </c>
      <c r="E7" s="45" t="s">
        <v>5</v>
      </c>
      <c r="F7" s="30" t="s">
        <v>0</v>
      </c>
      <c r="G7" s="46" t="s">
        <v>6</v>
      </c>
    </row>
    <row r="8" spans="2:9" x14ac:dyDescent="0.25">
      <c r="B8" s="44"/>
      <c r="C8" s="8"/>
      <c r="D8" s="9"/>
      <c r="E8" s="45"/>
      <c r="F8" s="30" t="s">
        <v>1</v>
      </c>
      <c r="G8" s="46"/>
    </row>
    <row r="9" spans="2:9" x14ac:dyDescent="0.25">
      <c r="B9" s="32" t="s">
        <v>16</v>
      </c>
      <c r="C9" s="33">
        <v>500</v>
      </c>
      <c r="D9" s="34">
        <v>210</v>
      </c>
      <c r="E9" s="35">
        <f t="shared" ref="E9:E14" si="0">C9*D9</f>
        <v>105000</v>
      </c>
      <c r="F9" s="36"/>
      <c r="G9" s="37">
        <f>(1-F9%)*E9</f>
        <v>105000</v>
      </c>
      <c r="I9" s="39"/>
    </row>
    <row r="10" spans="2:9" x14ac:dyDescent="0.25">
      <c r="B10" s="32" t="s">
        <v>12</v>
      </c>
      <c r="C10" s="33">
        <v>500</v>
      </c>
      <c r="D10" s="34">
        <v>20</v>
      </c>
      <c r="E10" s="35">
        <f t="shared" si="0"/>
        <v>10000</v>
      </c>
      <c r="F10" s="36"/>
      <c r="G10" s="37">
        <f t="shared" ref="G10:G14" si="1">(1-F10%)*E10</f>
        <v>10000</v>
      </c>
      <c r="I10" s="39"/>
    </row>
    <row r="11" spans="2:9" x14ac:dyDescent="0.25">
      <c r="B11" s="38" t="s">
        <v>2</v>
      </c>
      <c r="C11" s="33">
        <v>500</v>
      </c>
      <c r="D11" s="34">
        <v>180</v>
      </c>
      <c r="E11" s="35">
        <f t="shared" si="0"/>
        <v>90000</v>
      </c>
      <c r="F11" s="36"/>
      <c r="G11" s="37">
        <f t="shared" si="1"/>
        <v>90000</v>
      </c>
      <c r="I11" s="39"/>
    </row>
    <row r="12" spans="2:9" x14ac:dyDescent="0.25">
      <c r="B12" s="33" t="s">
        <v>14</v>
      </c>
      <c r="C12" s="33">
        <v>500</v>
      </c>
      <c r="D12" s="34">
        <v>80</v>
      </c>
      <c r="E12" s="35">
        <f t="shared" si="0"/>
        <v>40000</v>
      </c>
      <c r="F12" s="36"/>
      <c r="G12" s="37">
        <f t="shared" si="1"/>
        <v>40000</v>
      </c>
      <c r="I12" s="39"/>
    </row>
    <row r="13" spans="2:9" x14ac:dyDescent="0.25">
      <c r="B13" s="32" t="s">
        <v>17</v>
      </c>
      <c r="C13" s="33">
        <v>500</v>
      </c>
      <c r="D13" s="34">
        <v>5</v>
      </c>
      <c r="E13" s="35">
        <f t="shared" si="0"/>
        <v>2500</v>
      </c>
      <c r="F13" s="36"/>
      <c r="G13" s="37">
        <f t="shared" si="1"/>
        <v>2500</v>
      </c>
      <c r="I13" s="39"/>
    </row>
    <row r="14" spans="2:9" x14ac:dyDescent="0.25">
      <c r="B14" s="33" t="s">
        <v>3</v>
      </c>
      <c r="C14" s="33">
        <v>500</v>
      </c>
      <c r="D14" s="34">
        <v>5</v>
      </c>
      <c r="E14" s="35">
        <f t="shared" si="0"/>
        <v>2500</v>
      </c>
      <c r="F14" s="36"/>
      <c r="G14" s="37">
        <f t="shared" si="1"/>
        <v>2500</v>
      </c>
      <c r="I14" s="39"/>
    </row>
    <row r="15" spans="2:9" ht="15.75" thickBot="1" x14ac:dyDescent="0.3">
      <c r="B15" s="8"/>
      <c r="C15" s="8"/>
      <c r="D15" s="9"/>
      <c r="E15" s="10"/>
      <c r="F15" s="7"/>
      <c r="G15" s="11"/>
    </row>
    <row r="16" spans="2:9" ht="15.75" thickBot="1" x14ac:dyDescent="0.3">
      <c r="B16" s="12" t="s">
        <v>4</v>
      </c>
      <c r="C16" s="12"/>
      <c r="D16" s="13">
        <f>SUM(D9:D15)</f>
        <v>500</v>
      </c>
      <c r="E16" s="14">
        <f>SUM(E9:E15)</f>
        <v>250000</v>
      </c>
      <c r="F16" s="31"/>
      <c r="G16" s="15">
        <f>SUM(G9:G15)</f>
        <v>250000</v>
      </c>
    </row>
    <row r="17" spans="2:7" x14ac:dyDescent="0.25">
      <c r="G17" s="16"/>
    </row>
    <row r="18" spans="2:7" x14ac:dyDescent="0.25">
      <c r="B18" t="s">
        <v>20</v>
      </c>
    </row>
    <row r="19" spans="2:7" ht="15.75" thickBot="1" x14ac:dyDescent="0.3"/>
    <row r="20" spans="2:7" ht="15.75" thickBot="1" x14ac:dyDescent="0.3">
      <c r="B20" s="40" t="s">
        <v>21</v>
      </c>
      <c r="C20" s="41"/>
      <c r="D20" s="42"/>
      <c r="E20" s="41"/>
      <c r="F20" s="43">
        <f>G16</f>
        <v>250000</v>
      </c>
    </row>
    <row r="21" spans="2:7" x14ac:dyDescent="0.25">
      <c r="B21" s="17" t="s">
        <v>8</v>
      </c>
    </row>
    <row r="22" spans="2:7" x14ac:dyDescent="0.25">
      <c r="B22" s="17" t="s">
        <v>9</v>
      </c>
    </row>
    <row r="25" spans="2:7" x14ac:dyDescent="0.25">
      <c r="B25" s="1"/>
    </row>
    <row r="26" spans="2:7" ht="18" customHeight="1" x14ac:dyDescent="0.25">
      <c r="B26" s="18"/>
      <c r="C26" s="18"/>
      <c r="D26" s="19"/>
      <c r="E26" s="20"/>
      <c r="F26" s="21"/>
      <c r="G26" s="22"/>
    </row>
    <row r="27" spans="2:7" ht="18" customHeight="1" x14ac:dyDescent="0.25">
      <c r="B27" s="2"/>
      <c r="C27" s="2"/>
      <c r="D27" s="23"/>
      <c r="E27" s="6"/>
      <c r="F27" s="4"/>
      <c r="G27" s="5"/>
    </row>
    <row r="28" spans="2:7" ht="18" customHeight="1" x14ac:dyDescent="0.25">
      <c r="B28" s="2"/>
      <c r="C28" s="2"/>
      <c r="D28" s="23"/>
      <c r="E28" s="6"/>
      <c r="F28" s="4"/>
      <c r="G28" s="5"/>
    </row>
    <row r="29" spans="2:7" ht="18" customHeight="1" x14ac:dyDescent="0.25">
      <c r="B29" s="2"/>
      <c r="C29" s="2"/>
      <c r="D29" s="23"/>
      <c r="E29" s="6"/>
      <c r="F29" s="4"/>
      <c r="G29" s="5"/>
    </row>
    <row r="30" spans="2:7" ht="18.75" customHeight="1" x14ac:dyDescent="0.25">
      <c r="B30" s="2"/>
      <c r="C30" s="2"/>
      <c r="D30" s="23"/>
      <c r="E30" s="6"/>
      <c r="F30" s="4"/>
      <c r="G30" s="5"/>
    </row>
    <row r="31" spans="2:7" ht="18.75" customHeight="1" x14ac:dyDescent="0.25">
      <c r="B31" s="2"/>
      <c r="C31" s="2"/>
      <c r="D31" s="23"/>
      <c r="E31" s="6"/>
      <c r="F31" s="4"/>
      <c r="G31" s="5"/>
    </row>
    <row r="32" spans="2:7" ht="18.75" customHeight="1" x14ac:dyDescent="0.25">
      <c r="B32" s="2"/>
      <c r="C32" s="2"/>
      <c r="D32" s="23"/>
      <c r="E32" s="6"/>
      <c r="F32" s="4"/>
      <c r="G32" s="5"/>
    </row>
    <row r="33" spans="2:7" ht="18.75" customHeight="1" x14ac:dyDescent="0.25">
      <c r="B33" s="2"/>
      <c r="C33" s="2"/>
      <c r="D33" s="23"/>
      <c r="E33" s="24"/>
      <c r="F33" s="25"/>
      <c r="G33" s="5"/>
    </row>
    <row r="34" spans="2:7" ht="18.75" customHeight="1" x14ac:dyDescent="0.25">
      <c r="B34" s="2"/>
      <c r="C34" s="2"/>
      <c r="D34" s="23"/>
      <c r="E34" s="6"/>
      <c r="F34" s="25"/>
      <c r="G34" s="5"/>
    </row>
    <row r="35" spans="2:7" ht="18.75" customHeight="1" x14ac:dyDescent="0.25">
      <c r="B35" s="2"/>
      <c r="C35" s="2"/>
      <c r="D35" s="23"/>
      <c r="E35" s="26"/>
      <c r="F35" s="27"/>
      <c r="G35" s="28"/>
    </row>
  </sheetData>
  <sheetProtection algorithmName="SHA-512" hashValue="O0hG7mRfUlGrQv5DsjezEMVFCtNNuNTsJ4WFfgj8UXS4LYbVcNRsxEtyZSvQdf3D0+flgmXJpTf+qlNOt0qw9A==" saltValue="4AbhqdXTX5582E+BlnLc8A==" spinCount="100000" sheet="1" objects="1" scenarios="1" selectLockedCells="1"/>
  <mergeCells count="4">
    <mergeCell ref="B7:B8"/>
    <mergeCell ref="E7:E8"/>
    <mergeCell ref="G7:G8"/>
    <mergeCell ref="B3:G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08977c-ed59-4b19-8bd4-b275082f1e6c" xsi:nil="true"/>
    <lcf76f155ced4ddcb4097134ff3c332f xmlns="dc6d0c76-3fb3-46b7-8154-35128b34dff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4D56CA0A906B4E938C8679644AE14C" ma:contentTypeVersion="17" ma:contentTypeDescription="Een nieuw document maken." ma:contentTypeScope="" ma:versionID="d24032af58f94b8bcf326f640fba0211">
  <xsd:schema xmlns:xsd="http://www.w3.org/2001/XMLSchema" xmlns:xs="http://www.w3.org/2001/XMLSchema" xmlns:p="http://schemas.microsoft.com/office/2006/metadata/properties" xmlns:ns2="dc6d0c76-3fb3-46b7-8154-35128b34dffa" xmlns:ns3="3208977c-ed59-4b19-8bd4-b275082f1e6c" targetNamespace="http://schemas.microsoft.com/office/2006/metadata/properties" ma:root="true" ma:fieldsID="975d632f6878d37679afb0990ccddbc5" ns2:_="" ns3:_="">
    <xsd:import namespace="dc6d0c76-3fb3-46b7-8154-35128b34dffa"/>
    <xsd:import namespace="3208977c-ed59-4b19-8bd4-b275082f1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d0c76-3fb3-46b7-8154-35128b34df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2329e21-e3bc-46bd-b5cc-052cdbdfd9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977c-ed59-4b19-8bd4-b275082f1e6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9c314c-23c4-41b7-a1c4-17c8ba8a769e}" ma:internalName="TaxCatchAll" ma:showField="CatchAllData" ma:web="3208977c-ed59-4b19-8bd4-b275082f1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91B076-5130-4886-9780-66C3D97B64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346BB6-8E5E-41FD-938B-70427C20F6C4}">
  <ds:schemaRefs>
    <ds:schemaRef ds:uri="http://schemas.microsoft.com/office/2006/metadata/properties"/>
    <ds:schemaRef ds:uri="http://schemas.microsoft.com/office/infopath/2007/PartnerControls"/>
    <ds:schemaRef ds:uri="fbc7f341-6d38-4ac3-9f8b-8ab0c4800d0b"/>
    <ds:schemaRef ds:uri="0298564c-7f42-42db-9e14-8326b9f77585"/>
    <ds:schemaRef ds:uri="fcef6865-274e-48a1-bf2f-42f1490951d0"/>
  </ds:schemaRefs>
</ds:datastoreItem>
</file>

<file path=customXml/itemProps3.xml><?xml version="1.0" encoding="utf-8"?>
<ds:datastoreItem xmlns:ds="http://schemas.openxmlformats.org/officeDocument/2006/customXml" ds:itemID="{BEB0354F-F76D-4ABB-BCB9-7256D5A1DD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Armaturen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Marnix Lieffijn</dc:creator>
  <cp:lastModifiedBy>Marnix Lieffijn</cp:lastModifiedBy>
  <cp:lastPrinted>2024-07-18T09:18:59Z</cp:lastPrinted>
  <dcterms:created xsi:type="dcterms:W3CDTF">2023-09-29T05:54:30Z</dcterms:created>
  <dcterms:modified xsi:type="dcterms:W3CDTF">2026-04-09T09:27:13Z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0x010100494D56CA0A906B4E938C8679644AE14C</vt:lpwstr>
  </property>
  <property fmtid="{D5CDD505-2E9C-101B-9397-08002B2CF9AE}" pid="3" name="MediaServiceImageTags">
    <vt:lpwstr/>
  </property>
</Properties>
</file>