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vbnl.sharepoint.com/sites/TAA-M-EALiftinstallatiest.b.v.SVBlocaties/Shared Documents/EA Gevelonderhoudsinstallaties (gevelliften)/03. Beschrijvend Document Gevelonderhoudsinstallaties/"/>
    </mc:Choice>
  </mc:AlternateContent>
  <xr:revisionPtr revIDLastSave="125" documentId="8_{999F911F-81F2-4CC0-95EB-EA3FDE2A4A86}" xr6:coauthVersionLast="47" xr6:coauthVersionMax="47" xr10:uidLastSave="{9F77A09E-E74D-4855-A1B5-005A7A189FC7}"/>
  <bookViews>
    <workbookView xWindow="-110" yWindow="-110" windowWidth="19420" windowHeight="11500" tabRatio="671" activeTab="3" xr2:uid="{00000000-000D-0000-FFFF-FFFF00000000}"/>
  </bookViews>
  <sheets>
    <sheet name="Overzicht kosten totaal" sheetId="9" r:id="rId1"/>
    <sheet name="Case" sheetId="10" r:id="rId2"/>
    <sheet name="Uurtarieven overige kosten" sheetId="6" r:id="rId3"/>
    <sheet name="Prijzenblad Onderhoud" sheetId="1" r:id="rId4"/>
  </sheets>
  <externalReferences>
    <externalReference r:id="rId5"/>
  </externalReferences>
  <definedNames>
    <definedName name="_xlnm._FilterDatabase" localSheetId="3" hidden="1">'Prijzenblad Onderhoud'!$A$2:$J$47</definedName>
    <definedName name="Adres">'[1]10.1 Installatie overzicht'!$E$4:$E$4</definedName>
    <definedName name="_xlnm.Print_Area" localSheetId="3">'Prijzenblad Onderhoud'!$A$1:$S$46</definedName>
    <definedName name="_xlnm.Print_Titles" localSheetId="3">'Prijzenblad Onderhoud'!$1:$3</definedName>
    <definedName name="_xlnm.Print_Titles" localSheetId="2">'Uurtarieven overige kosten'!$1:$1</definedName>
    <definedName name="Amperes">#REF!</definedName>
    <definedName name="Urgentie">'[1]4.2 Responstijden'!$B$18:$B$21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6" l="1"/>
  <c r="K8" i="10"/>
  <c r="N13" i="1"/>
  <c r="N12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1" i="1"/>
  <c r="S10" i="1"/>
  <c r="S9" i="1"/>
  <c r="S8" i="1"/>
  <c r="S7" i="1"/>
  <c r="S6" i="1"/>
  <c r="S5" i="1"/>
  <c r="S4" i="1"/>
  <c r="K14" i="10"/>
  <c r="K13" i="10"/>
  <c r="K12" i="10"/>
  <c r="K11" i="10"/>
  <c r="K10" i="10"/>
  <c r="K9" i="10"/>
  <c r="N7" i="1"/>
  <c r="N5" i="1"/>
  <c r="L7" i="10" l="1"/>
  <c r="L16" i="10" s="1"/>
  <c r="D9" i="9" s="1"/>
  <c r="P2" i="1"/>
  <c r="D6" i="9" s="1"/>
  <c r="E6" i="9" s="1"/>
  <c r="O2" i="1"/>
  <c r="D5" i="9" s="1"/>
  <c r="N4" i="1"/>
  <c r="N6" i="1"/>
  <c r="N8" i="1"/>
  <c r="N9" i="1"/>
  <c r="N10" i="1"/>
  <c r="N11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D8" i="9"/>
  <c r="E8" i="9" s="1"/>
  <c r="E6" i="6"/>
  <c r="E5" i="6"/>
  <c r="E4" i="6"/>
  <c r="N2" i="1" l="1"/>
  <c r="S2" i="1"/>
  <c r="E5" i="9"/>
  <c r="D7" i="9"/>
  <c r="E7" i="9" s="1"/>
  <c r="E9" i="9" l="1"/>
  <c r="E11" i="9" s="1"/>
  <c r="Q2" i="1"/>
</calcChain>
</file>

<file path=xl/sharedStrings.xml><?xml version="1.0" encoding="utf-8"?>
<sst xmlns="http://schemas.openxmlformats.org/spreadsheetml/2006/main" count="468" uniqueCount="188">
  <si>
    <t xml:space="preserve">Omschrijving </t>
  </si>
  <si>
    <t>Weegfactor</t>
  </si>
  <si>
    <t xml:space="preserve">Inschrijfbedrag </t>
  </si>
  <si>
    <t>Gewogen bedrag</t>
  </si>
  <si>
    <t>Bron</t>
  </si>
  <si>
    <t>Preventief onderhoud</t>
  </si>
  <si>
    <t xml:space="preserve">Correctief onderhoud </t>
  </si>
  <si>
    <t xml:space="preserve">Uurtarieven </t>
  </si>
  <si>
    <t>Implenemtatiekosten</t>
  </si>
  <si>
    <t xml:space="preserve">Invulinstructie: Alle gele cellen in de tabbladen in te vullen. Totalen worden overgenomen in bovenstaande tabel. </t>
  </si>
  <si>
    <t>Specificatie diensten</t>
  </si>
  <si>
    <t>Weging (uren)</t>
  </si>
  <si>
    <t>Tarief (€)</t>
  </si>
  <si>
    <t xml:space="preserve">Algemeen uurtarief liftmonteur </t>
  </si>
  <si>
    <t>Uurtarief specifiek planmatig onderhoud (PO)</t>
  </si>
  <si>
    <t>Voorrijtarief bij storingen (incl. rijstijd)</t>
  </si>
  <si>
    <t>Totaal kosten uurloon</t>
  </si>
  <si>
    <t>Toeslagen / opslag inkoop materialen (winstpercentage)</t>
  </si>
  <si>
    <t>percentage</t>
  </si>
  <si>
    <t>€ 0 t/m € 500</t>
  </si>
  <si>
    <t>€ 500 t/m € 2.500</t>
  </si>
  <si>
    <t>€ 2.500 t/m € 3.500</t>
  </si>
  <si>
    <t>€ 3.500 en hoger</t>
  </si>
  <si>
    <t>Eenmalige implenetatiekosten</t>
  </si>
  <si>
    <t>Prestatie</t>
  </si>
  <si>
    <t>Adres en Plaats</t>
  </si>
  <si>
    <t>Type installatie</t>
  </si>
  <si>
    <t xml:space="preserve">Fabrikaat </t>
  </si>
  <si>
    <t>Bouwjaar installatie</t>
  </si>
  <si>
    <t>Keurende instantie</t>
  </si>
  <si>
    <t>Aantal technische storingen
recent per jaar</t>
  </si>
  <si>
    <t>Maximaal aantal toegestane 
technische storingen per jaar</t>
  </si>
  <si>
    <t>Contractprijs onderhoud: 
totale kosten onderhoud per jaar</t>
  </si>
  <si>
    <t>gvl hgh001 01</t>
  </si>
  <si>
    <t>gvl phl110 01</t>
  </si>
  <si>
    <t>van Heuven Goedhartlaan 1</t>
  </si>
  <si>
    <t>Rat Verleghstraat 2</t>
  </si>
  <si>
    <t>Stationsplein 1</t>
  </si>
  <si>
    <t>Takenhofplein 4</t>
  </si>
  <si>
    <t>Laurentiusplein 8</t>
  </si>
  <si>
    <t>Posthumalaan 110</t>
  </si>
  <si>
    <t>Graadt van Roggenweg 400</t>
  </si>
  <si>
    <t>Plaats</t>
  </si>
  <si>
    <t>Amstelveen</t>
  </si>
  <si>
    <t>Breda</t>
  </si>
  <si>
    <t>Leiden</t>
  </si>
  <si>
    <t>Nijmegen</t>
  </si>
  <si>
    <t>Roermond</t>
  </si>
  <si>
    <t>Rotterdam</t>
  </si>
  <si>
    <t>Utrecht</t>
  </si>
  <si>
    <t>Gevelinstallatie 1 Volautomaat</t>
  </si>
  <si>
    <t>Gevelinstallatie 2 Monorail</t>
  </si>
  <si>
    <t>Gevelinstallatie</t>
  </si>
  <si>
    <t>Gondel A kant 2 t/m 8</t>
  </si>
  <si>
    <t>Gondel C kant 2 t/m 13</t>
  </si>
  <si>
    <t>Gondel Tussendak</t>
  </si>
  <si>
    <t>Kantooruren
(7:00 – 17:00)</t>
  </si>
  <si>
    <t>Railtraject A_2de</t>
  </si>
  <si>
    <t>Railtraject A_3de</t>
  </si>
  <si>
    <t>Railtraject A_4de</t>
  </si>
  <si>
    <t>Railtraject A_5de</t>
  </si>
  <si>
    <t>Railtraject A_6de</t>
  </si>
  <si>
    <t>Railtraject A_7de</t>
  </si>
  <si>
    <t>Railtraject A_8de</t>
  </si>
  <si>
    <t>Railtraject C_10de</t>
  </si>
  <si>
    <t>Railtraject C_11de</t>
  </si>
  <si>
    <t>Railtraject C_13de</t>
  </si>
  <si>
    <t>Railtraject C_3de</t>
  </si>
  <si>
    <t>Railtraject C_4de</t>
  </si>
  <si>
    <t>Railtraject C_5de</t>
  </si>
  <si>
    <t>Railtraject C_6de</t>
  </si>
  <si>
    <t>Railtraject C_7de</t>
  </si>
  <si>
    <t>Railtraject C_8de</t>
  </si>
  <si>
    <t>Railtraject C_9de</t>
  </si>
  <si>
    <t>Mannesmann</t>
  </si>
  <si>
    <t>Manntech</t>
  </si>
  <si>
    <t>Ecotec Gevelliften.nl</t>
  </si>
  <si>
    <t xml:space="preserve">Tractel </t>
  </si>
  <si>
    <t xml:space="preserve">Ergolift </t>
  </si>
  <si>
    <t xml:space="preserve">Manntech </t>
  </si>
  <si>
    <t xml:space="preserve">Railtraject 1ste </t>
  </si>
  <si>
    <t xml:space="preserve">Railtraject 2de </t>
  </si>
  <si>
    <t xml:space="preserve">Railtraject 3de </t>
  </si>
  <si>
    <t>Railtraject 4de</t>
  </si>
  <si>
    <t>Railtraject 5de</t>
  </si>
  <si>
    <t>Railtraject 6de</t>
  </si>
  <si>
    <t>Railtraject 7de</t>
  </si>
  <si>
    <t>Railtraject 8ste</t>
  </si>
  <si>
    <t>Railtraject 9de</t>
  </si>
  <si>
    <t xml:space="preserve">SKY Platform </t>
  </si>
  <si>
    <t>Werkplatform 120Kg</t>
  </si>
  <si>
    <t>Implementatiekosten</t>
  </si>
  <si>
    <t xml:space="preserve">Case Amstelveen en Leiden </t>
  </si>
  <si>
    <t>n.b.</t>
  </si>
  <si>
    <t>Liftinstituut</t>
  </si>
  <si>
    <t>Verwijziging naar werkomschrijving</t>
  </si>
  <si>
    <t>Merk/Type</t>
  </si>
  <si>
    <t>Opmerking / toelichting</t>
  </si>
  <si>
    <t>Technische levensduur [jaar]</t>
  </si>
  <si>
    <t>Garantieperiode [jaar]</t>
  </si>
  <si>
    <t>Materiaalkosten [€]</t>
  </si>
  <si>
    <t>Montagekosten [€]</t>
  </si>
  <si>
    <t>Totaal [€]</t>
  </si>
  <si>
    <t>G0420</t>
  </si>
  <si>
    <t>Vervangen besturing</t>
  </si>
  <si>
    <t>G0510</t>
  </si>
  <si>
    <t>Vervangen rijmotor</t>
  </si>
  <si>
    <t>G0515</t>
  </si>
  <si>
    <t>Vervangen hefmotor</t>
  </si>
  <si>
    <t>G0560</t>
  </si>
  <si>
    <t>Vervangen draagkabels met E-leiters</t>
  </si>
  <si>
    <t>G0575</t>
  </si>
  <si>
    <t>Vervangen hydraulisch stuurblok</t>
  </si>
  <si>
    <t>G0742</t>
  </si>
  <si>
    <t>Vervangen van de gevelrollen</t>
  </si>
  <si>
    <t>Case</t>
  </si>
  <si>
    <t>Totaal Cases</t>
  </si>
  <si>
    <t>Kosten [€]</t>
  </si>
  <si>
    <t>Locatie installatie</t>
  </si>
  <si>
    <t>Atrium binnen recht</t>
  </si>
  <si>
    <t>Atrium binnen schuin</t>
  </si>
  <si>
    <t>Takel</t>
  </si>
  <si>
    <t>Bouwdeel L 5de verd.</t>
  </si>
  <si>
    <t>Bouwdeel L dak</t>
  </si>
  <si>
    <t xml:space="preserve">Begane grond </t>
  </si>
  <si>
    <t>Dak laagbouw</t>
  </si>
  <si>
    <t>Dak hoogbouw</t>
  </si>
  <si>
    <t xml:space="preserve">Bordes 1ste </t>
  </si>
  <si>
    <t xml:space="preserve">Bordes 2de </t>
  </si>
  <si>
    <t xml:space="preserve">Bordes 3de </t>
  </si>
  <si>
    <t>Bordes 4de</t>
  </si>
  <si>
    <t>Bordes 5de</t>
  </si>
  <si>
    <t>Bordes 6de</t>
  </si>
  <si>
    <t>Bordes 7de</t>
  </si>
  <si>
    <t>Bordes 8ste</t>
  </si>
  <si>
    <t>Bordes 9de</t>
  </si>
  <si>
    <t>Bordes A_2de</t>
  </si>
  <si>
    <t>Bordes A_3de</t>
  </si>
  <si>
    <t>Bordes A_4de</t>
  </si>
  <si>
    <t>Bordes A_5de</t>
  </si>
  <si>
    <t>Bordes A_6de</t>
  </si>
  <si>
    <t>Bordes A_7de</t>
  </si>
  <si>
    <t>Bordes A_8de</t>
  </si>
  <si>
    <t>Bordes C_10de</t>
  </si>
  <si>
    <t>Bordes C_11de</t>
  </si>
  <si>
    <t>Bordes C_13de</t>
  </si>
  <si>
    <t>Bordes C_3de</t>
  </si>
  <si>
    <t>Bordes C_4de</t>
  </si>
  <si>
    <t>Bordes C_5de</t>
  </si>
  <si>
    <t>Bordes C_6de</t>
  </si>
  <si>
    <t>Bordes C_7de</t>
  </si>
  <si>
    <t>Bordes C_8de</t>
  </si>
  <si>
    <t>Bordes C_9de</t>
  </si>
  <si>
    <t>Tussendak B</t>
  </si>
  <si>
    <t>Hoogbouw A</t>
  </si>
  <si>
    <t>Hoogbouw C</t>
  </si>
  <si>
    <t>Renovatie gevelonderhoudsinstallatie Leiden</t>
  </si>
  <si>
    <t>Vervanging gevelonderhoudsinstallatie gebouw L</t>
  </si>
  <si>
    <t>Totaal gewogen (€)</t>
  </si>
  <si>
    <t>Uurtarieven Overige kosten "cel E7"</t>
  </si>
  <si>
    <t>Uurtarieven Overige kosten "cel D15"</t>
  </si>
  <si>
    <t>Case "cel L16"</t>
  </si>
  <si>
    <t>Gevelladder</t>
  </si>
  <si>
    <t>Torentje</t>
  </si>
  <si>
    <t>Gevelliften.nl</t>
  </si>
  <si>
    <t>Stationsplein 2</t>
  </si>
  <si>
    <t>Stationsplein 3</t>
  </si>
  <si>
    <t>Min conditie
conform
NEN 2767</t>
  </si>
  <si>
    <t>Installatie</t>
  </si>
  <si>
    <t>Minimaal 
aantal
onderhouds-
beurten
(aantal)</t>
  </si>
  <si>
    <t>Totaal uren
preventief onderhoud
(uur)</t>
  </si>
  <si>
    <t>Locatie</t>
  </si>
  <si>
    <t>Keuringen</t>
  </si>
  <si>
    <t>Nummer
keurende instantie</t>
  </si>
  <si>
    <t>Huidige onderhouds- bedrijf</t>
  </si>
  <si>
    <t>Installatie nummer huidige onderhouds bedrijf</t>
  </si>
  <si>
    <t>Minimale
tijdbesteding
per onder- houdsbeurt 
(uur)</t>
  </si>
  <si>
    <t>Preventief onderhoud,  inclusief reinigen,  24-uursservice, keuring en ass. (€)</t>
  </si>
  <si>
    <t>Inschrijving: Prijzen en Uren (Kosten onderhoud per jaar, inclusief reiskosten, exclusief btw)</t>
  </si>
  <si>
    <t xml:space="preserve">Prijzenblad Onderhoud "cel P2" </t>
  </si>
  <si>
    <t xml:space="preserve">Prijzenblad Onderhoud "cel O2" </t>
  </si>
  <si>
    <r>
      <t xml:space="preserve">Inschrijving 100% conform PvE en werkomschrijving prijzen </t>
    </r>
    <r>
      <rPr>
        <u/>
        <sz val="11"/>
        <color rgb="FF000000"/>
        <rFont val="Calibri"/>
        <family val="2"/>
      </rPr>
      <t>exclusief</t>
    </r>
    <r>
      <rPr>
        <sz val="11"/>
        <color rgb="FF000000"/>
        <rFont val="Calibri"/>
        <family val="2"/>
      </rPr>
      <t xml:space="preserve"> BTW</t>
    </r>
  </si>
  <si>
    <t>Totaal Inschrijfprijs</t>
  </si>
  <si>
    <t>Projectkosten (alle bijkomende projectkosten zoals: Bijzondere Parkeerkosten, keuringskosten, asbestsaneringskosten, kosten voor precariorechten, etc.)</t>
  </si>
  <si>
    <t>Case Gevelonderhoudsinstallaties Amstelveen en Leiden</t>
  </si>
  <si>
    <t>Afkoop Correctief
onderhoud
eigen risico en storingen(€)</t>
  </si>
  <si>
    <t>Uurtarieven / overige kosten exclusief BTW</t>
  </si>
  <si>
    <r>
      <t xml:space="preserve">Inschrijving 100% conform PvE en werkomschrijving prijzen </t>
    </r>
    <r>
      <rPr>
        <u/>
        <sz val="11"/>
        <color theme="1"/>
        <rFont val="Calibri"/>
        <family val="2"/>
        <scheme val="minor"/>
      </rPr>
      <t>exclusief BTW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</si>
</sst>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n">
        <color theme="0" tint="-0.499984740745262"/>
      </right>
      <top style="thick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1"/>
      </right>
      <top style="thick">
        <color theme="1"/>
      </top>
      <bottom style="thin">
        <color theme="0" tint="-0.499984740745262"/>
      </bottom>
      <diagonal/>
    </border>
    <border>
      <left style="thick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1"/>
      </left>
      <right style="thin">
        <color theme="0" tint="-0.499984740745262"/>
      </right>
      <top style="thin">
        <color theme="0" tint="-0.499984740745262"/>
      </top>
      <bottom style="thick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1"/>
      </bottom>
      <diagonal/>
    </border>
    <border>
      <left style="thin">
        <color theme="0" tint="-0.499984740745262"/>
      </left>
      <right style="thick">
        <color theme="1"/>
      </right>
      <top style="thin">
        <color theme="0" tint="-0.499984740745262"/>
      </top>
      <bottom style="thick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135">
    <xf numFmtId="0" fontId="0" fillId="0" borderId="0" xfId="0"/>
    <xf numFmtId="44" fontId="0" fillId="0" borderId="0" xfId="0" applyNumberFormat="1"/>
    <xf numFmtId="0" fontId="4" fillId="0" borderId="0" xfId="0" applyFont="1" applyAlignment="1">
      <alignment vertical="center"/>
    </xf>
    <xf numFmtId="0" fontId="0" fillId="3" borderId="19" xfId="0" applyFill="1" applyBorder="1" applyAlignment="1">
      <alignment horizontal="left" vertical="top"/>
    </xf>
    <xf numFmtId="0" fontId="0" fillId="3" borderId="20" xfId="0" applyFill="1" applyBorder="1" applyAlignment="1">
      <alignment horizontal="left" vertical="top"/>
    </xf>
    <xf numFmtId="0" fontId="7" fillId="3" borderId="30" xfId="0" applyFont="1" applyFill="1" applyBorder="1" applyAlignment="1">
      <alignment horizontal="left" vertical="top"/>
    </xf>
    <xf numFmtId="0" fontId="11" fillId="0" borderId="0" xfId="0" applyFont="1" applyAlignment="1">
      <alignment vertical="center"/>
    </xf>
    <xf numFmtId="0" fontId="12" fillId="0" borderId="0" xfId="8"/>
    <xf numFmtId="0" fontId="9" fillId="0" borderId="0" xfId="0" applyFont="1"/>
    <xf numFmtId="0" fontId="8" fillId="0" borderId="17" xfId="0" applyFont="1" applyBorder="1"/>
    <xf numFmtId="44" fontId="8" fillId="0" borderId="12" xfId="0" applyNumberFormat="1" applyFont="1" applyBorder="1"/>
    <xf numFmtId="44" fontId="8" fillId="0" borderId="13" xfId="0" applyNumberFormat="1" applyFont="1" applyBorder="1"/>
    <xf numFmtId="0" fontId="8" fillId="0" borderId="16" xfId="0" applyFont="1" applyBorder="1"/>
    <xf numFmtId="44" fontId="8" fillId="0" borderId="21" xfId="0" applyNumberFormat="1" applyFont="1" applyBorder="1"/>
    <xf numFmtId="44" fontId="8" fillId="0" borderId="26" xfId="0" applyNumberFormat="1" applyFont="1" applyBorder="1"/>
    <xf numFmtId="0" fontId="7" fillId="0" borderId="27" xfId="0" applyFont="1" applyBorder="1"/>
    <xf numFmtId="0" fontId="7" fillId="0" borderId="28" xfId="0" applyFont="1" applyBorder="1"/>
    <xf numFmtId="44" fontId="7" fillId="0" borderId="28" xfId="0" applyNumberFormat="1" applyFont="1" applyBorder="1"/>
    <xf numFmtId="44" fontId="7" fillId="0" borderId="29" xfId="0" applyNumberFormat="1" applyFont="1" applyBorder="1"/>
    <xf numFmtId="0" fontId="8" fillId="0" borderId="0" xfId="0" applyFont="1"/>
    <xf numFmtId="44" fontId="8" fillId="0" borderId="0" xfId="0" applyNumberFormat="1" applyFont="1"/>
    <xf numFmtId="0" fontId="0" fillId="0" borderId="0" xfId="0" applyAlignment="1">
      <alignment horizontal="left" vertical="top"/>
    </xf>
    <xf numFmtId="0" fontId="7" fillId="5" borderId="22" xfId="0" applyFont="1" applyFill="1" applyBorder="1"/>
    <xf numFmtId="0" fontId="7" fillId="5" borderId="23" xfId="0" applyFont="1" applyFill="1" applyBorder="1"/>
    <xf numFmtId="44" fontId="7" fillId="5" borderId="23" xfId="0" applyNumberFormat="1" applyFont="1" applyFill="1" applyBorder="1"/>
    <xf numFmtId="44" fontId="7" fillId="5" borderId="25" xfId="0" applyNumberFormat="1" applyFont="1" applyFill="1" applyBorder="1"/>
    <xf numFmtId="44" fontId="7" fillId="5" borderId="18" xfId="0" applyNumberFormat="1" applyFont="1" applyFill="1" applyBorder="1"/>
    <xf numFmtId="0" fontId="6" fillId="0" borderId="0" xfId="0" applyFont="1"/>
    <xf numFmtId="0" fontId="6" fillId="0" borderId="38" xfId="0" applyFont="1" applyBorder="1"/>
    <xf numFmtId="0" fontId="0" fillId="6" borderId="31" xfId="0" applyFill="1" applyBorder="1"/>
    <xf numFmtId="0" fontId="0" fillId="0" borderId="34" xfId="0" applyBorder="1"/>
    <xf numFmtId="0" fontId="0" fillId="7" borderId="35" xfId="0" applyFill="1" applyBorder="1"/>
    <xf numFmtId="0" fontId="0" fillId="7" borderId="36" xfId="0" applyFill="1" applyBorder="1"/>
    <xf numFmtId="0" fontId="0" fillId="0" borderId="35" xfId="0" applyBorder="1"/>
    <xf numFmtId="44" fontId="0" fillId="0" borderId="36" xfId="0" applyNumberFormat="1" applyBorder="1"/>
    <xf numFmtId="44" fontId="0" fillId="7" borderId="36" xfId="0" applyNumberFormat="1" applyFill="1" applyBorder="1"/>
    <xf numFmtId="0" fontId="0" fillId="0" borderId="35" xfId="0" applyBorder="1" applyAlignment="1">
      <alignment wrapText="1"/>
    </xf>
    <xf numFmtId="0" fontId="0" fillId="7" borderId="34" xfId="0" applyFill="1" applyBorder="1"/>
    <xf numFmtId="0" fontId="0" fillId="0" borderId="37" xfId="0" applyBorder="1"/>
    <xf numFmtId="0" fontId="0" fillId="5" borderId="32" xfId="8" applyFont="1" applyFill="1" applyBorder="1" applyAlignment="1">
      <alignment wrapText="1"/>
    </xf>
    <xf numFmtId="0" fontId="0" fillId="5" borderId="32" xfId="8" applyFont="1" applyFill="1" applyBorder="1" applyAlignment="1">
      <alignment horizontal="left" wrapText="1"/>
    </xf>
    <xf numFmtId="0" fontId="0" fillId="5" borderId="32" xfId="8" applyFont="1" applyFill="1" applyBorder="1" applyAlignment="1">
      <alignment horizontal="center" vertical="center" wrapText="1"/>
    </xf>
    <xf numFmtId="0" fontId="0" fillId="5" borderId="33" xfId="8" applyFont="1" applyFill="1" applyBorder="1" applyAlignment="1">
      <alignment horizontal="center" vertical="center" wrapText="1"/>
    </xf>
    <xf numFmtId="44" fontId="6" fillId="0" borderId="39" xfId="0" applyNumberFormat="1" applyFont="1" applyBorder="1"/>
    <xf numFmtId="0" fontId="1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44" fontId="0" fillId="0" borderId="12" xfId="0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4" fontId="13" fillId="4" borderId="12" xfId="1" applyFont="1" applyFill="1" applyBorder="1" applyAlignment="1">
      <alignment horizontal="left" vertical="center"/>
    </xf>
    <xf numFmtId="44" fontId="14" fillId="4" borderId="12" xfId="1" applyFont="1" applyFill="1" applyBorder="1" applyAlignment="1">
      <alignment horizontal="left" vertical="center"/>
    </xf>
    <xf numFmtId="44" fontId="6" fillId="4" borderId="12" xfId="1" applyFont="1" applyFill="1" applyBorder="1" applyAlignment="1">
      <alignment horizontal="center" vertical="center"/>
    </xf>
    <xf numFmtId="44" fontId="13" fillId="4" borderId="12" xfId="1" applyFont="1" applyFill="1" applyBorder="1" applyAlignment="1">
      <alignment horizontal="center" vertical="center"/>
    </xf>
    <xf numFmtId="0" fontId="10" fillId="0" borderId="12" xfId="2" applyFont="1" applyBorder="1" applyAlignment="1">
      <alignment horizontal="left" vertical="center"/>
    </xf>
    <xf numFmtId="0" fontId="10" fillId="0" borderId="12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3" fillId="4" borderId="11" xfId="2" applyFont="1" applyFill="1" applyBorder="1" applyAlignment="1">
      <alignment horizontal="left" vertical="center"/>
    </xf>
    <xf numFmtId="0" fontId="13" fillId="4" borderId="11" xfId="2" applyFont="1" applyFill="1" applyBorder="1" applyAlignment="1">
      <alignment horizontal="center" vertical="center"/>
    </xf>
    <xf numFmtId="44" fontId="13" fillId="4" borderId="12" xfId="2" applyNumberFormat="1" applyFont="1" applyFill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44" fontId="13" fillId="0" borderId="8" xfId="2" applyNumberFormat="1" applyFont="1" applyBorder="1" applyAlignment="1">
      <alignment horizontal="left" vertical="center"/>
    </xf>
    <xf numFmtId="44" fontId="13" fillId="0" borderId="7" xfId="2" applyNumberFormat="1" applyFont="1" applyBorder="1" applyAlignment="1">
      <alignment horizontal="left" vertical="center"/>
    </xf>
    <xf numFmtId="164" fontId="13" fillId="4" borderId="12" xfId="2" applyNumberFormat="1" applyFont="1" applyFill="1" applyBorder="1" applyAlignment="1">
      <alignment horizontal="left" vertical="center"/>
    </xf>
    <xf numFmtId="0" fontId="13" fillId="4" borderId="12" xfId="2" applyFont="1" applyFill="1" applyBorder="1" applyAlignment="1">
      <alignment horizontal="left" vertical="center"/>
    </xf>
    <xf numFmtId="44" fontId="13" fillId="0" borderId="0" xfId="1" applyFont="1" applyFill="1" applyBorder="1" applyAlignment="1">
      <alignment horizontal="left" vertical="center"/>
    </xf>
    <xf numFmtId="0" fontId="0" fillId="0" borderId="35" xfId="0" applyBorder="1" applyAlignment="1">
      <alignment horizontal="left" indent="3"/>
    </xf>
    <xf numFmtId="0" fontId="10" fillId="0" borderId="12" xfId="2" applyFont="1" applyBorder="1" applyAlignment="1">
      <alignment horizontal="left" vertical="center" indent="1"/>
    </xf>
    <xf numFmtId="0" fontId="10" fillId="0" borderId="12" xfId="2" applyFont="1" applyBorder="1" applyAlignment="1">
      <alignment horizontal="left" vertical="center" wrapText="1" indent="1"/>
    </xf>
    <xf numFmtId="0" fontId="13" fillId="0" borderId="8" xfId="2" applyFont="1" applyBorder="1" applyAlignment="1">
      <alignment horizontal="left" vertical="center" indent="1"/>
    </xf>
    <xf numFmtId="165" fontId="8" fillId="0" borderId="12" xfId="0" applyNumberFormat="1" applyFont="1" applyBorder="1"/>
    <xf numFmtId="165" fontId="8" fillId="0" borderId="21" xfId="0" applyNumberFormat="1" applyFont="1" applyBorder="1"/>
    <xf numFmtId="0" fontId="15" fillId="0" borderId="0" xfId="0" applyFont="1" applyAlignment="1">
      <alignment vertical="center"/>
    </xf>
    <xf numFmtId="0" fontId="16" fillId="2" borderId="3" xfId="3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44" fontId="11" fillId="0" borderId="3" xfId="2" applyNumberFormat="1" applyFont="1" applyBorder="1" applyAlignment="1">
      <alignment vertical="center" wrapText="1"/>
    </xf>
    <xf numFmtId="44" fontId="11" fillId="3" borderId="14" xfId="2" applyNumberFormat="1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4" fillId="0" borderId="13" xfId="2" applyFont="1" applyBorder="1" applyAlignment="1">
      <alignment horizontal="center" vertical="center" wrapText="1"/>
    </xf>
    <xf numFmtId="44" fontId="11" fillId="0" borderId="9" xfId="2" applyNumberFormat="1" applyFont="1" applyBorder="1" applyAlignment="1">
      <alignment vertical="center" wrapText="1"/>
    </xf>
    <xf numFmtId="0" fontId="13" fillId="2" borderId="8" xfId="2" applyFont="1" applyFill="1" applyBorder="1" applyAlignment="1">
      <alignment horizontal="center" wrapText="1"/>
    </xf>
    <xf numFmtId="0" fontId="13" fillId="4" borderId="7" xfId="3" applyFont="1" applyFill="1" applyBorder="1" applyAlignment="1">
      <alignment horizontal="center" wrapText="1"/>
    </xf>
    <xf numFmtId="0" fontId="6" fillId="4" borderId="13" xfId="3" applyFont="1" applyFill="1" applyBorder="1" applyAlignment="1">
      <alignment horizontal="center" wrapText="1"/>
    </xf>
    <xf numFmtId="0" fontId="13" fillId="2" borderId="10" xfId="2" applyFont="1" applyFill="1" applyBorder="1" applyAlignment="1">
      <alignment horizontal="center" wrapText="1"/>
    </xf>
    <xf numFmtId="0" fontId="6" fillId="2" borderId="8" xfId="3" applyFont="1" applyFill="1" applyBorder="1" applyAlignment="1">
      <alignment horizontal="center" wrapText="1"/>
    </xf>
    <xf numFmtId="0" fontId="6" fillId="2" borderId="13" xfId="2" applyFont="1" applyFill="1" applyBorder="1" applyAlignment="1">
      <alignment horizontal="center" wrapText="1"/>
    </xf>
    <xf numFmtId="0" fontId="13" fillId="2" borderId="12" xfId="2" applyFont="1" applyFill="1" applyBorder="1" applyAlignment="1">
      <alignment horizontal="center" wrapText="1"/>
    </xf>
    <xf numFmtId="49" fontId="1" fillId="0" borderId="24" xfId="0" applyNumberFormat="1" applyFont="1" applyBorder="1" applyAlignment="1">
      <alignment horizontal="left"/>
    </xf>
    <xf numFmtId="49" fontId="10" fillId="0" borderId="24" xfId="0" applyNumberFormat="1" applyFont="1" applyBorder="1" applyAlignment="1">
      <alignment horizontal="left"/>
    </xf>
    <xf numFmtId="0" fontId="11" fillId="0" borderId="24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3" fillId="2" borderId="21" xfId="2" applyFont="1" applyFill="1" applyBorder="1" applyAlignment="1">
      <alignment wrapText="1"/>
    </xf>
    <xf numFmtId="0" fontId="13" fillId="2" borderId="41" xfId="2" applyFont="1" applyFill="1" applyBorder="1" applyAlignment="1">
      <alignment horizontal="center" wrapText="1"/>
    </xf>
    <xf numFmtId="44" fontId="13" fillId="4" borderId="10" xfId="1" applyFont="1" applyFill="1" applyBorder="1" applyAlignment="1">
      <alignment horizontal="center" wrapText="1"/>
    </xf>
    <xf numFmtId="44" fontId="13" fillId="4" borderId="11" xfId="1" applyFont="1" applyFill="1" applyBorder="1" applyAlignment="1">
      <alignment horizontal="center" wrapText="1"/>
    </xf>
    <xf numFmtId="44" fontId="7" fillId="8" borderId="28" xfId="0" applyNumberFormat="1" applyFont="1" applyFill="1" applyBorder="1"/>
    <xf numFmtId="44" fontId="0" fillId="3" borderId="12" xfId="0" applyNumberFormat="1" applyFill="1" applyBorder="1" applyAlignment="1" applyProtection="1">
      <alignment vertical="center"/>
      <protection locked="0"/>
    </xf>
    <xf numFmtId="9" fontId="0" fillId="3" borderId="12" xfId="0" applyNumberFormat="1" applyFill="1" applyBorder="1" applyAlignment="1" applyProtection="1">
      <alignment vertical="center"/>
      <protection locked="0"/>
    </xf>
    <xf numFmtId="0" fontId="0" fillId="3" borderId="35" xfId="0" applyFill="1" applyBorder="1" applyProtection="1">
      <protection locked="0"/>
    </xf>
    <xf numFmtId="44" fontId="0" fillId="3" borderId="36" xfId="0" applyNumberFormat="1" applyFill="1" applyBorder="1" applyProtection="1">
      <protection locked="0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3" fillId="2" borderId="21" xfId="3" applyFont="1" applyFill="1" applyBorder="1" applyAlignment="1">
      <alignment horizontal="center" wrapText="1"/>
    </xf>
    <xf numFmtId="0" fontId="13" fillId="2" borderId="15" xfId="3" applyFont="1" applyFill="1" applyBorder="1" applyAlignment="1">
      <alignment horizontal="center" wrapText="1"/>
    </xf>
    <xf numFmtId="0" fontId="13" fillId="2" borderId="42" xfId="3" applyFont="1" applyFill="1" applyBorder="1" applyAlignment="1">
      <alignment horizontal="center" wrapText="1"/>
    </xf>
    <xf numFmtId="0" fontId="13" fillId="2" borderId="14" xfId="3" applyFont="1" applyFill="1" applyBorder="1" applyAlignment="1">
      <alignment horizontal="center" wrapText="1"/>
    </xf>
    <xf numFmtId="0" fontId="13" fillId="2" borderId="26" xfId="3" applyFont="1" applyFill="1" applyBorder="1" applyAlignment="1">
      <alignment horizontal="center" wrapText="1"/>
    </xf>
    <xf numFmtId="0" fontId="13" fillId="2" borderId="43" xfId="3" applyFont="1" applyFill="1" applyBorder="1" applyAlignment="1">
      <alignment horizontal="center" wrapText="1"/>
    </xf>
    <xf numFmtId="0" fontId="13" fillId="2" borderId="16" xfId="3" applyFont="1" applyFill="1" applyBorder="1" applyAlignment="1">
      <alignment horizontal="center" wrapText="1"/>
    </xf>
    <xf numFmtId="0" fontId="13" fillId="2" borderId="44" xfId="3" applyFont="1" applyFill="1" applyBorder="1" applyAlignment="1">
      <alignment horizontal="center" wrapText="1"/>
    </xf>
    <xf numFmtId="49" fontId="13" fillId="2" borderId="21" xfId="3" applyNumberFormat="1" applyFont="1" applyFill="1" applyBorder="1" applyAlignment="1">
      <alignment horizontal="center" wrapText="1"/>
    </xf>
    <xf numFmtId="49" fontId="13" fillId="2" borderId="15" xfId="3" applyNumberFormat="1" applyFont="1" applyFill="1" applyBorder="1" applyAlignment="1">
      <alignment horizontal="center" wrapText="1"/>
    </xf>
    <xf numFmtId="49" fontId="13" fillId="2" borderId="16" xfId="3" applyNumberFormat="1" applyFont="1" applyFill="1" applyBorder="1" applyAlignment="1">
      <alignment horizontal="center" wrapText="1"/>
    </xf>
    <xf numFmtId="49" fontId="13" fillId="2" borderId="44" xfId="3" applyNumberFormat="1" applyFont="1" applyFill="1" applyBorder="1" applyAlignment="1">
      <alignment horizontal="center" wrapText="1"/>
    </xf>
    <xf numFmtId="49" fontId="13" fillId="2" borderId="26" xfId="3" applyNumberFormat="1" applyFont="1" applyFill="1" applyBorder="1" applyAlignment="1">
      <alignment horizontal="center" wrapText="1"/>
    </xf>
    <xf numFmtId="49" fontId="13" fillId="2" borderId="43" xfId="3" applyNumberFormat="1" applyFont="1" applyFill="1" applyBorder="1" applyAlignment="1">
      <alignment horizontal="center" wrapText="1"/>
    </xf>
    <xf numFmtId="0" fontId="10" fillId="0" borderId="24" xfId="2" applyFont="1" applyBorder="1" applyAlignment="1">
      <alignment horizontal="left" vertical="center" indent="1"/>
    </xf>
    <xf numFmtId="0" fontId="10" fillId="0" borderId="11" xfId="2" applyFont="1" applyBorder="1" applyAlignment="1">
      <alignment horizontal="left" vertical="center" indent="1"/>
    </xf>
    <xf numFmtId="0" fontId="10" fillId="0" borderId="12" xfId="2" applyFont="1" applyBorder="1" applyAlignment="1">
      <alignment horizontal="left" vertical="center" indent="1"/>
    </xf>
    <xf numFmtId="0" fontId="13" fillId="4" borderId="24" xfId="2" applyFont="1" applyFill="1" applyBorder="1" applyAlignment="1">
      <alignment horizontal="left" vertical="center" indent="1"/>
    </xf>
    <xf numFmtId="0" fontId="13" fillId="4" borderId="11" xfId="2" applyFont="1" applyFill="1" applyBorder="1" applyAlignment="1">
      <alignment horizontal="left" vertical="center" indent="1"/>
    </xf>
    <xf numFmtId="0" fontId="13" fillId="4" borderId="12" xfId="2" applyFont="1" applyFill="1" applyBorder="1" applyAlignment="1">
      <alignment horizontal="left" vertical="center" indent="1"/>
    </xf>
  </cellXfs>
  <cellStyles count="9">
    <cellStyle name="Standaard" xfId="0" builtinId="0"/>
    <cellStyle name="Standaard 2" xfId="2" xr:uid="{00000000-0005-0000-0000-000001000000}"/>
    <cellStyle name="Standaard 2 3" xfId="7" xr:uid="{BD34647A-EA84-41CC-BCC6-3C2EEA588940}"/>
    <cellStyle name="Standaard 2 4" xfId="6" xr:uid="{00000000-0005-0000-0000-000002000000}"/>
    <cellStyle name="Standaard 3" xfId="8" xr:uid="{21FEE9D0-9A96-4A07-AF06-433C2E7D157D}"/>
    <cellStyle name="Standaard 5" xfId="3" xr:uid="{00000000-0005-0000-0000-000003000000}"/>
    <cellStyle name="Standaard 7" xfId="5" xr:uid="{00000000-0005-0000-0000-000004000000}"/>
    <cellStyle name="Standaard 8" xfId="4" xr:uid="{00000000-0005-0000-0000-000005000000}"/>
    <cellStyle name="Valuta" xfId="1" builtinId="4"/>
  </cellStyles>
  <dxfs count="0"/>
  <tableStyles count="0" defaultTableStyle="TableStyleMedium2" defaultPivotStyle="PivotStyleLight16"/>
  <colors>
    <mruColors>
      <color rgb="FFFF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urlicon.nl/Documents%20and%20Settings/denniss/Local%20Settings/Temporary%20Internet%20Files/Content.Outlook/F7I1EGQH/Sjablonen/Bestekken/Lift%20-%20onderhoud/ELC%202010%200149-02%20O%20Bestanden%20bij%20Onderhoud%20bes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1 Onderhoud"/>
      <sheetName val="8.2 Extra werk"/>
      <sheetName val="8.3 Componenten"/>
      <sheetName val="9.1 Rapportage onderhoud"/>
      <sheetName val="9.2 Rapp. sto-klacht extra"/>
      <sheetName val="4.2 Responstijden"/>
      <sheetName val="7.6 Onderhoudsfrequentie"/>
      <sheetName val="10.1 Installatie overzic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8">
          <cell r="B18" t="str">
            <v>Urgent</v>
          </cell>
        </row>
        <row r="19">
          <cell r="B19" t="str">
            <v>Hoog</v>
          </cell>
        </row>
        <row r="20">
          <cell r="B20" t="str">
            <v>Normaal</v>
          </cell>
        </row>
        <row r="21">
          <cell r="B21" t="str">
            <v>Laag</v>
          </cell>
        </row>
      </sheetData>
      <sheetData sheetId="6" refreshError="1"/>
      <sheetData sheetId="7">
        <row r="4">
          <cell r="E4" t="str">
            <v>Quellijnstraat 62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BDB8-513D-463E-BC4B-6786AD75E955}">
  <dimension ref="B1:J30"/>
  <sheetViews>
    <sheetView zoomScaleNormal="100" workbookViewId="0">
      <selection activeCell="D45" sqref="D45"/>
    </sheetView>
  </sheetViews>
  <sheetFormatPr defaultRowHeight="14.5" x14ac:dyDescent="0.35"/>
  <cols>
    <col min="1" max="1" width="1.453125" customWidth="1"/>
    <col min="2" max="2" width="41.453125" customWidth="1"/>
    <col min="3" max="3" width="13.453125" customWidth="1"/>
    <col min="4" max="5" width="20.453125" style="1" customWidth="1"/>
    <col min="6" max="6" width="37.81640625" style="1" customWidth="1"/>
    <col min="7" max="7" width="7.81640625" customWidth="1"/>
    <col min="8" max="9" width="17.1796875" customWidth="1"/>
  </cols>
  <sheetData>
    <row r="1" spans="2:6" ht="15.5" x14ac:dyDescent="0.35">
      <c r="B1" s="8"/>
    </row>
    <row r="2" spans="2:6" x14ac:dyDescent="0.35">
      <c r="B2" s="7" t="s">
        <v>181</v>
      </c>
    </row>
    <row r="3" spans="2:6" ht="15" thickBot="1" x14ac:dyDescent="0.4">
      <c r="B3" s="7"/>
    </row>
    <row r="4" spans="2:6" x14ac:dyDescent="0.35">
      <c r="B4" s="22" t="s">
        <v>0</v>
      </c>
      <c r="C4" s="23" t="s">
        <v>1</v>
      </c>
      <c r="D4" s="24" t="s">
        <v>2</v>
      </c>
      <c r="E4" s="25" t="s">
        <v>3</v>
      </c>
      <c r="F4" s="26" t="s">
        <v>4</v>
      </c>
    </row>
    <row r="5" spans="2:6" x14ac:dyDescent="0.35">
      <c r="B5" s="9" t="s">
        <v>5</v>
      </c>
      <c r="C5" s="72">
        <v>1</v>
      </c>
      <c r="D5" s="10">
        <f>'Prijzenblad Onderhoud'!O2</f>
        <v>0</v>
      </c>
      <c r="E5" s="10">
        <f>D5*C5</f>
        <v>0</v>
      </c>
      <c r="F5" s="11" t="s">
        <v>180</v>
      </c>
    </row>
    <row r="6" spans="2:6" x14ac:dyDescent="0.35">
      <c r="B6" s="9" t="s">
        <v>6</v>
      </c>
      <c r="C6" s="72">
        <v>1</v>
      </c>
      <c r="D6" s="10">
        <f>'Prijzenblad Onderhoud'!P2</f>
        <v>0</v>
      </c>
      <c r="E6" s="10">
        <f t="shared" ref="E6:E9" si="0">D6*C6</f>
        <v>0</v>
      </c>
      <c r="F6" s="11" t="s">
        <v>179</v>
      </c>
    </row>
    <row r="7" spans="2:6" x14ac:dyDescent="0.35">
      <c r="B7" s="9" t="s">
        <v>7</v>
      </c>
      <c r="C7" s="72">
        <v>1</v>
      </c>
      <c r="D7" s="10">
        <f>'Uurtarieven overige kosten'!E7</f>
        <v>0</v>
      </c>
      <c r="E7" s="10">
        <f t="shared" si="0"/>
        <v>0</v>
      </c>
      <c r="F7" s="11" t="s">
        <v>159</v>
      </c>
    </row>
    <row r="8" spans="2:6" x14ac:dyDescent="0.35">
      <c r="B8" s="9" t="s">
        <v>91</v>
      </c>
      <c r="C8" s="72">
        <v>0.5</v>
      </c>
      <c r="D8" s="10">
        <f>'Uurtarieven overige kosten'!D15</f>
        <v>0</v>
      </c>
      <c r="E8" s="10">
        <f t="shared" si="0"/>
        <v>0</v>
      </c>
      <c r="F8" s="11" t="s">
        <v>160</v>
      </c>
    </row>
    <row r="9" spans="2:6" x14ac:dyDescent="0.35">
      <c r="B9" s="9" t="s">
        <v>92</v>
      </c>
      <c r="C9" s="72">
        <v>0.5</v>
      </c>
      <c r="D9" s="10">
        <f>Case!L16</f>
        <v>0</v>
      </c>
      <c r="E9" s="10">
        <f t="shared" si="0"/>
        <v>0</v>
      </c>
      <c r="F9" s="11" t="s">
        <v>161</v>
      </c>
    </row>
    <row r="10" spans="2:6" ht="15" thickBot="1" x14ac:dyDescent="0.4">
      <c r="B10" s="12"/>
      <c r="C10" s="73"/>
      <c r="D10" s="13"/>
      <c r="E10" s="13"/>
      <c r="F10" s="14"/>
    </row>
    <row r="11" spans="2:6" ht="15" thickBot="1" x14ac:dyDescent="0.4">
      <c r="B11" s="15" t="s">
        <v>182</v>
      </c>
      <c r="C11" s="16"/>
      <c r="D11" s="17"/>
      <c r="E11" s="104">
        <f>SUM(E5:E10)</f>
        <v>0</v>
      </c>
      <c r="F11" s="18"/>
    </row>
    <row r="12" spans="2:6" ht="15" thickBot="1" x14ac:dyDescent="0.4">
      <c r="B12" s="19"/>
      <c r="C12" s="19"/>
      <c r="D12" s="20"/>
      <c r="E12" s="20"/>
      <c r="F12" s="20"/>
    </row>
    <row r="13" spans="2:6" ht="15" thickBot="1" x14ac:dyDescent="0.4">
      <c r="B13" s="5" t="s">
        <v>9</v>
      </c>
      <c r="C13" s="3"/>
      <c r="D13" s="3"/>
      <c r="E13" s="3"/>
      <c r="F13" s="4"/>
    </row>
    <row r="14" spans="2:6" x14ac:dyDescent="0.35">
      <c r="B14" s="21"/>
      <c r="C14" s="21"/>
      <c r="D14" s="21"/>
      <c r="E14" s="21"/>
      <c r="F14" s="21"/>
    </row>
    <row r="15" spans="2:6" x14ac:dyDescent="0.35">
      <c r="B15" s="21"/>
      <c r="C15" s="21"/>
      <c r="D15" s="21"/>
      <c r="E15" s="21"/>
      <c r="F15" s="21"/>
    </row>
    <row r="16" spans="2:6" x14ac:dyDescent="0.35">
      <c r="B16" s="21"/>
      <c r="C16" s="21"/>
      <c r="D16" s="21"/>
      <c r="E16" s="21"/>
      <c r="F16" s="21"/>
    </row>
    <row r="17" spans="2:10" x14ac:dyDescent="0.35">
      <c r="B17" s="21"/>
      <c r="C17" s="21"/>
      <c r="D17" s="21"/>
      <c r="E17" s="21"/>
      <c r="F17" s="21"/>
    </row>
    <row r="18" spans="2:10" x14ac:dyDescent="0.35">
      <c r="B18" s="21"/>
      <c r="C18" s="21"/>
      <c r="D18" s="21"/>
      <c r="E18" s="21"/>
    </row>
    <row r="19" spans="2:10" x14ac:dyDescent="0.35">
      <c r="B19" s="21"/>
      <c r="C19" s="21"/>
      <c r="D19" s="21"/>
      <c r="E19" s="21"/>
    </row>
    <row r="20" spans="2:10" x14ac:dyDescent="0.35">
      <c r="B20" s="21"/>
      <c r="C20" s="21"/>
      <c r="D20" s="21"/>
      <c r="E20" s="21"/>
      <c r="J20" s="1"/>
    </row>
    <row r="21" spans="2:10" x14ac:dyDescent="0.35">
      <c r="B21" s="21"/>
      <c r="C21" s="21"/>
      <c r="D21" s="21"/>
      <c r="E21" s="21"/>
      <c r="J21" s="1"/>
    </row>
    <row r="22" spans="2:10" x14ac:dyDescent="0.35">
      <c r="J22" s="1"/>
    </row>
    <row r="23" spans="2:10" x14ac:dyDescent="0.35">
      <c r="J23" s="1"/>
    </row>
    <row r="24" spans="2:10" x14ac:dyDescent="0.35">
      <c r="J24" s="1"/>
    </row>
    <row r="25" spans="2:10" x14ac:dyDescent="0.35">
      <c r="J25" s="1"/>
    </row>
    <row r="26" spans="2:10" x14ac:dyDescent="0.35">
      <c r="J26" s="1"/>
    </row>
    <row r="27" spans="2:10" x14ac:dyDescent="0.35">
      <c r="J27" s="1"/>
    </row>
    <row r="28" spans="2:10" x14ac:dyDescent="0.35">
      <c r="J28" s="1"/>
    </row>
    <row r="29" spans="2:10" x14ac:dyDescent="0.35">
      <c r="J29" s="1"/>
    </row>
    <row r="30" spans="2:10" x14ac:dyDescent="0.35">
      <c r="J30" s="1"/>
    </row>
  </sheetData>
  <sheetProtection algorithmName="SHA-512" hashValue="wprWKlhWnjn8DJRE8MSadoKzY/TxFVqET9u6e+Px9dLsLkE/8Kd424m4Z+bC+CSOqlNhIdI6l7dkyLUw4d48cg==" saltValue="DLt9tWsl70vXhwhXolsVpA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6AD5-97B9-474C-9832-60327C64D1E3}">
  <sheetPr>
    <tabColor rgb="FF92D050"/>
  </sheetPr>
  <dimension ref="B1:L17"/>
  <sheetViews>
    <sheetView topLeftCell="D1" zoomScaleNormal="100" workbookViewId="0">
      <selection activeCell="I11" sqref="I11"/>
    </sheetView>
  </sheetViews>
  <sheetFormatPr defaultRowHeight="14.5" x14ac:dyDescent="0.35"/>
  <cols>
    <col min="1" max="1" width="2.1796875" customWidth="1"/>
    <col min="2" max="2" width="10.54296875" customWidth="1"/>
    <col min="3" max="3" width="18.54296875" customWidth="1"/>
    <col min="4" max="4" width="53.1796875" customWidth="1"/>
    <col min="5" max="5" width="30.26953125" style="1" customWidth="1"/>
    <col min="6" max="6" width="26.1796875" customWidth="1"/>
    <col min="7" max="7" width="18.1796875" customWidth="1"/>
    <col min="8" max="8" width="12.54296875" customWidth="1"/>
    <col min="9" max="9" width="17.1796875" customWidth="1"/>
    <col min="10" max="10" width="15.7265625" customWidth="1"/>
    <col min="11" max="11" width="14.453125" customWidth="1"/>
    <col min="12" max="12" width="15.26953125" customWidth="1"/>
  </cols>
  <sheetData>
    <row r="1" spans="2:12" x14ac:dyDescent="0.35">
      <c r="B1" s="27" t="s">
        <v>184</v>
      </c>
      <c r="E1"/>
    </row>
    <row r="2" spans="2:12" x14ac:dyDescent="0.35">
      <c r="B2" t="s">
        <v>187</v>
      </c>
      <c r="E2"/>
    </row>
    <row r="3" spans="2:12" ht="4.5" customHeight="1" thickBot="1" x14ac:dyDescent="0.4">
      <c r="E3"/>
    </row>
    <row r="4" spans="2:12" ht="29.5" thickTop="1" x14ac:dyDescent="0.35">
      <c r="B4" s="29" t="s">
        <v>115</v>
      </c>
      <c r="C4" s="39" t="s">
        <v>95</v>
      </c>
      <c r="D4" s="39"/>
      <c r="E4" s="40" t="s">
        <v>96</v>
      </c>
      <c r="F4" s="40" t="s">
        <v>97</v>
      </c>
      <c r="G4" s="41" t="s">
        <v>98</v>
      </c>
      <c r="H4" s="41" t="s">
        <v>99</v>
      </c>
      <c r="I4" s="41" t="s">
        <v>100</v>
      </c>
      <c r="J4" s="41" t="s">
        <v>101</v>
      </c>
      <c r="K4" s="42" t="s">
        <v>117</v>
      </c>
      <c r="L4" s="42" t="s">
        <v>102</v>
      </c>
    </row>
    <row r="5" spans="2:12" x14ac:dyDescent="0.35">
      <c r="B5" s="30" t="s">
        <v>43</v>
      </c>
      <c r="C5" s="33" t="s">
        <v>33</v>
      </c>
      <c r="D5" s="33" t="s">
        <v>157</v>
      </c>
      <c r="E5" s="31"/>
      <c r="F5" s="31"/>
      <c r="G5" s="31"/>
      <c r="H5" s="31"/>
      <c r="I5" s="31"/>
      <c r="J5" s="31"/>
      <c r="K5" s="32"/>
      <c r="L5" s="108"/>
    </row>
    <row r="6" spans="2:12" ht="5.15" customHeight="1" x14ac:dyDescent="0.35">
      <c r="B6" s="37"/>
      <c r="C6" s="31"/>
      <c r="D6" s="31"/>
      <c r="E6" s="31"/>
      <c r="F6" s="31"/>
      <c r="G6" s="31"/>
      <c r="H6" s="31"/>
      <c r="I6" s="31"/>
      <c r="J6" s="31"/>
      <c r="K6" s="31"/>
      <c r="L6" s="35"/>
    </row>
    <row r="7" spans="2:12" x14ac:dyDescent="0.35">
      <c r="B7" s="30" t="s">
        <v>45</v>
      </c>
      <c r="C7" s="33" t="s">
        <v>34</v>
      </c>
      <c r="D7" s="33" t="s">
        <v>156</v>
      </c>
      <c r="E7" s="31"/>
      <c r="F7" s="31"/>
      <c r="G7" s="31"/>
      <c r="H7" s="31"/>
      <c r="I7" s="31"/>
      <c r="J7" s="31"/>
      <c r="K7" s="35"/>
      <c r="L7" s="34">
        <f>SUM(K8:K14)</f>
        <v>0</v>
      </c>
    </row>
    <row r="8" spans="2:12" x14ac:dyDescent="0.35">
      <c r="B8" s="30"/>
      <c r="C8" s="68" t="s">
        <v>103</v>
      </c>
      <c r="D8" s="33" t="s">
        <v>104</v>
      </c>
      <c r="E8" s="107"/>
      <c r="F8" s="107"/>
      <c r="G8" s="107"/>
      <c r="H8" s="107"/>
      <c r="I8" s="107"/>
      <c r="J8" s="107"/>
      <c r="K8" s="34">
        <f>SUM(I8:J8)</f>
        <v>0</v>
      </c>
      <c r="L8" s="35"/>
    </row>
    <row r="9" spans="2:12" x14ac:dyDescent="0.35">
      <c r="B9" s="30"/>
      <c r="C9" s="68" t="s">
        <v>105</v>
      </c>
      <c r="D9" s="33" t="s">
        <v>106</v>
      </c>
      <c r="E9" s="107"/>
      <c r="F9" s="107"/>
      <c r="G9" s="107"/>
      <c r="H9" s="107"/>
      <c r="I9" s="107"/>
      <c r="J9" s="107"/>
      <c r="K9" s="34">
        <f t="shared" ref="K9:K14" si="0">SUM(I9:J9)</f>
        <v>0</v>
      </c>
      <c r="L9" s="35"/>
    </row>
    <row r="10" spans="2:12" x14ac:dyDescent="0.35">
      <c r="B10" s="30"/>
      <c r="C10" s="68" t="s">
        <v>107</v>
      </c>
      <c r="D10" s="33" t="s">
        <v>108</v>
      </c>
      <c r="E10" s="107"/>
      <c r="F10" s="107"/>
      <c r="G10" s="107"/>
      <c r="H10" s="107"/>
      <c r="I10" s="107"/>
      <c r="J10" s="107"/>
      <c r="K10" s="34">
        <f t="shared" si="0"/>
        <v>0</v>
      </c>
      <c r="L10" s="35"/>
    </row>
    <row r="11" spans="2:12" x14ac:dyDescent="0.35">
      <c r="B11" s="30"/>
      <c r="C11" s="68" t="s">
        <v>109</v>
      </c>
      <c r="D11" s="33" t="s">
        <v>110</v>
      </c>
      <c r="E11" s="107"/>
      <c r="F11" s="107"/>
      <c r="G11" s="107"/>
      <c r="H11" s="107"/>
      <c r="I11" s="107"/>
      <c r="J11" s="107"/>
      <c r="K11" s="34">
        <f t="shared" si="0"/>
        <v>0</v>
      </c>
      <c r="L11" s="35"/>
    </row>
    <row r="12" spans="2:12" x14ac:dyDescent="0.35">
      <c r="B12" s="30"/>
      <c r="C12" s="68" t="s">
        <v>111</v>
      </c>
      <c r="D12" s="33" t="s">
        <v>112</v>
      </c>
      <c r="E12" s="107"/>
      <c r="F12" s="107"/>
      <c r="G12" s="107"/>
      <c r="H12" s="107"/>
      <c r="I12" s="107"/>
      <c r="J12" s="107"/>
      <c r="K12" s="34">
        <f t="shared" si="0"/>
        <v>0</v>
      </c>
      <c r="L12" s="35"/>
    </row>
    <row r="13" spans="2:12" x14ac:dyDescent="0.35">
      <c r="B13" s="30"/>
      <c r="C13" s="68" t="s">
        <v>113</v>
      </c>
      <c r="D13" s="33" t="s">
        <v>114</v>
      </c>
      <c r="E13" s="107"/>
      <c r="F13" s="107"/>
      <c r="G13" s="107"/>
      <c r="H13" s="107"/>
      <c r="I13" s="107"/>
      <c r="J13" s="107"/>
      <c r="K13" s="34">
        <f t="shared" si="0"/>
        <v>0</v>
      </c>
      <c r="L13" s="35"/>
    </row>
    <row r="14" spans="2:12" ht="43.5" x14ac:dyDescent="0.35">
      <c r="B14" s="30"/>
      <c r="C14" s="33"/>
      <c r="D14" s="36" t="s">
        <v>183</v>
      </c>
      <c r="E14" s="107"/>
      <c r="F14" s="107"/>
      <c r="G14" s="107"/>
      <c r="H14" s="107"/>
      <c r="I14" s="107"/>
      <c r="J14" s="107"/>
      <c r="K14" s="34">
        <f t="shared" si="0"/>
        <v>0</v>
      </c>
      <c r="L14" s="35"/>
    </row>
    <row r="15" spans="2:12" ht="2.5" customHeight="1" x14ac:dyDescent="0.35">
      <c r="B15" s="37"/>
      <c r="C15" s="31"/>
      <c r="D15" s="31"/>
      <c r="E15" s="31"/>
      <c r="F15" s="31"/>
      <c r="G15" s="31"/>
      <c r="H15" s="31"/>
      <c r="I15" s="31"/>
      <c r="J15" s="31"/>
      <c r="K15" s="35"/>
      <c r="L15" s="35"/>
    </row>
    <row r="16" spans="2:12" ht="15" thickBot="1" x14ac:dyDescent="0.4">
      <c r="B16" s="38"/>
      <c r="C16" s="28"/>
      <c r="D16" s="28" t="s">
        <v>116</v>
      </c>
      <c r="E16" s="28"/>
      <c r="F16" s="28"/>
      <c r="G16" s="28"/>
      <c r="H16" s="28"/>
      <c r="I16" s="28"/>
      <c r="J16" s="28"/>
      <c r="K16" s="43"/>
      <c r="L16" s="43">
        <f>SUM(L5:L14)</f>
        <v>0</v>
      </c>
    </row>
    <row r="17" ht="15" thickTop="1" x14ac:dyDescent="0.35"/>
  </sheetData>
  <sheetProtection algorithmName="SHA-512" hashValue="9uvAUOVrPBdc6fcyc7vpLhH+O1nzciNQfsucMt+2dGa0nmENlqfI6rudfIUfS+UbjlMz2cnMpdOs6+OhP5GzGg==" saltValue="VMNffwHKEipRvJu+8Lr+RQ==" spinCount="100000" sheet="1" objects="1" scenarios="1" selectLockedCells="1"/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E44E-066A-490F-9C08-4014326628CB}">
  <sheetPr>
    <tabColor rgb="FF92D050"/>
    <pageSetUpPr fitToPage="1"/>
  </sheetPr>
  <dimension ref="A1:G15"/>
  <sheetViews>
    <sheetView zoomScaleNormal="100" workbookViewId="0">
      <selection activeCell="D12" sqref="D12"/>
    </sheetView>
  </sheetViews>
  <sheetFormatPr defaultColWidth="36.453125" defaultRowHeight="14.5" x14ac:dyDescent="0.35"/>
  <cols>
    <col min="1" max="1" width="53.81640625" style="45" bestFit="1" customWidth="1"/>
    <col min="2" max="2" width="24.54296875" style="45" customWidth="1"/>
    <col min="3" max="3" width="15.81640625" style="45" customWidth="1"/>
    <col min="4" max="4" width="25.81640625" style="45" customWidth="1"/>
    <col min="5" max="5" width="21.81640625" style="45" customWidth="1"/>
    <col min="6" max="6" width="15.81640625" style="45" customWidth="1"/>
    <col min="7" max="7" width="49" style="45" customWidth="1"/>
    <col min="8" max="8" width="31.1796875" style="45" customWidth="1"/>
    <col min="9" max="9" width="15.453125" style="45" bestFit="1" customWidth="1"/>
    <col min="10" max="10" width="57" style="45" bestFit="1" customWidth="1"/>
    <col min="11" max="11" width="36" style="45" bestFit="1" customWidth="1"/>
    <col min="12" max="12" width="18.453125" style="45" bestFit="1" customWidth="1"/>
    <col min="13" max="13" width="32.54296875" style="45" bestFit="1" customWidth="1"/>
    <col min="14" max="14" width="14.453125" style="45" bestFit="1" customWidth="1"/>
    <col min="15" max="16380" width="36.453125" style="45" customWidth="1"/>
    <col min="16381" max="16384" width="36.453125" style="45"/>
  </cols>
  <sheetData>
    <row r="1" spans="1:7" x14ac:dyDescent="0.35">
      <c r="A1" s="44" t="s">
        <v>186</v>
      </c>
      <c r="B1" s="49"/>
      <c r="C1" s="49"/>
      <c r="D1" s="49"/>
      <c r="E1" s="49"/>
    </row>
    <row r="2" spans="1:7" x14ac:dyDescent="0.35">
      <c r="A2" s="50"/>
      <c r="B2" s="51"/>
      <c r="C2" s="51"/>
      <c r="D2" s="51"/>
      <c r="E2" s="51"/>
    </row>
    <row r="3" spans="1:7" x14ac:dyDescent="0.35">
      <c r="A3" s="52" t="s">
        <v>10</v>
      </c>
      <c r="B3" s="53"/>
      <c r="C3" s="54" t="s">
        <v>11</v>
      </c>
      <c r="D3" s="55" t="s">
        <v>12</v>
      </c>
      <c r="E3" s="55" t="s">
        <v>158</v>
      </c>
    </row>
    <row r="4" spans="1:7" ht="29" x14ac:dyDescent="0.35">
      <c r="A4" s="69" t="s">
        <v>13</v>
      </c>
      <c r="B4" s="70" t="s">
        <v>56</v>
      </c>
      <c r="C4" s="57">
        <v>300</v>
      </c>
      <c r="D4" s="105"/>
      <c r="E4" s="46">
        <f>C4*D4</f>
        <v>0</v>
      </c>
    </row>
    <row r="5" spans="1:7" ht="29" x14ac:dyDescent="0.35">
      <c r="A5" s="69" t="s">
        <v>14</v>
      </c>
      <c r="B5" s="70" t="s">
        <v>56</v>
      </c>
      <c r="C5" s="57">
        <v>200</v>
      </c>
      <c r="D5" s="105"/>
      <c r="E5" s="46">
        <f>C5*D5</f>
        <v>0</v>
      </c>
    </row>
    <row r="6" spans="1:7" x14ac:dyDescent="0.35">
      <c r="A6" s="129" t="s">
        <v>15</v>
      </c>
      <c r="B6" s="130"/>
      <c r="C6" s="58">
        <v>150</v>
      </c>
      <c r="D6" s="105"/>
      <c r="E6" s="46">
        <f>C6*D6</f>
        <v>0</v>
      </c>
      <c r="G6" s="47"/>
    </row>
    <row r="7" spans="1:7" x14ac:dyDescent="0.35">
      <c r="A7" s="132" t="s">
        <v>16</v>
      </c>
      <c r="B7" s="133"/>
      <c r="C7" s="60"/>
      <c r="D7" s="61"/>
      <c r="E7" s="61">
        <f>SUM(E4:E6)</f>
        <v>0</v>
      </c>
    </row>
    <row r="8" spans="1:7" x14ac:dyDescent="0.35">
      <c r="A8" s="71"/>
      <c r="B8" s="71"/>
      <c r="C8" s="62"/>
      <c r="D8" s="63"/>
      <c r="E8" s="64"/>
    </row>
    <row r="9" spans="1:7" x14ac:dyDescent="0.35">
      <c r="A9" s="132" t="s">
        <v>17</v>
      </c>
      <c r="B9" s="133"/>
      <c r="C9" s="59"/>
      <c r="D9" s="65" t="s">
        <v>18</v>
      </c>
      <c r="E9" s="48"/>
    </row>
    <row r="10" spans="1:7" x14ac:dyDescent="0.35">
      <c r="A10" s="131" t="s">
        <v>19</v>
      </c>
      <c r="B10" s="131"/>
      <c r="C10" s="56"/>
      <c r="D10" s="106"/>
      <c r="E10" s="48"/>
    </row>
    <row r="11" spans="1:7" x14ac:dyDescent="0.35">
      <c r="A11" s="131" t="s">
        <v>20</v>
      </c>
      <c r="B11" s="131"/>
      <c r="C11" s="56"/>
      <c r="D11" s="106"/>
      <c r="E11" s="48"/>
    </row>
    <row r="12" spans="1:7" x14ac:dyDescent="0.35">
      <c r="A12" s="131" t="s">
        <v>21</v>
      </c>
      <c r="B12" s="131"/>
      <c r="C12" s="56"/>
      <c r="D12" s="106"/>
      <c r="E12" s="48"/>
    </row>
    <row r="13" spans="1:7" x14ac:dyDescent="0.35">
      <c r="A13" s="131" t="s">
        <v>22</v>
      </c>
      <c r="B13" s="131"/>
      <c r="C13" s="56"/>
      <c r="D13" s="106"/>
      <c r="E13" s="48"/>
    </row>
    <row r="14" spans="1:7" x14ac:dyDescent="0.35">
      <c r="A14" s="134" t="s">
        <v>23</v>
      </c>
      <c r="B14" s="134"/>
      <c r="C14" s="66"/>
      <c r="D14" s="52" t="s">
        <v>12</v>
      </c>
      <c r="E14" s="67"/>
    </row>
    <row r="15" spans="1:7" x14ac:dyDescent="0.35">
      <c r="A15" s="131" t="s">
        <v>8</v>
      </c>
      <c r="B15" s="131"/>
      <c r="C15" s="56"/>
      <c r="D15" s="105"/>
      <c r="E15" s="47"/>
    </row>
  </sheetData>
  <sheetProtection algorithmName="SHA-512" hashValue="Ap8YqOoXGTQ3CUXpsEDgu+Sr0aDdEq1Pzl7nx0OmC8JOTCLLZCGW4mMcwejAFVPwd3jZBETWDhVVsms3J4CyFg==" saltValue="z/h+SLyLlSsIeSZG4r3dLQ==" spinCount="100000" sheet="1" selectLockedCells="1"/>
  <mergeCells count="9">
    <mergeCell ref="A6:B6"/>
    <mergeCell ref="A10:B10"/>
    <mergeCell ref="A9:B9"/>
    <mergeCell ref="A14:B14"/>
    <mergeCell ref="A15:B15"/>
    <mergeCell ref="A7:B7"/>
    <mergeCell ref="A11:B11"/>
    <mergeCell ref="A12:B12"/>
    <mergeCell ref="A13:B13"/>
  </mergeCells>
  <pageMargins left="0.70866141732283505" right="0.70866141732283505" top="0.74803149606299202" bottom="0.74803149606299202" header="0.31496062992126" footer="0.31496062992126"/>
  <pageSetup scale="55" orientation="landscape" r:id="rId1"/>
  <headerFooter>
    <oddHeader>&amp;C&amp;"Tahoma,Vet"&amp;A</oddHeader>
    <oddFooter>&amp;C&amp;"Tahoma,Standaard"&amp;9Bestand: &amp;F&amp;R&amp;"Calibritahoma,Standaard"&amp;9&amp;P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S47"/>
  <sheetViews>
    <sheetView tabSelected="1" topLeftCell="F1" zoomScale="90" zoomScaleNormal="90" workbookViewId="0">
      <selection activeCell="O8" sqref="O8"/>
    </sheetView>
  </sheetViews>
  <sheetFormatPr defaultColWidth="9.1796875" defaultRowHeight="13" x14ac:dyDescent="0.35"/>
  <cols>
    <col min="1" max="1" width="11" style="2" customWidth="1"/>
    <col min="2" max="2" width="31.453125" style="2" customWidth="1"/>
    <col min="3" max="3" width="20.54296875" style="2" customWidth="1"/>
    <col min="4" max="4" width="25.81640625" style="2" customWidth="1"/>
    <col min="5" max="5" width="13.81640625" style="2" customWidth="1"/>
    <col min="6" max="6" width="13.54296875" style="2" customWidth="1"/>
    <col min="7" max="7" width="17.54296875" style="2" customWidth="1"/>
    <col min="8" max="8" width="9.1796875" style="2" customWidth="1"/>
    <col min="9" max="9" width="11" style="2" bestFit="1" customWidth="1"/>
    <col min="10" max="10" width="12.1796875" style="2" customWidth="1"/>
    <col min="11" max="11" width="9.1796875" style="2"/>
    <col min="12" max="12" width="11" style="2" customWidth="1"/>
    <col min="13" max="13" width="11.1796875" style="2" customWidth="1"/>
    <col min="14" max="14" width="16.453125" style="2" customWidth="1"/>
    <col min="15" max="15" width="16.54296875" style="2" customWidth="1"/>
    <col min="16" max="16" width="16.453125" style="2" customWidth="1"/>
    <col min="17" max="17" width="11.1796875" style="2" customWidth="1"/>
    <col min="18" max="18" width="11.81640625" style="2" customWidth="1"/>
    <col min="19" max="19" width="12" style="2" customWidth="1"/>
    <col min="20" max="20" width="8.81640625" style="2" customWidth="1"/>
    <col min="21" max="16384" width="9.1796875" style="2"/>
  </cols>
  <sheetData>
    <row r="1" spans="1:19" ht="21" customHeight="1" x14ac:dyDescent="0.35">
      <c r="A1" s="112" t="s">
        <v>171</v>
      </c>
      <c r="B1" s="112"/>
      <c r="C1" s="75"/>
      <c r="D1" s="112" t="s">
        <v>168</v>
      </c>
      <c r="E1" s="112"/>
      <c r="F1" s="112"/>
      <c r="G1" s="112"/>
      <c r="H1" s="112"/>
      <c r="I1" s="113" t="s">
        <v>172</v>
      </c>
      <c r="J1" s="114"/>
      <c r="K1" s="113" t="s">
        <v>24</v>
      </c>
      <c r="L1" s="112"/>
      <c r="M1" s="114"/>
      <c r="N1" s="109" t="s">
        <v>178</v>
      </c>
      <c r="O1" s="110"/>
      <c r="P1" s="110"/>
      <c r="Q1" s="110"/>
      <c r="R1" s="110"/>
      <c r="S1" s="111"/>
    </row>
    <row r="2" spans="1:19" ht="14.5" customHeight="1" x14ac:dyDescent="0.35">
      <c r="A2" s="117" t="s">
        <v>42</v>
      </c>
      <c r="B2" s="115" t="s">
        <v>25</v>
      </c>
      <c r="C2" s="127" t="s">
        <v>118</v>
      </c>
      <c r="D2" s="125" t="s">
        <v>26</v>
      </c>
      <c r="E2" s="115" t="s">
        <v>174</v>
      </c>
      <c r="F2" s="115" t="s">
        <v>175</v>
      </c>
      <c r="G2" s="123" t="s">
        <v>27</v>
      </c>
      <c r="H2" s="119" t="s">
        <v>28</v>
      </c>
      <c r="I2" s="121" t="s">
        <v>29</v>
      </c>
      <c r="J2" s="119" t="s">
        <v>173</v>
      </c>
      <c r="K2" s="121" t="s">
        <v>167</v>
      </c>
      <c r="L2" s="115" t="s">
        <v>30</v>
      </c>
      <c r="M2" s="119" t="s">
        <v>31</v>
      </c>
      <c r="N2" s="102">
        <f>SUM(N4:N46)</f>
        <v>0</v>
      </c>
      <c r="O2" s="103">
        <f>SUM(O4:O46)</f>
        <v>0</v>
      </c>
      <c r="P2" s="103">
        <f>SUM(P4:P46)</f>
        <v>0</v>
      </c>
      <c r="Q2" s="89">
        <f>SUM(Q4:Q46)</f>
        <v>57</v>
      </c>
      <c r="R2" s="100"/>
      <c r="S2" s="90">
        <f>SUM(S4:S46)</f>
        <v>93</v>
      </c>
    </row>
    <row r="3" spans="1:19" ht="77.5" customHeight="1" x14ac:dyDescent="0.35">
      <c r="A3" s="118"/>
      <c r="B3" s="116"/>
      <c r="C3" s="128"/>
      <c r="D3" s="126"/>
      <c r="E3" s="116"/>
      <c r="F3" s="116"/>
      <c r="G3" s="124"/>
      <c r="H3" s="120"/>
      <c r="I3" s="122"/>
      <c r="J3" s="120"/>
      <c r="K3" s="122"/>
      <c r="L3" s="116"/>
      <c r="M3" s="120"/>
      <c r="N3" s="91" t="s">
        <v>32</v>
      </c>
      <c r="O3" s="88" t="s">
        <v>177</v>
      </c>
      <c r="P3" s="94" t="s">
        <v>185</v>
      </c>
      <c r="Q3" s="92" t="s">
        <v>169</v>
      </c>
      <c r="R3" s="101" t="s">
        <v>176</v>
      </c>
      <c r="S3" s="93" t="s">
        <v>170</v>
      </c>
    </row>
    <row r="4" spans="1:19" ht="14.5" x14ac:dyDescent="0.35">
      <c r="A4" s="76" t="s">
        <v>43</v>
      </c>
      <c r="B4" s="95" t="s">
        <v>35</v>
      </c>
      <c r="C4" s="77" t="s">
        <v>123</v>
      </c>
      <c r="D4" s="78" t="s">
        <v>52</v>
      </c>
      <c r="E4" s="76" t="s">
        <v>164</v>
      </c>
      <c r="F4" s="76">
        <v>6000023</v>
      </c>
      <c r="G4" s="76" t="s">
        <v>74</v>
      </c>
      <c r="H4" s="97">
        <v>1990</v>
      </c>
      <c r="I4" s="98" t="s">
        <v>94</v>
      </c>
      <c r="J4" s="77">
        <v>118107107</v>
      </c>
      <c r="K4" s="79">
        <v>3</v>
      </c>
      <c r="L4" s="80" t="s">
        <v>93</v>
      </c>
      <c r="M4" s="81">
        <v>2</v>
      </c>
      <c r="N4" s="82">
        <f t="shared" ref="N4:N46" si="0">SUM(O4:P4)</f>
        <v>0</v>
      </c>
      <c r="O4" s="83"/>
      <c r="P4" s="83"/>
      <c r="Q4" s="84">
        <v>2</v>
      </c>
      <c r="R4" s="85">
        <v>1.5</v>
      </c>
      <c r="S4" s="86">
        <f>Q4*R4</f>
        <v>3</v>
      </c>
    </row>
    <row r="5" spans="1:19" ht="14.5" x14ac:dyDescent="0.35">
      <c r="A5" s="76" t="s">
        <v>43</v>
      </c>
      <c r="B5" s="95" t="s">
        <v>35</v>
      </c>
      <c r="C5" s="77" t="s">
        <v>119</v>
      </c>
      <c r="D5" s="78" t="s">
        <v>52</v>
      </c>
      <c r="E5" s="76" t="s">
        <v>164</v>
      </c>
      <c r="F5" s="76">
        <v>60000134</v>
      </c>
      <c r="G5" s="76" t="s">
        <v>74</v>
      </c>
      <c r="H5" s="97">
        <v>1990</v>
      </c>
      <c r="I5" s="98" t="s">
        <v>94</v>
      </c>
      <c r="J5" s="77">
        <v>118107115</v>
      </c>
      <c r="K5" s="79">
        <v>3</v>
      </c>
      <c r="L5" s="80" t="s">
        <v>93</v>
      </c>
      <c r="M5" s="81">
        <v>2</v>
      </c>
      <c r="N5" s="82">
        <f t="shared" si="0"/>
        <v>0</v>
      </c>
      <c r="O5" s="83"/>
      <c r="P5" s="83"/>
      <c r="Q5" s="84">
        <v>2</v>
      </c>
      <c r="R5" s="85">
        <v>1.5</v>
      </c>
      <c r="S5" s="86">
        <f t="shared" ref="S5:S46" si="1">Q5*R5</f>
        <v>3</v>
      </c>
    </row>
    <row r="6" spans="1:19" ht="14.5" x14ac:dyDescent="0.35">
      <c r="A6" s="76" t="s">
        <v>43</v>
      </c>
      <c r="B6" s="95" t="s">
        <v>35</v>
      </c>
      <c r="C6" s="77" t="s">
        <v>120</v>
      </c>
      <c r="D6" s="78" t="s">
        <v>52</v>
      </c>
      <c r="E6" s="76" t="s">
        <v>164</v>
      </c>
      <c r="F6" s="76">
        <v>60000131</v>
      </c>
      <c r="G6" s="76" t="s">
        <v>74</v>
      </c>
      <c r="H6" s="97">
        <v>1990</v>
      </c>
      <c r="I6" s="98" t="s">
        <v>94</v>
      </c>
      <c r="J6" s="77">
        <v>118107110</v>
      </c>
      <c r="K6" s="79">
        <v>3</v>
      </c>
      <c r="L6" s="80" t="s">
        <v>93</v>
      </c>
      <c r="M6" s="81">
        <v>2</v>
      </c>
      <c r="N6" s="82">
        <f t="shared" si="0"/>
        <v>0</v>
      </c>
      <c r="O6" s="83"/>
      <c r="P6" s="83"/>
      <c r="Q6" s="84">
        <v>2</v>
      </c>
      <c r="R6" s="85">
        <v>1.5</v>
      </c>
      <c r="S6" s="86">
        <f t="shared" si="1"/>
        <v>3</v>
      </c>
    </row>
    <row r="7" spans="1:19" ht="14.5" x14ac:dyDescent="0.35">
      <c r="A7" s="76" t="s">
        <v>43</v>
      </c>
      <c r="B7" s="95" t="s">
        <v>35</v>
      </c>
      <c r="C7" s="77" t="s">
        <v>122</v>
      </c>
      <c r="D7" s="78" t="s">
        <v>121</v>
      </c>
      <c r="E7" s="76" t="s">
        <v>93</v>
      </c>
      <c r="F7" s="76" t="s">
        <v>93</v>
      </c>
      <c r="G7" s="76" t="s">
        <v>93</v>
      </c>
      <c r="H7" s="97" t="s">
        <v>93</v>
      </c>
      <c r="I7" s="99" t="s">
        <v>93</v>
      </c>
      <c r="J7" s="77" t="s">
        <v>93</v>
      </c>
      <c r="K7" s="79">
        <v>3</v>
      </c>
      <c r="L7" s="80" t="s">
        <v>93</v>
      </c>
      <c r="M7" s="81">
        <v>2</v>
      </c>
      <c r="N7" s="82">
        <f t="shared" si="0"/>
        <v>0</v>
      </c>
      <c r="O7" s="83"/>
      <c r="P7" s="83"/>
      <c r="Q7" s="84">
        <v>1</v>
      </c>
      <c r="R7" s="85">
        <v>1</v>
      </c>
      <c r="S7" s="86">
        <f t="shared" si="1"/>
        <v>1</v>
      </c>
    </row>
    <row r="8" spans="1:19" ht="14.5" x14ac:dyDescent="0.35">
      <c r="A8" s="76" t="s">
        <v>44</v>
      </c>
      <c r="B8" s="95" t="s">
        <v>36</v>
      </c>
      <c r="C8" s="77" t="s">
        <v>126</v>
      </c>
      <c r="D8" s="78" t="s">
        <v>50</v>
      </c>
      <c r="E8" s="76" t="s">
        <v>164</v>
      </c>
      <c r="F8" s="76">
        <v>60000068</v>
      </c>
      <c r="G8" s="76" t="s">
        <v>75</v>
      </c>
      <c r="H8" s="97">
        <v>2001</v>
      </c>
      <c r="I8" s="98" t="s">
        <v>94</v>
      </c>
      <c r="J8" s="77">
        <v>481501704</v>
      </c>
      <c r="K8" s="79">
        <v>3</v>
      </c>
      <c r="L8" s="80" t="s">
        <v>93</v>
      </c>
      <c r="M8" s="81">
        <v>2</v>
      </c>
      <c r="N8" s="82">
        <f t="shared" si="0"/>
        <v>0</v>
      </c>
      <c r="O8" s="83"/>
      <c r="P8" s="83"/>
      <c r="Q8" s="84">
        <v>2</v>
      </c>
      <c r="R8" s="85">
        <v>1.5</v>
      </c>
      <c r="S8" s="86">
        <f t="shared" si="1"/>
        <v>3</v>
      </c>
    </row>
    <row r="9" spans="1:19" ht="14.5" x14ac:dyDescent="0.35">
      <c r="A9" s="76" t="s">
        <v>44</v>
      </c>
      <c r="B9" s="95" t="s">
        <v>36</v>
      </c>
      <c r="C9" s="77" t="s">
        <v>124</v>
      </c>
      <c r="D9" s="78" t="s">
        <v>51</v>
      </c>
      <c r="E9" s="76" t="s">
        <v>164</v>
      </c>
      <c r="F9" s="76">
        <v>60000069</v>
      </c>
      <c r="G9" s="76" t="s">
        <v>75</v>
      </c>
      <c r="H9" s="97">
        <v>2001</v>
      </c>
      <c r="I9" s="98" t="s">
        <v>94</v>
      </c>
      <c r="J9" s="77">
        <v>481501705</v>
      </c>
      <c r="K9" s="79">
        <v>3</v>
      </c>
      <c r="L9" s="80" t="s">
        <v>93</v>
      </c>
      <c r="M9" s="81">
        <v>2</v>
      </c>
      <c r="N9" s="82">
        <f t="shared" si="0"/>
        <v>0</v>
      </c>
      <c r="O9" s="83"/>
      <c r="P9" s="83"/>
      <c r="Q9" s="84">
        <v>2</v>
      </c>
      <c r="R9" s="85">
        <v>1.5</v>
      </c>
      <c r="S9" s="86">
        <f t="shared" si="1"/>
        <v>3</v>
      </c>
    </row>
    <row r="10" spans="1:19" ht="14.5" x14ac:dyDescent="0.35">
      <c r="A10" s="76" t="s">
        <v>45</v>
      </c>
      <c r="B10" s="95" t="s">
        <v>37</v>
      </c>
      <c r="C10" s="77" t="s">
        <v>126</v>
      </c>
      <c r="D10" s="78" t="s">
        <v>52</v>
      </c>
      <c r="E10" s="76" t="s">
        <v>164</v>
      </c>
      <c r="F10" s="76">
        <v>60000130</v>
      </c>
      <c r="G10" s="76" t="s">
        <v>76</v>
      </c>
      <c r="H10" s="97">
        <v>2021</v>
      </c>
      <c r="I10" s="98" t="s">
        <v>94</v>
      </c>
      <c r="J10" s="77">
        <v>100361122</v>
      </c>
      <c r="K10" s="79">
        <v>3</v>
      </c>
      <c r="L10" s="80" t="s">
        <v>93</v>
      </c>
      <c r="M10" s="81">
        <v>2</v>
      </c>
      <c r="N10" s="82">
        <f t="shared" si="0"/>
        <v>0</v>
      </c>
      <c r="O10" s="83"/>
      <c r="P10" s="83"/>
      <c r="Q10" s="84">
        <v>2</v>
      </c>
      <c r="R10" s="85">
        <v>1.5</v>
      </c>
      <c r="S10" s="86">
        <f t="shared" si="1"/>
        <v>3</v>
      </c>
    </row>
    <row r="11" spans="1:19" ht="14.5" x14ac:dyDescent="0.35">
      <c r="A11" s="76" t="s">
        <v>45</v>
      </c>
      <c r="B11" s="95" t="s">
        <v>37</v>
      </c>
      <c r="C11" s="77" t="s">
        <v>125</v>
      </c>
      <c r="D11" s="78" t="s">
        <v>52</v>
      </c>
      <c r="E11" s="76" t="s">
        <v>164</v>
      </c>
      <c r="F11" s="76">
        <v>60000135</v>
      </c>
      <c r="G11" s="76" t="s">
        <v>74</v>
      </c>
      <c r="H11" s="97">
        <v>2000</v>
      </c>
      <c r="I11" s="98" t="s">
        <v>94</v>
      </c>
      <c r="J11" s="77">
        <v>231208304</v>
      </c>
      <c r="K11" s="79">
        <v>3</v>
      </c>
      <c r="L11" s="80" t="s">
        <v>93</v>
      </c>
      <c r="M11" s="81">
        <v>2</v>
      </c>
      <c r="N11" s="82">
        <f t="shared" si="0"/>
        <v>0</v>
      </c>
      <c r="O11" s="83"/>
      <c r="P11" s="83"/>
      <c r="Q11" s="84">
        <v>2</v>
      </c>
      <c r="R11" s="85">
        <v>1.5</v>
      </c>
      <c r="S11" s="86">
        <f t="shared" si="1"/>
        <v>3</v>
      </c>
    </row>
    <row r="12" spans="1:19" ht="14.5" x14ac:dyDescent="0.35">
      <c r="A12" s="76" t="s">
        <v>45</v>
      </c>
      <c r="B12" s="95" t="s">
        <v>165</v>
      </c>
      <c r="C12" s="77" t="s">
        <v>163</v>
      </c>
      <c r="D12" s="78" t="s">
        <v>162</v>
      </c>
      <c r="E12" s="76" t="s">
        <v>164</v>
      </c>
      <c r="F12" s="76">
        <v>60000157</v>
      </c>
      <c r="G12" s="76" t="s">
        <v>77</v>
      </c>
      <c r="H12" s="97">
        <v>2008</v>
      </c>
      <c r="I12" s="98" t="s">
        <v>94</v>
      </c>
      <c r="J12" s="77">
        <v>100312817</v>
      </c>
      <c r="K12" s="79">
        <v>3</v>
      </c>
      <c r="L12" s="80" t="s">
        <v>93</v>
      </c>
      <c r="M12" s="81">
        <v>2</v>
      </c>
      <c r="N12" s="82">
        <f t="shared" ref="N12:N13" si="2">SUM(O12:P12)</f>
        <v>0</v>
      </c>
      <c r="O12" s="83"/>
      <c r="P12" s="83"/>
      <c r="Q12" s="84">
        <v>1</v>
      </c>
      <c r="R12" s="85">
        <v>1</v>
      </c>
      <c r="S12" s="86">
        <v>2</v>
      </c>
    </row>
    <row r="13" spans="1:19" ht="14.5" x14ac:dyDescent="0.35">
      <c r="A13" s="76" t="s">
        <v>45</v>
      </c>
      <c r="B13" s="95" t="s">
        <v>166</v>
      </c>
      <c r="C13" s="77" t="s">
        <v>163</v>
      </c>
      <c r="D13" s="78" t="s">
        <v>162</v>
      </c>
      <c r="E13" s="76" t="s">
        <v>164</v>
      </c>
      <c r="F13" s="76">
        <v>60000158</v>
      </c>
      <c r="G13" s="76" t="s">
        <v>77</v>
      </c>
      <c r="H13" s="97">
        <v>2008</v>
      </c>
      <c r="I13" s="98" t="s">
        <v>94</v>
      </c>
      <c r="J13" s="77">
        <v>100312818</v>
      </c>
      <c r="K13" s="79">
        <v>3</v>
      </c>
      <c r="L13" s="80" t="s">
        <v>93</v>
      </c>
      <c r="M13" s="81">
        <v>2</v>
      </c>
      <c r="N13" s="82">
        <f t="shared" si="2"/>
        <v>0</v>
      </c>
      <c r="O13" s="83"/>
      <c r="P13" s="83"/>
      <c r="Q13" s="84">
        <v>1</v>
      </c>
      <c r="R13" s="85">
        <v>1</v>
      </c>
      <c r="S13" s="86">
        <v>2</v>
      </c>
    </row>
    <row r="14" spans="1:19" ht="14.5" x14ac:dyDescent="0.35">
      <c r="A14" s="76" t="s">
        <v>46</v>
      </c>
      <c r="B14" s="95" t="s">
        <v>38</v>
      </c>
      <c r="C14" s="77" t="s">
        <v>126</v>
      </c>
      <c r="D14" s="78" t="s">
        <v>52</v>
      </c>
      <c r="E14" s="76" t="s">
        <v>164</v>
      </c>
      <c r="F14" s="76">
        <v>60000024</v>
      </c>
      <c r="G14" s="76" t="s">
        <v>77</v>
      </c>
      <c r="H14" s="97">
        <v>1999</v>
      </c>
      <c r="I14" s="98" t="s">
        <v>94</v>
      </c>
      <c r="J14" s="77">
        <v>653802903</v>
      </c>
      <c r="K14" s="79">
        <v>3</v>
      </c>
      <c r="L14" s="80" t="s">
        <v>93</v>
      </c>
      <c r="M14" s="81">
        <v>2</v>
      </c>
      <c r="N14" s="82">
        <f t="shared" si="0"/>
        <v>0</v>
      </c>
      <c r="O14" s="83"/>
      <c r="P14" s="83"/>
      <c r="Q14" s="84">
        <v>2</v>
      </c>
      <c r="R14" s="85">
        <v>2</v>
      </c>
      <c r="S14" s="86">
        <f t="shared" si="1"/>
        <v>4</v>
      </c>
    </row>
    <row r="15" spans="1:19" ht="14.5" x14ac:dyDescent="0.35">
      <c r="A15" s="76" t="s">
        <v>47</v>
      </c>
      <c r="B15" s="95" t="s">
        <v>39</v>
      </c>
      <c r="C15" s="77" t="s">
        <v>126</v>
      </c>
      <c r="D15" s="78" t="s">
        <v>52</v>
      </c>
      <c r="E15" s="76" t="s">
        <v>164</v>
      </c>
      <c r="F15" s="76">
        <v>60002017</v>
      </c>
      <c r="G15" s="76" t="s">
        <v>78</v>
      </c>
      <c r="H15" s="97">
        <v>2022</v>
      </c>
      <c r="I15" s="98" t="s">
        <v>94</v>
      </c>
      <c r="J15" s="77">
        <v>604301503</v>
      </c>
      <c r="K15" s="79">
        <v>3</v>
      </c>
      <c r="L15" s="80" t="s">
        <v>93</v>
      </c>
      <c r="M15" s="81">
        <v>2</v>
      </c>
      <c r="N15" s="82">
        <f t="shared" si="0"/>
        <v>0</v>
      </c>
      <c r="O15" s="83"/>
      <c r="P15" s="83"/>
      <c r="Q15" s="84">
        <v>2</v>
      </c>
      <c r="R15" s="85">
        <v>2</v>
      </c>
      <c r="S15" s="86">
        <f t="shared" si="1"/>
        <v>4</v>
      </c>
    </row>
    <row r="16" spans="1:19" ht="14.5" x14ac:dyDescent="0.35">
      <c r="A16" s="76" t="s">
        <v>48</v>
      </c>
      <c r="B16" s="95" t="s">
        <v>40</v>
      </c>
      <c r="C16" s="77" t="s">
        <v>126</v>
      </c>
      <c r="D16" s="78" t="s">
        <v>52</v>
      </c>
      <c r="E16" s="76" t="s">
        <v>164</v>
      </c>
      <c r="F16" s="76">
        <v>60000070</v>
      </c>
      <c r="G16" s="76" t="s">
        <v>79</v>
      </c>
      <c r="H16" s="97">
        <v>2002</v>
      </c>
      <c r="I16" s="98" t="s">
        <v>94</v>
      </c>
      <c r="J16" s="77">
        <v>307205006</v>
      </c>
      <c r="K16" s="79">
        <v>3</v>
      </c>
      <c r="L16" s="80" t="s">
        <v>93</v>
      </c>
      <c r="M16" s="81">
        <v>2</v>
      </c>
      <c r="N16" s="82">
        <f t="shared" si="0"/>
        <v>0</v>
      </c>
      <c r="O16" s="83"/>
      <c r="P16" s="83"/>
      <c r="Q16" s="84">
        <v>2</v>
      </c>
      <c r="R16" s="85">
        <v>1.5</v>
      </c>
      <c r="S16" s="86">
        <f t="shared" si="1"/>
        <v>3</v>
      </c>
    </row>
    <row r="17" spans="1:19" s="6" customFormat="1" ht="14.5" x14ac:dyDescent="0.35">
      <c r="A17" s="76" t="s">
        <v>48</v>
      </c>
      <c r="B17" s="96" t="s">
        <v>40</v>
      </c>
      <c r="C17" s="77" t="s">
        <v>126</v>
      </c>
      <c r="D17" s="78" t="s">
        <v>90</v>
      </c>
      <c r="E17" s="76" t="s">
        <v>164</v>
      </c>
      <c r="F17" s="76">
        <v>60000973</v>
      </c>
      <c r="G17" s="76" t="s">
        <v>89</v>
      </c>
      <c r="H17" s="97">
        <v>2004</v>
      </c>
      <c r="I17" s="98" t="s">
        <v>94</v>
      </c>
      <c r="J17" s="77">
        <v>100363917</v>
      </c>
      <c r="K17" s="79">
        <v>3</v>
      </c>
      <c r="L17" s="80" t="s">
        <v>93</v>
      </c>
      <c r="M17" s="81">
        <v>2</v>
      </c>
      <c r="N17" s="82">
        <f t="shared" si="0"/>
        <v>0</v>
      </c>
      <c r="O17" s="83"/>
      <c r="P17" s="83"/>
      <c r="Q17" s="84">
        <v>2</v>
      </c>
      <c r="R17" s="85">
        <v>1.5</v>
      </c>
      <c r="S17" s="86">
        <f t="shared" si="1"/>
        <v>3</v>
      </c>
    </row>
    <row r="18" spans="1:19" ht="14.5" x14ac:dyDescent="0.35">
      <c r="A18" s="76" t="s">
        <v>48</v>
      </c>
      <c r="B18" s="95" t="s">
        <v>40</v>
      </c>
      <c r="C18" s="77" t="s">
        <v>127</v>
      </c>
      <c r="D18" s="78" t="s">
        <v>80</v>
      </c>
      <c r="E18" s="76" t="s">
        <v>93</v>
      </c>
      <c r="F18" s="76" t="s">
        <v>93</v>
      </c>
      <c r="G18" s="76" t="s">
        <v>93</v>
      </c>
      <c r="H18" s="97" t="s">
        <v>93</v>
      </c>
      <c r="I18" s="99" t="s">
        <v>93</v>
      </c>
      <c r="J18" s="77" t="s">
        <v>93</v>
      </c>
      <c r="K18" s="79">
        <v>3</v>
      </c>
      <c r="L18" s="80" t="s">
        <v>93</v>
      </c>
      <c r="M18" s="81">
        <v>1</v>
      </c>
      <c r="N18" s="82">
        <f t="shared" si="0"/>
        <v>0</v>
      </c>
      <c r="O18" s="83"/>
      <c r="P18" s="83"/>
      <c r="Q18" s="84">
        <v>1</v>
      </c>
      <c r="R18" s="85">
        <v>1</v>
      </c>
      <c r="S18" s="86">
        <f t="shared" si="1"/>
        <v>1</v>
      </c>
    </row>
    <row r="19" spans="1:19" ht="14.5" x14ac:dyDescent="0.35">
      <c r="A19" s="76" t="s">
        <v>48</v>
      </c>
      <c r="B19" s="95" t="s">
        <v>40</v>
      </c>
      <c r="C19" s="77" t="s">
        <v>128</v>
      </c>
      <c r="D19" s="78" t="s">
        <v>81</v>
      </c>
      <c r="E19" s="76" t="s">
        <v>93</v>
      </c>
      <c r="F19" s="76" t="s">
        <v>93</v>
      </c>
      <c r="G19" s="76" t="s">
        <v>93</v>
      </c>
      <c r="H19" s="97" t="s">
        <v>93</v>
      </c>
      <c r="I19" s="99" t="s">
        <v>93</v>
      </c>
      <c r="J19" s="77" t="s">
        <v>93</v>
      </c>
      <c r="K19" s="79">
        <v>3</v>
      </c>
      <c r="L19" s="80" t="s">
        <v>93</v>
      </c>
      <c r="M19" s="81">
        <v>1</v>
      </c>
      <c r="N19" s="82">
        <f t="shared" si="0"/>
        <v>0</v>
      </c>
      <c r="O19" s="83"/>
      <c r="P19" s="83"/>
      <c r="Q19" s="84">
        <v>1</v>
      </c>
      <c r="R19" s="85">
        <v>1</v>
      </c>
      <c r="S19" s="86">
        <f t="shared" si="1"/>
        <v>1</v>
      </c>
    </row>
    <row r="20" spans="1:19" ht="14.5" x14ac:dyDescent="0.35">
      <c r="A20" s="76" t="s">
        <v>48</v>
      </c>
      <c r="B20" s="95" t="s">
        <v>40</v>
      </c>
      <c r="C20" s="77" t="s">
        <v>129</v>
      </c>
      <c r="D20" s="78" t="s">
        <v>82</v>
      </c>
      <c r="E20" s="76" t="s">
        <v>93</v>
      </c>
      <c r="F20" s="76" t="s">
        <v>93</v>
      </c>
      <c r="G20" s="76" t="s">
        <v>93</v>
      </c>
      <c r="H20" s="97" t="s">
        <v>93</v>
      </c>
      <c r="I20" s="99" t="s">
        <v>93</v>
      </c>
      <c r="J20" s="77" t="s">
        <v>93</v>
      </c>
      <c r="K20" s="79">
        <v>3</v>
      </c>
      <c r="L20" s="80" t="s">
        <v>93</v>
      </c>
      <c r="M20" s="81">
        <v>1</v>
      </c>
      <c r="N20" s="82">
        <f t="shared" si="0"/>
        <v>0</v>
      </c>
      <c r="O20" s="83"/>
      <c r="P20" s="83"/>
      <c r="Q20" s="84">
        <v>1</v>
      </c>
      <c r="R20" s="85">
        <v>1</v>
      </c>
      <c r="S20" s="86">
        <f t="shared" si="1"/>
        <v>1</v>
      </c>
    </row>
    <row r="21" spans="1:19" ht="14.5" x14ac:dyDescent="0.35">
      <c r="A21" s="76" t="s">
        <v>48</v>
      </c>
      <c r="B21" s="95" t="s">
        <v>40</v>
      </c>
      <c r="C21" s="77" t="s">
        <v>130</v>
      </c>
      <c r="D21" s="78" t="s">
        <v>83</v>
      </c>
      <c r="E21" s="76" t="s">
        <v>93</v>
      </c>
      <c r="F21" s="76" t="s">
        <v>93</v>
      </c>
      <c r="G21" s="76" t="s">
        <v>93</v>
      </c>
      <c r="H21" s="97" t="s">
        <v>93</v>
      </c>
      <c r="I21" s="99" t="s">
        <v>93</v>
      </c>
      <c r="J21" s="77" t="s">
        <v>93</v>
      </c>
      <c r="K21" s="79">
        <v>3</v>
      </c>
      <c r="L21" s="80" t="s">
        <v>93</v>
      </c>
      <c r="M21" s="81">
        <v>1</v>
      </c>
      <c r="N21" s="82">
        <f t="shared" si="0"/>
        <v>0</v>
      </c>
      <c r="O21" s="83"/>
      <c r="P21" s="83"/>
      <c r="Q21" s="84">
        <v>1</v>
      </c>
      <c r="R21" s="85">
        <v>1</v>
      </c>
      <c r="S21" s="86">
        <f t="shared" si="1"/>
        <v>1</v>
      </c>
    </row>
    <row r="22" spans="1:19" ht="14.5" x14ac:dyDescent="0.35">
      <c r="A22" s="76" t="s">
        <v>48</v>
      </c>
      <c r="B22" s="95" t="s">
        <v>40</v>
      </c>
      <c r="C22" s="77" t="s">
        <v>131</v>
      </c>
      <c r="D22" s="78" t="s">
        <v>84</v>
      </c>
      <c r="E22" s="76" t="s">
        <v>93</v>
      </c>
      <c r="F22" s="76" t="s">
        <v>93</v>
      </c>
      <c r="G22" s="76" t="s">
        <v>93</v>
      </c>
      <c r="H22" s="97" t="s">
        <v>93</v>
      </c>
      <c r="I22" s="99" t="s">
        <v>93</v>
      </c>
      <c r="J22" s="77" t="s">
        <v>93</v>
      </c>
      <c r="K22" s="79">
        <v>3</v>
      </c>
      <c r="L22" s="80" t="s">
        <v>93</v>
      </c>
      <c r="M22" s="81">
        <v>1</v>
      </c>
      <c r="N22" s="82">
        <f t="shared" si="0"/>
        <v>0</v>
      </c>
      <c r="O22" s="83"/>
      <c r="P22" s="83"/>
      <c r="Q22" s="84">
        <v>1</v>
      </c>
      <c r="R22" s="85">
        <v>1</v>
      </c>
      <c r="S22" s="86">
        <f t="shared" si="1"/>
        <v>1</v>
      </c>
    </row>
    <row r="23" spans="1:19" ht="14.5" x14ac:dyDescent="0.35">
      <c r="A23" s="76" t="s">
        <v>48</v>
      </c>
      <c r="B23" s="95" t="s">
        <v>40</v>
      </c>
      <c r="C23" s="77" t="s">
        <v>132</v>
      </c>
      <c r="D23" s="78" t="s">
        <v>85</v>
      </c>
      <c r="E23" s="76" t="s">
        <v>93</v>
      </c>
      <c r="F23" s="76" t="s">
        <v>93</v>
      </c>
      <c r="G23" s="76" t="s">
        <v>93</v>
      </c>
      <c r="H23" s="97" t="s">
        <v>93</v>
      </c>
      <c r="I23" s="99" t="s">
        <v>93</v>
      </c>
      <c r="J23" s="77" t="s">
        <v>93</v>
      </c>
      <c r="K23" s="79">
        <v>3</v>
      </c>
      <c r="L23" s="80" t="s">
        <v>93</v>
      </c>
      <c r="M23" s="81">
        <v>1</v>
      </c>
      <c r="N23" s="82">
        <f t="shared" si="0"/>
        <v>0</v>
      </c>
      <c r="O23" s="83"/>
      <c r="P23" s="83"/>
      <c r="Q23" s="84">
        <v>1</v>
      </c>
      <c r="R23" s="85">
        <v>1</v>
      </c>
      <c r="S23" s="86">
        <f t="shared" si="1"/>
        <v>1</v>
      </c>
    </row>
    <row r="24" spans="1:19" ht="14.5" x14ac:dyDescent="0.35">
      <c r="A24" s="76" t="s">
        <v>48</v>
      </c>
      <c r="B24" s="95" t="s">
        <v>40</v>
      </c>
      <c r="C24" s="77" t="s">
        <v>133</v>
      </c>
      <c r="D24" s="78" t="s">
        <v>86</v>
      </c>
      <c r="E24" s="76" t="s">
        <v>93</v>
      </c>
      <c r="F24" s="76" t="s">
        <v>93</v>
      </c>
      <c r="G24" s="76" t="s">
        <v>93</v>
      </c>
      <c r="H24" s="97" t="s">
        <v>93</v>
      </c>
      <c r="I24" s="99" t="s">
        <v>93</v>
      </c>
      <c r="J24" s="77" t="s">
        <v>93</v>
      </c>
      <c r="K24" s="79">
        <v>3</v>
      </c>
      <c r="L24" s="80" t="s">
        <v>93</v>
      </c>
      <c r="M24" s="81">
        <v>1</v>
      </c>
      <c r="N24" s="82">
        <f t="shared" si="0"/>
        <v>0</v>
      </c>
      <c r="O24" s="83"/>
      <c r="P24" s="83"/>
      <c r="Q24" s="84">
        <v>1</v>
      </c>
      <c r="R24" s="85">
        <v>1</v>
      </c>
      <c r="S24" s="86">
        <f t="shared" si="1"/>
        <v>1</v>
      </c>
    </row>
    <row r="25" spans="1:19" ht="14.5" x14ac:dyDescent="0.35">
      <c r="A25" s="76" t="s">
        <v>48</v>
      </c>
      <c r="B25" s="95" t="s">
        <v>40</v>
      </c>
      <c r="C25" s="77" t="s">
        <v>134</v>
      </c>
      <c r="D25" s="78" t="s">
        <v>87</v>
      </c>
      <c r="E25" s="76" t="s">
        <v>93</v>
      </c>
      <c r="F25" s="76" t="s">
        <v>93</v>
      </c>
      <c r="G25" s="76" t="s">
        <v>93</v>
      </c>
      <c r="H25" s="97" t="s">
        <v>93</v>
      </c>
      <c r="I25" s="99" t="s">
        <v>93</v>
      </c>
      <c r="J25" s="77" t="s">
        <v>93</v>
      </c>
      <c r="K25" s="79">
        <v>3</v>
      </c>
      <c r="L25" s="80" t="s">
        <v>93</v>
      </c>
      <c r="M25" s="81">
        <v>1</v>
      </c>
      <c r="N25" s="82">
        <f t="shared" si="0"/>
        <v>0</v>
      </c>
      <c r="O25" s="83"/>
      <c r="P25" s="83"/>
      <c r="Q25" s="84">
        <v>1</v>
      </c>
      <c r="R25" s="85">
        <v>1</v>
      </c>
      <c r="S25" s="86">
        <f t="shared" si="1"/>
        <v>1</v>
      </c>
    </row>
    <row r="26" spans="1:19" ht="14.5" x14ac:dyDescent="0.35">
      <c r="A26" s="76" t="s">
        <v>48</v>
      </c>
      <c r="B26" s="95" t="s">
        <v>40</v>
      </c>
      <c r="C26" s="77" t="s">
        <v>135</v>
      </c>
      <c r="D26" s="78" t="s">
        <v>88</v>
      </c>
      <c r="E26" s="76" t="s">
        <v>93</v>
      </c>
      <c r="F26" s="76" t="s">
        <v>93</v>
      </c>
      <c r="G26" s="76" t="s">
        <v>93</v>
      </c>
      <c r="H26" s="97" t="s">
        <v>93</v>
      </c>
      <c r="I26" s="99" t="s">
        <v>93</v>
      </c>
      <c r="J26" s="77" t="s">
        <v>93</v>
      </c>
      <c r="K26" s="79">
        <v>3</v>
      </c>
      <c r="L26" s="80" t="s">
        <v>93</v>
      </c>
      <c r="M26" s="81">
        <v>1</v>
      </c>
      <c r="N26" s="82">
        <f t="shared" si="0"/>
        <v>0</v>
      </c>
      <c r="O26" s="83"/>
      <c r="P26" s="83"/>
      <c r="Q26" s="84">
        <v>1</v>
      </c>
      <c r="R26" s="85">
        <v>1</v>
      </c>
      <c r="S26" s="86">
        <f t="shared" si="1"/>
        <v>1</v>
      </c>
    </row>
    <row r="27" spans="1:19" ht="14.5" x14ac:dyDescent="0.35">
      <c r="A27" s="76" t="s">
        <v>49</v>
      </c>
      <c r="B27" s="95" t="s">
        <v>41</v>
      </c>
      <c r="C27" s="77" t="s">
        <v>136</v>
      </c>
      <c r="D27" s="78" t="s">
        <v>57</v>
      </c>
      <c r="E27" s="76" t="s">
        <v>164</v>
      </c>
      <c r="F27" s="76">
        <v>60000056</v>
      </c>
      <c r="G27" s="76" t="s">
        <v>75</v>
      </c>
      <c r="H27" s="97">
        <v>2010</v>
      </c>
      <c r="I27" s="98" t="s">
        <v>94</v>
      </c>
      <c r="J27" s="77">
        <v>100318989</v>
      </c>
      <c r="K27" s="79">
        <v>3</v>
      </c>
      <c r="L27" s="80" t="s">
        <v>93</v>
      </c>
      <c r="M27" s="81">
        <v>1</v>
      </c>
      <c r="N27" s="87">
        <f t="shared" si="0"/>
        <v>0</v>
      </c>
      <c r="O27" s="83"/>
      <c r="P27" s="83"/>
      <c r="Q27" s="84">
        <v>1</v>
      </c>
      <c r="R27" s="85">
        <v>2</v>
      </c>
      <c r="S27" s="86">
        <f t="shared" si="1"/>
        <v>2</v>
      </c>
    </row>
    <row r="28" spans="1:19" ht="14.5" x14ac:dyDescent="0.35">
      <c r="A28" s="76" t="s">
        <v>49</v>
      </c>
      <c r="B28" s="95" t="s">
        <v>41</v>
      </c>
      <c r="C28" s="77" t="s">
        <v>137</v>
      </c>
      <c r="D28" s="78" t="s">
        <v>58</v>
      </c>
      <c r="E28" s="76" t="s">
        <v>164</v>
      </c>
      <c r="F28" s="76">
        <v>60000064</v>
      </c>
      <c r="G28" s="76" t="s">
        <v>75</v>
      </c>
      <c r="H28" s="97">
        <v>2010</v>
      </c>
      <c r="I28" s="98" t="s">
        <v>94</v>
      </c>
      <c r="J28" s="77">
        <v>100319575</v>
      </c>
      <c r="K28" s="79">
        <v>3</v>
      </c>
      <c r="L28" s="80" t="s">
        <v>93</v>
      </c>
      <c r="M28" s="81">
        <v>1</v>
      </c>
      <c r="N28" s="87">
        <f t="shared" si="0"/>
        <v>0</v>
      </c>
      <c r="O28" s="83"/>
      <c r="P28" s="83"/>
      <c r="Q28" s="84">
        <v>1</v>
      </c>
      <c r="R28" s="85">
        <v>2</v>
      </c>
      <c r="S28" s="86">
        <f t="shared" si="1"/>
        <v>2</v>
      </c>
    </row>
    <row r="29" spans="1:19" ht="14.5" x14ac:dyDescent="0.35">
      <c r="A29" s="76" t="s">
        <v>49</v>
      </c>
      <c r="B29" s="95" t="s">
        <v>41</v>
      </c>
      <c r="C29" s="77" t="s">
        <v>138</v>
      </c>
      <c r="D29" s="78" t="s">
        <v>59</v>
      </c>
      <c r="E29" s="76" t="s">
        <v>164</v>
      </c>
      <c r="F29" s="76">
        <v>60000059</v>
      </c>
      <c r="G29" s="76" t="s">
        <v>75</v>
      </c>
      <c r="H29" s="97">
        <v>2010</v>
      </c>
      <c r="I29" s="98" t="s">
        <v>94</v>
      </c>
      <c r="J29" s="77">
        <v>100319576</v>
      </c>
      <c r="K29" s="79">
        <v>3</v>
      </c>
      <c r="L29" s="80" t="s">
        <v>93</v>
      </c>
      <c r="M29" s="81">
        <v>1</v>
      </c>
      <c r="N29" s="87">
        <f t="shared" si="0"/>
        <v>0</v>
      </c>
      <c r="O29" s="83"/>
      <c r="P29" s="83"/>
      <c r="Q29" s="84">
        <v>1</v>
      </c>
      <c r="R29" s="85">
        <v>2</v>
      </c>
      <c r="S29" s="86">
        <f t="shared" si="1"/>
        <v>2</v>
      </c>
    </row>
    <row r="30" spans="1:19" ht="14.5" x14ac:dyDescent="0.35">
      <c r="A30" s="76" t="s">
        <v>49</v>
      </c>
      <c r="B30" s="95" t="s">
        <v>41</v>
      </c>
      <c r="C30" s="77" t="s">
        <v>139</v>
      </c>
      <c r="D30" s="78" t="s">
        <v>60</v>
      </c>
      <c r="E30" s="76" t="s">
        <v>164</v>
      </c>
      <c r="F30" s="76">
        <v>60000060</v>
      </c>
      <c r="G30" s="76" t="s">
        <v>75</v>
      </c>
      <c r="H30" s="97">
        <v>2010</v>
      </c>
      <c r="I30" s="98" t="s">
        <v>94</v>
      </c>
      <c r="J30" s="77">
        <v>100319577</v>
      </c>
      <c r="K30" s="79">
        <v>3</v>
      </c>
      <c r="L30" s="80" t="s">
        <v>93</v>
      </c>
      <c r="M30" s="81">
        <v>1</v>
      </c>
      <c r="N30" s="87">
        <f t="shared" si="0"/>
        <v>0</v>
      </c>
      <c r="O30" s="83"/>
      <c r="P30" s="83"/>
      <c r="Q30" s="84">
        <v>1</v>
      </c>
      <c r="R30" s="85">
        <v>2</v>
      </c>
      <c r="S30" s="86">
        <f t="shared" si="1"/>
        <v>2</v>
      </c>
    </row>
    <row r="31" spans="1:19" ht="14.5" x14ac:dyDescent="0.35">
      <c r="A31" s="76" t="s">
        <v>49</v>
      </c>
      <c r="B31" s="95" t="s">
        <v>41</v>
      </c>
      <c r="C31" s="77" t="s">
        <v>140</v>
      </c>
      <c r="D31" s="78" t="s">
        <v>61</v>
      </c>
      <c r="E31" s="76" t="s">
        <v>164</v>
      </c>
      <c r="F31" s="76">
        <v>60000062</v>
      </c>
      <c r="G31" s="76" t="s">
        <v>75</v>
      </c>
      <c r="H31" s="97">
        <v>2010</v>
      </c>
      <c r="I31" s="98" t="s">
        <v>94</v>
      </c>
      <c r="J31" s="77">
        <v>100319578</v>
      </c>
      <c r="K31" s="79">
        <v>3</v>
      </c>
      <c r="L31" s="80" t="s">
        <v>93</v>
      </c>
      <c r="M31" s="81">
        <v>1</v>
      </c>
      <c r="N31" s="87">
        <f t="shared" si="0"/>
        <v>0</v>
      </c>
      <c r="O31" s="83"/>
      <c r="P31" s="83"/>
      <c r="Q31" s="84">
        <v>1</v>
      </c>
      <c r="R31" s="85">
        <v>2</v>
      </c>
      <c r="S31" s="86">
        <f t="shared" si="1"/>
        <v>2</v>
      </c>
    </row>
    <row r="32" spans="1:19" ht="14.5" x14ac:dyDescent="0.35">
      <c r="A32" s="76" t="s">
        <v>49</v>
      </c>
      <c r="B32" s="95" t="s">
        <v>41</v>
      </c>
      <c r="C32" s="77" t="s">
        <v>141</v>
      </c>
      <c r="D32" s="78" t="s">
        <v>62</v>
      </c>
      <c r="E32" s="76" t="s">
        <v>164</v>
      </c>
      <c r="F32" s="76">
        <v>60000057</v>
      </c>
      <c r="G32" s="76" t="s">
        <v>75</v>
      </c>
      <c r="H32" s="97">
        <v>2010</v>
      </c>
      <c r="I32" s="98" t="s">
        <v>94</v>
      </c>
      <c r="J32" s="77">
        <v>100319563</v>
      </c>
      <c r="K32" s="79">
        <v>3</v>
      </c>
      <c r="L32" s="80" t="s">
        <v>93</v>
      </c>
      <c r="M32" s="81">
        <v>1</v>
      </c>
      <c r="N32" s="87">
        <f t="shared" si="0"/>
        <v>0</v>
      </c>
      <c r="O32" s="83"/>
      <c r="P32" s="83"/>
      <c r="Q32" s="84">
        <v>1</v>
      </c>
      <c r="R32" s="85">
        <v>2</v>
      </c>
      <c r="S32" s="86">
        <f t="shared" si="1"/>
        <v>2</v>
      </c>
    </row>
    <row r="33" spans="1:19" ht="14.5" x14ac:dyDescent="0.35">
      <c r="A33" s="76" t="s">
        <v>49</v>
      </c>
      <c r="B33" s="95" t="s">
        <v>41</v>
      </c>
      <c r="C33" s="77" t="s">
        <v>142</v>
      </c>
      <c r="D33" s="78" t="s">
        <v>63</v>
      </c>
      <c r="E33" s="76" t="s">
        <v>164</v>
      </c>
      <c r="F33" s="76">
        <v>60000058</v>
      </c>
      <c r="G33" s="76" t="s">
        <v>75</v>
      </c>
      <c r="H33" s="97">
        <v>2010</v>
      </c>
      <c r="I33" s="98" t="s">
        <v>94</v>
      </c>
      <c r="J33" s="77">
        <v>100319564</v>
      </c>
      <c r="K33" s="79">
        <v>3</v>
      </c>
      <c r="L33" s="80" t="s">
        <v>93</v>
      </c>
      <c r="M33" s="81">
        <v>1</v>
      </c>
      <c r="N33" s="87">
        <f t="shared" si="0"/>
        <v>0</v>
      </c>
      <c r="O33" s="83"/>
      <c r="P33" s="83"/>
      <c r="Q33" s="84">
        <v>1</v>
      </c>
      <c r="R33" s="85">
        <v>2</v>
      </c>
      <c r="S33" s="86">
        <f t="shared" si="1"/>
        <v>2</v>
      </c>
    </row>
    <row r="34" spans="1:19" ht="14.5" x14ac:dyDescent="0.35">
      <c r="A34" s="76" t="s">
        <v>49</v>
      </c>
      <c r="B34" s="95" t="s">
        <v>41</v>
      </c>
      <c r="C34" s="77" t="s">
        <v>143</v>
      </c>
      <c r="D34" s="78" t="s">
        <v>64</v>
      </c>
      <c r="E34" s="76" t="s">
        <v>164</v>
      </c>
      <c r="F34" s="76">
        <v>60000049</v>
      </c>
      <c r="G34" s="76" t="s">
        <v>75</v>
      </c>
      <c r="H34" s="97">
        <v>2010</v>
      </c>
      <c r="I34" s="98" t="s">
        <v>94</v>
      </c>
      <c r="J34" s="77">
        <v>100319566</v>
      </c>
      <c r="K34" s="79">
        <v>3</v>
      </c>
      <c r="L34" s="80" t="s">
        <v>93</v>
      </c>
      <c r="M34" s="81">
        <v>1</v>
      </c>
      <c r="N34" s="87">
        <f t="shared" si="0"/>
        <v>0</v>
      </c>
      <c r="O34" s="83"/>
      <c r="P34" s="83"/>
      <c r="Q34" s="84">
        <v>1</v>
      </c>
      <c r="R34" s="85">
        <v>2</v>
      </c>
      <c r="S34" s="86">
        <f t="shared" si="1"/>
        <v>2</v>
      </c>
    </row>
    <row r="35" spans="1:19" ht="14.5" x14ac:dyDescent="0.35">
      <c r="A35" s="76" t="s">
        <v>49</v>
      </c>
      <c r="B35" s="95" t="s">
        <v>41</v>
      </c>
      <c r="C35" s="77" t="s">
        <v>144</v>
      </c>
      <c r="D35" s="78" t="s">
        <v>65</v>
      </c>
      <c r="E35" s="76" t="s">
        <v>164</v>
      </c>
      <c r="F35" s="76">
        <v>60000048</v>
      </c>
      <c r="G35" s="76" t="s">
        <v>75</v>
      </c>
      <c r="H35" s="97">
        <v>2010</v>
      </c>
      <c r="I35" s="98" t="s">
        <v>94</v>
      </c>
      <c r="J35" s="77">
        <v>100319565</v>
      </c>
      <c r="K35" s="79">
        <v>3</v>
      </c>
      <c r="L35" s="80" t="s">
        <v>93</v>
      </c>
      <c r="M35" s="81">
        <v>1</v>
      </c>
      <c r="N35" s="87">
        <f t="shared" si="0"/>
        <v>0</v>
      </c>
      <c r="O35" s="83"/>
      <c r="P35" s="83"/>
      <c r="Q35" s="84">
        <v>1</v>
      </c>
      <c r="R35" s="85">
        <v>2</v>
      </c>
      <c r="S35" s="86">
        <f t="shared" si="1"/>
        <v>2</v>
      </c>
    </row>
    <row r="36" spans="1:19" ht="14.5" x14ac:dyDescent="0.35">
      <c r="A36" s="76" t="s">
        <v>49</v>
      </c>
      <c r="B36" s="95" t="s">
        <v>41</v>
      </c>
      <c r="C36" s="77" t="s">
        <v>145</v>
      </c>
      <c r="D36" s="78" t="s">
        <v>66</v>
      </c>
      <c r="E36" s="76" t="s">
        <v>164</v>
      </c>
      <c r="F36" s="76">
        <v>60000207</v>
      </c>
      <c r="G36" s="76" t="s">
        <v>75</v>
      </c>
      <c r="H36" s="97">
        <v>2010</v>
      </c>
      <c r="I36" s="98" t="s">
        <v>94</v>
      </c>
      <c r="J36" s="77">
        <v>100310695</v>
      </c>
      <c r="K36" s="79">
        <v>3</v>
      </c>
      <c r="L36" s="80" t="s">
        <v>93</v>
      </c>
      <c r="M36" s="81">
        <v>1</v>
      </c>
      <c r="N36" s="87">
        <f t="shared" si="0"/>
        <v>0</v>
      </c>
      <c r="O36" s="83"/>
      <c r="P36" s="83"/>
      <c r="Q36" s="84">
        <v>1</v>
      </c>
      <c r="R36" s="85">
        <v>2</v>
      </c>
      <c r="S36" s="86">
        <f t="shared" si="1"/>
        <v>2</v>
      </c>
    </row>
    <row r="37" spans="1:19" ht="14.5" x14ac:dyDescent="0.35">
      <c r="A37" s="76" t="s">
        <v>49</v>
      </c>
      <c r="B37" s="95" t="s">
        <v>41</v>
      </c>
      <c r="C37" s="77" t="s">
        <v>146</v>
      </c>
      <c r="D37" s="78" t="s">
        <v>67</v>
      </c>
      <c r="E37" s="76" t="s">
        <v>164</v>
      </c>
      <c r="F37" s="76">
        <v>60000061</v>
      </c>
      <c r="G37" s="76" t="s">
        <v>75</v>
      </c>
      <c r="H37" s="97">
        <v>2010</v>
      </c>
      <c r="I37" s="98" t="s">
        <v>94</v>
      </c>
      <c r="J37" s="77">
        <v>100319574</v>
      </c>
      <c r="K37" s="79">
        <v>3</v>
      </c>
      <c r="L37" s="80" t="s">
        <v>93</v>
      </c>
      <c r="M37" s="81">
        <v>1</v>
      </c>
      <c r="N37" s="87">
        <f t="shared" si="0"/>
        <v>0</v>
      </c>
      <c r="O37" s="83"/>
      <c r="P37" s="83"/>
      <c r="Q37" s="84">
        <v>1</v>
      </c>
      <c r="R37" s="85">
        <v>2</v>
      </c>
      <c r="S37" s="86">
        <f t="shared" si="1"/>
        <v>2</v>
      </c>
    </row>
    <row r="38" spans="1:19" ht="14.5" x14ac:dyDescent="0.35">
      <c r="A38" s="76" t="s">
        <v>49</v>
      </c>
      <c r="B38" s="95" t="s">
        <v>41</v>
      </c>
      <c r="C38" s="77" t="s">
        <v>147</v>
      </c>
      <c r="D38" s="78" t="s">
        <v>68</v>
      </c>
      <c r="E38" s="76" t="s">
        <v>164</v>
      </c>
      <c r="F38" s="76">
        <v>60000063</v>
      </c>
      <c r="G38" s="76" t="s">
        <v>75</v>
      </c>
      <c r="H38" s="97">
        <v>2010</v>
      </c>
      <c r="I38" s="98" t="s">
        <v>94</v>
      </c>
      <c r="J38" s="77">
        <v>100319573</v>
      </c>
      <c r="K38" s="79">
        <v>3</v>
      </c>
      <c r="L38" s="80" t="s">
        <v>93</v>
      </c>
      <c r="M38" s="81">
        <v>1</v>
      </c>
      <c r="N38" s="87">
        <f t="shared" si="0"/>
        <v>0</v>
      </c>
      <c r="O38" s="83"/>
      <c r="P38" s="83"/>
      <c r="Q38" s="84">
        <v>1</v>
      </c>
      <c r="R38" s="85">
        <v>2</v>
      </c>
      <c r="S38" s="86">
        <f t="shared" si="1"/>
        <v>2</v>
      </c>
    </row>
    <row r="39" spans="1:19" ht="14.5" x14ac:dyDescent="0.35">
      <c r="A39" s="76" t="s">
        <v>49</v>
      </c>
      <c r="B39" s="95" t="s">
        <v>41</v>
      </c>
      <c r="C39" s="77" t="s">
        <v>148</v>
      </c>
      <c r="D39" s="78" t="s">
        <v>69</v>
      </c>
      <c r="E39" s="76" t="s">
        <v>164</v>
      </c>
      <c r="F39" s="76">
        <v>60000054</v>
      </c>
      <c r="G39" s="76" t="s">
        <v>75</v>
      </c>
      <c r="H39" s="97">
        <v>2010</v>
      </c>
      <c r="I39" s="98" t="s">
        <v>94</v>
      </c>
      <c r="J39" s="77">
        <v>100319572</v>
      </c>
      <c r="K39" s="79">
        <v>3</v>
      </c>
      <c r="L39" s="80" t="s">
        <v>93</v>
      </c>
      <c r="M39" s="81">
        <v>1</v>
      </c>
      <c r="N39" s="87">
        <f t="shared" si="0"/>
        <v>0</v>
      </c>
      <c r="O39" s="83"/>
      <c r="P39" s="83"/>
      <c r="Q39" s="84">
        <v>1</v>
      </c>
      <c r="R39" s="85">
        <v>2</v>
      </c>
      <c r="S39" s="86">
        <f t="shared" si="1"/>
        <v>2</v>
      </c>
    </row>
    <row r="40" spans="1:19" ht="14.5" x14ac:dyDescent="0.35">
      <c r="A40" s="76" t="s">
        <v>49</v>
      </c>
      <c r="B40" s="95" t="s">
        <v>41</v>
      </c>
      <c r="C40" s="77" t="s">
        <v>149</v>
      </c>
      <c r="D40" s="78" t="s">
        <v>70</v>
      </c>
      <c r="E40" s="76" t="s">
        <v>164</v>
      </c>
      <c r="F40" s="76">
        <v>60000053</v>
      </c>
      <c r="G40" s="76" t="s">
        <v>75</v>
      </c>
      <c r="H40" s="97">
        <v>2010</v>
      </c>
      <c r="I40" s="98" t="s">
        <v>94</v>
      </c>
      <c r="J40" s="77">
        <v>100319571</v>
      </c>
      <c r="K40" s="79">
        <v>3</v>
      </c>
      <c r="L40" s="80" t="s">
        <v>93</v>
      </c>
      <c r="M40" s="81">
        <v>1</v>
      </c>
      <c r="N40" s="87">
        <f t="shared" si="0"/>
        <v>0</v>
      </c>
      <c r="O40" s="83"/>
      <c r="P40" s="83"/>
      <c r="Q40" s="84">
        <v>1</v>
      </c>
      <c r="R40" s="85">
        <v>2</v>
      </c>
      <c r="S40" s="86">
        <f t="shared" si="1"/>
        <v>2</v>
      </c>
    </row>
    <row r="41" spans="1:19" ht="14.5" x14ac:dyDescent="0.35">
      <c r="A41" s="76" t="s">
        <v>49</v>
      </c>
      <c r="B41" s="95" t="s">
        <v>41</v>
      </c>
      <c r="C41" s="77" t="s">
        <v>150</v>
      </c>
      <c r="D41" s="78" t="s">
        <v>71</v>
      </c>
      <c r="E41" s="76" t="s">
        <v>164</v>
      </c>
      <c r="F41" s="76">
        <v>60000052</v>
      </c>
      <c r="G41" s="76" t="s">
        <v>75</v>
      </c>
      <c r="H41" s="97">
        <v>2010</v>
      </c>
      <c r="I41" s="98" t="s">
        <v>94</v>
      </c>
      <c r="J41" s="77">
        <v>100319569</v>
      </c>
      <c r="K41" s="79">
        <v>3</v>
      </c>
      <c r="L41" s="80" t="s">
        <v>93</v>
      </c>
      <c r="M41" s="81">
        <v>1</v>
      </c>
      <c r="N41" s="87">
        <f t="shared" si="0"/>
        <v>0</v>
      </c>
      <c r="O41" s="83"/>
      <c r="P41" s="83"/>
      <c r="Q41" s="84">
        <v>1</v>
      </c>
      <c r="R41" s="85">
        <v>2</v>
      </c>
      <c r="S41" s="86">
        <f t="shared" si="1"/>
        <v>2</v>
      </c>
    </row>
    <row r="42" spans="1:19" ht="14.5" x14ac:dyDescent="0.35">
      <c r="A42" s="76" t="s">
        <v>49</v>
      </c>
      <c r="B42" s="95" t="s">
        <v>41</v>
      </c>
      <c r="C42" s="77" t="s">
        <v>151</v>
      </c>
      <c r="D42" s="78" t="s">
        <v>72</v>
      </c>
      <c r="E42" s="76" t="s">
        <v>164</v>
      </c>
      <c r="F42" s="76">
        <v>60000051</v>
      </c>
      <c r="G42" s="76" t="s">
        <v>75</v>
      </c>
      <c r="H42" s="97">
        <v>2010</v>
      </c>
      <c r="I42" s="98" t="s">
        <v>94</v>
      </c>
      <c r="J42" s="77">
        <v>100319568</v>
      </c>
      <c r="K42" s="79">
        <v>3</v>
      </c>
      <c r="L42" s="80" t="s">
        <v>93</v>
      </c>
      <c r="M42" s="81">
        <v>1</v>
      </c>
      <c r="N42" s="87">
        <f t="shared" si="0"/>
        <v>0</v>
      </c>
      <c r="O42" s="83"/>
      <c r="P42" s="83"/>
      <c r="Q42" s="84">
        <v>1</v>
      </c>
      <c r="R42" s="85">
        <v>2</v>
      </c>
      <c r="S42" s="86">
        <f t="shared" si="1"/>
        <v>2</v>
      </c>
    </row>
    <row r="43" spans="1:19" ht="14.5" x14ac:dyDescent="0.35">
      <c r="A43" s="76" t="s">
        <v>49</v>
      </c>
      <c r="B43" s="95" t="s">
        <v>41</v>
      </c>
      <c r="C43" s="77" t="s">
        <v>152</v>
      </c>
      <c r="D43" s="78" t="s">
        <v>73</v>
      </c>
      <c r="E43" s="76" t="s">
        <v>164</v>
      </c>
      <c r="F43" s="76">
        <v>60000050</v>
      </c>
      <c r="G43" s="76" t="s">
        <v>75</v>
      </c>
      <c r="H43" s="97">
        <v>2010</v>
      </c>
      <c r="I43" s="98" t="s">
        <v>94</v>
      </c>
      <c r="J43" s="77">
        <v>100319567</v>
      </c>
      <c r="K43" s="79">
        <v>3</v>
      </c>
      <c r="L43" s="80" t="s">
        <v>93</v>
      </c>
      <c r="M43" s="81">
        <v>1</v>
      </c>
      <c r="N43" s="87">
        <f t="shared" si="0"/>
        <v>0</v>
      </c>
      <c r="O43" s="83"/>
      <c r="P43" s="83"/>
      <c r="Q43" s="84">
        <v>1</v>
      </c>
      <c r="R43" s="85">
        <v>2</v>
      </c>
      <c r="S43" s="86">
        <f t="shared" si="1"/>
        <v>2</v>
      </c>
    </row>
    <row r="44" spans="1:19" ht="14.5" x14ac:dyDescent="0.35">
      <c r="A44" s="76" t="s">
        <v>49</v>
      </c>
      <c r="B44" s="95" t="s">
        <v>41</v>
      </c>
      <c r="C44" s="77" t="s">
        <v>154</v>
      </c>
      <c r="D44" s="78" t="s">
        <v>53</v>
      </c>
      <c r="E44" s="76" t="s">
        <v>164</v>
      </c>
      <c r="F44" s="76">
        <v>60000046</v>
      </c>
      <c r="G44" s="76" t="s">
        <v>75</v>
      </c>
      <c r="H44" s="97">
        <v>2007</v>
      </c>
      <c r="I44" s="98" t="s">
        <v>94</v>
      </c>
      <c r="J44" s="77">
        <v>100307446</v>
      </c>
      <c r="K44" s="79">
        <v>3</v>
      </c>
      <c r="L44" s="80" t="s">
        <v>93</v>
      </c>
      <c r="M44" s="81">
        <v>2</v>
      </c>
      <c r="N44" s="87">
        <f t="shared" si="0"/>
        <v>0</v>
      </c>
      <c r="O44" s="83"/>
      <c r="P44" s="83"/>
      <c r="Q44" s="84">
        <v>2</v>
      </c>
      <c r="R44" s="85">
        <v>1.5</v>
      </c>
      <c r="S44" s="86">
        <f t="shared" si="1"/>
        <v>3</v>
      </c>
    </row>
    <row r="45" spans="1:19" ht="14.5" x14ac:dyDescent="0.35">
      <c r="A45" s="76" t="s">
        <v>49</v>
      </c>
      <c r="B45" s="95" t="s">
        <v>41</v>
      </c>
      <c r="C45" s="77" t="s">
        <v>155</v>
      </c>
      <c r="D45" s="78" t="s">
        <v>54</v>
      </c>
      <c r="E45" s="76" t="s">
        <v>164</v>
      </c>
      <c r="F45" s="76">
        <v>60000047</v>
      </c>
      <c r="G45" s="76" t="s">
        <v>75</v>
      </c>
      <c r="H45" s="97">
        <v>2007</v>
      </c>
      <c r="I45" s="98" t="s">
        <v>94</v>
      </c>
      <c r="J45" s="77">
        <v>100307447</v>
      </c>
      <c r="K45" s="79">
        <v>3</v>
      </c>
      <c r="L45" s="80" t="s">
        <v>93</v>
      </c>
      <c r="M45" s="81">
        <v>2</v>
      </c>
      <c r="N45" s="87">
        <f t="shared" si="0"/>
        <v>0</v>
      </c>
      <c r="O45" s="83"/>
      <c r="P45" s="83"/>
      <c r="Q45" s="84">
        <v>2</v>
      </c>
      <c r="R45" s="85">
        <v>1.5</v>
      </c>
      <c r="S45" s="86">
        <f t="shared" si="1"/>
        <v>3</v>
      </c>
    </row>
    <row r="46" spans="1:19" ht="14.5" x14ac:dyDescent="0.35">
      <c r="A46" s="76" t="s">
        <v>49</v>
      </c>
      <c r="B46" s="95" t="s">
        <v>41</v>
      </c>
      <c r="C46" s="77" t="s">
        <v>153</v>
      </c>
      <c r="D46" s="78" t="s">
        <v>55</v>
      </c>
      <c r="E46" s="76" t="s">
        <v>164</v>
      </c>
      <c r="F46" s="76">
        <v>60000055</v>
      </c>
      <c r="G46" s="76" t="s">
        <v>75</v>
      </c>
      <c r="H46" s="97">
        <v>2007</v>
      </c>
      <c r="I46" s="98" t="s">
        <v>94</v>
      </c>
      <c r="J46" s="77">
        <v>100307448</v>
      </c>
      <c r="K46" s="79">
        <v>3</v>
      </c>
      <c r="L46" s="80" t="s">
        <v>93</v>
      </c>
      <c r="M46" s="81">
        <v>2</v>
      </c>
      <c r="N46" s="87">
        <f t="shared" si="0"/>
        <v>0</v>
      </c>
      <c r="O46" s="83"/>
      <c r="P46" s="83"/>
      <c r="Q46" s="84">
        <v>2</v>
      </c>
      <c r="R46" s="85">
        <v>2</v>
      </c>
      <c r="S46" s="86">
        <f t="shared" si="1"/>
        <v>4</v>
      </c>
    </row>
    <row r="47" spans="1:19" x14ac:dyDescent="0.35">
      <c r="B47" s="74"/>
      <c r="J47" s="74"/>
    </row>
  </sheetData>
  <sheetProtection algorithmName="SHA-512" hashValue="QnGhSAfvINyaA90McbOMj4du2otw0NMxs8E3HZ2b7IkHGzlbHeS/59fHQDn/tymy+8JSTacuHvO/2JuaghS51Q==" saltValue="8SYvG6GkSnJqXWNI+2xZZw==" spinCount="100000" sheet="1" objects="1" scenarios="1" selectLockedCells="1"/>
  <mergeCells count="18">
    <mergeCell ref="B2:B3"/>
    <mergeCell ref="A2:A3"/>
    <mergeCell ref="M2:M3"/>
    <mergeCell ref="L2:L3"/>
    <mergeCell ref="K2:K3"/>
    <mergeCell ref="J2:J3"/>
    <mergeCell ref="I2:I3"/>
    <mergeCell ref="H2:H3"/>
    <mergeCell ref="G2:G3"/>
    <mergeCell ref="F2:F3"/>
    <mergeCell ref="E2:E3"/>
    <mergeCell ref="D2:D3"/>
    <mergeCell ref="C2:C3"/>
    <mergeCell ref="N1:S1"/>
    <mergeCell ref="A1:B1"/>
    <mergeCell ref="D1:H1"/>
    <mergeCell ref="I1:J1"/>
    <mergeCell ref="K1:M1"/>
  </mergeCells>
  <phoneticPr fontId="5" type="noConversion"/>
  <pageMargins left="0.25" right="0.25" top="0.75" bottom="0.75" header="0.3" footer="0.3"/>
  <pageSetup scale="34" fitToHeight="0" orientation="landscape" r:id="rId1"/>
  <headerFooter>
    <oddHeader>&amp;C&amp;"Tahoma,Vet"&amp;A</oddHeader>
    <oddFooter>&amp;L&amp;"Tahoma,Standaard"&amp;9ELC.A.1&amp;C&amp;"Tahoma,Standaard"&amp;9Bestand: &amp;F&amp;R&amp;"Tahoma,Standaard"&amp;9&amp;P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3a92735-4626-485d-b499-1eae95cc67aa">
      <Value>5</Value>
      <Value>4</Value>
      <Value>1</Value>
    </TaxCatchAll>
    <h738996ce8684051a859fd28e4a09c17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Bedrijfsvoering op afdelingsniveau</TermName>
          <TermId xmlns="http://schemas.microsoft.com/office/infopath/2007/PartnerControls">60da5963-d00e-47c9-be14-cb098e0acc4e</TermId>
        </TermInfo>
      </Terms>
    </h738996ce8684051a859fd28e4a09c17>
    <m859923d2c9f4ed7b56e3e0674abe4d6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BV - Facilities - Accountmanagement</TermName>
          <TermId xmlns="http://schemas.microsoft.com/office/infopath/2007/PartnerControls">c0f345be-60c7-441a-9311-7664f368faed</TermId>
        </TermInfo>
      </Terms>
    </m859923d2c9f4ed7b56e3e0674abe4d6>
    <p29d0d9ce849452a991e37f4008ef9d0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SVB</TermName>
          <TermId xmlns="http://schemas.microsoft.com/office/infopath/2007/PartnerControls">75f70ad2-9ad6-4557-b3c1-5a3bfe422971</TermId>
        </TermInfo>
      </Terms>
    </p29d0d9ce849452a991e37f4008ef9d0>
    <_dlc_DocId xmlns="2bf8f2cd-3067-4bc5-8064-f792227c33b9">SVB-1703083453-359</_dlc_DocId>
    <_dlc_DocIdUrl xmlns="2bf8f2cd-3067-4bc5-8064-f792227c33b9">
      <Url>https://svbnl.sharepoint.com/sites/TAA-M-EALiftinstallatiest.b.v.SVBlocaties/_layouts/15/DocIdRedir.aspx?ID=SVB-1703083453-359</Url>
      <Description>SVB-1703083453-359</Description>
    </_dlc_DocIdUrl>
  </documentManagement>
</p:properties>
</file>

<file path=customXml/item2.xml><?xml version="1.0" encoding="utf-8"?>
<?mso-contentType ?>
<SharedContentType xmlns="Microsoft.SharePoint.Taxonomy.ContentTypeSync" SourceId="117c692d-37fb-4c07-b4a8-e31ad0fd844b" ContentTypeId="0x01010000DE4F45DB4E6C4C8455F1EC030BB93D" PreviousValue="false" LastSyncTimeStamp="2024-01-09T14:31:46.907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tandaard document" ma:contentTypeID="0x01010000DE4F45DB4E6C4C8455F1EC030BB93D005F78A3DD006DF246A7992F965663DAA9" ma:contentTypeVersion="5" ma:contentTypeDescription="" ma:contentTypeScope="" ma:versionID="5d808cc17f1127b04b173281e32e190c">
  <xsd:schema xmlns:xsd="http://www.w3.org/2001/XMLSchema" xmlns:xs="http://www.w3.org/2001/XMLSchema" xmlns:p="http://schemas.microsoft.com/office/2006/metadata/properties" xmlns:ns2="d3a92735-4626-485d-b499-1eae95cc67aa" xmlns:ns3="2bf8f2cd-3067-4bc5-8064-f792227c33b9" targetNamespace="http://schemas.microsoft.com/office/2006/metadata/properties" ma:root="true" ma:fieldsID="64131f4e60aaeded7c554e781cf34ad3" ns2:_="" ns3:_="">
    <xsd:import namespace="d3a92735-4626-485d-b499-1eae95cc67aa"/>
    <xsd:import namespace="2bf8f2cd-3067-4bc5-8064-f792227c33b9"/>
    <xsd:element name="properties">
      <xsd:complexType>
        <xsd:sequence>
          <xsd:element name="documentManagement">
            <xsd:complexType>
              <xsd:all>
                <xsd:element ref="ns2:p29d0d9ce849452a991e37f4008ef9d0" minOccurs="0"/>
                <xsd:element ref="ns2:TaxCatchAll" minOccurs="0"/>
                <xsd:element ref="ns2:TaxCatchAllLabel" minOccurs="0"/>
                <xsd:element ref="ns2:m859923d2c9f4ed7b56e3e0674abe4d6" minOccurs="0"/>
                <xsd:element ref="ns2:h738996ce8684051a859fd28e4a09c17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92735-4626-485d-b499-1eae95cc67aa" elementFormDefault="qualified">
    <xsd:import namespace="http://schemas.microsoft.com/office/2006/documentManagement/types"/>
    <xsd:import namespace="http://schemas.microsoft.com/office/infopath/2007/PartnerControls"/>
    <xsd:element name="p29d0d9ce849452a991e37f4008ef9d0" ma:index="8" nillable="true" ma:taxonomy="true" ma:internalName="p29d0d9ce849452a991e37f4008ef9d0" ma:taxonomyFieldName="Archiefvormer" ma:displayName="Archiefvormer" ma:readOnly="false" ma:default="1;#SVB|75f70ad2-9ad6-4557-b3c1-5a3bfe422971" ma:fieldId="{929d0d9c-e849-452a-991e-37f4008ef9d0}" ma:sspId="117c692d-37fb-4c07-b4a8-e31ad0fd844b" ma:termSetId="8f923fb7-7f1b-4240-b24a-1d6dc7e946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a9c3d5c-c2f2-4ed2-87a2-60659282b911}" ma:internalName="TaxCatchAll" ma:showField="CatchAllData" ma:web="2bf8f2cd-3067-4bc5-8064-f792227c33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a9c3d5c-c2f2-4ed2-87a2-60659282b911}" ma:internalName="TaxCatchAllLabel" ma:readOnly="true" ma:showField="CatchAllDataLabel" ma:web="2bf8f2cd-3067-4bc5-8064-f792227c33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859923d2c9f4ed7b56e3e0674abe4d6" ma:index="12" nillable="true" ma:taxonomy="true" ma:internalName="m859923d2c9f4ed7b56e3e0674abe4d6" ma:taxonomyFieldName="Organisatieonderdeel" ma:displayName="Organisatieonderdeel" ma:readOnly="false" ma:default="" ma:fieldId="{6859923d-2c9f-4ed7-b56e-3e0674abe4d6}" ma:sspId="117c692d-37fb-4c07-b4a8-e31ad0fd844b" ma:termSetId="a5ca7e11-aa4a-44c0-98a3-e1bd89bf78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38996ce8684051a859fd28e4a09c17" ma:index="14" nillable="true" ma:taxonomy="true" ma:internalName="h738996ce8684051a859fd28e4a09c17" ma:taxonomyFieldName="Procestype" ma:displayName="Procestype" ma:readOnly="false" ma:default="" ma:fieldId="{1738996c-e868-4051-a859-fd28e4a09c17}" ma:sspId="117c692d-37fb-4c07-b4a8-e31ad0fd844b" ma:termSetId="5d8406db-ddb9-4d30-96c8-e310baea39c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8f2cd-3067-4bc5-8064-f792227c33b9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EE24833-F581-4C6A-9EA8-4B091BF74FA3}">
  <ds:schemaRefs>
    <ds:schemaRef ds:uri="d3a92735-4626-485d-b499-1eae95cc67aa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2bf8f2cd-3067-4bc5-8064-f792227c33b9"/>
  </ds:schemaRefs>
</ds:datastoreItem>
</file>

<file path=customXml/itemProps2.xml><?xml version="1.0" encoding="utf-8"?>
<ds:datastoreItem xmlns:ds="http://schemas.openxmlformats.org/officeDocument/2006/customXml" ds:itemID="{3820F93D-A259-4618-BDE5-D444536931E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752E588-E785-431B-B651-976F404AA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92735-4626-485d-b499-1eae95cc67aa"/>
    <ds:schemaRef ds:uri="2bf8f2cd-3067-4bc5-8064-f792227c3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8D2854-AE99-4033-B178-4F53C9B2010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5013C77-11A3-406B-AB22-BA582CCB90F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e2842e1-665b-484c-aece-8136836bf73a}" enabled="1" method="Privileged" siteId="{f6eb77fb-3a22-43b2-99fd-eb5d61fccc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Overzicht kosten totaal</vt:lpstr>
      <vt:lpstr>Case</vt:lpstr>
      <vt:lpstr>Uurtarieven overige kosten</vt:lpstr>
      <vt:lpstr>Prijzenblad Onderhoud</vt:lpstr>
      <vt:lpstr>'Prijzenblad Onderhoud'!Afdrukbereik</vt:lpstr>
      <vt:lpstr>'Prijzenblad Onderhoud'!Afdruktitels</vt:lpstr>
      <vt:lpstr>'Uurtarieven overige kosten'!Afdruktitels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Eurlicon</dc:creator>
  <cp:keywords/>
  <dc:description/>
  <cp:lastModifiedBy>Broshuis, Anne (AV)</cp:lastModifiedBy>
  <cp:revision/>
  <dcterms:created xsi:type="dcterms:W3CDTF">2014-11-26T14:52:47Z</dcterms:created>
  <dcterms:modified xsi:type="dcterms:W3CDTF">2026-04-09T09:59:33Z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0x01010000DE4F45DB4E6C4C8455F1EC030BB93D005F78A3DD006DF246A7992F965663DAA9</vt:lpwstr>
  </property>
  <property fmtid="{D5CDD505-2E9C-101B-9397-08002B2CF9AE}" pid="3" name="Order">
    <vt:r8>20000</vt:r8>
  </property>
  <property fmtid="{D5CDD505-2E9C-101B-9397-08002B2CF9AE}" pid="4" name="MediaServiceImageTags">
    <vt:lpwstr/>
  </property>
  <property fmtid="{D5CDD505-2E9C-101B-9397-08002B2CF9AE}" pid="5" name="Procestype">
    <vt:lpwstr>4;#Bedrijfsvoering op afdelingsniveau|60da5963-d00e-47c9-be14-cb098e0acc4e</vt:lpwstr>
  </property>
  <property fmtid="{D5CDD505-2E9C-101B-9397-08002B2CF9AE}" pid="6" name="_dlc_DocIdItemGuid">
    <vt:lpwstr>643be466-564d-45cc-8015-1ec1d18e0516</vt:lpwstr>
  </property>
  <property fmtid="{D5CDD505-2E9C-101B-9397-08002B2CF9AE}" pid="7" name="Organisatieonderdeel">
    <vt:lpwstr>5;#BV - Facilities - Accountmanagement|c0f345be-60c7-441a-9311-7664f368faed</vt:lpwstr>
  </property>
  <property fmtid="{D5CDD505-2E9C-101B-9397-08002B2CF9AE}" pid="8" name="Archiefvormer">
    <vt:lpwstr>1;#SVB|75f70ad2-9ad6-4557-b3c1-5a3bfe422971</vt:lpwstr>
  </property>
  <property fmtid="{D5CDD505-2E9C-101B-9397-08002B2CF9AE}" pid="9" name="lcf76f155ced4ddcb4097134ff3c332f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SharedWithUsers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