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Zaaknummers Inkoop\2026\Openbare Verlichting\"/>
    </mc:Choice>
  </mc:AlternateContent>
  <xr:revisionPtr revIDLastSave="0" documentId="8_{478125AA-F0C0-4207-BF4B-13BA48EF0A36}" xr6:coauthVersionLast="47" xr6:coauthVersionMax="47" xr10:uidLastSave="{00000000-0000-0000-0000-000000000000}"/>
  <bookViews>
    <workbookView xWindow="-108" yWindow="-108" windowWidth="23256" windowHeight="14016" xr2:uid="{2B176A60-E9A3-4C22-8AE7-549C51A6B244}"/>
  </bookViews>
  <sheets>
    <sheet name="Armatu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4" i="1"/>
  <c r="G14" i="1" s="1"/>
  <c r="E13" i="1"/>
  <c r="G13" i="1" s="1"/>
  <c r="E12" i="1"/>
  <c r="G12" i="1" s="1"/>
  <c r="E11" i="1"/>
  <c r="G11" i="1" s="1"/>
  <c r="E10" i="1"/>
  <c r="G10" i="1" s="1"/>
  <c r="E9" i="1"/>
  <c r="E16" i="1" l="1"/>
  <c r="G9" i="1"/>
  <c r="G16" i="1" s="1"/>
  <c r="F20" i="1" s="1"/>
</calcChain>
</file>

<file path=xl/sharedStrings.xml><?xml version="1.0" encoding="utf-8"?>
<sst xmlns="http://schemas.openxmlformats.org/spreadsheetml/2006/main" count="23" uniqueCount="23">
  <si>
    <t>Korting/</t>
  </si>
  <si>
    <t>Opslag (%)</t>
  </si>
  <si>
    <t>Lightronics</t>
  </si>
  <si>
    <t>Innolumis</t>
  </si>
  <si>
    <t>Totaal (excl. BTW)</t>
  </si>
  <si>
    <t>waarde (€)</t>
  </si>
  <si>
    <t>Netto waarde (€)</t>
  </si>
  <si>
    <t>Leverancier armatuur</t>
  </si>
  <si>
    <t>Evaluatieprijs:</t>
  </si>
  <si>
    <t>Dit bedrag is uitsluitend ter beoordeling van de inschrijvingen,</t>
  </si>
  <si>
    <t>er kunnen geen rechten aan worden ontleend</t>
  </si>
  <si>
    <t>fictieve waarde armatuur</t>
  </si>
  <si>
    <t>fictieve hoeveelheid</t>
  </si>
  <si>
    <r>
      <t>Signify</t>
    </r>
    <r>
      <rPr>
        <sz val="11"/>
        <color rgb="FF000000"/>
        <rFont val="Calibri"/>
        <family val="2"/>
        <scheme val="minor"/>
      </rPr>
      <t xml:space="preserve"> (functioneel)</t>
    </r>
  </si>
  <si>
    <t>Kortingen op brutoarmatuurprijzen</t>
  </si>
  <si>
    <t>Orange Lighting</t>
  </si>
  <si>
    <t>NB1 korting als positief getal invoeren, opslag als negatief getal</t>
  </si>
  <si>
    <t>Schreder</t>
  </si>
  <si>
    <t>De Nood</t>
  </si>
  <si>
    <t>Behoort bij Raamovereenkomst onderhoud OVL  Tynaarlo</t>
  </si>
  <si>
    <t>Besteknummer: 579778</t>
  </si>
  <si>
    <t>NB2 deze bedragen hebben uitsluitend waarde bij het bepalen van de inschrijfsom.</t>
  </si>
  <si>
    <t>Bijlage 6 overzicht armaturen en kortingen tbv klein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</si>
</sst>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4" fillId="4" borderId="0" xfId="1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43" fontId="5" fillId="3" borderId="0" xfId="1" applyFont="1" applyFill="1" applyAlignment="1" applyProtection="1">
      <alignment horizontal="justify" vertical="center" wrapText="1"/>
    </xf>
    <xf numFmtId="43" fontId="5" fillId="5" borderId="1" xfId="1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0" fontId="2" fillId="0" borderId="0" xfId="0" applyFont="1"/>
    <xf numFmtId="0" fontId="3" fillId="0" borderId="0" xfId="0" applyFont="1" applyAlignment="1">
      <alignment horizontal="center"/>
    </xf>
    <xf numFmtId="164" fontId="4" fillId="6" borderId="0" xfId="1" applyNumberFormat="1" applyFont="1" applyFill="1" applyAlignment="1" applyProtection="1">
      <alignment vertical="center" wrapText="1"/>
      <protection locked="0"/>
    </xf>
    <xf numFmtId="43" fontId="5" fillId="6" borderId="0" xfId="1" applyFont="1" applyFill="1" applyAlignment="1" applyProtection="1">
      <alignment vertical="center" wrapText="1"/>
      <protection locked="0"/>
    </xf>
    <xf numFmtId="0" fontId="0" fillId="2" borderId="5" xfId="0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4" fillId="3" borderId="5" xfId="1" applyFont="1" applyFill="1" applyBorder="1" applyAlignment="1" applyProtection="1">
      <alignment horizontal="justify" vertical="center" wrapText="1"/>
    </xf>
    <xf numFmtId="43" fontId="4" fillId="4" borderId="5" xfId="1" applyFont="1" applyFill="1" applyBorder="1" applyAlignment="1" applyProtection="1">
      <alignment vertical="center" wrapText="1"/>
      <protection locked="0"/>
    </xf>
    <xf numFmtId="43" fontId="4" fillId="5" borderId="5" xfId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justify" vertical="center" wrapText="1"/>
      <protection locked="0"/>
    </xf>
    <xf numFmtId="9" fontId="0" fillId="0" borderId="0" xfId="2" applyFont="1"/>
    <xf numFmtId="0" fontId="0" fillId="7" borderId="2" xfId="0" applyFill="1" applyBorder="1"/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6" fontId="2" fillId="7" borderId="4" xfId="0" applyNumberFormat="1" applyFont="1" applyFill="1" applyBorder="1"/>
    <xf numFmtId="0" fontId="4" fillId="2" borderId="0" xfId="0" applyFont="1" applyFill="1" applyAlignment="1">
      <alignment horizontal="justify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53CD-C5D7-449E-A25C-4DDE2C6AF91E}">
  <dimension ref="B1:I25"/>
  <sheetViews>
    <sheetView tabSelected="1" topLeftCell="B1" zoomScale="160" zoomScaleNormal="160" workbookViewId="0">
      <selection activeCell="F7" sqref="F7"/>
    </sheetView>
  </sheetViews>
  <sheetFormatPr defaultRowHeight="14.4" x14ac:dyDescent="0.3"/>
  <cols>
    <col min="2" max="2" width="29.109375" customWidth="1"/>
    <col min="3" max="3" width="15.44140625" customWidth="1"/>
    <col min="4" max="4" width="14.6640625" style="2" customWidth="1"/>
    <col min="5" max="5" width="11.33203125" bestFit="1" customWidth="1"/>
    <col min="6" max="6" width="11" bestFit="1" customWidth="1"/>
    <col min="7" max="7" width="15.5546875" customWidth="1"/>
  </cols>
  <sheetData>
    <row r="1" spans="2:9" x14ac:dyDescent="0.3">
      <c r="B1" s="13" t="s">
        <v>19</v>
      </c>
    </row>
    <row r="2" spans="2:9" x14ac:dyDescent="0.3">
      <c r="B2" s="13" t="s">
        <v>20</v>
      </c>
    </row>
    <row r="3" spans="2:9" ht="15" customHeight="1" x14ac:dyDescent="0.3">
      <c r="B3" s="32" t="s">
        <v>22</v>
      </c>
      <c r="C3" s="32"/>
      <c r="D3" s="32"/>
      <c r="E3" s="32"/>
      <c r="F3" s="32"/>
      <c r="G3" s="32"/>
    </row>
    <row r="4" spans="2:9" x14ac:dyDescent="0.3">
      <c r="B4" s="1" t="s">
        <v>14</v>
      </c>
      <c r="C4" s="1"/>
      <c r="D4" s="14"/>
    </row>
    <row r="5" spans="2:9" x14ac:dyDescent="0.3">
      <c r="B5" s="13" t="s">
        <v>16</v>
      </c>
    </row>
    <row r="6" spans="2:9" x14ac:dyDescent="0.3">
      <c r="B6" s="13"/>
    </row>
    <row r="7" spans="2:9" ht="28.8" x14ac:dyDescent="0.3">
      <c r="B7" s="29" t="s">
        <v>7</v>
      </c>
      <c r="C7" s="4" t="s">
        <v>11</v>
      </c>
      <c r="D7" s="5" t="s">
        <v>12</v>
      </c>
      <c r="E7" s="30" t="s">
        <v>5</v>
      </c>
      <c r="F7" s="15" t="s">
        <v>0</v>
      </c>
      <c r="G7" s="31" t="s">
        <v>6</v>
      </c>
    </row>
    <row r="8" spans="2:9" x14ac:dyDescent="0.3">
      <c r="B8" s="29"/>
      <c r="C8" s="4"/>
      <c r="D8" s="5"/>
      <c r="E8" s="30"/>
      <c r="F8" s="15" t="s">
        <v>1</v>
      </c>
      <c r="G8" s="31"/>
    </row>
    <row r="9" spans="2:9" x14ac:dyDescent="0.3">
      <c r="B9" s="17" t="s">
        <v>17</v>
      </c>
      <c r="C9" s="18">
        <v>500</v>
      </c>
      <c r="D9" s="19">
        <v>210</v>
      </c>
      <c r="E9" s="20">
        <f t="shared" ref="E9:E14" si="0">C9*D9</f>
        <v>105000</v>
      </c>
      <c r="F9" s="21"/>
      <c r="G9" s="22">
        <f>(1-F9%)*E9</f>
        <v>105000</v>
      </c>
      <c r="I9" s="24"/>
    </row>
    <row r="10" spans="2:9" x14ac:dyDescent="0.3">
      <c r="B10" s="17" t="s">
        <v>13</v>
      </c>
      <c r="C10" s="18">
        <v>500</v>
      </c>
      <c r="D10" s="19">
        <v>20</v>
      </c>
      <c r="E10" s="20">
        <f t="shared" si="0"/>
        <v>10000</v>
      </c>
      <c r="F10" s="21"/>
      <c r="G10" s="22">
        <f t="shared" ref="G10:G14" si="1">(1-F10%)*E10</f>
        <v>10000</v>
      </c>
      <c r="I10" s="24"/>
    </row>
    <row r="11" spans="2:9" x14ac:dyDescent="0.3">
      <c r="B11" s="23" t="s">
        <v>2</v>
      </c>
      <c r="C11" s="18">
        <v>500</v>
      </c>
      <c r="D11" s="19">
        <v>180</v>
      </c>
      <c r="E11" s="20">
        <f t="shared" si="0"/>
        <v>90000</v>
      </c>
      <c r="F11" s="21"/>
      <c r="G11" s="22">
        <f t="shared" si="1"/>
        <v>90000</v>
      </c>
      <c r="I11" s="24"/>
    </row>
    <row r="12" spans="2:9" x14ac:dyDescent="0.3">
      <c r="B12" s="18" t="s">
        <v>15</v>
      </c>
      <c r="C12" s="18">
        <v>500</v>
      </c>
      <c r="D12" s="19">
        <v>80</v>
      </c>
      <c r="E12" s="20">
        <f t="shared" si="0"/>
        <v>40000</v>
      </c>
      <c r="F12" s="21"/>
      <c r="G12" s="22">
        <f t="shared" si="1"/>
        <v>40000</v>
      </c>
      <c r="I12" s="24"/>
    </row>
    <row r="13" spans="2:9" x14ac:dyDescent="0.3">
      <c r="B13" s="17" t="s">
        <v>18</v>
      </c>
      <c r="C13" s="18">
        <v>500</v>
      </c>
      <c r="D13" s="19">
        <v>5</v>
      </c>
      <c r="E13" s="20">
        <f t="shared" si="0"/>
        <v>2500</v>
      </c>
      <c r="F13" s="21"/>
      <c r="G13" s="22">
        <f t="shared" si="1"/>
        <v>2500</v>
      </c>
      <c r="I13" s="24"/>
    </row>
    <row r="14" spans="2:9" x14ac:dyDescent="0.3">
      <c r="B14" s="18" t="s">
        <v>3</v>
      </c>
      <c r="C14" s="18">
        <v>500</v>
      </c>
      <c r="D14" s="19">
        <v>5</v>
      </c>
      <c r="E14" s="20">
        <f t="shared" si="0"/>
        <v>2500</v>
      </c>
      <c r="F14" s="21"/>
      <c r="G14" s="22">
        <f t="shared" si="1"/>
        <v>2500</v>
      </c>
      <c r="I14" s="24"/>
    </row>
    <row r="15" spans="2:9" ht="15" thickBot="1" x14ac:dyDescent="0.35">
      <c r="B15" s="4"/>
      <c r="C15" s="4"/>
      <c r="D15" s="5"/>
      <c r="E15" s="6"/>
      <c r="F15" s="3"/>
      <c r="G15" s="7"/>
    </row>
    <row r="16" spans="2:9" ht="15" thickBot="1" x14ac:dyDescent="0.35">
      <c r="B16" s="8" t="s">
        <v>4</v>
      </c>
      <c r="C16" s="8"/>
      <c r="D16" s="9">
        <f>SUM(D9:D15)</f>
        <v>500</v>
      </c>
      <c r="E16" s="10">
        <f>SUM(E9:E15)</f>
        <v>250000</v>
      </c>
      <c r="F16" s="16"/>
      <c r="G16" s="11">
        <f>SUM(G9:G15)</f>
        <v>250000</v>
      </c>
    </row>
    <row r="17" spans="2:7" x14ac:dyDescent="0.3">
      <c r="G17" s="12"/>
    </row>
    <row r="18" spans="2:7" x14ac:dyDescent="0.3">
      <c r="B18" s="13" t="s">
        <v>21</v>
      </c>
    </row>
    <row r="19" spans="2:7" ht="15" thickBot="1" x14ac:dyDescent="0.35"/>
    <row r="20" spans="2:7" ht="15" thickBot="1" x14ac:dyDescent="0.35">
      <c r="B20" s="25" t="s">
        <v>8</v>
      </c>
      <c r="C20" s="26"/>
      <c r="D20" s="27"/>
      <c r="E20" s="26"/>
      <c r="F20" s="28">
        <f>G16</f>
        <v>250000</v>
      </c>
    </row>
    <row r="21" spans="2:7" x14ac:dyDescent="0.3">
      <c r="B21" s="13" t="s">
        <v>9</v>
      </c>
    </row>
    <row r="22" spans="2:7" x14ac:dyDescent="0.3">
      <c r="B22" s="13" t="s">
        <v>10</v>
      </c>
    </row>
    <row r="25" spans="2:7" x14ac:dyDescent="0.3">
      <c r="B25" s="1"/>
    </row>
  </sheetData>
  <sheetProtection algorithmName="SHA-512" hashValue="UxKLV63gYDl8Wq+AtnNdidk/LGy07WvairTex08xU8VL5Z2s7Fenl3xqb7grIE3DldqIk82sJBDhAqUTF+0hZw==" saltValue="onFkyqF0ZQ8jYq6/NDwyeQ==" spinCount="100000" sheet="1" objects="1" scenarios="1" selectLockedCells="1"/>
  <mergeCells count="4">
    <mergeCell ref="B7:B8"/>
    <mergeCell ref="E7:E8"/>
    <mergeCell ref="G7:G8"/>
    <mergeCell ref="B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A3B8D94C8F641A2F6E450893A8311" ma:contentTypeVersion="14" ma:contentTypeDescription="Een nieuw document maken." ma:contentTypeScope="" ma:versionID="4522ec10bdb3dae8bfe9a4f90f17e33e">
  <xsd:schema xmlns:xsd="http://www.w3.org/2001/XMLSchema" xmlns:xs="http://www.w3.org/2001/XMLSchema" xmlns:p="http://schemas.microsoft.com/office/2006/metadata/properties" xmlns:ns2="fcef6865-274e-48a1-bf2f-42f1490951d0" xmlns:ns3="fbc7f341-6d38-4ac3-9f8b-8ab0c4800d0b" targetNamespace="http://schemas.microsoft.com/office/2006/metadata/properties" ma:root="true" ma:fieldsID="45efc6f631fafc61f27a8610abb88be6" ns2:_="" ns3:_="">
    <xsd:import namespace="fcef6865-274e-48a1-bf2f-42f1490951d0"/>
    <xsd:import namespace="fbc7f341-6d38-4ac3-9f8b-8ab0c4800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f6865-274e-48a1-bf2f-42f149095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61a982a-ec28-4f11-bb1b-ab3e88355a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7f341-6d38-4ac3-9f8b-8ab0c4800d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ef539c-4d5f-4f20-9d42-358001417dcf}" ma:internalName="TaxCatchAll" ma:showField="CatchAllData" ma:web="fbc7f341-6d38-4ac3-9f8b-8ab0c4800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7f341-6d38-4ac3-9f8b-8ab0c4800d0b" xsi:nil="true"/>
    <lcf76f155ced4ddcb4097134ff3c332f xmlns="fcef6865-274e-48a1-bf2f-42f1490951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919AC-1D21-404A-A616-5120D853F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ef6865-274e-48a1-bf2f-42f1490951d0"/>
    <ds:schemaRef ds:uri="fbc7f341-6d38-4ac3-9f8b-8ab0c4800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46BB6-8E5E-41FD-938B-70427C20F6C4}">
  <ds:schemaRefs>
    <ds:schemaRef ds:uri="http://purl.org/dc/dcmitype/"/>
    <ds:schemaRef ds:uri="http://schemas.microsoft.com/office/2006/metadata/properties"/>
    <ds:schemaRef ds:uri="fbc7f341-6d38-4ac3-9f8b-8ab0c4800d0b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cef6865-274e-48a1-bf2f-42f1490951d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91B076-5130-4886-9780-66C3D97B6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Armaturen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Marnix Lieffijn</dc:creator>
  <cp:lastModifiedBy>Bathoorn, M.W. (SDA Inkoop)</cp:lastModifiedBy>
  <cp:lastPrinted>2024-07-18T09:18:59Z</cp:lastPrinted>
  <dcterms:created xsi:type="dcterms:W3CDTF">2023-09-29T05:54:30Z</dcterms:created>
  <dcterms:modified xsi:type="dcterms:W3CDTF">2026-04-11T05:37:52Z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0x010100318A3B8D94C8F641A2F6E450893A8311</vt:lpwstr>
  </property>
  <property fmtid="{D5CDD505-2E9C-101B-9397-08002B2CF9AE}" pid="3" name="MediaServiceImageTags">
    <vt:lpwstr/>
  </property>
</Properties>
</file>