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4"/>
  <workbookPr filterPrivacy="1"/>
  <xr:revisionPtr revIDLastSave="54" documentId="8_{3D2E49AE-E4EA-3242-BC38-764F4C15A688}" xr6:coauthVersionLast="47" xr6:coauthVersionMax="47" xr10:uidLastSave="{FB2D8BE7-A157-F846-9F76-B9C016335DB5}"/>
  <bookViews>
    <workbookView xWindow="34200" yWindow="600" windowWidth="51200" windowHeight="21000" xr2:uid="{00000000-000D-0000-FFFF-FFFF00000000}"/>
  </bookViews>
  <sheets>
    <sheet name="Prijzenblad" sheetId="8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8" l="1"/>
  <c r="E19" i="8" s="1"/>
  <c r="D18" i="8"/>
  <c r="E18" i="8" s="1"/>
  <c r="D17" i="8"/>
  <c r="E17" i="8" s="1"/>
  <c r="D16" i="8"/>
  <c r="E16" i="8" s="1"/>
  <c r="B32" i="8"/>
  <c r="D32" i="8" s="1"/>
  <c r="B31" i="8"/>
  <c r="D31" i="8" s="1"/>
  <c r="B30" i="8"/>
  <c r="D30" i="8" s="1"/>
  <c r="B29" i="8"/>
  <c r="B28" i="8"/>
  <c r="D23" i="8"/>
  <c r="E23" i="8" s="1"/>
  <c r="D22" i="8"/>
  <c r="E22" i="8" s="1"/>
  <c r="D21" i="8"/>
  <c r="E21" i="8" s="1"/>
  <c r="D33" i="8" l="1"/>
  <c r="D39" i="8"/>
  <c r="E8" i="8"/>
  <c r="E9" i="8"/>
  <c r="D14" i="8"/>
  <c r="E14" i="8" s="1"/>
  <c r="D15" i="8"/>
  <c r="E15" i="8" s="1"/>
  <c r="D20" i="8"/>
  <c r="E20" i="8" s="1"/>
  <c r="D27" i="8"/>
  <c r="D28" i="8"/>
  <c r="D29" i="8"/>
  <c r="D37" i="8"/>
  <c r="D38" i="8"/>
  <c r="D40" i="8"/>
  <c r="D41" i="8"/>
  <c r="D42" i="8"/>
  <c r="D43" i="8"/>
  <c r="D44" i="8"/>
  <c r="E24" i="8" l="1"/>
  <c r="E10" i="8"/>
  <c r="D34" i="8"/>
  <c r="D45" i="8"/>
  <c r="B47" i="8" l="1"/>
</calcChain>
</file>

<file path=xl/sharedStrings.xml><?xml version="1.0" encoding="utf-8"?>
<sst xmlns="http://schemas.openxmlformats.org/spreadsheetml/2006/main" count="57" uniqueCount="53">
  <si>
    <t>Som nacalculatie</t>
  </si>
  <si>
    <t>Tarieven per eenheid</t>
  </si>
  <si>
    <t>Kosten op basis van nacalculatie NA initiële levering (en na opdrachtverstrekking)</t>
  </si>
  <si>
    <t>Kosten nummerportering hoofdtelefoonnummer</t>
  </si>
  <si>
    <t>Prijs per maand</t>
  </si>
  <si>
    <t>Aantal eenheden</t>
  </si>
  <si>
    <t>Totaal eenmalig</t>
  </si>
  <si>
    <t>Totaal</t>
  </si>
  <si>
    <t>Prijs</t>
  </si>
  <si>
    <t>Naam inschrijver</t>
  </si>
  <si>
    <t>&lt;&lt;&gt;&gt;</t>
  </si>
  <si>
    <t>Totaal 24 maanden</t>
  </si>
  <si>
    <t>type</t>
  </si>
  <si>
    <t>aantal eenheden</t>
  </si>
  <si>
    <t>&lt;&lt; type/merk invullen&gt;&gt;</t>
  </si>
  <si>
    <t>Voorrijkosten (per keer), niet zijnde service en onderhoud</t>
  </si>
  <si>
    <r>
      <t xml:space="preserve">alle prijzen zijn EXCLUSIEF BTW. </t>
    </r>
    <r>
      <rPr>
        <b/>
        <sz val="14"/>
        <color rgb="FFFF0000"/>
        <rFont val="Verdana"/>
        <family val="2"/>
      </rPr>
      <t>Inschrijvers dienen alle lichtgroene cellen in te vullen.</t>
    </r>
  </si>
  <si>
    <t>Totaalsom gunningscriterium prijs EXCLUSIEF BTW.</t>
  </si>
  <si>
    <r>
      <t xml:space="preserve">Prijzenblad Europese aanbesteding telefonie via Microsoft Teams
</t>
    </r>
    <r>
      <rPr>
        <b/>
        <sz val="20"/>
        <color rgb="FFFFFFFF"/>
        <rFont val="Verdana"/>
        <family val="2"/>
      </rPr>
      <t>SVOPL26TEL</t>
    </r>
  </si>
  <si>
    <t>Telefoontoestel en headset</t>
  </si>
  <si>
    <t>Prijs per eenheid (eenmalige aanschafprijs)</t>
  </si>
  <si>
    <t>VAST telefoontoestel (conform het programma van eisen)</t>
  </si>
  <si>
    <t>Professionele headset met 1 oorschelp (conform het programma van eisen)</t>
  </si>
  <si>
    <t>Som implementatiekosten</t>
  </si>
  <si>
    <t>Apparatuur</t>
  </si>
  <si>
    <t>Extra Training key-users (dagdeel)</t>
  </si>
  <si>
    <t>Extra Training met betrekking tot beheer (dagdeel)</t>
  </si>
  <si>
    <t>Per 12 maanden</t>
  </si>
  <si>
    <t>Kosten aanmaken nieuw subtelefoonnummer per nummer</t>
  </si>
  <si>
    <t>Kosten eerste 24 maanden</t>
  </si>
  <si>
    <t>De totaalsom is opgebouwd uit de som van de eerste 24 maanden plus de som van de overige kosten.</t>
  </si>
  <si>
    <t>Kosten nummerportering subtelefoonnummers per nummerblok 10 nummers</t>
  </si>
  <si>
    <t>Kosten nummerportering subtelefoonnummers per nummerblok 100 nummers</t>
  </si>
  <si>
    <t>Kosten nummerportering subtelefoonnummers per nummerblok 20 nummers</t>
  </si>
  <si>
    <t>Kosten subtelefoonnummers per nummerblok 10 nummers</t>
  </si>
  <si>
    <t>Kosten subtelefoonnummers per nummerblok 20 nummers</t>
  </si>
  <si>
    <t>Kosten subtelefoonnummers per nummerblok 100 nummers</t>
  </si>
  <si>
    <t>Extra Training Receptie medewerkers (dagdeel)</t>
  </si>
  <si>
    <t>Kosten losse telefoonnummers (per nummer)</t>
  </si>
  <si>
    <r>
      <t xml:space="preserve">Totale implementatie voor kosten </t>
    </r>
    <r>
      <rPr>
        <b/>
        <sz val="10"/>
        <rFont val="Verdana"/>
        <family val="2"/>
      </rPr>
      <t xml:space="preserve">voor de gehele organisatie </t>
    </r>
    <r>
      <rPr>
        <sz val="10"/>
        <rFont val="Verdana"/>
        <family val="2"/>
      </rPr>
      <t>van SVO|PL (All-in, incl. installatie-, koppeling-, en implementatiekosten testen, maatwerk en configuratie, voorrijkosten, projectmanagement, training, etc.).</t>
    </r>
  </si>
  <si>
    <t>Kosten nummerportering losse telefoonnummers per nummer</t>
  </si>
  <si>
    <r>
      <t>Telefonische support technisch beheer</t>
    </r>
    <r>
      <rPr>
        <b/>
        <sz val="10"/>
        <rFont val="Verdana"/>
        <family val="2"/>
      </rPr>
      <t xml:space="preserve"> per 10 minuten</t>
    </r>
    <r>
      <rPr>
        <sz val="10"/>
        <rFont val="Verdana"/>
        <family val="2"/>
      </rPr>
      <t xml:space="preserve"> effectief bestede tijd </t>
    </r>
  </si>
  <si>
    <t>Meerwerk installatie/ aanpassingen/ maatwerk (p/uur) die buiten de scope valt</t>
  </si>
  <si>
    <t>Meerwerk migratiewerkzaamheden (p/uur) veroorzaakt door Opdrachtgever</t>
  </si>
  <si>
    <t>Meerwerk software-/ integratiewerkzaamheden (p/uur) veroorzaakt door Opdrachtgever</t>
  </si>
  <si>
    <t>Kosten groep 1</t>
  </si>
  <si>
    <t>Kosten groep 2</t>
  </si>
  <si>
    <t>Kosten groep 3</t>
  </si>
  <si>
    <r>
      <t>Implementatiekosten eenmalig</t>
    </r>
    <r>
      <rPr>
        <b/>
        <sz val="10"/>
        <color rgb="FFFF0000"/>
        <rFont val="Verdana"/>
        <family val="2"/>
      </rPr>
      <t xml:space="preserve"> per locatie</t>
    </r>
  </si>
  <si>
    <t>Algemene vaste kosten ongeacht het aantal gebruikers voor alle scholen en locaties inclusief bestuursbureau samen (totaal VASTE KOSTEN incl. licenties, service, onderhoud etc.)</t>
  </si>
  <si>
    <t>Algemene vaste kosten
(Alle kosten zijn exclusief Teams licenties)</t>
  </si>
  <si>
    <r>
      <t>Kosten functionaliteit hoofdtelefoonnummer</t>
    </r>
    <r>
      <rPr>
        <sz val="10"/>
        <color rgb="FFFF0000"/>
        <rFont val="Verdana"/>
        <family val="2"/>
      </rPr>
      <t xml:space="preserve"> </t>
    </r>
    <r>
      <rPr>
        <sz val="10"/>
        <rFont val="Verdana"/>
        <family val="2"/>
      </rPr>
      <t>(per nummer)</t>
    </r>
  </si>
  <si>
    <t>Kosten groep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</si>
</sst>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.00"/>
  </numFmts>
  <fonts count="21" x14ac:knownFonts="1">
    <font>
      <sz val="10"/>
      <name val="Arial"/>
    </font>
    <font>
      <sz val="10"/>
      <name val="Arial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22"/>
      <color theme="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Verdana"/>
      <family val="2"/>
    </font>
    <font>
      <i/>
      <sz val="10"/>
      <name val="Verdana"/>
      <family val="2"/>
    </font>
    <font>
      <b/>
      <sz val="28"/>
      <color indexed="9"/>
      <name val="Verdana"/>
      <family val="2"/>
    </font>
    <font>
      <b/>
      <sz val="14"/>
      <color indexed="9"/>
      <name val="Verdana"/>
      <family val="2"/>
    </font>
    <font>
      <b/>
      <sz val="14"/>
      <color rgb="FFFF0000"/>
      <name val="Verdana"/>
      <family val="2"/>
    </font>
    <font>
      <b/>
      <sz val="26"/>
      <color theme="0"/>
      <name val="Verdana"/>
      <family val="2"/>
    </font>
    <font>
      <b/>
      <sz val="20"/>
      <color rgb="FFFFFFFF"/>
      <name val="Verdana"/>
      <family val="2"/>
    </font>
    <font>
      <b/>
      <sz val="24"/>
      <color theme="0"/>
      <name val="Verdana"/>
      <family val="2"/>
    </font>
    <font>
      <sz val="8"/>
      <name val="Arial"/>
      <family val="2"/>
    </font>
    <font>
      <b/>
      <sz val="10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7" borderId="5" applyNumberFormat="0" applyProtection="0">
      <alignment horizontal="left" vertical="center" indent="1"/>
    </xf>
    <xf numFmtId="0" fontId="1" fillId="7" borderId="5" applyNumberFormat="0" applyProtection="0">
      <alignment horizontal="left" vertical="center" indent="1"/>
    </xf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1" applyFont="1" applyProtection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1" applyFont="1" applyFill="1" applyBorder="1" applyAlignment="1" applyProtection="1">
      <alignment vertical="center"/>
    </xf>
    <xf numFmtId="164" fontId="4" fillId="0" borderId="0" xfId="1" applyFont="1" applyFill="1" applyBorder="1" applyProtection="1"/>
    <xf numFmtId="0" fontId="4" fillId="0" borderId="0" xfId="0" applyFont="1"/>
    <xf numFmtId="0" fontId="0" fillId="0" borderId="0" xfId="0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165" fontId="3" fillId="5" borderId="2" xfId="1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vertical="center"/>
    </xf>
    <xf numFmtId="164" fontId="2" fillId="0" borderId="0" xfId="1" applyFont="1" applyFill="1" applyBorder="1" applyAlignment="1" applyProtection="1">
      <alignment horizontal="center" vertical="center"/>
    </xf>
    <xf numFmtId="165" fontId="3" fillId="0" borderId="0" xfId="1" applyNumberFormat="1" applyFont="1" applyFill="1" applyBorder="1" applyAlignment="1" applyProtection="1">
      <alignment horizontal="center" vertical="center"/>
    </xf>
    <xf numFmtId="0" fontId="9" fillId="0" borderId="0" xfId="0" applyFont="1"/>
    <xf numFmtId="0" fontId="10" fillId="0" borderId="0" xfId="0" applyFont="1"/>
    <xf numFmtId="165" fontId="3" fillId="6" borderId="1" xfId="1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vertical="center"/>
    </xf>
    <xf numFmtId="164" fontId="5" fillId="3" borderId="0" xfId="1" applyFont="1" applyFill="1" applyBorder="1" applyAlignment="1" applyProtection="1">
      <alignment horizontal="center" vertical="center"/>
    </xf>
    <xf numFmtId="165" fontId="3" fillId="5" borderId="7" xfId="1" applyNumberFormat="1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/>
    </xf>
    <xf numFmtId="0" fontId="8" fillId="6" borderId="7" xfId="0" applyFont="1" applyFill="1" applyBorder="1" applyAlignment="1">
      <alignment horizontal="center" vertical="center"/>
    </xf>
    <xf numFmtId="165" fontId="3" fillId="6" borderId="7" xfId="1" applyNumberFormat="1" applyFont="1" applyFill="1" applyBorder="1" applyAlignment="1" applyProtection="1">
      <alignment horizontal="center" vertical="center"/>
    </xf>
    <xf numFmtId="164" fontId="5" fillId="4" borderId="7" xfId="1" applyFont="1" applyFill="1" applyBorder="1" applyAlignment="1" applyProtection="1">
      <alignment horizontal="center" vertical="center"/>
    </xf>
    <xf numFmtId="164" fontId="5" fillId="4" borderId="8" xfId="1" applyFont="1" applyFill="1" applyBorder="1" applyAlignment="1" applyProtection="1">
      <alignment vertical="center"/>
    </xf>
    <xf numFmtId="164" fontId="5" fillId="4" borderId="10" xfId="1" applyFont="1" applyFill="1" applyBorder="1" applyAlignment="1" applyProtection="1">
      <alignment vertical="center"/>
    </xf>
    <xf numFmtId="164" fontId="2" fillId="0" borderId="0" xfId="1" applyFont="1" applyFill="1" applyAlignment="1" applyProtection="1">
      <alignment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1" applyFont="1" applyFill="1" applyBorder="1" applyAlignment="1" applyProtection="1">
      <alignment horizontal="center" vertical="center" wrapText="1"/>
    </xf>
    <xf numFmtId="164" fontId="2" fillId="3" borderId="7" xfId="1" applyFont="1" applyFill="1" applyBorder="1" applyAlignment="1" applyProtection="1">
      <alignment horizontal="center" vertical="center"/>
    </xf>
    <xf numFmtId="165" fontId="6" fillId="4" borderId="7" xfId="1" applyNumberFormat="1" applyFont="1" applyFill="1" applyBorder="1" applyAlignment="1" applyProtection="1">
      <alignment horizontal="center" vertical="center"/>
    </xf>
    <xf numFmtId="164" fontId="5" fillId="4" borderId="8" xfId="1" applyFont="1" applyFill="1" applyBorder="1" applyAlignment="1" applyProtection="1">
      <alignment horizontal="left" vertical="center"/>
    </xf>
    <xf numFmtId="164" fontId="5" fillId="4" borderId="4" xfId="1" applyFont="1" applyFill="1" applyBorder="1" applyAlignment="1" applyProtection="1">
      <alignment vertical="center"/>
    </xf>
    <xf numFmtId="165" fontId="3" fillId="5" borderId="1" xfId="1" applyNumberFormat="1" applyFont="1" applyFill="1" applyBorder="1" applyAlignment="1" applyProtection="1">
      <alignment horizontal="center" vertical="center"/>
      <protection locked="0"/>
    </xf>
    <xf numFmtId="165" fontId="6" fillId="4" borderId="1" xfId="1" applyNumberFormat="1" applyFont="1" applyFill="1" applyBorder="1" applyAlignment="1" applyProtection="1">
      <alignment horizontal="center" vertical="center"/>
    </xf>
    <xf numFmtId="164" fontId="2" fillId="3" borderId="1" xfId="1" applyFont="1" applyFill="1" applyBorder="1" applyAlignment="1" applyProtection="1">
      <alignment horizontal="center" vertical="center"/>
    </xf>
    <xf numFmtId="165" fontId="3" fillId="5" borderId="11" xfId="1" applyNumberFormat="1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>
      <alignment vertical="center" wrapText="1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/>
    </xf>
    <xf numFmtId="164" fontId="2" fillId="3" borderId="13" xfId="1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164" fontId="2" fillId="3" borderId="14" xfId="1" applyFont="1" applyFill="1" applyBorder="1" applyAlignment="1" applyProtection="1">
      <alignment horizontal="center" vertical="center" wrapText="1"/>
    </xf>
    <xf numFmtId="164" fontId="2" fillId="3" borderId="14" xfId="1" applyFont="1" applyFill="1" applyBorder="1" applyAlignment="1" applyProtection="1">
      <alignment horizontal="center" vertical="center"/>
    </xf>
    <xf numFmtId="0" fontId="12" fillId="5" borderId="10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>
      <alignment horizontal="center" vertical="center"/>
    </xf>
    <xf numFmtId="164" fontId="2" fillId="3" borderId="0" xfId="1" applyFont="1" applyFill="1" applyAlignment="1">
      <alignment horizontal="center" vertical="center"/>
    </xf>
    <xf numFmtId="165" fontId="3" fillId="6" borderId="7" xfId="1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vertical="center" wrapText="1"/>
    </xf>
    <xf numFmtId="0" fontId="18" fillId="4" borderId="3" xfId="0" applyFont="1" applyFill="1" applyBorder="1" applyAlignment="1">
      <alignment horizontal="right" vertical="center" wrapText="1"/>
    </xf>
    <xf numFmtId="164" fontId="2" fillId="0" borderId="0" xfId="1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6" xfId="0" applyFont="1" applyFill="1" applyBorder="1" applyAlignment="1" applyProtection="1">
      <alignment horizontal="center" vertical="center"/>
      <protection locked="0"/>
    </xf>
    <xf numFmtId="165" fontId="7" fillId="3" borderId="17" xfId="1" applyNumberFormat="1" applyFont="1" applyFill="1" applyBorder="1" applyAlignment="1" applyProtection="1">
      <alignment horizontal="center" vertical="center" wrapText="1"/>
    </xf>
    <xf numFmtId="165" fontId="7" fillId="3" borderId="6" xfId="1" applyNumberFormat="1" applyFont="1" applyFill="1" applyBorder="1" applyAlignment="1" applyProtection="1">
      <alignment horizontal="center" vertical="center" wrapText="1"/>
    </xf>
    <xf numFmtId="164" fontId="4" fillId="0" borderId="9" xfId="1" applyFont="1" applyFill="1" applyBorder="1" applyAlignment="1" applyProtection="1">
      <alignment horizontal="center" vertical="center" wrapText="1"/>
    </xf>
    <xf numFmtId="164" fontId="4" fillId="0" borderId="0" xfId="1" applyFont="1" applyFill="1" applyBorder="1" applyAlignment="1" applyProtection="1">
      <alignment horizontal="center" vertical="center" wrapText="1"/>
    </xf>
    <xf numFmtId="0" fontId="13" fillId="8" borderId="0" xfId="0" applyFont="1" applyFill="1" applyAlignment="1">
      <alignment horizontal="left" vertical="center" wrapText="1"/>
    </xf>
    <xf numFmtId="0" fontId="13" fillId="8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</cellXfs>
  <cellStyles count="5">
    <cellStyle name="Euro" xfId="1" xr:uid="{00000000-0005-0000-0000-000000000000}"/>
    <cellStyle name="SAPBEXchaText" xfId="3" xr:uid="{00000000-0005-0000-0000-000001000000}"/>
    <cellStyle name="SAPBEXstdItem" xfId="4" xr:uid="{00000000-0005-0000-0000-000002000000}"/>
    <cellStyle name="Standaard" xfId="0" builtinId="0"/>
    <cellStyle name="Standaard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136454</xdr:colOff>
      <xdr:row>2</xdr:row>
      <xdr:rowOff>889000</xdr:rowOff>
    </xdr:from>
    <xdr:to>
      <xdr:col>6</xdr:col>
      <xdr:colOff>47</xdr:colOff>
      <xdr:row>4</xdr:row>
      <xdr:rowOff>177800</xdr:rowOff>
    </xdr:to>
    <xdr:pic>
      <xdr:nvPicPr>
        <xdr:cNvPr id="2" name="Afbeelding 1" descr="SVO|PL | Stichting Voortgezet Onderwijs Parkstad Limburg">
          <a:extLst>
            <a:ext uri="{FF2B5EF4-FFF2-40B4-BE49-F238E27FC236}">
              <a16:creationId xmlns:a16="http://schemas.microsoft.com/office/drawing/2014/main" id="{48A533D7-CCE8-E4ED-5AF1-CA9546A2A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93354" y="1524000"/>
          <a:ext cx="2529911" cy="1003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114299</xdr:colOff>
      <xdr:row>1</xdr:row>
      <xdr:rowOff>279400</xdr:rowOff>
    </xdr:from>
    <xdr:to>
      <xdr:col>5</xdr:col>
      <xdr:colOff>2035044</xdr:colOff>
      <xdr:row>2</xdr:row>
      <xdr:rowOff>800100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73429F9-E0D0-0243-9BC3-0969B958C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71199" y="596900"/>
          <a:ext cx="192074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5ABB-EB84-8441-8581-DDFA5DC5903D}">
  <dimension ref="A1:E48"/>
  <sheetViews>
    <sheetView showGridLines="0" tabSelected="1" topLeftCell="A24" zoomScale="89" zoomScaleNormal="113" workbookViewId="0">
      <selection activeCell="C45" sqref="C45"/>
    </sheetView>
  </sheetViews>
  <sheetFormatPr baseColWidth="10" defaultColWidth="9.1640625" defaultRowHeight="25" customHeight="1" x14ac:dyDescent="0.15"/>
  <cols>
    <col min="1" max="1" width="172.5" customWidth="1"/>
    <col min="2" max="2" width="36.33203125" customWidth="1"/>
    <col min="3" max="3" width="33.1640625" style="10" customWidth="1"/>
    <col min="4" max="4" width="37.6640625" customWidth="1"/>
    <col min="5" max="5" width="28.1640625" customWidth="1"/>
    <col min="6" max="6" width="35.33203125" customWidth="1"/>
  </cols>
  <sheetData>
    <row r="1" spans="1:5" ht="25" customHeight="1" x14ac:dyDescent="0.15">
      <c r="A1" s="62" t="s">
        <v>18</v>
      </c>
      <c r="B1" s="63"/>
      <c r="C1" s="63"/>
      <c r="D1" s="63"/>
      <c r="E1" s="63"/>
    </row>
    <row r="2" spans="1:5" ht="25" customHeight="1" x14ac:dyDescent="0.15">
      <c r="A2" s="63"/>
      <c r="B2" s="63"/>
      <c r="C2" s="63"/>
      <c r="D2" s="63"/>
      <c r="E2" s="63"/>
    </row>
    <row r="3" spans="1:5" ht="90" customHeight="1" x14ac:dyDescent="0.15">
      <c r="A3" s="63"/>
      <c r="B3" s="63"/>
      <c r="C3" s="63"/>
      <c r="D3" s="63"/>
      <c r="E3" s="63"/>
    </row>
    <row r="4" spans="1:5" ht="45" customHeight="1" x14ac:dyDescent="0.15">
      <c r="A4" s="64" t="s">
        <v>16</v>
      </c>
      <c r="B4" s="64"/>
      <c r="C4" s="64"/>
      <c r="D4" s="64"/>
      <c r="E4" s="64"/>
    </row>
    <row r="5" spans="1:5" ht="25" customHeight="1" x14ac:dyDescent="0.15">
      <c r="A5" s="1"/>
      <c r="B5" s="1"/>
      <c r="C5" s="2"/>
      <c r="D5" s="8"/>
      <c r="E5" s="9"/>
    </row>
    <row r="6" spans="1:5" ht="45" customHeight="1" x14ac:dyDescent="0.15">
      <c r="A6" s="14" t="s">
        <v>24</v>
      </c>
      <c r="B6" s="1"/>
      <c r="C6" s="2"/>
      <c r="D6" s="3"/>
      <c r="E6" s="1"/>
    </row>
    <row r="7" spans="1:5" ht="50" customHeight="1" x14ac:dyDescent="0.15">
      <c r="A7" s="4" t="s">
        <v>19</v>
      </c>
      <c r="B7" s="5" t="s">
        <v>12</v>
      </c>
      <c r="C7" s="5" t="s">
        <v>13</v>
      </c>
      <c r="D7" s="44" t="s">
        <v>20</v>
      </c>
      <c r="E7" s="44" t="s">
        <v>6</v>
      </c>
    </row>
    <row r="8" spans="1:5" ht="29" customHeight="1" x14ac:dyDescent="0.15">
      <c r="A8" s="41" t="s">
        <v>21</v>
      </c>
      <c r="B8" s="42" t="s">
        <v>14</v>
      </c>
      <c r="C8" s="43">
        <v>10</v>
      </c>
      <c r="D8" s="37">
        <v>0</v>
      </c>
      <c r="E8" s="19">
        <f>C8*D8</f>
        <v>0</v>
      </c>
    </row>
    <row r="9" spans="1:5" ht="29" customHeight="1" x14ac:dyDescent="0.15">
      <c r="A9" s="41" t="s">
        <v>22</v>
      </c>
      <c r="B9" s="48" t="s">
        <v>14</v>
      </c>
      <c r="C9" s="43">
        <v>15</v>
      </c>
      <c r="D9" s="37">
        <v>0</v>
      </c>
      <c r="E9" s="19">
        <f t="shared" ref="E9" si="0">C9*D9</f>
        <v>0</v>
      </c>
    </row>
    <row r="10" spans="1:5" ht="29" customHeight="1" x14ac:dyDescent="0.15">
      <c r="A10" s="35"/>
      <c r="B10" s="27"/>
      <c r="C10" s="27"/>
      <c r="D10" s="35"/>
      <c r="E10" s="34">
        <f>SUM(E8:E9)</f>
        <v>0</v>
      </c>
    </row>
    <row r="11" spans="1:5" ht="25" customHeight="1" x14ac:dyDescent="0.15">
      <c r="A11" s="1"/>
      <c r="B11" s="1"/>
      <c r="C11" s="2"/>
      <c r="D11" s="8"/>
      <c r="E11" s="9"/>
    </row>
    <row r="12" spans="1:5" ht="45" customHeight="1" x14ac:dyDescent="0.15">
      <c r="A12" s="14" t="s">
        <v>29</v>
      </c>
      <c r="B12" s="1"/>
      <c r="C12" s="2"/>
      <c r="D12" s="3"/>
      <c r="E12" s="1"/>
    </row>
    <row r="13" spans="1:5" ht="58" customHeight="1" x14ac:dyDescent="0.15">
      <c r="A13" s="55" t="s">
        <v>50</v>
      </c>
      <c r="B13" s="45" t="s">
        <v>5</v>
      </c>
      <c r="C13" s="46" t="s">
        <v>4</v>
      </c>
      <c r="D13" s="50" t="s">
        <v>27</v>
      </c>
      <c r="E13" s="47" t="s">
        <v>11</v>
      </c>
    </row>
    <row r="14" spans="1:5" ht="34" customHeight="1" x14ac:dyDescent="0.15">
      <c r="A14" s="23" t="s">
        <v>49</v>
      </c>
      <c r="B14" s="25">
        <v>1</v>
      </c>
      <c r="C14" s="37">
        <v>0</v>
      </c>
      <c r="D14" s="26">
        <f>SUM(B14*C14)*12</f>
        <v>0</v>
      </c>
      <c r="E14" s="26">
        <f t="shared" ref="E14:E23" si="1">D14*2</f>
        <v>0</v>
      </c>
    </row>
    <row r="15" spans="1:5" ht="25" customHeight="1" x14ac:dyDescent="0.15">
      <c r="A15" s="24" t="s">
        <v>51</v>
      </c>
      <c r="B15" s="25">
        <v>10</v>
      </c>
      <c r="C15" s="37">
        <v>0</v>
      </c>
      <c r="D15" s="26">
        <f t="shared" ref="D15:D20" si="2">SUM(B15*C15)*12</f>
        <v>0</v>
      </c>
      <c r="E15" s="26">
        <f t="shared" si="1"/>
        <v>0</v>
      </c>
    </row>
    <row r="16" spans="1:5" ht="25" customHeight="1" x14ac:dyDescent="0.15">
      <c r="A16" s="24" t="s">
        <v>45</v>
      </c>
      <c r="B16" s="25">
        <v>490</v>
      </c>
      <c r="C16" s="37">
        <v>0</v>
      </c>
      <c r="D16" s="26">
        <f t="shared" si="2"/>
        <v>0</v>
      </c>
      <c r="E16" s="26">
        <f t="shared" si="1"/>
        <v>0</v>
      </c>
    </row>
    <row r="17" spans="1:5" ht="25" customHeight="1" x14ac:dyDescent="0.15">
      <c r="A17" s="24" t="s">
        <v>46</v>
      </c>
      <c r="B17" s="25">
        <v>200</v>
      </c>
      <c r="C17" s="37">
        <v>0</v>
      </c>
      <c r="D17" s="26">
        <f t="shared" ref="D17:D19" si="3">SUM(B17*C17)*12</f>
        <v>0</v>
      </c>
      <c r="E17" s="26">
        <f t="shared" ref="E17:E19" si="4">D17*2</f>
        <v>0</v>
      </c>
    </row>
    <row r="18" spans="1:5" ht="25" customHeight="1" x14ac:dyDescent="0.15">
      <c r="A18" s="24" t="s">
        <v>47</v>
      </c>
      <c r="B18" s="25">
        <v>150</v>
      </c>
      <c r="C18" s="37">
        <v>0</v>
      </c>
      <c r="D18" s="26">
        <f t="shared" si="3"/>
        <v>0</v>
      </c>
      <c r="E18" s="26">
        <f t="shared" si="4"/>
        <v>0</v>
      </c>
    </row>
    <row r="19" spans="1:5" ht="25" customHeight="1" x14ac:dyDescent="0.15">
      <c r="A19" s="24" t="s">
        <v>52</v>
      </c>
      <c r="B19" s="25">
        <v>30</v>
      </c>
      <c r="C19" s="37">
        <v>0</v>
      </c>
      <c r="D19" s="26">
        <f t="shared" si="3"/>
        <v>0</v>
      </c>
      <c r="E19" s="26">
        <f t="shared" si="4"/>
        <v>0</v>
      </c>
    </row>
    <row r="20" spans="1:5" ht="25" customHeight="1" x14ac:dyDescent="0.15">
      <c r="A20" s="24" t="s">
        <v>38</v>
      </c>
      <c r="B20" s="25">
        <v>33</v>
      </c>
      <c r="C20" s="22">
        <v>0</v>
      </c>
      <c r="D20" s="26">
        <f t="shared" si="2"/>
        <v>0</v>
      </c>
      <c r="E20" s="26">
        <f t="shared" si="1"/>
        <v>0</v>
      </c>
    </row>
    <row r="21" spans="1:5" ht="25" customHeight="1" x14ac:dyDescent="0.15">
      <c r="A21" s="24" t="s">
        <v>34</v>
      </c>
      <c r="B21" s="25">
        <v>5</v>
      </c>
      <c r="C21" s="22">
        <v>0</v>
      </c>
      <c r="D21" s="26">
        <f>C21*B21</f>
        <v>0</v>
      </c>
      <c r="E21" s="26">
        <f t="shared" si="1"/>
        <v>0</v>
      </c>
    </row>
    <row r="22" spans="1:5" ht="25" customHeight="1" x14ac:dyDescent="0.15">
      <c r="A22" s="24" t="s">
        <v>35</v>
      </c>
      <c r="B22" s="25">
        <v>2</v>
      </c>
      <c r="C22" s="22">
        <v>0</v>
      </c>
      <c r="D22" s="26">
        <f>C22*B22</f>
        <v>0</v>
      </c>
      <c r="E22" s="26">
        <f t="shared" si="1"/>
        <v>0</v>
      </c>
    </row>
    <row r="23" spans="1:5" ht="25" customHeight="1" x14ac:dyDescent="0.15">
      <c r="A23" s="24" t="s">
        <v>36</v>
      </c>
      <c r="B23" s="25">
        <v>4</v>
      </c>
      <c r="C23" s="22">
        <v>0</v>
      </c>
      <c r="D23" s="26">
        <f>C23*B23</f>
        <v>0</v>
      </c>
      <c r="E23" s="26">
        <f t="shared" si="1"/>
        <v>0</v>
      </c>
    </row>
    <row r="24" spans="1:5" ht="26" customHeight="1" x14ac:dyDescent="0.15">
      <c r="A24" s="35"/>
      <c r="B24" s="27"/>
      <c r="C24" s="27"/>
      <c r="D24" s="35"/>
      <c r="E24" s="34">
        <f>SUM(E14:E23)</f>
        <v>0</v>
      </c>
    </row>
    <row r="25" spans="1:5" ht="26" customHeight="1" x14ac:dyDescent="0.15">
      <c r="A25" s="6"/>
      <c r="B25" s="6"/>
      <c r="C25"/>
      <c r="D25" s="7"/>
      <c r="E25" s="7"/>
    </row>
    <row r="26" spans="1:5" ht="55" customHeight="1" x14ac:dyDescent="0.15">
      <c r="A26" s="4" t="s">
        <v>48</v>
      </c>
      <c r="B26" s="31" t="s">
        <v>5</v>
      </c>
      <c r="C26" s="32" t="s">
        <v>8</v>
      </c>
      <c r="D26" s="33" t="s">
        <v>6</v>
      </c>
      <c r="E26" s="30"/>
    </row>
    <row r="27" spans="1:5" ht="38" customHeight="1" x14ac:dyDescent="0.15">
      <c r="A27" s="23" t="s">
        <v>39</v>
      </c>
      <c r="B27" s="25">
        <v>1</v>
      </c>
      <c r="C27" s="22">
        <v>0</v>
      </c>
      <c r="D27" s="26">
        <f t="shared" ref="D27:D32" si="5">C27*B27</f>
        <v>0</v>
      </c>
      <c r="E27" s="30"/>
    </row>
    <row r="28" spans="1:5" ht="25" customHeight="1" x14ac:dyDescent="0.15">
      <c r="A28" s="24" t="s">
        <v>3</v>
      </c>
      <c r="B28" s="25">
        <f>B15</f>
        <v>10</v>
      </c>
      <c r="C28" s="22">
        <v>0</v>
      </c>
      <c r="D28" s="26">
        <f t="shared" si="5"/>
        <v>0</v>
      </c>
      <c r="E28" s="30"/>
    </row>
    <row r="29" spans="1:5" ht="25" customHeight="1" x14ac:dyDescent="0.15">
      <c r="A29" s="24" t="s">
        <v>40</v>
      </c>
      <c r="B29" s="25">
        <f>B20</f>
        <v>33</v>
      </c>
      <c r="C29" s="22">
        <v>0</v>
      </c>
      <c r="D29" s="26">
        <f t="shared" si="5"/>
        <v>0</v>
      </c>
      <c r="E29" s="30"/>
    </row>
    <row r="30" spans="1:5" ht="25" customHeight="1" x14ac:dyDescent="0.15">
      <c r="A30" s="24" t="s">
        <v>31</v>
      </c>
      <c r="B30" s="25">
        <f>B21</f>
        <v>5</v>
      </c>
      <c r="C30" s="22">
        <v>0</v>
      </c>
      <c r="D30" s="26">
        <f t="shared" si="5"/>
        <v>0</v>
      </c>
      <c r="E30" s="30"/>
    </row>
    <row r="31" spans="1:5" ht="25" customHeight="1" x14ac:dyDescent="0.15">
      <c r="A31" s="24" t="s">
        <v>33</v>
      </c>
      <c r="B31" s="25">
        <f>B22</f>
        <v>2</v>
      </c>
      <c r="C31" s="22">
        <v>0</v>
      </c>
      <c r="D31" s="26">
        <f t="shared" si="5"/>
        <v>0</v>
      </c>
      <c r="E31" s="30"/>
    </row>
    <row r="32" spans="1:5" ht="25" customHeight="1" x14ac:dyDescent="0.15">
      <c r="A32" s="24" t="s">
        <v>32</v>
      </c>
      <c r="B32" s="25">
        <f>B23</f>
        <v>4</v>
      </c>
      <c r="C32" s="22">
        <v>0</v>
      </c>
      <c r="D32" s="26">
        <f t="shared" si="5"/>
        <v>0</v>
      </c>
      <c r="E32" s="30"/>
    </row>
    <row r="33" spans="1:5" ht="25" customHeight="1" x14ac:dyDescent="0.15">
      <c r="A33" s="24" t="s">
        <v>28</v>
      </c>
      <c r="B33" s="25">
        <v>5</v>
      </c>
      <c r="C33" s="13">
        <v>0</v>
      </c>
      <c r="D33" s="51">
        <f>SUM(B33*C33)*12</f>
        <v>0</v>
      </c>
      <c r="E33" s="54"/>
    </row>
    <row r="34" spans="1:5" s="17" customFormat="1" ht="25" customHeight="1" x14ac:dyDescent="0.15">
      <c r="A34" s="35" t="s">
        <v>23</v>
      </c>
      <c r="B34" s="27"/>
      <c r="C34" s="27"/>
      <c r="D34" s="34">
        <f>SUM(D27:D33)</f>
        <v>0</v>
      </c>
    </row>
    <row r="35" spans="1:5" ht="25" customHeight="1" x14ac:dyDescent="0.15">
      <c r="A35" s="1"/>
      <c r="B35" s="1"/>
      <c r="C35" s="2"/>
      <c r="D35" s="8"/>
      <c r="E35" s="9"/>
    </row>
    <row r="36" spans="1:5" s="18" customFormat="1" ht="40" customHeight="1" x14ac:dyDescent="0.15">
      <c r="A36" s="20" t="s">
        <v>2</v>
      </c>
      <c r="B36" s="21" t="s">
        <v>5</v>
      </c>
      <c r="C36" s="21" t="s">
        <v>1</v>
      </c>
      <c r="D36" s="39" t="s">
        <v>7</v>
      </c>
      <c r="E36" s="15"/>
    </row>
    <row r="37" spans="1:5" ht="25" customHeight="1" x14ac:dyDescent="0.15">
      <c r="A37" s="11" t="s">
        <v>26</v>
      </c>
      <c r="B37" s="49">
        <v>5</v>
      </c>
      <c r="C37" s="40">
        <v>0</v>
      </c>
      <c r="D37" s="51">
        <f t="shared" ref="D37:D44" si="6">C37*B37</f>
        <v>0</v>
      </c>
      <c r="E37" s="16"/>
    </row>
    <row r="38" spans="1:5" ht="25" customHeight="1" x14ac:dyDescent="0.15">
      <c r="A38" s="11" t="s">
        <v>37</v>
      </c>
      <c r="B38" s="12">
        <v>5</v>
      </c>
      <c r="C38" s="40">
        <v>0</v>
      </c>
      <c r="D38" s="19">
        <f t="shared" si="6"/>
        <v>0</v>
      </c>
      <c r="E38" s="16"/>
    </row>
    <row r="39" spans="1:5" ht="25" customHeight="1" x14ac:dyDescent="0.15">
      <c r="A39" s="11" t="s">
        <v>25</v>
      </c>
      <c r="B39" s="49">
        <v>5</v>
      </c>
      <c r="C39" s="40">
        <v>0</v>
      </c>
      <c r="D39" s="51">
        <f>C39*B39</f>
        <v>0</v>
      </c>
      <c r="E39" s="16"/>
    </row>
    <row r="40" spans="1:5" ht="25" customHeight="1" x14ac:dyDescent="0.15">
      <c r="A40" s="11" t="s">
        <v>15</v>
      </c>
      <c r="B40" s="12">
        <v>20</v>
      </c>
      <c r="C40" s="40">
        <v>0</v>
      </c>
      <c r="D40" s="19">
        <f t="shared" si="6"/>
        <v>0</v>
      </c>
      <c r="E40" s="16"/>
    </row>
    <row r="41" spans="1:5" ht="25" customHeight="1" x14ac:dyDescent="0.15">
      <c r="A41" s="11" t="s">
        <v>41</v>
      </c>
      <c r="B41" s="12">
        <v>100</v>
      </c>
      <c r="C41" s="40">
        <v>0</v>
      </c>
      <c r="D41" s="19">
        <f t="shared" si="6"/>
        <v>0</v>
      </c>
      <c r="E41" s="16"/>
    </row>
    <row r="42" spans="1:5" ht="25" customHeight="1" x14ac:dyDescent="0.15">
      <c r="A42" s="11" t="s">
        <v>42</v>
      </c>
      <c r="B42" s="12">
        <v>20</v>
      </c>
      <c r="C42" s="40">
        <v>0</v>
      </c>
      <c r="D42" s="19">
        <f t="shared" si="6"/>
        <v>0</v>
      </c>
      <c r="E42" s="16"/>
    </row>
    <row r="43" spans="1:5" ht="25" customHeight="1" x14ac:dyDescent="0.15">
      <c r="A43" s="11" t="s">
        <v>43</v>
      </c>
      <c r="B43" s="12">
        <v>20</v>
      </c>
      <c r="C43" s="40">
        <v>0</v>
      </c>
      <c r="D43" s="19">
        <f t="shared" si="6"/>
        <v>0</v>
      </c>
      <c r="E43" s="16"/>
    </row>
    <row r="44" spans="1:5" ht="25" customHeight="1" x14ac:dyDescent="0.15">
      <c r="A44" s="11" t="s">
        <v>44</v>
      </c>
      <c r="B44" s="12">
        <v>20</v>
      </c>
      <c r="C44" s="40">
        <v>0</v>
      </c>
      <c r="D44" s="19">
        <f t="shared" si="6"/>
        <v>0</v>
      </c>
      <c r="E44" s="16"/>
    </row>
    <row r="45" spans="1:5" ht="37" customHeight="1" x14ac:dyDescent="0.15">
      <c r="A45" s="28" t="s">
        <v>0</v>
      </c>
      <c r="B45" s="29"/>
      <c r="C45" s="36"/>
      <c r="D45" s="38">
        <f>SUM(D37:D44)</f>
        <v>0</v>
      </c>
    </row>
    <row r="46" spans="1:5" ht="25" customHeight="1" thickBot="1" x14ac:dyDescent="0.2">
      <c r="A46" s="1"/>
      <c r="B46" s="1"/>
      <c r="C46" s="2"/>
      <c r="D46" s="8"/>
      <c r="E46" s="9"/>
    </row>
    <row r="47" spans="1:5" ht="109" customHeight="1" thickBot="1" x14ac:dyDescent="0.2">
      <c r="A47" s="52" t="s">
        <v>17</v>
      </c>
      <c r="B47" s="58">
        <f>E10+E24+D34+D45</f>
        <v>0</v>
      </c>
      <c r="C47" s="59"/>
      <c r="D47" s="60" t="s">
        <v>30</v>
      </c>
      <c r="E47" s="61"/>
    </row>
    <row r="48" spans="1:5" ht="115" customHeight="1" x14ac:dyDescent="0.15">
      <c r="A48" s="53" t="s">
        <v>9</v>
      </c>
      <c r="B48" s="56" t="s">
        <v>10</v>
      </c>
      <c r="C48" s="57"/>
    </row>
  </sheetData>
  <sheetProtection algorithmName="SHA-512" hashValue="mI1wb0yl3z7aRes2ReRG6X8j7x/JbDnKE7BrZlSwuoqD2iEdewABn4+mlQOeebggW+3+tQpG2wTXLSg21lxvNw==" saltValue="3B0wnIZFXASfv/NLADKUkQ==" spinCount="100000" sheet="1" objects="1" scenarios="1"/>
  <mergeCells count="5">
    <mergeCell ref="B48:C48"/>
    <mergeCell ref="B47:C47"/>
    <mergeCell ref="D47:E47"/>
    <mergeCell ref="A1:E3"/>
    <mergeCell ref="A4:E4"/>
  </mergeCells>
  <phoneticPr fontId="19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150F62-3253-4301-8AC5-B132F97BF8AD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07582228-2e39-4f85-97e8-6e044de5de7e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dfd6af9-2027-427e-aee7-f2f3dc2ea940"/>
    <ds:schemaRef ds:uri="04d4ff2e-cf62-40b0-a5cf-f8c6524922a9"/>
  </ds:schemaRefs>
</ds:datastoreItem>
</file>

<file path=customXml/itemProps2.xml><?xml version="1.0" encoding="utf-8"?>
<ds:datastoreItem xmlns:ds="http://schemas.openxmlformats.org/officeDocument/2006/customXml" ds:itemID="{D67624E5-028F-4E26-8506-F7D5B2927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DC2685-2ABB-4895-990C-229EFAAFC3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2026-04-13T08:50:04Z</dcterms:created>
  <dcterms:modified xsi:type="dcterms:W3CDTF">2026-04-13T08:51:47Z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