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codeName="ThisWorkbook"/>
  <mc:AlternateContent xmlns:mc="http://schemas.openxmlformats.org/markup-compatibility/2006">
    <mc:Choice Requires="x15">
      <x15ac:absPath xmlns:x15ac="http://schemas.microsoft.com/office/spreadsheetml/2010/11/ac" url="https://gmdb.sharepoint.com/sites/t-1985-AanbestedingenAFV/Gedeelde documenten/Aanbestedingen AFV/Ledigen containers mbv kraanvoertuig/"/>
    </mc:Choice>
  </mc:AlternateContent>
  <xr:revisionPtr revIDLastSave="46" documentId="13_ncr:1_{7B1D5DB8-6021-4E55-93B1-26D8E47B061E}" xr6:coauthVersionLast="47" xr6:coauthVersionMax="47" xr10:uidLastSave="{1EF04C3B-9111-4917-8AD1-37B4FB10EFCB}"/>
  <bookViews>
    <workbookView xWindow="28680" yWindow="-6525" windowWidth="29040" windowHeight="15720" tabRatio="775" activeTab="1" xr2:uid="{00000000-000D-0000-FFFF-FFFF00000000}"/>
  </bookViews>
  <sheets>
    <sheet name="voorbeeld" sheetId="33" r:id="rId1"/>
    <sheet name="invulformulier" sheetId="21" r:id="rId2"/>
    <sheet name="bewijslast" sheetId="24" r:id="rId3"/>
    <sheet name="instructie" sheetId="34" r:id="rId4"/>
    <sheet name="logboek overzicht" sheetId="27" r:id="rId5"/>
    <sheet name="Begin" sheetId="29" r:id="rId6"/>
    <sheet name="logboek" sheetId="31" r:id="rId7"/>
    <sheet name="Einde" sheetId="26" r:id="rId8"/>
  </sheets>
  <definedNames>
    <definedName name="_xlnm.Print_Area" localSheetId="2">bewijslast!$A$1:$G$34</definedName>
    <definedName name="_xlnm.Print_Area" localSheetId="1">invulformulier!$B$1:$K$48</definedName>
    <definedName name="_xlnm.Print_Area" localSheetId="6">logboek!$A$1:$K$34</definedName>
    <definedName name="_xlnm.Print_Area" localSheetId="4">'logboek overzicht'!$A$1:$J$34</definedName>
    <definedName name="_xlnm.Print_Area" localSheetId="0">voorbeeld!$B$1:$M$59</definedName>
    <definedName name="asfaltMAXkorting">#REF!</definedName>
    <definedName name="bandenCIRCdrempel">#REF!</definedName>
    <definedName name="bandenCIRCfactor">#REF!</definedName>
    <definedName name="bandenCIRCkorting">#REF!</definedName>
    <definedName name="bandenCIRCplafond">#REF!</definedName>
    <definedName name="bandenMAXkorting">#REF!</definedName>
    <definedName name="bandenMKIdrempel">#REF!</definedName>
    <definedName name="bandenMKIfactor">#REF!</definedName>
    <definedName name="bandenMKIkorting">#REF!</definedName>
    <definedName name="bandenMKIplafond">#REF!</definedName>
    <definedName name="bandMKIdrempel">#REF!</definedName>
    <definedName name="bandMKIplafond">#REF!</definedName>
    <definedName name="betonMAXkorting">#REF!</definedName>
    <definedName name="buizenCIRCdrempel">#REF!</definedName>
    <definedName name="buizenCIRCfactor">#REF!</definedName>
    <definedName name="buizenCIRCkorting">#REF!</definedName>
    <definedName name="buizenCIRCplafond">#REF!</definedName>
    <definedName name="buizenMAXkorting">#REF!</definedName>
    <definedName name="buizenMKIdrempel">#REF!</definedName>
    <definedName name="buizenMKIfactor">#REF!</definedName>
    <definedName name="buizenMKIkorting">#REF!</definedName>
    <definedName name="buizenMKIplafond">#REF!</definedName>
    <definedName name="deklaagCIRCdrempel">#REF!</definedName>
    <definedName name="deklaagCIRCfactor">#REF!</definedName>
    <definedName name="deklaagCIRCkorting">#REF!</definedName>
    <definedName name="deklaagCIRCplafond">#REF!</definedName>
    <definedName name="deklaagGARdrempel">#REF!</definedName>
    <definedName name="deklaagGARkorting">#REF!</definedName>
    <definedName name="deklaagGARplafond">#REF!</definedName>
    <definedName name="deklaagMAXkorting">#REF!</definedName>
    <definedName name="deklaagMKIdrempel">#REF!</definedName>
    <definedName name="deklaagMKIfactor">#REF!</definedName>
    <definedName name="deklaagMKIkorting">#REF!</definedName>
    <definedName name="deklaagMKIplafond">#REF!</definedName>
    <definedName name="kortingGS">#REF!</definedName>
    <definedName name="kortingTOTAAL">#REF!</definedName>
    <definedName name="kortingVT">#REF!</definedName>
    <definedName name="kortingWT">#REF!</definedName>
    <definedName name="onderCIRCdrempel">#REF!</definedName>
    <definedName name="onderCIRCfactor">#REF!</definedName>
    <definedName name="onderCIRCkorting">#REF!</definedName>
    <definedName name="onderCIRCplafond">#REF!</definedName>
    <definedName name="onderGARdrempel">#REF!</definedName>
    <definedName name="onderGARkorting">#REF!</definedName>
    <definedName name="onderGARplafond">#REF!</definedName>
    <definedName name="onderMAXkorting">#REF!</definedName>
    <definedName name="onderMKIdrempel">#REF!</definedName>
    <definedName name="onderMKIfactor">#REF!</definedName>
    <definedName name="onderMKIkorting">#REF!</definedName>
    <definedName name="onderMKIplafond">#REF!</definedName>
    <definedName name="roodCIRCdrempel">#REF!</definedName>
    <definedName name="roodCIRCkorting">#REF!</definedName>
    <definedName name="roodCIRCplafond">#REF!</definedName>
    <definedName name="roodGARdrempel">#REF!</definedName>
    <definedName name="roodGARkorting">#REF!</definedName>
    <definedName name="roodGARplafond">#REF!</definedName>
    <definedName name="roodMKIdrempel">#REF!</definedName>
    <definedName name="roodMKIkorting">#REF!</definedName>
    <definedName name="roodMKIplafond">#REF!</definedName>
    <definedName name="stenenCIRdrempel">#REF!</definedName>
    <definedName name="stenenCIRkorting">#REF!</definedName>
    <definedName name="stenenCIRplafond">#REF!</definedName>
    <definedName name="stenenMAXkorting">#REF!</definedName>
    <definedName name="stenenMKIdrempel">#REF!</definedName>
    <definedName name="stenenMKIkorting">#REF!</definedName>
    <definedName name="stenenMKIplafond">#REF!</definedName>
    <definedName name="tegelsCIRdrempel">#REF!</definedName>
    <definedName name="tegelsCIRkorting">#REF!</definedName>
    <definedName name="tegelsCIRplafond">#REF!</definedName>
    <definedName name="tegelsMAXkorting">#REF!</definedName>
    <definedName name="tegelsMKIdrempel">#REF!</definedName>
    <definedName name="tegelsMKIkoritng">#REF!</definedName>
    <definedName name="tegelsMKIkorting">#REF!</definedName>
    <definedName name="tegelsMKIplafond">#REF!</definedName>
    <definedName name="tussenCIRCdrempel">#REF!</definedName>
    <definedName name="tussenCIRCfactor">#REF!</definedName>
    <definedName name="tussenCIRCkorting">#REF!</definedName>
    <definedName name="tussenCIRCplafond">#REF!</definedName>
    <definedName name="tussenGARdrempel">#REF!</definedName>
    <definedName name="tussenGARkorting">#REF!</definedName>
    <definedName name="tussenGARplafond">#REF!</definedName>
    <definedName name="tussenMAXkorting">#REF!</definedName>
    <definedName name="tussenMKIdrempel">#REF!</definedName>
    <definedName name="tussenMKIkorting">#REF!</definedName>
    <definedName name="tussenMKIplafond">#REF!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0" i="21" l="1"/>
  <c r="G29" i="21"/>
  <c r="G28" i="21"/>
  <c r="G27" i="21"/>
  <c r="G26" i="21"/>
  <c r="G25" i="21"/>
  <c r="G24" i="21"/>
  <c r="G23" i="21"/>
  <c r="G22" i="21"/>
  <c r="G21" i="21"/>
  <c r="G20" i="21"/>
  <c r="G19" i="21"/>
  <c r="G18" i="21"/>
  <c r="G17" i="21"/>
  <c r="G16" i="21"/>
  <c r="G15" i="21"/>
  <c r="E15" i="31"/>
  <c r="E16" i="31"/>
  <c r="E17" i="31"/>
  <c r="E18" i="31"/>
  <c r="E19" i="31"/>
  <c r="E20" i="31"/>
  <c r="E21" i="31"/>
  <c r="E22" i="31"/>
  <c r="E23" i="31"/>
  <c r="E24" i="31"/>
  <c r="E25" i="31"/>
  <c r="E26" i="31"/>
  <c r="E27" i="31"/>
  <c r="E28" i="31"/>
  <c r="E29" i="31"/>
  <c r="E30" i="31"/>
  <c r="E31" i="31"/>
  <c r="E32" i="31"/>
  <c r="E13" i="31"/>
  <c r="E14" i="31"/>
  <c r="F14" i="31"/>
  <c r="J32" i="31"/>
  <c r="I32" i="31"/>
  <c r="J31" i="31"/>
  <c r="I31" i="31"/>
  <c r="J30" i="31"/>
  <c r="I30" i="31"/>
  <c r="J29" i="31"/>
  <c r="I29" i="31"/>
  <c r="J28" i="31"/>
  <c r="I28" i="31"/>
  <c r="J27" i="31"/>
  <c r="I27" i="31"/>
  <c r="J26" i="31"/>
  <c r="I26" i="31"/>
  <c r="J25" i="31"/>
  <c r="I25" i="31"/>
  <c r="J24" i="31"/>
  <c r="I24" i="31"/>
  <c r="J23" i="31"/>
  <c r="I23" i="31"/>
  <c r="J22" i="31"/>
  <c r="I22" i="31"/>
  <c r="J21" i="31"/>
  <c r="I21" i="31"/>
  <c r="J20" i="31"/>
  <c r="I20" i="31"/>
  <c r="J19" i="31"/>
  <c r="I19" i="31"/>
  <c r="J18" i="31"/>
  <c r="I18" i="31"/>
  <c r="J17" i="31"/>
  <c r="I17" i="31"/>
  <c r="J16" i="31"/>
  <c r="I16" i="31"/>
  <c r="J15" i="31"/>
  <c r="I15" i="31"/>
  <c r="J14" i="31"/>
  <c r="I14" i="31"/>
  <c r="J13" i="31"/>
  <c r="I13" i="31"/>
  <c r="D14" i="31"/>
  <c r="D15" i="31"/>
  <c r="D16" i="31"/>
  <c r="D17" i="31"/>
  <c r="D18" i="31"/>
  <c r="D19" i="31"/>
  <c r="D20" i="31"/>
  <c r="D21" i="31"/>
  <c r="D22" i="31"/>
  <c r="D23" i="31"/>
  <c r="D24" i="31"/>
  <c r="D25" i="31"/>
  <c r="D26" i="31"/>
  <c r="D27" i="31"/>
  <c r="D28" i="31"/>
  <c r="D29" i="31"/>
  <c r="D30" i="31"/>
  <c r="D31" i="31"/>
  <c r="D32" i="31"/>
  <c r="D13" i="31"/>
  <c r="G30" i="21" l="1"/>
  <c r="H31" i="21" s="1"/>
  <c r="K14" i="27"/>
  <c r="K15" i="27"/>
  <c r="K16" i="27"/>
  <c r="K17" i="27"/>
  <c r="K18" i="27"/>
  <c r="K19" i="27"/>
  <c r="K20" i="27"/>
  <c r="K21" i="27"/>
  <c r="K22" i="27"/>
  <c r="K23" i="27"/>
  <c r="K24" i="27"/>
  <c r="K25" i="27"/>
  <c r="K26" i="27"/>
  <c r="K27" i="27"/>
  <c r="K28" i="27"/>
  <c r="K29" i="27"/>
  <c r="K30" i="27"/>
  <c r="K31" i="27"/>
  <c r="K32" i="27"/>
  <c r="K13" i="27"/>
  <c r="M13" i="31"/>
  <c r="M58" i="33"/>
  <c r="L56" i="33"/>
  <c r="J56" i="33"/>
  <c r="H56" i="33"/>
  <c r="F56" i="33"/>
  <c r="K55" i="33"/>
  <c r="I55" i="33"/>
  <c r="G55" i="33"/>
  <c r="E55" i="33"/>
  <c r="K54" i="33"/>
  <c r="I54" i="33"/>
  <c r="G54" i="33"/>
  <c r="E54" i="33"/>
  <c r="K53" i="33"/>
  <c r="I53" i="33"/>
  <c r="G53" i="33"/>
  <c r="E53" i="33"/>
  <c r="M48" i="33"/>
  <c r="L46" i="33"/>
  <c r="J46" i="33"/>
  <c r="H46" i="33"/>
  <c r="F46" i="33"/>
  <c r="K45" i="33"/>
  <c r="I45" i="33"/>
  <c r="G45" i="33"/>
  <c r="E45" i="33"/>
  <c r="K44" i="33"/>
  <c r="I44" i="33"/>
  <c r="G44" i="33"/>
  <c r="E44" i="33"/>
  <c r="K43" i="33"/>
  <c r="I43" i="33"/>
  <c r="G43" i="33"/>
  <c r="E43" i="33"/>
  <c r="K42" i="33"/>
  <c r="I42" i="33"/>
  <c r="G42" i="33"/>
  <c r="E42" i="33"/>
  <c r="K41" i="33"/>
  <c r="I41" i="33"/>
  <c r="G41" i="33"/>
  <c r="E41" i="33"/>
  <c r="K40" i="33"/>
  <c r="I40" i="33"/>
  <c r="G40" i="33"/>
  <c r="E40" i="33"/>
  <c r="K39" i="33"/>
  <c r="I39" i="33"/>
  <c r="G39" i="33"/>
  <c r="E39" i="33"/>
  <c r="K38" i="33"/>
  <c r="I38" i="33"/>
  <c r="G38" i="33"/>
  <c r="E38" i="33"/>
  <c r="K37" i="33"/>
  <c r="I37" i="33"/>
  <c r="G37" i="33"/>
  <c r="E37" i="33"/>
  <c r="K36" i="33"/>
  <c r="I36" i="33"/>
  <c r="G36" i="33"/>
  <c r="E36" i="33"/>
  <c r="K35" i="33"/>
  <c r="I35" i="33"/>
  <c r="G35" i="33"/>
  <c r="E35" i="33"/>
  <c r="K34" i="33"/>
  <c r="I34" i="33"/>
  <c r="G34" i="33"/>
  <c r="E34" i="33"/>
  <c r="K33" i="33"/>
  <c r="I33" i="33"/>
  <c r="G33" i="33"/>
  <c r="E33" i="33"/>
  <c r="K32" i="33"/>
  <c r="I32" i="33"/>
  <c r="G32" i="33"/>
  <c r="E32" i="33"/>
  <c r="K31" i="33"/>
  <c r="I31" i="33"/>
  <c r="G31" i="33"/>
  <c r="E31" i="33"/>
  <c r="M26" i="33"/>
  <c r="L24" i="33"/>
  <c r="J24" i="33"/>
  <c r="H24" i="33"/>
  <c r="F24" i="33"/>
  <c r="K23" i="33"/>
  <c r="I23" i="33"/>
  <c r="G23" i="33"/>
  <c r="E23" i="33"/>
  <c r="K22" i="33"/>
  <c r="I22" i="33"/>
  <c r="G22" i="33"/>
  <c r="E22" i="33"/>
  <c r="K21" i="33"/>
  <c r="I21" i="33"/>
  <c r="G21" i="33"/>
  <c r="E21" i="33"/>
  <c r="K20" i="33"/>
  <c r="I20" i="33"/>
  <c r="G20" i="33"/>
  <c r="E20" i="33"/>
  <c r="K19" i="33"/>
  <c r="I19" i="33"/>
  <c r="G19" i="33"/>
  <c r="E19" i="33"/>
  <c r="K18" i="33"/>
  <c r="I18" i="33"/>
  <c r="G18" i="33"/>
  <c r="E18" i="33"/>
  <c r="K17" i="33"/>
  <c r="I17" i="33"/>
  <c r="G17" i="33"/>
  <c r="E17" i="33"/>
  <c r="K16" i="33"/>
  <c r="I16" i="33"/>
  <c r="G16" i="33"/>
  <c r="E16" i="33"/>
  <c r="J30" i="21"/>
  <c r="F30" i="21"/>
  <c r="K32" i="21"/>
  <c r="C11" i="21" s="1"/>
  <c r="I15" i="21"/>
  <c r="I29" i="21"/>
  <c r="I28" i="21"/>
  <c r="I27" i="21"/>
  <c r="I26" i="21"/>
  <c r="I25" i="21"/>
  <c r="I24" i="21"/>
  <c r="I23" i="21"/>
  <c r="I22" i="21"/>
  <c r="I21" i="21"/>
  <c r="I20" i="21"/>
  <c r="I19" i="21"/>
  <c r="I18" i="21"/>
  <c r="I17" i="21"/>
  <c r="I16" i="21"/>
  <c r="E29" i="21"/>
  <c r="E28" i="21"/>
  <c r="E27" i="21"/>
  <c r="E26" i="21"/>
  <c r="E25" i="21"/>
  <c r="E24" i="21"/>
  <c r="E23" i="21"/>
  <c r="E22" i="21"/>
  <c r="E21" i="21"/>
  <c r="E20" i="21"/>
  <c r="E19" i="21"/>
  <c r="E18" i="21"/>
  <c r="E17" i="21"/>
  <c r="E16" i="21"/>
  <c r="E15" i="21"/>
  <c r="M32" i="31"/>
  <c r="K32" i="31"/>
  <c r="H32" i="31"/>
  <c r="G32" i="31"/>
  <c r="L32" i="31"/>
  <c r="F32" i="31"/>
  <c r="C32" i="31"/>
  <c r="M31" i="31"/>
  <c r="K31" i="31"/>
  <c r="H31" i="31"/>
  <c r="G31" i="31"/>
  <c r="L31" i="31"/>
  <c r="F31" i="31"/>
  <c r="C31" i="31"/>
  <c r="M30" i="31"/>
  <c r="K30" i="31"/>
  <c r="H30" i="31"/>
  <c r="G30" i="31"/>
  <c r="L30" i="31"/>
  <c r="F30" i="31"/>
  <c r="C30" i="31"/>
  <c r="M29" i="31"/>
  <c r="K29" i="31"/>
  <c r="H29" i="31"/>
  <c r="G29" i="31"/>
  <c r="L29" i="31"/>
  <c r="F29" i="31"/>
  <c r="C29" i="31"/>
  <c r="M28" i="31"/>
  <c r="K28" i="31"/>
  <c r="H28" i="31"/>
  <c r="G28" i="31"/>
  <c r="L28" i="31"/>
  <c r="F28" i="31"/>
  <c r="C28" i="31"/>
  <c r="M27" i="31"/>
  <c r="K27" i="31"/>
  <c r="H27" i="31"/>
  <c r="G27" i="31"/>
  <c r="L27" i="31"/>
  <c r="F27" i="31"/>
  <c r="C27" i="31"/>
  <c r="M26" i="31"/>
  <c r="K26" i="31"/>
  <c r="H26" i="31"/>
  <c r="G26" i="31"/>
  <c r="L26" i="31"/>
  <c r="F26" i="31"/>
  <c r="C26" i="31"/>
  <c r="M25" i="31"/>
  <c r="K25" i="31"/>
  <c r="H25" i="31"/>
  <c r="G25" i="31"/>
  <c r="L25" i="31"/>
  <c r="F25" i="31"/>
  <c r="C25" i="31"/>
  <c r="M24" i="31"/>
  <c r="K24" i="31"/>
  <c r="H24" i="31"/>
  <c r="G24" i="31"/>
  <c r="L24" i="31"/>
  <c r="F24" i="31"/>
  <c r="C24" i="31"/>
  <c r="M23" i="31"/>
  <c r="K23" i="31"/>
  <c r="H23" i="31"/>
  <c r="G23" i="31"/>
  <c r="L23" i="31"/>
  <c r="F23" i="31"/>
  <c r="C23" i="31"/>
  <c r="M22" i="31"/>
  <c r="K22" i="31"/>
  <c r="H22" i="31"/>
  <c r="G22" i="31"/>
  <c r="L22" i="31"/>
  <c r="F22" i="31"/>
  <c r="C22" i="31"/>
  <c r="M21" i="31"/>
  <c r="K21" i="31"/>
  <c r="H21" i="31"/>
  <c r="G21" i="31"/>
  <c r="L21" i="31"/>
  <c r="F21" i="31"/>
  <c r="C21" i="31"/>
  <c r="M20" i="31"/>
  <c r="K20" i="31"/>
  <c r="H20" i="31"/>
  <c r="G20" i="31"/>
  <c r="L20" i="31"/>
  <c r="F20" i="31"/>
  <c r="C20" i="31"/>
  <c r="M19" i="31"/>
  <c r="K19" i="31"/>
  <c r="H19" i="31"/>
  <c r="G19" i="31"/>
  <c r="L19" i="31"/>
  <c r="F19" i="31"/>
  <c r="C19" i="31"/>
  <c r="M18" i="31"/>
  <c r="K18" i="31"/>
  <c r="H18" i="31"/>
  <c r="G18" i="31"/>
  <c r="L18" i="31"/>
  <c r="F18" i="31"/>
  <c r="C18" i="31"/>
  <c r="M17" i="31"/>
  <c r="K17" i="31"/>
  <c r="H17" i="31"/>
  <c r="G17" i="31"/>
  <c r="L17" i="31"/>
  <c r="F17" i="31"/>
  <c r="C17" i="31"/>
  <c r="M16" i="31"/>
  <c r="K16" i="31"/>
  <c r="H16" i="31"/>
  <c r="G16" i="31"/>
  <c r="L16" i="31"/>
  <c r="F16" i="31"/>
  <c r="C16" i="31"/>
  <c r="M15" i="31"/>
  <c r="K15" i="31"/>
  <c r="H15" i="31"/>
  <c r="G15" i="31"/>
  <c r="L15" i="31"/>
  <c r="F15" i="31"/>
  <c r="C15" i="31"/>
  <c r="M14" i="31"/>
  <c r="K14" i="31"/>
  <c r="H14" i="31"/>
  <c r="G14" i="31"/>
  <c r="L14" i="31"/>
  <c r="C14" i="31"/>
  <c r="K13" i="31"/>
  <c r="H13" i="31"/>
  <c r="G13" i="31"/>
  <c r="L13" i="31"/>
  <c r="F13" i="31"/>
  <c r="C13" i="31"/>
  <c r="C8" i="31"/>
  <c r="C1" i="31"/>
  <c r="G46" i="33" l="1"/>
  <c r="H47" i="33" s="1"/>
  <c r="I24" i="33"/>
  <c r="J25" i="33" s="1"/>
  <c r="E46" i="33"/>
  <c r="F47" i="33" s="1"/>
  <c r="K46" i="33"/>
  <c r="L47" i="33" s="1"/>
  <c r="I46" i="33"/>
  <c r="J47" i="33" s="1"/>
  <c r="C11" i="33"/>
  <c r="E56" i="33"/>
  <c r="F57" i="33" s="1"/>
  <c r="G56" i="33"/>
  <c r="H57" i="33" s="1"/>
  <c r="K24" i="33"/>
  <c r="L25" i="33" s="1"/>
  <c r="G24" i="33"/>
  <c r="H25" i="33" s="1"/>
  <c r="E24" i="33"/>
  <c r="F25" i="33" s="1"/>
  <c r="E30" i="21"/>
  <c r="F31" i="21" s="1"/>
  <c r="I30" i="21"/>
  <c r="J31" i="21" s="1"/>
  <c r="L32" i="27"/>
  <c r="L31" i="27"/>
  <c r="L29" i="27"/>
  <c r="L28" i="27"/>
  <c r="L25" i="27"/>
  <c r="L24" i="27"/>
  <c r="L23" i="27"/>
  <c r="L22" i="27"/>
  <c r="L21" i="27"/>
  <c r="L20" i="27"/>
  <c r="L17" i="27"/>
  <c r="L16" i="27"/>
  <c r="L15" i="27"/>
  <c r="L14" i="27"/>
  <c r="L13" i="27"/>
  <c r="C8" i="24"/>
  <c r="C8" i="27"/>
  <c r="J32" i="27"/>
  <c r="G32" i="27"/>
  <c r="F32" i="27"/>
  <c r="E32" i="27"/>
  <c r="C32" i="27"/>
  <c r="J31" i="27"/>
  <c r="G31" i="27"/>
  <c r="F31" i="27"/>
  <c r="E31" i="27"/>
  <c r="C31" i="27"/>
  <c r="J30" i="27"/>
  <c r="G30" i="27"/>
  <c r="F30" i="27"/>
  <c r="E30" i="27"/>
  <c r="C30" i="27"/>
  <c r="J29" i="27"/>
  <c r="G29" i="27"/>
  <c r="F29" i="27"/>
  <c r="E29" i="27"/>
  <c r="C29" i="27"/>
  <c r="J28" i="27"/>
  <c r="G28" i="27"/>
  <c r="F28" i="27"/>
  <c r="E28" i="27"/>
  <c r="C28" i="27"/>
  <c r="J27" i="27"/>
  <c r="G27" i="27"/>
  <c r="F27" i="27"/>
  <c r="E27" i="27"/>
  <c r="C27" i="27"/>
  <c r="J26" i="27"/>
  <c r="G26" i="27"/>
  <c r="F26" i="27"/>
  <c r="E26" i="27"/>
  <c r="C26" i="27"/>
  <c r="J25" i="27"/>
  <c r="G25" i="27"/>
  <c r="F25" i="27"/>
  <c r="E25" i="27"/>
  <c r="C25" i="27"/>
  <c r="J24" i="27"/>
  <c r="G24" i="27"/>
  <c r="F24" i="27"/>
  <c r="E24" i="27"/>
  <c r="C24" i="27"/>
  <c r="J23" i="27"/>
  <c r="G23" i="27"/>
  <c r="F23" i="27"/>
  <c r="E23" i="27"/>
  <c r="C23" i="27"/>
  <c r="J22" i="27"/>
  <c r="G22" i="27"/>
  <c r="F22" i="27"/>
  <c r="E22" i="27"/>
  <c r="C22" i="27"/>
  <c r="J21" i="27"/>
  <c r="G21" i="27"/>
  <c r="F21" i="27"/>
  <c r="E21" i="27"/>
  <c r="C21" i="27"/>
  <c r="J20" i="27"/>
  <c r="G20" i="27"/>
  <c r="F20" i="27"/>
  <c r="E20" i="27"/>
  <c r="C20" i="27"/>
  <c r="J19" i="27"/>
  <c r="G19" i="27"/>
  <c r="F19" i="27"/>
  <c r="E19" i="27"/>
  <c r="C19" i="27"/>
  <c r="J18" i="27"/>
  <c r="G18" i="27"/>
  <c r="F18" i="27"/>
  <c r="E18" i="27"/>
  <c r="C18" i="27"/>
  <c r="J17" i="27"/>
  <c r="G17" i="27"/>
  <c r="F17" i="27"/>
  <c r="E17" i="27"/>
  <c r="C17" i="27"/>
  <c r="J16" i="27"/>
  <c r="G16" i="27"/>
  <c r="F16" i="27"/>
  <c r="E16" i="27"/>
  <c r="C16" i="27"/>
  <c r="J15" i="27"/>
  <c r="G15" i="27"/>
  <c r="F15" i="27"/>
  <c r="E15" i="27"/>
  <c r="C15" i="27"/>
  <c r="J14" i="27"/>
  <c r="G14" i="27"/>
  <c r="F14" i="27"/>
  <c r="E14" i="27"/>
  <c r="C14" i="27"/>
  <c r="J13" i="27"/>
  <c r="G13" i="27"/>
  <c r="F13" i="27"/>
  <c r="E13" i="27"/>
  <c r="C13" i="27"/>
  <c r="L30" i="27"/>
  <c r="L27" i="27"/>
  <c r="L26" i="27"/>
  <c r="L19" i="27"/>
  <c r="L18" i="27"/>
  <c r="C1" i="27"/>
  <c r="C1" i="24"/>
  <c r="M47" i="33" l="1"/>
  <c r="K56" i="33"/>
  <c r="L57" i="33" s="1"/>
  <c r="I56" i="33"/>
  <c r="J57" i="33" s="1"/>
  <c r="M25" i="33"/>
  <c r="M57" i="33" l="1"/>
  <c r="C10" i="33" s="1"/>
  <c r="K31" i="21" l="1"/>
  <c r="C10" i="21" s="1"/>
</calcChain>
</file>

<file path=xl/sharedStrings.xml><?xml version="1.0" encoding="utf-8"?>
<sst xmlns="http://schemas.openxmlformats.org/spreadsheetml/2006/main" count="235" uniqueCount="95">
  <si>
    <t>Voorbeeld</t>
  </si>
  <si>
    <t>Invulformulier Zero-Emissie materieel</t>
  </si>
  <si>
    <t>Instructie</t>
  </si>
  <si>
    <t>Alle blauwe velden invullen:</t>
  </si>
  <si>
    <t xml:space="preserve">Inschrijver </t>
  </si>
  <si>
    <t>VOORBEELD</t>
  </si>
  <si>
    <t>Totale fictieve meerwaarde</t>
  </si>
  <si>
    <t>behaald</t>
  </si>
  <si>
    <t>te behalen</t>
  </si>
  <si>
    <t>WERKTUIGEN</t>
  </si>
  <si>
    <t>jaar 1</t>
  </si>
  <si>
    <t>jaar 2</t>
  </si>
  <si>
    <t>jaar 3</t>
  </si>
  <si>
    <t>jaar 4</t>
  </si>
  <si>
    <t>motor</t>
  </si>
  <si>
    <t>brandstof</t>
  </si>
  <si>
    <t>weegfactor</t>
  </si>
  <si>
    <t xml:space="preserve">waardering </t>
  </si>
  <si>
    <t>totaal aantal uren inzet</t>
  </si>
  <si>
    <t>totale fictieve meerwaarde</t>
  </si>
  <si>
    <t xml:space="preserve">elektromotor </t>
  </si>
  <si>
    <t>stroom</t>
  </si>
  <si>
    <t>(zero-emissie)</t>
  </si>
  <si>
    <t>waterstof</t>
  </si>
  <si>
    <t>stage V</t>
  </si>
  <si>
    <t>HVO 100 (biodiesel)</t>
  </si>
  <si>
    <t>stage IV</t>
  </si>
  <si>
    <t>stage IIIb</t>
  </si>
  <si>
    <t>diesel / HVO(&lt;100)</t>
  </si>
  <si>
    <t>totale ureninzet</t>
  </si>
  <si>
    <t xml:space="preserve"> behaalde fictieve meerwaarde </t>
  </si>
  <si>
    <t>te behalen fictieve meerwaarde</t>
  </si>
  <si>
    <t>VOERTUIGEN</t>
  </si>
  <si>
    <t>aandrijving</t>
  </si>
  <si>
    <t>totaal aantal dagen inzet</t>
  </si>
  <si>
    <t>verbrandingsmotor</t>
  </si>
  <si>
    <t>groen gas (BNG/LBG)</t>
  </si>
  <si>
    <t>&amp; elektromotor</t>
  </si>
  <si>
    <t>aardgas (CNG/LNG)</t>
  </si>
  <si>
    <t>(plug-in hybride)</t>
  </si>
  <si>
    <t>HVO(&lt;100)/GTL</t>
  </si>
  <si>
    <t>benzine/diesel</t>
  </si>
  <si>
    <t>(hybride)</t>
  </si>
  <si>
    <t xml:space="preserve">verbrandingsmotor </t>
  </si>
  <si>
    <t>totale dageninzet</t>
  </si>
  <si>
    <t>GEREEDSCHAP</t>
  </si>
  <si>
    <t>HVO 100 (biodiesel) / ASPEN (biobenzine)</t>
  </si>
  <si>
    <t>diesel / HVO (&lt;100) / benzine</t>
  </si>
  <si>
    <t>Aan dit tabblad 'voorbeeld' kunnen geen rechten worden ontleend.</t>
  </si>
  <si>
    <t>contractjaar 1</t>
  </si>
  <si>
    <t>contractjaar 2</t>
  </si>
  <si>
    <t>contractjaar 3</t>
  </si>
  <si>
    <t>Inschrijver</t>
  </si>
  <si>
    <t>gevestigd te</t>
  </si>
  <si>
    <t>KVK-nummer</t>
  </si>
  <si>
    <r>
      <rPr>
        <i/>
        <sz val="11"/>
        <color theme="1"/>
        <rFont val="Calibri"/>
        <family val="2"/>
        <scheme val="minor"/>
      </rPr>
      <t xml:space="preserve">(Bij een natuurlijk persoon naam en voornamen voluit, bij een rechtspersoon de statutaire naam; bij een natuurlijk persoon de woonplaats, bij een rechtspersoon de vestigingsplaats.)
</t>
    </r>
    <r>
      <rPr>
        <sz val="11"/>
        <color theme="1"/>
        <rFont val="Calibri"/>
        <family val="2"/>
        <scheme val="minor"/>
      </rPr>
      <t xml:space="preserve">Inschrijver verklaart zich door ondertekening dezes bereid de verplichtingen uit te zullen voeren welke behoren bij de aangeboden waarden uit bovenstaande tabel.
(De inschrijver(s) (zie inschrijvingsbiljet) wijzen als gemachtigde om hen voor alle zaken van de opdracht betreffende te vertegenwoordigen aan, de hierboven genoemde inschrijver.)
De inschrijver verklaart deze aanbieding te doen met inachtneming van de bepalingen (inclusief de boetebepalingen en garantiebepalingen) en gegevens zoals deze zijn omschreven in de voor de inschrijving relevante stukken. </t>
    </r>
  </si>
  <si>
    <t>gedaan op (datum)</t>
  </si>
  <si>
    <t>te (plaats)</t>
  </si>
  <si>
    <t>handtekening</t>
  </si>
  <si>
    <t xml:space="preserve">naam </t>
  </si>
  <si>
    <t>functie</t>
  </si>
  <si>
    <t>Dit invulformulier geheel invullen, ondertekenen en bij de inschrijving voegen.</t>
  </si>
  <si>
    <t>De inschrijver draagt het risico van aanwezigheid van dit Invulformulier bij de inschrijving.</t>
  </si>
  <si>
    <t>Overzicht materieel</t>
  </si>
  <si>
    <t>omschrijving materieelstuk</t>
  </si>
  <si>
    <t>kenteken</t>
  </si>
  <si>
    <t>euronorm</t>
  </si>
  <si>
    <r>
      <rPr>
        <b/>
        <sz val="11"/>
        <color theme="0"/>
        <rFont val="Calibri"/>
        <family val="2"/>
        <scheme val="minor"/>
      </rPr>
      <t xml:space="preserve">Instructie logboek invullen
</t>
    </r>
    <r>
      <rPr>
        <sz val="11"/>
        <color theme="0"/>
        <rFont val="Calibri"/>
        <family val="2"/>
        <scheme val="minor"/>
      </rPr>
      <t xml:space="preserve">Het logboek dient maandelijks te worden ingevuld. 
Het tabblad 'logboek' dient als sjabloon; daarin kan één jaar geheel worden ingevuld.
Kopieer het tabblad voor elk contractjaar.  
Nummer de tabbladen logboek per de contractjaar.
</t>
    </r>
    <r>
      <rPr>
        <b/>
        <sz val="11"/>
        <color theme="0"/>
        <rFont val="Calibri"/>
        <family val="2"/>
        <scheme val="minor"/>
      </rPr>
      <t xml:space="preserve">let op! 
</t>
    </r>
    <r>
      <rPr>
        <sz val="11"/>
        <color theme="0"/>
        <rFont val="Calibri"/>
        <family val="2"/>
        <scheme val="minor"/>
      </rPr>
      <t xml:space="preserve">De locatie van </t>
    </r>
    <r>
      <rPr>
        <u/>
        <sz val="11"/>
        <color theme="0"/>
        <rFont val="Calibri"/>
        <family val="2"/>
        <scheme val="minor"/>
      </rPr>
      <t>alle</t>
    </r>
    <r>
      <rPr>
        <sz val="11"/>
        <color theme="0"/>
        <rFont val="Calibri"/>
        <family val="2"/>
        <scheme val="minor"/>
      </rPr>
      <t xml:space="preserve"> tabbladen van het logboek is belangrijk. 
Deze dienen </t>
    </r>
    <r>
      <rPr>
        <u/>
        <sz val="11"/>
        <color theme="0"/>
        <rFont val="Calibri"/>
        <family val="2"/>
        <scheme val="minor"/>
      </rPr>
      <t>na</t>
    </r>
    <r>
      <rPr>
        <sz val="11"/>
        <color theme="0"/>
        <rFont val="Calibri"/>
        <family val="2"/>
        <scheme val="minor"/>
      </rPr>
      <t xml:space="preserve"> het tabblad 'Begin' en </t>
    </r>
    <r>
      <rPr>
        <u/>
        <sz val="11"/>
        <color theme="0"/>
        <rFont val="Calibri"/>
        <family val="2"/>
        <scheme val="minor"/>
      </rPr>
      <t>voor</t>
    </r>
    <r>
      <rPr>
        <sz val="11"/>
        <color theme="0"/>
        <rFont val="Calibri"/>
        <family val="2"/>
        <scheme val="minor"/>
      </rPr>
      <t xml:space="preserve"> het tabblad 'Einde' te staan.
</t>
    </r>
  </si>
  <si>
    <t>Logboek overzicht</t>
  </si>
  <si>
    <t>Aannemer</t>
  </si>
  <si>
    <t>over de gehele opdracht</t>
  </si>
  <si>
    <t>merk</t>
  </si>
  <si>
    <t>bouwjaar</t>
  </si>
  <si>
    <t>kWh</t>
  </si>
  <si>
    <t>cumulatieve ingezette uren</t>
  </si>
  <si>
    <t>omschrijving</t>
  </si>
  <si>
    <t>totaal aantal beloofde dagen</t>
  </si>
  <si>
    <r>
      <rPr>
        <b/>
        <sz val="11"/>
        <color theme="0"/>
        <rFont val="Calibri"/>
        <family val="2"/>
        <scheme val="minor"/>
      </rPr>
      <t>let op!</t>
    </r>
    <r>
      <rPr>
        <sz val="11"/>
        <color theme="0"/>
        <rFont val="Calibri"/>
        <family val="2"/>
        <scheme val="minor"/>
      </rPr>
      <t xml:space="preserve">
De locatie van </t>
    </r>
    <r>
      <rPr>
        <u/>
        <sz val="11"/>
        <color theme="0"/>
        <rFont val="Calibri"/>
        <family val="2"/>
        <scheme val="minor"/>
      </rPr>
      <t>alle</t>
    </r>
    <r>
      <rPr>
        <sz val="11"/>
        <color theme="0"/>
        <rFont val="Calibri"/>
        <family val="2"/>
        <scheme val="minor"/>
      </rPr>
      <t xml:space="preserve"> tabbladen van het logboek is belangrijk. 
Deze dienen </t>
    </r>
    <r>
      <rPr>
        <u/>
        <sz val="11"/>
        <color theme="0"/>
        <rFont val="Calibri"/>
        <family val="2"/>
        <scheme val="minor"/>
      </rPr>
      <t>na</t>
    </r>
    <r>
      <rPr>
        <sz val="11"/>
        <color theme="0"/>
        <rFont val="Calibri"/>
        <family val="2"/>
        <scheme val="minor"/>
      </rPr>
      <t xml:space="preserve"> dit tabblad 'Begin' en </t>
    </r>
    <r>
      <rPr>
        <u/>
        <sz val="11"/>
        <color theme="0"/>
        <rFont val="Calibri"/>
        <family val="2"/>
        <scheme val="minor"/>
      </rPr>
      <t>voor</t>
    </r>
    <r>
      <rPr>
        <sz val="11"/>
        <color theme="0"/>
        <rFont val="Calibri"/>
        <family val="2"/>
        <scheme val="minor"/>
      </rPr>
      <t xml:space="preserve"> het tabblad 'Einde' te staan.
</t>
    </r>
  </si>
  <si>
    <t>Overzicht materieel - logboek</t>
  </si>
  <si>
    <t>Aandrijving</t>
  </si>
  <si>
    <t>jan</t>
  </si>
  <si>
    <t>feb</t>
  </si>
  <si>
    <t>mrt</t>
  </si>
  <si>
    <t>apr</t>
  </si>
  <si>
    <t>mei</t>
  </si>
  <si>
    <t>jun</t>
  </si>
  <si>
    <t>jul</t>
  </si>
  <si>
    <t>aug</t>
  </si>
  <si>
    <t>sept</t>
  </si>
  <si>
    <t>okt</t>
  </si>
  <si>
    <t>nov</t>
  </si>
  <si>
    <t>dec</t>
  </si>
  <si>
    <t xml:space="preserve">weekinzet </t>
  </si>
  <si>
    <r>
      <rPr>
        <b/>
        <sz val="11"/>
        <color theme="0"/>
        <rFont val="Calibri"/>
        <family val="2"/>
        <scheme val="minor"/>
      </rPr>
      <t>let op!</t>
    </r>
    <r>
      <rPr>
        <sz val="11"/>
        <color theme="0"/>
        <rFont val="Calibri"/>
        <family val="2"/>
        <scheme val="minor"/>
      </rPr>
      <t xml:space="preserve">
De locatie van </t>
    </r>
    <r>
      <rPr>
        <u/>
        <sz val="11"/>
        <color theme="0"/>
        <rFont val="Calibri"/>
        <family val="2"/>
        <scheme val="minor"/>
      </rPr>
      <t>alle</t>
    </r>
    <r>
      <rPr>
        <sz val="11"/>
        <color theme="0"/>
        <rFont val="Calibri"/>
        <family val="2"/>
        <scheme val="minor"/>
      </rPr>
      <t xml:space="preserve"> tabbladen van het logboek is belangrijk. 
Deze dienen </t>
    </r>
    <r>
      <rPr>
        <u/>
        <sz val="11"/>
        <color theme="0"/>
        <rFont val="Calibri"/>
        <family val="2"/>
        <scheme val="minor"/>
      </rPr>
      <t>na</t>
    </r>
    <r>
      <rPr>
        <sz val="11"/>
        <color theme="0"/>
        <rFont val="Calibri"/>
        <family val="2"/>
        <scheme val="minor"/>
      </rPr>
      <t xml:space="preserve"> het tabblad 'Begin' en </t>
    </r>
    <r>
      <rPr>
        <u/>
        <sz val="11"/>
        <color theme="0"/>
        <rFont val="Calibri"/>
        <family val="2"/>
        <scheme val="minor"/>
      </rPr>
      <t>voor</t>
    </r>
    <r>
      <rPr>
        <sz val="11"/>
        <color theme="0"/>
        <rFont val="Calibri"/>
        <family val="2"/>
        <scheme val="minor"/>
      </rPr>
      <t xml:space="preserve"> dit tabblad 'Einde' te staan.
</t>
    </r>
  </si>
  <si>
    <t>ROVK Ledigen containers m.b.v. kraanvoertuig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</si>
</sst>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quot;€&quot;\ * #,##0.00_ ;_ &quot;€&quot;\ * \-#,##0.00_ ;_ &quot;€&quot;\ * &quot;-&quot;??_ ;_ @_ "/>
    <numFmt numFmtId="164" formatCode="_ &quot;€&quot;\ * #,##0_ ;_ &quot;€&quot;\ * \-#,##0_ ;_ &quot;€&quot;\ * &quot;-&quot;??_ ;_ @_ "/>
    <numFmt numFmtId="165" formatCode="0.0"/>
    <numFmt numFmtId="166" formatCode="&quot;€&quot;\ #,##0"/>
  </numFmts>
  <fonts count="27">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1"/>
      <color theme="0" tint="-0.499984740745262"/>
      <name val="Calibri"/>
      <family val="2"/>
      <scheme val="minor"/>
    </font>
    <font>
      <sz val="11"/>
      <name val="Calibri"/>
      <family val="2"/>
      <scheme val="minor"/>
    </font>
    <font>
      <sz val="11"/>
      <color theme="1"/>
      <name val="Calibri "/>
    </font>
    <font>
      <sz val="11"/>
      <color theme="0" tint="-0.249977111117893"/>
      <name val="Calibri"/>
      <family val="2"/>
      <scheme val="minor"/>
    </font>
    <font>
      <b/>
      <sz val="14"/>
      <color theme="0"/>
      <name val="Calibri"/>
      <family val="2"/>
      <scheme val="minor"/>
    </font>
    <font>
      <b/>
      <sz val="14"/>
      <color indexed="8"/>
      <name val="Calibri"/>
      <family val="2"/>
    </font>
    <font>
      <b/>
      <sz val="14"/>
      <name val="Calibri"/>
      <family val="2"/>
      <scheme val="minor"/>
    </font>
    <font>
      <i/>
      <u/>
      <sz val="11"/>
      <name val="Calibri"/>
      <family val="2"/>
      <scheme val="minor"/>
    </font>
    <font>
      <b/>
      <sz val="14"/>
      <color theme="0" tint="-0.499984740745262"/>
      <name val="Calibri"/>
      <family val="2"/>
      <scheme val="minor"/>
    </font>
    <font>
      <b/>
      <sz val="11"/>
      <name val="Calibri"/>
      <family val="2"/>
      <scheme val="minor"/>
    </font>
    <font>
      <sz val="11"/>
      <color theme="0" tint="-0.34998626667073579"/>
      <name val="Calibri"/>
      <family val="2"/>
      <scheme val="minor"/>
    </font>
    <font>
      <i/>
      <sz val="11"/>
      <color theme="1"/>
      <name val="Calibri"/>
      <family val="2"/>
      <scheme val="minor"/>
    </font>
    <font>
      <i/>
      <sz val="8"/>
      <color theme="1"/>
      <name val="Calibri"/>
      <family val="2"/>
      <scheme val="minor"/>
    </font>
    <font>
      <b/>
      <sz val="14"/>
      <color theme="4" tint="-0.249977111117893"/>
      <name val="Calibri"/>
      <family val="2"/>
      <scheme val="minor"/>
    </font>
    <font>
      <b/>
      <sz val="14"/>
      <color theme="0" tint="-0.34998626667073579"/>
      <name val="Calibri"/>
      <family val="2"/>
      <scheme val="minor"/>
    </font>
    <font>
      <b/>
      <sz val="12"/>
      <color theme="1"/>
      <name val="Calibri"/>
      <family val="2"/>
      <scheme val="minor"/>
    </font>
    <font>
      <sz val="12"/>
      <name val="Calibri"/>
      <family val="2"/>
      <scheme val="minor"/>
    </font>
    <font>
      <sz val="11"/>
      <color theme="0"/>
      <name val="Calibri"/>
      <family val="2"/>
      <scheme val="minor"/>
    </font>
    <font>
      <u/>
      <sz val="11"/>
      <color theme="0"/>
      <name val="Calibri"/>
      <family val="2"/>
      <scheme val="minor"/>
    </font>
    <font>
      <sz val="12"/>
      <name val="Calibri"/>
      <family val="2"/>
    </font>
    <font>
      <b/>
      <sz val="14"/>
      <color rgb="FFFF0000"/>
      <name val="Calibri"/>
      <family val="2"/>
      <scheme val="minor"/>
    </font>
    <font>
      <sz val="11"/>
      <color rgb="FFFF0000"/>
      <name val="Calibri"/>
      <family val="2"/>
      <scheme val="minor"/>
    </font>
    <font>
      <sz val="8"/>
      <name val="Calibri"/>
      <family val="2"/>
      <scheme val="minor"/>
    </font>
  </fonts>
  <fills count="7">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DDEBF7"/>
        <bgColor rgb="FF000000"/>
      </patternFill>
    </fill>
    <fill>
      <patternFill patternType="solid">
        <fgColor rgb="FF00264C"/>
        <bgColor indexed="64"/>
      </patternFill>
    </fill>
    <fill>
      <patternFill patternType="solid">
        <fgColor rgb="FFB5985A"/>
        <bgColor indexed="64"/>
      </patternFill>
    </fill>
  </fills>
  <borders count="107">
    <border>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right/>
      <top/>
      <bottom style="thin">
        <color auto="1"/>
      </bottom>
      <diagonal/>
    </border>
    <border>
      <left style="thin">
        <color indexed="64"/>
      </left>
      <right style="thin">
        <color indexed="64"/>
      </right>
      <top style="hair">
        <color indexed="64"/>
      </top>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style="thin">
        <color indexed="64"/>
      </right>
      <top style="medium">
        <color indexed="64"/>
      </top>
      <bottom/>
      <diagonal/>
    </border>
    <border>
      <left style="medium">
        <color indexed="64"/>
      </left>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thin">
        <color indexed="64"/>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hair">
        <color indexed="64"/>
      </top>
      <bottom/>
      <diagonal/>
    </border>
    <border>
      <left style="medium">
        <color indexed="64"/>
      </left>
      <right/>
      <top/>
      <bottom style="hair">
        <color indexed="64"/>
      </bottom>
      <diagonal/>
    </border>
    <border>
      <left style="medium">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bottom/>
      <diagonal/>
    </border>
    <border>
      <left style="medium">
        <color indexed="64"/>
      </left>
      <right/>
      <top/>
      <bottom/>
      <diagonal/>
    </border>
    <border>
      <left style="medium">
        <color indexed="64"/>
      </left>
      <right/>
      <top style="thin">
        <color indexed="64"/>
      </top>
      <bottom style="hair">
        <color indexed="64"/>
      </bottom>
      <diagonal/>
    </border>
    <border>
      <left style="medium">
        <color indexed="64"/>
      </left>
      <right style="thin">
        <color indexed="64"/>
      </right>
      <top style="thin">
        <color indexed="64"/>
      </top>
      <bottom style="hair">
        <color indexed="64"/>
      </bottom>
      <diagonal/>
    </border>
    <border>
      <left style="medium">
        <color indexed="64"/>
      </left>
      <right/>
      <top style="hair">
        <color indexed="64"/>
      </top>
      <bottom style="medium">
        <color indexed="64"/>
      </bottom>
      <diagonal/>
    </border>
    <border>
      <left/>
      <right/>
      <top style="medium">
        <color indexed="64"/>
      </top>
      <bottom style="hair">
        <color indexed="64"/>
      </bottom>
      <diagonal/>
    </border>
    <border>
      <left/>
      <right/>
      <top style="hair">
        <color indexed="64"/>
      </top>
      <bottom style="hair">
        <color indexed="64"/>
      </bottom>
      <diagonal/>
    </border>
    <border>
      <left/>
      <right/>
      <top style="hair">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dotted">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style="thin">
        <color indexed="64"/>
      </right>
      <top style="dotted">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style="hair">
        <color indexed="64"/>
      </bottom>
      <diagonal/>
    </border>
    <border>
      <left/>
      <right style="thin">
        <color indexed="64"/>
      </right>
      <top style="thin">
        <color indexed="64"/>
      </top>
      <bottom style="thin">
        <color indexed="64"/>
      </bottom>
      <diagonal/>
    </border>
    <border>
      <left/>
      <right style="thin">
        <color indexed="64"/>
      </right>
      <top style="hair">
        <color indexed="64"/>
      </top>
      <bottom style="medium">
        <color indexed="64"/>
      </bottom>
      <diagonal/>
    </border>
    <border>
      <left/>
      <right/>
      <top style="thin">
        <color indexed="64"/>
      </top>
      <bottom style="thin">
        <color indexed="64"/>
      </bottom>
      <diagonal/>
    </border>
    <border>
      <left style="medium">
        <color indexed="64"/>
      </left>
      <right/>
      <top style="hair">
        <color indexed="64"/>
      </top>
      <bottom/>
      <diagonal/>
    </border>
    <border>
      <left/>
      <right/>
      <top style="thin">
        <color indexed="64"/>
      </top>
      <bottom style="hair">
        <color indexed="64"/>
      </bottom>
      <diagonal/>
    </border>
    <border>
      <left/>
      <right/>
      <top style="hair">
        <color indexed="64"/>
      </top>
      <bottom style="thin">
        <color indexed="64"/>
      </bottom>
      <diagonal/>
    </border>
    <border>
      <left/>
      <right/>
      <top/>
      <bottom style="hair">
        <color indexed="64"/>
      </bottom>
      <diagonal/>
    </border>
    <border>
      <left/>
      <right/>
      <top style="hair">
        <color indexed="64"/>
      </top>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style="hair">
        <color indexed="64"/>
      </top>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bottom style="hair">
        <color indexed="64"/>
      </bottom>
      <diagonal/>
    </border>
    <border>
      <left style="thin">
        <color indexed="64"/>
      </left>
      <right style="medium">
        <color indexed="64"/>
      </right>
      <top style="hair">
        <color indexed="64"/>
      </top>
      <bottom style="medium">
        <color indexed="64"/>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top style="thin">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medium">
        <color indexed="64"/>
      </right>
      <top style="medium">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hair">
        <color indexed="64"/>
      </top>
      <bottom style="medium">
        <color indexed="64"/>
      </bottom>
      <diagonal/>
    </border>
    <border>
      <left style="thin">
        <color indexed="64"/>
      </left>
      <right/>
      <top style="hair">
        <color indexed="64"/>
      </top>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top/>
      <bottom style="hair">
        <color indexed="64"/>
      </bottom>
      <diagonal/>
    </border>
    <border>
      <left style="thin">
        <color indexed="64"/>
      </left>
      <right/>
      <top style="hair">
        <color indexed="64"/>
      </top>
      <bottom style="medium">
        <color indexed="64"/>
      </bottom>
      <diagonal/>
    </border>
    <border>
      <left style="medium">
        <color indexed="64"/>
      </left>
      <right style="thin">
        <color indexed="64"/>
      </right>
      <top style="medium">
        <color indexed="64"/>
      </top>
      <bottom style="hair">
        <color indexed="64"/>
      </bottom>
      <diagonal/>
    </border>
    <border>
      <left/>
      <right style="thin">
        <color indexed="64"/>
      </right>
      <top style="medium">
        <color indexed="64"/>
      </top>
      <bottom/>
      <diagonal/>
    </border>
    <border>
      <left/>
      <right style="thin">
        <color indexed="64"/>
      </right>
      <top style="hair">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medium">
        <color indexed="64"/>
      </top>
      <bottom style="dotted">
        <color indexed="64"/>
      </bottom>
      <diagonal/>
    </border>
    <border>
      <left/>
      <right style="thin">
        <color indexed="64"/>
      </right>
      <top style="dotted">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medium">
        <color rgb="FF000000"/>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cellStyleXfs>
  <cellXfs count="284">
    <xf numFmtId="0" fontId="0" fillId="0" borderId="0" xfId="0"/>
    <xf numFmtId="0" fontId="9" fillId="0" borderId="0" xfId="0" applyFont="1"/>
    <xf numFmtId="0" fontId="10" fillId="0" borderId="0" xfId="0" applyFont="1"/>
    <xf numFmtId="0" fontId="5" fillId="0" borderId="0" xfId="0" applyFont="1"/>
    <xf numFmtId="0" fontId="5" fillId="0" borderId="0" xfId="0" applyFont="1" applyAlignment="1">
      <alignment horizontal="center"/>
    </xf>
    <xf numFmtId="0" fontId="5" fillId="0" borderId="0" xfId="0" applyFont="1" applyAlignment="1">
      <alignment vertical="top" wrapText="1"/>
    </xf>
    <xf numFmtId="0" fontId="5" fillId="0" borderId="0" xfId="0" applyFont="1" applyAlignment="1">
      <alignment horizontal="left"/>
    </xf>
    <xf numFmtId="0" fontId="6" fillId="0" borderId="0" xfId="0" applyFont="1" applyAlignment="1">
      <alignment horizontal="center"/>
    </xf>
    <xf numFmtId="0" fontId="7" fillId="0" borderId="0" xfId="0" applyFont="1"/>
    <xf numFmtId="164" fontId="12" fillId="0" borderId="0" xfId="1" applyNumberFormat="1" applyFont="1" applyBorder="1" applyAlignment="1" applyProtection="1">
      <alignment horizontal="center" vertical="center"/>
    </xf>
    <xf numFmtId="1" fontId="5" fillId="0" borderId="12" xfId="1" applyNumberFormat="1" applyFont="1" applyBorder="1" applyAlignment="1" applyProtection="1">
      <alignment horizontal="center"/>
    </xf>
    <xf numFmtId="1" fontId="5" fillId="0" borderId="20" xfId="1" applyNumberFormat="1" applyFont="1" applyBorder="1" applyAlignment="1" applyProtection="1">
      <alignment horizontal="center"/>
    </xf>
    <xf numFmtId="1" fontId="5" fillId="0" borderId="32" xfId="1" applyNumberFormat="1" applyFont="1" applyBorder="1" applyAlignment="1" applyProtection="1">
      <alignment horizontal="center"/>
    </xf>
    <xf numFmtId="1" fontId="5" fillId="0" borderId="6" xfId="1" applyNumberFormat="1" applyFont="1" applyBorder="1" applyAlignment="1" applyProtection="1">
      <alignment horizontal="center"/>
    </xf>
    <xf numFmtId="1" fontId="5" fillId="0" borderId="16" xfId="1" applyNumberFormat="1" applyFont="1" applyBorder="1" applyAlignment="1" applyProtection="1">
      <alignment horizontal="center"/>
    </xf>
    <xf numFmtId="1" fontId="5" fillId="0" borderId="22" xfId="1" applyNumberFormat="1" applyFont="1" applyBorder="1" applyAlignment="1" applyProtection="1">
      <alignment horizontal="center"/>
    </xf>
    <xf numFmtId="1" fontId="5" fillId="0" borderId="7" xfId="1" applyNumberFormat="1" applyFont="1" applyBorder="1" applyAlignment="1" applyProtection="1">
      <alignment horizontal="center"/>
    </xf>
    <xf numFmtId="44" fontId="5" fillId="0" borderId="0" xfId="1" applyFont="1" applyProtection="1"/>
    <xf numFmtId="165" fontId="5" fillId="0" borderId="18" xfId="1" applyNumberFormat="1" applyFont="1" applyBorder="1" applyAlignment="1" applyProtection="1">
      <alignment horizontal="center"/>
    </xf>
    <xf numFmtId="1" fontId="5" fillId="0" borderId="38" xfId="1" applyNumberFormat="1" applyFont="1" applyBorder="1" applyAlignment="1" applyProtection="1">
      <alignment horizontal="center"/>
    </xf>
    <xf numFmtId="1" fontId="5" fillId="0" borderId="18" xfId="1" applyNumberFormat="1" applyFont="1" applyBorder="1" applyAlignment="1" applyProtection="1">
      <alignment horizontal="center"/>
    </xf>
    <xf numFmtId="1" fontId="5" fillId="0" borderId="42" xfId="1" applyNumberFormat="1" applyFont="1" applyBorder="1" applyAlignment="1" applyProtection="1">
      <alignment horizontal="center"/>
    </xf>
    <xf numFmtId="0" fontId="5" fillId="0" borderId="13" xfId="0" applyFont="1" applyBorder="1" applyAlignment="1">
      <alignment wrapText="1"/>
    </xf>
    <xf numFmtId="0" fontId="5" fillId="0" borderId="10" xfId="0" applyFont="1" applyBorder="1" applyAlignment="1">
      <alignment wrapText="1"/>
    </xf>
    <xf numFmtId="0" fontId="5" fillId="0" borderId="30" xfId="0" applyFont="1" applyBorder="1" applyAlignment="1">
      <alignment wrapText="1"/>
    </xf>
    <xf numFmtId="0" fontId="5" fillId="0" borderId="24" xfId="0" applyFont="1" applyBorder="1" applyAlignment="1">
      <alignment wrapText="1"/>
    </xf>
    <xf numFmtId="0" fontId="5" fillId="0" borderId="31" xfId="0" applyFont="1" applyBorder="1" applyAlignment="1">
      <alignment wrapText="1"/>
    </xf>
    <xf numFmtId="0" fontId="5" fillId="0" borderId="11" xfId="0" applyFont="1" applyBorder="1" applyAlignment="1">
      <alignment wrapText="1"/>
    </xf>
    <xf numFmtId="0" fontId="5" fillId="0" borderId="14" xfId="0" applyFont="1" applyBorder="1" applyAlignment="1">
      <alignment wrapText="1"/>
    </xf>
    <xf numFmtId="0" fontId="5" fillId="0" borderId="5" xfId="0" applyFont="1" applyBorder="1" applyAlignment="1">
      <alignment wrapText="1"/>
    </xf>
    <xf numFmtId="0" fontId="5" fillId="0" borderId="15" xfId="0" applyFont="1" applyBorder="1" applyAlignment="1">
      <alignment wrapText="1"/>
    </xf>
    <xf numFmtId="0" fontId="5" fillId="0" borderId="17" xfId="0" applyFont="1" applyBorder="1" applyAlignment="1">
      <alignment wrapText="1"/>
    </xf>
    <xf numFmtId="164" fontId="5" fillId="0" borderId="0" xfId="0" applyNumberFormat="1" applyFont="1"/>
    <xf numFmtId="0" fontId="5" fillId="0" borderId="21" xfId="0" applyFont="1" applyBorder="1" applyAlignment="1">
      <alignment wrapText="1"/>
    </xf>
    <xf numFmtId="0" fontId="5" fillId="0" borderId="23" xfId="0" applyFont="1" applyBorder="1" applyAlignment="1">
      <alignment wrapText="1"/>
    </xf>
    <xf numFmtId="0" fontId="5" fillId="0" borderId="33" xfId="0" applyFont="1" applyBorder="1" applyAlignment="1">
      <alignment wrapText="1"/>
    </xf>
    <xf numFmtId="0" fontId="13" fillId="0" borderId="13" xfId="0" applyFont="1" applyBorder="1"/>
    <xf numFmtId="0" fontId="13" fillId="0" borderId="34" xfId="0" applyFont="1" applyBorder="1"/>
    <xf numFmtId="0" fontId="13" fillId="0" borderId="0" xfId="0" applyFont="1"/>
    <xf numFmtId="0" fontId="13" fillId="0" borderId="14" xfId="0" applyFont="1" applyBorder="1"/>
    <xf numFmtId="0" fontId="4" fillId="0" borderId="35" xfId="0" applyFont="1" applyBorder="1"/>
    <xf numFmtId="0" fontId="13" fillId="0" borderId="20" xfId="0" applyFont="1" applyBorder="1"/>
    <xf numFmtId="0" fontId="4" fillId="0" borderId="36" xfId="0" applyFont="1" applyBorder="1"/>
    <xf numFmtId="0" fontId="13" fillId="0" borderId="37" xfId="0" applyFont="1" applyBorder="1"/>
    <xf numFmtId="0" fontId="5" fillId="0" borderId="1" xfId="0" applyFont="1" applyBorder="1" applyAlignment="1">
      <alignment wrapText="1"/>
    </xf>
    <xf numFmtId="0" fontId="5" fillId="0" borderId="9" xfId="0" applyFont="1" applyBorder="1" applyAlignment="1">
      <alignment wrapText="1"/>
    </xf>
    <xf numFmtId="0" fontId="5" fillId="0" borderId="39" xfId="0" applyFont="1" applyBorder="1" applyAlignment="1">
      <alignment wrapText="1"/>
    </xf>
    <xf numFmtId="0" fontId="5" fillId="0" borderId="19" xfId="0" applyFont="1" applyBorder="1" applyAlignment="1">
      <alignment wrapText="1"/>
    </xf>
    <xf numFmtId="0" fontId="5" fillId="0" borderId="41" xfId="0" applyFont="1" applyBorder="1" applyAlignment="1">
      <alignment wrapText="1"/>
    </xf>
    <xf numFmtId="0" fontId="13" fillId="0" borderId="30" xfId="0" applyFont="1" applyBorder="1" applyAlignment="1">
      <alignment wrapText="1"/>
    </xf>
    <xf numFmtId="0" fontId="5" fillId="0" borderId="35" xfId="0" applyFont="1" applyBorder="1"/>
    <xf numFmtId="0" fontId="5" fillId="0" borderId="44" xfId="0" applyFont="1" applyBorder="1" applyAlignment="1">
      <alignment wrapText="1"/>
    </xf>
    <xf numFmtId="0" fontId="5" fillId="0" borderId="45" xfId="0" applyFont="1" applyBorder="1" applyAlignment="1">
      <alignment wrapText="1"/>
    </xf>
    <xf numFmtId="0" fontId="5" fillId="0" borderId="46" xfId="0" applyFont="1" applyBorder="1" applyAlignment="1">
      <alignment wrapText="1"/>
    </xf>
    <xf numFmtId="0" fontId="13" fillId="0" borderId="33" xfId="0" applyFont="1" applyBorder="1"/>
    <xf numFmtId="164" fontId="12" fillId="0" borderId="0" xfId="1" applyNumberFormat="1" applyFont="1" applyFill="1" applyBorder="1" applyAlignment="1" applyProtection="1">
      <alignment horizontal="center" vertical="center"/>
    </xf>
    <xf numFmtId="164" fontId="10" fillId="0" borderId="2" xfId="1" applyNumberFormat="1" applyFont="1" applyBorder="1" applyAlignment="1" applyProtection="1">
      <alignment vertical="center"/>
    </xf>
    <xf numFmtId="164" fontId="12" fillId="0" borderId="4" xfId="1" applyNumberFormat="1" applyFont="1" applyBorder="1" applyAlignment="1" applyProtection="1">
      <alignment vertical="center"/>
    </xf>
    <xf numFmtId="0" fontId="2" fillId="0" borderId="0" xfId="0" applyFont="1" applyAlignment="1">
      <alignment vertical="top" wrapText="1"/>
    </xf>
    <xf numFmtId="164" fontId="12" fillId="0" borderId="0" xfId="1" applyNumberFormat="1" applyFont="1" applyFill="1" applyBorder="1" applyAlignment="1" applyProtection="1">
      <alignment vertical="center"/>
    </xf>
    <xf numFmtId="0" fontId="5" fillId="0" borderId="39" xfId="0" applyFont="1" applyBorder="1"/>
    <xf numFmtId="0" fontId="5" fillId="0" borderId="48" xfId="0" applyFont="1" applyBorder="1"/>
    <xf numFmtId="1" fontId="5" fillId="0" borderId="34" xfId="0" applyNumberFormat="1" applyFont="1" applyBorder="1" applyAlignment="1">
      <alignment horizontal="center"/>
    </xf>
    <xf numFmtId="1" fontId="5" fillId="0" borderId="49" xfId="0" applyNumberFormat="1" applyFont="1" applyBorder="1" applyAlignment="1">
      <alignment horizontal="center"/>
    </xf>
    <xf numFmtId="1" fontId="5" fillId="0" borderId="35" xfId="0" applyNumberFormat="1" applyFont="1" applyBorder="1" applyAlignment="1">
      <alignment horizontal="center"/>
    </xf>
    <xf numFmtId="1" fontId="5" fillId="0" borderId="50" xfId="0" applyNumberFormat="1" applyFont="1" applyBorder="1" applyAlignment="1">
      <alignment horizontal="center"/>
    </xf>
    <xf numFmtId="1" fontId="5" fillId="0" borderId="51" xfId="0" applyNumberFormat="1" applyFont="1" applyBorder="1" applyAlignment="1">
      <alignment horizontal="center"/>
    </xf>
    <xf numFmtId="0" fontId="13" fillId="0" borderId="34" xfId="0" applyFont="1" applyBorder="1" applyAlignment="1">
      <alignment horizontal="right"/>
    </xf>
    <xf numFmtId="0" fontId="13" fillId="0" borderId="35" xfId="0" applyFont="1" applyBorder="1" applyAlignment="1">
      <alignment horizontal="right"/>
    </xf>
    <xf numFmtId="0" fontId="14" fillId="0" borderId="36" xfId="0" applyFont="1" applyBorder="1" applyAlignment="1">
      <alignment horizontal="right"/>
    </xf>
    <xf numFmtId="165" fontId="5" fillId="0" borderId="49" xfId="0" applyNumberFormat="1" applyFont="1" applyBorder="1" applyAlignment="1">
      <alignment horizontal="center"/>
    </xf>
    <xf numFmtId="1" fontId="5" fillId="0" borderId="47" xfId="0" applyNumberFormat="1" applyFont="1" applyBorder="1" applyAlignment="1">
      <alignment horizontal="center"/>
    </xf>
    <xf numFmtId="1" fontId="5" fillId="0" borderId="52" xfId="0" applyNumberFormat="1" applyFont="1" applyBorder="1" applyAlignment="1">
      <alignment horizontal="center"/>
    </xf>
    <xf numFmtId="0" fontId="5" fillId="0" borderId="29" xfId="0" applyFont="1" applyBorder="1"/>
    <xf numFmtId="0" fontId="5" fillId="0" borderId="2" xfId="0" applyFont="1" applyBorder="1"/>
    <xf numFmtId="0" fontId="19" fillId="0" borderId="0" xfId="0" applyFont="1"/>
    <xf numFmtId="49" fontId="5" fillId="0" borderId="0" xfId="0" applyNumberFormat="1" applyFont="1" applyAlignment="1">
      <alignment horizontal="left"/>
    </xf>
    <xf numFmtId="1" fontId="5" fillId="2" borderId="54" xfId="2" applyNumberFormat="1" applyFont="1" applyFill="1" applyBorder="1" applyAlignment="1" applyProtection="1">
      <alignment horizontal="center"/>
      <protection locked="0"/>
    </xf>
    <xf numFmtId="1" fontId="5" fillId="2" borderId="55" xfId="2" applyNumberFormat="1" applyFont="1" applyFill="1" applyBorder="1" applyAlignment="1" applyProtection="1">
      <alignment horizontal="center"/>
      <protection locked="0"/>
    </xf>
    <xf numFmtId="1" fontId="5" fillId="2" borderId="56" xfId="2" applyNumberFormat="1" applyFont="1" applyFill="1" applyBorder="1" applyAlignment="1" applyProtection="1">
      <alignment horizontal="center"/>
      <protection locked="0"/>
    </xf>
    <xf numFmtId="1" fontId="5" fillId="2" borderId="57" xfId="2" applyNumberFormat="1" applyFont="1" applyFill="1" applyBorder="1" applyAlignment="1" applyProtection="1">
      <alignment horizontal="center"/>
      <protection locked="0"/>
    </xf>
    <xf numFmtId="1" fontId="5" fillId="2" borderId="58" xfId="2" applyNumberFormat="1" applyFont="1" applyFill="1" applyBorder="1" applyAlignment="1" applyProtection="1">
      <alignment horizontal="center"/>
      <protection locked="0"/>
    </xf>
    <xf numFmtId="1" fontId="5" fillId="2" borderId="59" xfId="2" applyNumberFormat="1" applyFont="1" applyFill="1" applyBorder="1" applyAlignment="1" applyProtection="1">
      <alignment horizontal="center"/>
      <protection locked="0"/>
    </xf>
    <xf numFmtId="1" fontId="5" fillId="2" borderId="60" xfId="2" applyNumberFormat="1" applyFont="1" applyFill="1" applyBorder="1" applyAlignment="1" applyProtection="1">
      <alignment horizontal="center"/>
      <protection locked="0"/>
    </xf>
    <xf numFmtId="1" fontId="5" fillId="2" borderId="61" xfId="2" applyNumberFormat="1" applyFont="1" applyFill="1" applyBorder="1" applyAlignment="1" applyProtection="1">
      <alignment horizontal="center"/>
      <protection locked="0"/>
    </xf>
    <xf numFmtId="1" fontId="5" fillId="2" borderId="62" xfId="2" applyNumberFormat="1" applyFont="1" applyFill="1" applyBorder="1" applyAlignment="1" applyProtection="1">
      <alignment horizontal="center"/>
      <protection locked="0"/>
    </xf>
    <xf numFmtId="0" fontId="5" fillId="0" borderId="40" xfId="0" applyFont="1" applyBorder="1" applyAlignment="1">
      <alignment vertical="top" wrapText="1"/>
    </xf>
    <xf numFmtId="166" fontId="5" fillId="0" borderId="57" xfId="1" applyNumberFormat="1" applyFont="1" applyBorder="1" applyAlignment="1" applyProtection="1">
      <alignment horizontal="right"/>
    </xf>
    <xf numFmtId="166" fontId="10" fillId="0" borderId="29" xfId="0" applyNumberFormat="1" applyFont="1" applyBorder="1" applyAlignment="1">
      <alignment horizontal="right"/>
    </xf>
    <xf numFmtId="166" fontId="14" fillId="0" borderId="60" xfId="1" applyNumberFormat="1" applyFont="1" applyBorder="1" applyAlignment="1" applyProtection="1">
      <alignment horizontal="right"/>
    </xf>
    <xf numFmtId="166" fontId="18" fillId="0" borderId="4" xfId="1" applyNumberFormat="1" applyFont="1" applyBorder="1" applyAlignment="1" applyProtection="1">
      <alignment horizontal="right"/>
    </xf>
    <xf numFmtId="165" fontId="5" fillId="0" borderId="12" xfId="1" applyNumberFormat="1" applyFont="1" applyBorder="1" applyAlignment="1" applyProtection="1">
      <alignment horizontal="center"/>
    </xf>
    <xf numFmtId="165" fontId="5" fillId="0" borderId="16" xfId="1" applyNumberFormat="1" applyFont="1" applyBorder="1" applyAlignment="1" applyProtection="1">
      <alignment horizontal="center"/>
    </xf>
    <xf numFmtId="165" fontId="5" fillId="0" borderId="32" xfId="1" applyNumberFormat="1" applyFont="1" applyBorder="1" applyAlignment="1" applyProtection="1">
      <alignment horizontal="center"/>
    </xf>
    <xf numFmtId="165" fontId="5" fillId="0" borderId="6" xfId="1" applyNumberFormat="1" applyFont="1" applyBorder="1" applyAlignment="1" applyProtection="1">
      <alignment horizontal="center"/>
    </xf>
    <xf numFmtId="165" fontId="5" fillId="0" borderId="7" xfId="1" applyNumberFormat="1" applyFont="1" applyBorder="1" applyAlignment="1" applyProtection="1">
      <alignment horizontal="center"/>
    </xf>
    <xf numFmtId="0" fontId="3" fillId="0" borderId="0" xfId="0" applyFont="1"/>
    <xf numFmtId="1" fontId="5" fillId="0" borderId="54" xfId="2" applyNumberFormat="1" applyFont="1" applyBorder="1" applyAlignment="1" applyProtection="1">
      <alignment horizontal="center"/>
    </xf>
    <xf numFmtId="0" fontId="5" fillId="0" borderId="88" xfId="0" applyFont="1" applyBorder="1"/>
    <xf numFmtId="0" fontId="0" fillId="0" borderId="0" xfId="0" applyAlignment="1">
      <alignment vertical="top"/>
    </xf>
    <xf numFmtId="0" fontId="5" fillId="2" borderId="0" xfId="0" applyFont="1" applyFill="1"/>
    <xf numFmtId="1" fontId="5" fillId="2" borderId="82" xfId="2" applyNumberFormat="1" applyFont="1" applyFill="1" applyBorder="1" applyAlignment="1" applyProtection="1">
      <alignment horizontal="center"/>
      <protection locked="0"/>
    </xf>
    <xf numFmtId="1" fontId="5" fillId="2" borderId="9" xfId="2" applyNumberFormat="1" applyFont="1" applyFill="1" applyBorder="1" applyAlignment="1" applyProtection="1">
      <alignment horizontal="center"/>
      <protection locked="0"/>
    </xf>
    <xf numFmtId="1" fontId="5" fillId="2" borderId="11" xfId="2" applyNumberFormat="1" applyFont="1" applyFill="1" applyBorder="1" applyAlignment="1" applyProtection="1">
      <alignment horizontal="center"/>
      <protection locked="0"/>
    </xf>
    <xf numFmtId="1" fontId="5" fillId="2" borderId="5" xfId="2" applyNumberFormat="1" applyFont="1" applyFill="1" applyBorder="1" applyAlignment="1" applyProtection="1">
      <alignment horizontal="center"/>
      <protection locked="0"/>
    </xf>
    <xf numFmtId="1" fontId="5" fillId="2" borderId="17" xfId="2" applyNumberFormat="1" applyFont="1" applyFill="1" applyBorder="1" applyAlignment="1" applyProtection="1">
      <alignment horizontal="center"/>
      <protection locked="0"/>
    </xf>
    <xf numFmtId="1" fontId="5" fillId="2" borderId="23" xfId="2" applyNumberFormat="1" applyFont="1" applyFill="1" applyBorder="1" applyAlignment="1" applyProtection="1">
      <alignment horizontal="center"/>
      <protection locked="0"/>
    </xf>
    <xf numFmtId="1" fontId="5" fillId="0" borderId="82" xfId="2" applyNumberFormat="1" applyFont="1" applyBorder="1" applyAlignment="1" applyProtection="1">
      <alignment horizontal="center"/>
    </xf>
    <xf numFmtId="166" fontId="5" fillId="0" borderId="5" xfId="1" applyNumberFormat="1" applyFont="1" applyBorder="1" applyAlignment="1" applyProtection="1">
      <alignment horizontal="right"/>
    </xf>
    <xf numFmtId="166" fontId="14" fillId="0" borderId="90" xfId="1" applyNumberFormat="1" applyFont="1" applyBorder="1" applyAlignment="1" applyProtection="1">
      <alignment horizontal="right"/>
    </xf>
    <xf numFmtId="1" fontId="5" fillId="2" borderId="89" xfId="2" applyNumberFormat="1" applyFont="1" applyFill="1" applyBorder="1" applyAlignment="1" applyProtection="1">
      <alignment horizontal="center"/>
      <protection locked="0"/>
    </xf>
    <xf numFmtId="1" fontId="5" fillId="2" borderId="91" xfId="2" applyNumberFormat="1" applyFont="1" applyFill="1" applyBorder="1" applyAlignment="1" applyProtection="1">
      <alignment horizontal="center"/>
      <protection locked="0"/>
    </xf>
    <xf numFmtId="1" fontId="5" fillId="2" borderId="92" xfId="2" applyNumberFormat="1" applyFont="1" applyFill="1" applyBorder="1" applyAlignment="1" applyProtection="1">
      <alignment horizontal="center"/>
      <protection locked="0"/>
    </xf>
    <xf numFmtId="1" fontId="5" fillId="2" borderId="93" xfId="2" applyNumberFormat="1" applyFont="1" applyFill="1" applyBorder="1" applyAlignment="1" applyProtection="1">
      <alignment horizontal="center"/>
      <protection locked="0"/>
    </xf>
    <xf numFmtId="1" fontId="5" fillId="2" borderId="94" xfId="2" applyNumberFormat="1" applyFont="1" applyFill="1" applyBorder="1" applyAlignment="1" applyProtection="1">
      <alignment horizontal="center"/>
      <protection locked="0"/>
    </xf>
    <xf numFmtId="1" fontId="5" fillId="2" borderId="95" xfId="2" applyNumberFormat="1" applyFont="1" applyFill="1" applyBorder="1" applyAlignment="1" applyProtection="1">
      <alignment horizontal="center"/>
      <protection locked="0"/>
    </xf>
    <xf numFmtId="1" fontId="5" fillId="0" borderId="89" xfId="2" applyNumberFormat="1" applyFont="1" applyBorder="1" applyAlignment="1" applyProtection="1">
      <alignment horizontal="center"/>
    </xf>
    <xf numFmtId="166" fontId="5" fillId="0" borderId="93" xfId="1" applyNumberFormat="1" applyFont="1" applyBorder="1" applyAlignment="1" applyProtection="1">
      <alignment horizontal="right"/>
    </xf>
    <xf numFmtId="166" fontId="14" fillId="0" borderId="96" xfId="1" applyNumberFormat="1" applyFont="1" applyBorder="1" applyAlignment="1" applyProtection="1">
      <alignment horizontal="right"/>
    </xf>
    <xf numFmtId="1" fontId="3" fillId="0" borderId="97" xfId="1" applyNumberFormat="1" applyFont="1" applyBorder="1" applyAlignment="1" applyProtection="1">
      <alignment horizontal="center"/>
    </xf>
    <xf numFmtId="1" fontId="5" fillId="0" borderId="82" xfId="1" applyNumberFormat="1" applyFont="1" applyBorder="1" applyAlignment="1" applyProtection="1">
      <alignment horizontal="center"/>
    </xf>
    <xf numFmtId="1" fontId="5" fillId="0" borderId="9" xfId="1" applyNumberFormat="1" applyFont="1" applyBorder="1" applyAlignment="1" applyProtection="1">
      <alignment horizontal="center"/>
    </xf>
    <xf numFmtId="1" fontId="5" fillId="0" borderId="11" xfId="1" applyNumberFormat="1" applyFont="1" applyBorder="1" applyAlignment="1" applyProtection="1">
      <alignment horizontal="center"/>
    </xf>
    <xf numFmtId="1" fontId="5" fillId="0" borderId="5" xfId="1" applyNumberFormat="1" applyFont="1" applyBorder="1" applyAlignment="1" applyProtection="1">
      <alignment horizontal="center"/>
    </xf>
    <xf numFmtId="1" fontId="5" fillId="0" borderId="17" xfId="1" applyNumberFormat="1" applyFont="1" applyBorder="1" applyAlignment="1" applyProtection="1">
      <alignment horizontal="center"/>
    </xf>
    <xf numFmtId="1" fontId="5" fillId="0" borderId="23" xfId="1" applyNumberFormat="1" applyFont="1" applyBorder="1" applyAlignment="1" applyProtection="1">
      <alignment horizontal="center"/>
    </xf>
    <xf numFmtId="1" fontId="5" fillId="0" borderId="90" xfId="1" applyNumberFormat="1" applyFont="1" applyBorder="1" applyAlignment="1" applyProtection="1">
      <alignment horizontal="center"/>
    </xf>
    <xf numFmtId="1" fontId="3" fillId="0" borderId="10" xfId="1" applyNumberFormat="1" applyFont="1" applyBorder="1" applyAlignment="1" applyProtection="1">
      <alignment horizontal="center"/>
    </xf>
    <xf numFmtId="165" fontId="5" fillId="0" borderId="98" xfId="1" applyNumberFormat="1" applyFont="1" applyBorder="1" applyAlignment="1" applyProtection="1">
      <alignment horizontal="center"/>
    </xf>
    <xf numFmtId="165" fontId="5" fillId="0" borderId="99" xfId="1" applyNumberFormat="1" applyFont="1" applyBorder="1" applyAlignment="1" applyProtection="1">
      <alignment horizontal="center"/>
    </xf>
    <xf numFmtId="165" fontId="5" fillId="0" borderId="45" xfId="1" applyNumberFormat="1" applyFont="1" applyBorder="1" applyAlignment="1" applyProtection="1">
      <alignment horizontal="center"/>
    </xf>
    <xf numFmtId="165" fontId="5" fillId="0" borderId="100" xfId="1" applyNumberFormat="1" applyFont="1" applyBorder="1" applyAlignment="1" applyProtection="1">
      <alignment horizontal="center"/>
    </xf>
    <xf numFmtId="165" fontId="5" fillId="0" borderId="101" xfId="1" applyNumberFormat="1" applyFont="1" applyBorder="1" applyAlignment="1" applyProtection="1">
      <alignment horizontal="center"/>
    </xf>
    <xf numFmtId="165" fontId="5" fillId="0" borderId="46" xfId="1" applyNumberFormat="1" applyFont="1" applyBorder="1" applyAlignment="1" applyProtection="1">
      <alignment horizontal="center"/>
    </xf>
    <xf numFmtId="1" fontId="5" fillId="2" borderId="19" xfId="2" applyNumberFormat="1" applyFont="1" applyFill="1" applyBorder="1" applyAlignment="1" applyProtection="1">
      <alignment horizontal="center"/>
      <protection locked="0"/>
    </xf>
    <xf numFmtId="1" fontId="5" fillId="2" borderId="90" xfId="2" applyNumberFormat="1" applyFont="1" applyFill="1" applyBorder="1" applyAlignment="1" applyProtection="1">
      <alignment horizontal="center"/>
      <protection locked="0"/>
    </xf>
    <xf numFmtId="1" fontId="5" fillId="0" borderId="102" xfId="1" applyNumberFormat="1" applyFont="1" applyBorder="1" applyAlignment="1" applyProtection="1">
      <alignment horizontal="center"/>
    </xf>
    <xf numFmtId="1" fontId="5" fillId="0" borderId="45" xfId="1" applyNumberFormat="1" applyFont="1" applyBorder="1" applyAlignment="1" applyProtection="1">
      <alignment horizontal="center"/>
    </xf>
    <xf numFmtId="1" fontId="5" fillId="0" borderId="103" xfId="1" applyNumberFormat="1" applyFont="1" applyBorder="1" applyAlignment="1" applyProtection="1">
      <alignment horizontal="center"/>
    </xf>
    <xf numFmtId="1" fontId="5" fillId="2" borderId="10" xfId="2" applyNumberFormat="1" applyFont="1" applyFill="1" applyBorder="1" applyAlignment="1" applyProtection="1">
      <alignment horizontal="center"/>
      <protection locked="0"/>
    </xf>
    <xf numFmtId="0" fontId="24" fillId="0" borderId="0" xfId="0" applyFont="1"/>
    <xf numFmtId="0" fontId="0" fillId="0" borderId="0" xfId="0" applyAlignment="1">
      <alignment vertical="top" wrapText="1"/>
    </xf>
    <xf numFmtId="0" fontId="0" fillId="2" borderId="0" xfId="0" applyFill="1" applyAlignment="1">
      <alignment vertical="top"/>
    </xf>
    <xf numFmtId="0" fontId="11" fillId="0" borderId="0" xfId="0" applyFont="1"/>
    <xf numFmtId="0" fontId="20" fillId="3" borderId="63" xfId="0" applyFont="1" applyFill="1" applyBorder="1" applyAlignment="1">
      <alignment horizontal="left" vertical="top" wrapText="1"/>
    </xf>
    <xf numFmtId="0" fontId="20" fillId="3" borderId="64" xfId="0" applyFont="1" applyFill="1" applyBorder="1" applyAlignment="1">
      <alignment horizontal="left" vertical="top" wrapText="1"/>
    </xf>
    <xf numFmtId="0" fontId="20" fillId="3" borderId="79" xfId="0" applyFont="1" applyFill="1" applyBorder="1" applyAlignment="1">
      <alignment horizontal="left" vertical="top" wrapText="1"/>
    </xf>
    <xf numFmtId="1" fontId="20" fillId="3" borderId="69" xfId="0" applyNumberFormat="1" applyFont="1" applyFill="1" applyBorder="1" applyAlignment="1">
      <alignment horizontal="center" vertical="top" wrapText="1"/>
    </xf>
    <xf numFmtId="0" fontId="20" fillId="3" borderId="18" xfId="0" applyFont="1" applyFill="1" applyBorder="1" applyAlignment="1">
      <alignment horizontal="left" vertical="top" wrapText="1"/>
    </xf>
    <xf numFmtId="0" fontId="20" fillId="3" borderId="19" xfId="0" applyFont="1" applyFill="1" applyBorder="1" applyAlignment="1">
      <alignment horizontal="left" vertical="top" wrapText="1"/>
    </xf>
    <xf numFmtId="0" fontId="20" fillId="3" borderId="62" xfId="0" applyFont="1" applyFill="1" applyBorder="1" applyAlignment="1">
      <alignment horizontal="left" vertical="top" wrapText="1"/>
    </xf>
    <xf numFmtId="1" fontId="20" fillId="3" borderId="71" xfId="0" applyNumberFormat="1" applyFont="1" applyFill="1" applyBorder="1" applyAlignment="1">
      <alignment horizontal="center" vertical="top" wrapText="1"/>
    </xf>
    <xf numFmtId="0" fontId="20" fillId="3" borderId="65" xfId="0" applyFont="1" applyFill="1" applyBorder="1" applyAlignment="1">
      <alignment horizontal="left" vertical="top" wrapText="1"/>
    </xf>
    <xf numFmtId="0" fontId="20" fillId="3" borderId="66" xfId="0" applyFont="1" applyFill="1" applyBorder="1" applyAlignment="1">
      <alignment horizontal="left" vertical="top" wrapText="1"/>
    </xf>
    <xf numFmtId="0" fontId="20" fillId="3" borderId="81" xfId="0" applyFont="1" applyFill="1" applyBorder="1" applyAlignment="1">
      <alignment horizontal="left" vertical="top" wrapText="1"/>
    </xf>
    <xf numFmtId="1" fontId="20" fillId="3" borderId="72" xfId="0" applyNumberFormat="1" applyFont="1" applyFill="1" applyBorder="1" applyAlignment="1">
      <alignment horizontal="center" vertical="top" wrapText="1"/>
    </xf>
    <xf numFmtId="0" fontId="20" fillId="3" borderId="69" xfId="0" applyFont="1" applyFill="1" applyBorder="1" applyAlignment="1">
      <alignment horizontal="left" vertical="top" wrapText="1"/>
    </xf>
    <xf numFmtId="0" fontId="20" fillId="3" borderId="71" xfId="0" applyFont="1" applyFill="1" applyBorder="1" applyAlignment="1">
      <alignment horizontal="left" vertical="top" wrapText="1"/>
    </xf>
    <xf numFmtId="0" fontId="20" fillId="3" borderId="72" xfId="0" applyFont="1" applyFill="1" applyBorder="1" applyAlignment="1">
      <alignment horizontal="left" vertical="top" wrapText="1"/>
    </xf>
    <xf numFmtId="1" fontId="20" fillId="2" borderId="63" xfId="0" applyNumberFormat="1" applyFont="1" applyFill="1" applyBorder="1" applyAlignment="1" applyProtection="1">
      <alignment horizontal="center" vertical="top"/>
      <protection locked="0"/>
    </xf>
    <xf numFmtId="1" fontId="20" fillId="2" borderId="64" xfId="0" applyNumberFormat="1" applyFont="1" applyFill="1" applyBorder="1" applyAlignment="1" applyProtection="1">
      <alignment horizontal="center" vertical="top"/>
      <protection locked="0"/>
    </xf>
    <xf numFmtId="1" fontId="20" fillId="2" borderId="69" xfId="0" applyNumberFormat="1" applyFont="1" applyFill="1" applyBorder="1" applyAlignment="1" applyProtection="1">
      <alignment horizontal="center" vertical="top"/>
      <protection locked="0"/>
    </xf>
    <xf numFmtId="1" fontId="20" fillId="2" borderId="79" xfId="1" applyNumberFormat="1" applyFont="1" applyFill="1" applyBorder="1" applyAlignment="1" applyProtection="1">
      <alignment horizontal="center" vertical="top"/>
      <protection locked="0"/>
    </xf>
    <xf numFmtId="1" fontId="20" fillId="2" borderId="18" xfId="0" applyNumberFormat="1" applyFont="1" applyFill="1" applyBorder="1" applyAlignment="1" applyProtection="1">
      <alignment horizontal="center" vertical="top"/>
      <protection locked="0"/>
    </xf>
    <xf numFmtId="1" fontId="20" fillId="2" borderId="19" xfId="0" applyNumberFormat="1" applyFont="1" applyFill="1" applyBorder="1" applyAlignment="1" applyProtection="1">
      <alignment horizontal="center" vertical="top"/>
      <protection locked="0"/>
    </xf>
    <xf numFmtId="1" fontId="20" fillId="2" borderId="71" xfId="0" applyNumberFormat="1" applyFont="1" applyFill="1" applyBorder="1" applyAlignment="1" applyProtection="1">
      <alignment horizontal="center" vertical="top"/>
      <protection locked="0"/>
    </xf>
    <xf numFmtId="1" fontId="20" fillId="2" borderId="62" xfId="1" applyNumberFormat="1" applyFont="1" applyFill="1" applyBorder="1" applyAlignment="1" applyProtection="1">
      <alignment horizontal="center" vertical="top"/>
      <protection locked="0"/>
    </xf>
    <xf numFmtId="0" fontId="20" fillId="2" borderId="18" xfId="0" applyFont="1" applyFill="1" applyBorder="1" applyAlignment="1" applyProtection="1">
      <alignment horizontal="center" vertical="top"/>
      <protection locked="0"/>
    </xf>
    <xf numFmtId="0" fontId="20" fillId="2" borderId="19" xfId="0" applyFont="1" applyFill="1" applyBorder="1" applyAlignment="1" applyProtection="1">
      <alignment horizontal="center" vertical="top"/>
      <protection locked="0"/>
    </xf>
    <xf numFmtId="0" fontId="20" fillId="2" borderId="71" xfId="0" applyFont="1" applyFill="1" applyBorder="1" applyAlignment="1" applyProtection="1">
      <alignment horizontal="center" vertical="top"/>
      <protection locked="0"/>
    </xf>
    <xf numFmtId="0" fontId="20" fillId="2" borderId="62" xfId="0" applyFont="1" applyFill="1" applyBorder="1" applyAlignment="1" applyProtection="1">
      <alignment horizontal="center" vertical="top"/>
      <protection locked="0"/>
    </xf>
    <xf numFmtId="0" fontId="20" fillId="2" borderId="73" xfId="0" applyFont="1" applyFill="1" applyBorder="1" applyAlignment="1" applyProtection="1">
      <alignment horizontal="center" vertical="top"/>
      <protection locked="0"/>
    </xf>
    <xf numFmtId="0" fontId="20" fillId="2" borderId="74" xfId="0" applyFont="1" applyFill="1" applyBorder="1" applyAlignment="1" applyProtection="1">
      <alignment horizontal="center" vertical="top"/>
      <protection locked="0"/>
    </xf>
    <xf numFmtId="0" fontId="20" fillId="2" borderId="83" xfId="0" applyFont="1" applyFill="1" applyBorder="1" applyAlignment="1" applyProtection="1">
      <alignment horizontal="center" vertical="top"/>
      <protection locked="0"/>
    </xf>
    <xf numFmtId="0" fontId="20" fillId="2" borderId="80" xfId="0" applyFont="1" applyFill="1" applyBorder="1" applyAlignment="1" applyProtection="1">
      <alignment horizontal="center" vertical="top"/>
      <protection locked="0"/>
    </xf>
    <xf numFmtId="0" fontId="20" fillId="2" borderId="65" xfId="0" applyFont="1" applyFill="1" applyBorder="1" applyAlignment="1" applyProtection="1">
      <alignment horizontal="center" vertical="top"/>
      <protection locked="0"/>
    </xf>
    <xf numFmtId="0" fontId="20" fillId="2" borderId="66" xfId="0" applyFont="1" applyFill="1" applyBorder="1" applyAlignment="1" applyProtection="1">
      <alignment horizontal="center" vertical="top"/>
      <protection locked="0"/>
    </xf>
    <xf numFmtId="0" fontId="20" fillId="2" borderId="72" xfId="0" applyFont="1" applyFill="1" applyBorder="1" applyAlignment="1" applyProtection="1">
      <alignment horizontal="center" vertical="top"/>
      <protection locked="0"/>
    </xf>
    <xf numFmtId="0" fontId="20" fillId="2" borderId="81" xfId="0" applyFont="1" applyFill="1" applyBorder="1" applyAlignment="1" applyProtection="1">
      <alignment horizontal="center" vertical="top"/>
      <protection locked="0"/>
    </xf>
    <xf numFmtId="0" fontId="20" fillId="3" borderId="63" xfId="0" applyFont="1" applyFill="1" applyBorder="1" applyAlignment="1">
      <alignment horizontal="center" vertical="top" wrapText="1"/>
    </xf>
    <xf numFmtId="0" fontId="20" fillId="3" borderId="79" xfId="0" applyFont="1" applyFill="1" applyBorder="1" applyAlignment="1">
      <alignment horizontal="center" vertical="top" wrapText="1"/>
    </xf>
    <xf numFmtId="0" fontId="20" fillId="3" borderId="62" xfId="0" applyFont="1" applyFill="1" applyBorder="1" applyAlignment="1">
      <alignment horizontal="center" vertical="top" wrapText="1"/>
    </xf>
    <xf numFmtId="0" fontId="20" fillId="3" borderId="18" xfId="0" applyFont="1" applyFill="1" applyBorder="1" applyAlignment="1">
      <alignment horizontal="center" vertical="top" wrapText="1"/>
    </xf>
    <xf numFmtId="0" fontId="20" fillId="3" borderId="65" xfId="0" applyFont="1" applyFill="1" applyBorder="1" applyAlignment="1">
      <alignment horizontal="center" vertical="top" wrapText="1"/>
    </xf>
    <xf numFmtId="0" fontId="20" fillId="3" borderId="81" xfId="0" applyFont="1" applyFill="1" applyBorder="1" applyAlignment="1">
      <alignment horizontal="center" vertical="top" wrapText="1"/>
    </xf>
    <xf numFmtId="0" fontId="20" fillId="2" borderId="64" xfId="0" applyFont="1" applyFill="1" applyBorder="1" applyAlignment="1" applyProtection="1">
      <alignment horizontal="left" vertical="top" wrapText="1"/>
      <protection locked="0"/>
    </xf>
    <xf numFmtId="0" fontId="20" fillId="2" borderId="19" xfId="0" applyFont="1" applyFill="1" applyBorder="1" applyAlignment="1" applyProtection="1">
      <alignment horizontal="left" vertical="top" wrapText="1"/>
      <protection locked="0"/>
    </xf>
    <xf numFmtId="0" fontId="20" fillId="2" borderId="66" xfId="0" applyFont="1" applyFill="1" applyBorder="1" applyAlignment="1" applyProtection="1">
      <alignment horizontal="left" vertical="top" wrapText="1"/>
      <protection locked="0"/>
    </xf>
    <xf numFmtId="0" fontId="20" fillId="2" borderId="69" xfId="0" applyFont="1" applyFill="1" applyBorder="1" applyAlignment="1" applyProtection="1">
      <alignment horizontal="left" vertical="top" wrapText="1"/>
      <protection locked="0"/>
    </xf>
    <xf numFmtId="0" fontId="20" fillId="2" borderId="71" xfId="0" applyFont="1" applyFill="1" applyBorder="1" applyAlignment="1" applyProtection="1">
      <alignment horizontal="left" vertical="top" wrapText="1"/>
      <protection locked="0"/>
    </xf>
    <xf numFmtId="0" fontId="20" fillId="2" borderId="72" xfId="0" applyFont="1" applyFill="1" applyBorder="1" applyAlignment="1" applyProtection="1">
      <alignment horizontal="left" vertical="top" wrapText="1"/>
      <protection locked="0"/>
    </xf>
    <xf numFmtId="0" fontId="23" fillId="4" borderId="45" xfId="0" applyFont="1" applyFill="1" applyBorder="1" applyProtection="1">
      <protection locked="0"/>
    </xf>
    <xf numFmtId="0" fontId="20" fillId="2" borderId="63" xfId="0" applyFont="1" applyFill="1" applyBorder="1" applyAlignment="1" applyProtection="1">
      <alignment horizontal="left" vertical="top" wrapText="1"/>
      <protection locked="0"/>
    </xf>
    <xf numFmtId="0" fontId="20" fillId="4" borderId="70" xfId="0" applyFont="1" applyFill="1" applyBorder="1" applyAlignment="1" applyProtection="1">
      <alignment wrapText="1"/>
      <protection locked="0"/>
    </xf>
    <xf numFmtId="0" fontId="20" fillId="4" borderId="86" xfId="0" applyFont="1" applyFill="1" applyBorder="1" applyProtection="1">
      <protection locked="0"/>
    </xf>
    <xf numFmtId="0" fontId="20" fillId="4" borderId="63" xfId="0" applyFont="1" applyFill="1" applyBorder="1" applyAlignment="1" applyProtection="1">
      <alignment horizontal="center" wrapText="1"/>
      <protection locked="0"/>
    </xf>
    <xf numFmtId="0" fontId="20" fillId="4" borderId="64" xfId="0" applyFont="1" applyFill="1" applyBorder="1" applyAlignment="1" applyProtection="1">
      <alignment horizontal="center" wrapText="1"/>
      <protection locked="0"/>
    </xf>
    <xf numFmtId="0" fontId="20" fillId="4" borderId="84" xfId="0" applyFont="1" applyFill="1" applyBorder="1" applyAlignment="1" applyProtection="1">
      <alignment wrapText="1"/>
      <protection locked="0"/>
    </xf>
    <xf numFmtId="0" fontId="20" fillId="4" borderId="85" xfId="0" applyFont="1" applyFill="1" applyBorder="1" applyAlignment="1" applyProtection="1">
      <alignment wrapText="1"/>
      <protection locked="0"/>
    </xf>
    <xf numFmtId="0" fontId="20" fillId="4" borderId="87" xfId="0" applyFont="1" applyFill="1" applyBorder="1" applyProtection="1">
      <protection locked="0"/>
    </xf>
    <xf numFmtId="0" fontId="20" fillId="4" borderId="84" xfId="0" applyFont="1" applyFill="1" applyBorder="1" applyAlignment="1" applyProtection="1">
      <alignment horizontal="center" wrapText="1"/>
      <protection locked="0"/>
    </xf>
    <xf numFmtId="0" fontId="20" fillId="4" borderId="75" xfId="0" applyFont="1" applyFill="1" applyBorder="1" applyAlignment="1" applyProtection="1">
      <alignment horizontal="center" wrapText="1"/>
      <protection locked="0"/>
    </xf>
    <xf numFmtId="0" fontId="20" fillId="2" borderId="18" xfId="0" applyFont="1" applyFill="1" applyBorder="1" applyAlignment="1" applyProtection="1">
      <alignment horizontal="left" vertical="top" wrapText="1"/>
      <protection locked="0"/>
    </xf>
    <xf numFmtId="1" fontId="20" fillId="2" borderId="104" xfId="1" applyNumberFormat="1" applyFont="1" applyFill="1" applyBorder="1" applyAlignment="1" applyProtection="1">
      <alignment horizontal="left" vertical="top"/>
      <protection locked="0"/>
    </xf>
    <xf numFmtId="0" fontId="20" fillId="2" borderId="18" xfId="0" applyFont="1" applyFill="1" applyBorder="1" applyAlignment="1" applyProtection="1">
      <alignment horizontal="center" vertical="top" wrapText="1"/>
      <protection locked="0"/>
    </xf>
    <xf numFmtId="0" fontId="20" fillId="2" borderId="19" xfId="0" applyFont="1" applyFill="1" applyBorder="1" applyAlignment="1" applyProtection="1">
      <alignment horizontal="center" vertical="top" wrapText="1"/>
      <protection locked="0"/>
    </xf>
    <xf numFmtId="0" fontId="23" fillId="2" borderId="19" xfId="0" applyFont="1" applyFill="1" applyBorder="1" applyAlignment="1" applyProtection="1">
      <alignment horizontal="left" vertical="top"/>
      <protection locked="0"/>
    </xf>
    <xf numFmtId="0" fontId="20" fillId="2" borderId="18" xfId="0" applyFont="1" applyFill="1" applyBorder="1" applyAlignment="1" applyProtection="1">
      <alignment horizontal="left" vertical="top"/>
      <protection locked="0"/>
    </xf>
    <xf numFmtId="0" fontId="20" fillId="2" borderId="19" xfId="0" applyFont="1" applyFill="1" applyBorder="1" applyAlignment="1" applyProtection="1">
      <alignment horizontal="left" vertical="top"/>
      <protection locked="0"/>
    </xf>
    <xf numFmtId="0" fontId="23" fillId="2" borderId="74" xfId="0" applyFont="1" applyFill="1" applyBorder="1" applyAlignment="1" applyProtection="1">
      <alignment horizontal="left" vertical="top"/>
      <protection locked="0"/>
    </xf>
    <xf numFmtId="0" fontId="20" fillId="2" borderId="104" xfId="0" applyFont="1" applyFill="1" applyBorder="1" applyAlignment="1" applyProtection="1">
      <alignment horizontal="left" vertical="top"/>
      <protection locked="0"/>
    </xf>
    <xf numFmtId="0" fontId="20" fillId="2" borderId="65" xfId="0" applyFont="1" applyFill="1" applyBorder="1" applyAlignment="1" applyProtection="1">
      <alignment horizontal="left" vertical="top"/>
      <protection locked="0"/>
    </xf>
    <xf numFmtId="0" fontId="20" fillId="2" borderId="66" xfId="0" applyFont="1" applyFill="1" applyBorder="1" applyAlignment="1" applyProtection="1">
      <alignment horizontal="left" vertical="top"/>
      <protection locked="0"/>
    </xf>
    <xf numFmtId="0" fontId="23" fillId="2" borderId="66" xfId="0" applyFont="1" applyFill="1" applyBorder="1" applyAlignment="1" applyProtection="1">
      <alignment horizontal="left" vertical="top"/>
      <protection locked="0"/>
    </xf>
    <xf numFmtId="0" fontId="20" fillId="2" borderId="105" xfId="0" applyFont="1" applyFill="1" applyBorder="1" applyAlignment="1" applyProtection="1">
      <alignment horizontal="left" vertical="top"/>
      <protection locked="0"/>
    </xf>
    <xf numFmtId="0" fontId="9" fillId="2" borderId="0" xfId="0" applyFont="1" applyFill="1"/>
    <xf numFmtId="0" fontId="0" fillId="0" borderId="0" xfId="0" applyAlignment="1">
      <alignment horizontal="left"/>
    </xf>
    <xf numFmtId="0" fontId="0" fillId="0" borderId="0" xfId="0" applyAlignment="1">
      <alignment horizontal="left" wrapText="1"/>
    </xf>
    <xf numFmtId="0" fontId="16" fillId="0" borderId="0" xfId="0" applyFont="1" applyAlignment="1">
      <alignment vertical="center"/>
    </xf>
    <xf numFmtId="0" fontId="15" fillId="0" borderId="0" xfId="0" applyFont="1" applyAlignment="1">
      <alignment vertical="center"/>
    </xf>
    <xf numFmtId="164" fontId="10" fillId="0" borderId="2" xfId="1" applyNumberFormat="1" applyFont="1" applyBorder="1" applyAlignment="1" applyProtection="1">
      <alignment vertical="center"/>
      <protection locked="0"/>
    </xf>
    <xf numFmtId="164" fontId="12" fillId="0" borderId="4" xfId="1" applyNumberFormat="1" applyFont="1" applyBorder="1" applyAlignment="1" applyProtection="1">
      <alignment vertical="center"/>
      <protection locked="0"/>
    </xf>
    <xf numFmtId="1" fontId="5" fillId="0" borderId="50" xfId="0" applyNumberFormat="1" applyFont="1" applyBorder="1" applyAlignment="1" applyProtection="1">
      <alignment horizontal="center"/>
      <protection locked="0"/>
    </xf>
    <xf numFmtId="1" fontId="5" fillId="0" borderId="51" xfId="0" applyNumberFormat="1" applyFont="1" applyBorder="1" applyAlignment="1" applyProtection="1">
      <alignment horizontal="center"/>
      <protection locked="0"/>
    </xf>
    <xf numFmtId="166" fontId="14" fillId="0" borderId="96" xfId="1" applyNumberFormat="1" applyFont="1" applyBorder="1" applyAlignment="1" applyProtection="1">
      <alignment horizontal="right"/>
      <protection locked="0"/>
    </xf>
    <xf numFmtId="1" fontId="5" fillId="0" borderId="47" xfId="0" applyNumberFormat="1" applyFont="1" applyBorder="1" applyAlignment="1" applyProtection="1">
      <alignment horizontal="center"/>
      <protection locked="0"/>
    </xf>
    <xf numFmtId="165" fontId="5" fillId="0" borderId="49" xfId="0" applyNumberFormat="1" applyFont="1" applyBorder="1" applyAlignment="1" applyProtection="1">
      <alignment horizontal="center"/>
      <protection locked="0"/>
    </xf>
    <xf numFmtId="1" fontId="5" fillId="0" borderId="52" xfId="0" applyNumberFormat="1" applyFont="1" applyBorder="1" applyAlignment="1" applyProtection="1">
      <alignment horizontal="center"/>
      <protection locked="0"/>
    </xf>
    <xf numFmtId="0" fontId="17" fillId="2" borderId="0" xfId="0" applyFont="1" applyFill="1" applyProtection="1">
      <protection locked="0"/>
    </xf>
    <xf numFmtId="0" fontId="2" fillId="6" borderId="1" xfId="0" applyFont="1" applyFill="1" applyBorder="1" applyAlignment="1">
      <alignment vertical="center" wrapText="1"/>
    </xf>
    <xf numFmtId="0" fontId="2" fillId="6" borderId="3" xfId="0" applyFont="1" applyFill="1" applyBorder="1" applyAlignment="1">
      <alignment vertical="center" wrapText="1"/>
    </xf>
    <xf numFmtId="0" fontId="2" fillId="6" borderId="25" xfId="0" applyFont="1" applyFill="1" applyBorder="1" applyAlignment="1">
      <alignment vertical="center" wrapText="1"/>
    </xf>
    <xf numFmtId="0" fontId="2" fillId="6" borderId="28" xfId="0" applyFont="1" applyFill="1" applyBorder="1" applyAlignment="1">
      <alignment vertical="center" wrapText="1"/>
    </xf>
    <xf numFmtId="0" fontId="2" fillId="6" borderId="26" xfId="0" applyFont="1" applyFill="1" applyBorder="1" applyAlignment="1">
      <alignment vertical="center"/>
    </xf>
    <xf numFmtId="0" fontId="2" fillId="6" borderId="12" xfId="0" applyFont="1" applyFill="1" applyBorder="1" applyAlignment="1">
      <alignment vertical="center" wrapText="1"/>
    </xf>
    <xf numFmtId="0" fontId="2" fillId="6" borderId="68" xfId="0" applyFont="1" applyFill="1" applyBorder="1" applyAlignment="1">
      <alignment vertical="center" wrapText="1"/>
    </xf>
    <xf numFmtId="0" fontId="2" fillId="6" borderId="82" xfId="0" applyFont="1" applyFill="1" applyBorder="1" applyAlignment="1">
      <alignment vertical="center" wrapText="1"/>
    </xf>
    <xf numFmtId="0" fontId="2" fillId="6" borderId="53" xfId="0" applyFont="1" applyFill="1" applyBorder="1" applyAlignment="1">
      <alignment vertical="center" wrapText="1"/>
    </xf>
    <xf numFmtId="0" fontId="2" fillId="6" borderId="27" xfId="0" applyFont="1" applyFill="1" applyBorder="1" applyAlignment="1">
      <alignment horizontal="left" wrapText="1"/>
    </xf>
    <xf numFmtId="0" fontId="2" fillId="6" borderId="43" xfId="0" applyFont="1" applyFill="1" applyBorder="1" applyAlignment="1">
      <alignment vertical="center" wrapText="1"/>
    </xf>
    <xf numFmtId="0" fontId="8" fillId="5" borderId="25" xfId="0" applyFont="1" applyFill="1" applyBorder="1" applyAlignment="1">
      <alignment horizontal="left" vertical="center"/>
    </xf>
    <xf numFmtId="0" fontId="8" fillId="5" borderId="26" xfId="0" applyFont="1" applyFill="1" applyBorder="1" applyAlignment="1">
      <alignment horizontal="left" vertical="center"/>
    </xf>
    <xf numFmtId="0" fontId="8" fillId="5" borderId="25" xfId="0" applyFont="1" applyFill="1" applyBorder="1" applyAlignment="1">
      <alignment vertical="center"/>
    </xf>
    <xf numFmtId="0" fontId="8" fillId="5" borderId="26" xfId="0" applyFont="1" applyFill="1" applyBorder="1" applyAlignment="1">
      <alignment horizontal="center" vertical="center"/>
    </xf>
    <xf numFmtId="0" fontId="8" fillId="5" borderId="68" xfId="0" applyFont="1" applyFill="1" applyBorder="1" applyAlignment="1">
      <alignment vertical="center"/>
    </xf>
    <xf numFmtId="0" fontId="8" fillId="5" borderId="43" xfId="0" applyFont="1" applyFill="1" applyBorder="1" applyAlignment="1">
      <alignment horizontal="center" vertical="center"/>
    </xf>
    <xf numFmtId="0" fontId="8" fillId="5" borderId="27" xfId="0" applyFont="1" applyFill="1" applyBorder="1" applyAlignment="1">
      <alignment horizontal="center" vertical="center"/>
    </xf>
    <xf numFmtId="0" fontId="8" fillId="5" borderId="27" xfId="0" applyFont="1" applyFill="1" applyBorder="1" applyAlignment="1">
      <alignment horizontal="left" vertical="center"/>
    </xf>
    <xf numFmtId="0" fontId="8" fillId="5" borderId="67" xfId="0" applyFont="1" applyFill="1" applyBorder="1" applyAlignment="1">
      <alignment horizontal="center" vertical="center"/>
    </xf>
    <xf numFmtId="0" fontId="8" fillId="5" borderId="28" xfId="0" applyFont="1" applyFill="1" applyBorder="1" applyAlignment="1">
      <alignment horizontal="center" vertical="center"/>
    </xf>
    <xf numFmtId="0" fontId="8" fillId="6" borderId="67" xfId="0" applyFont="1" applyFill="1" applyBorder="1" applyAlignment="1">
      <alignment vertical="center" wrapText="1"/>
    </xf>
    <xf numFmtId="0" fontId="8" fillId="6" borderId="28" xfId="0" applyFont="1" applyFill="1" applyBorder="1" applyAlignment="1">
      <alignment vertical="center" wrapText="1"/>
    </xf>
    <xf numFmtId="0" fontId="8" fillId="6" borderId="68" xfId="0" applyFont="1" applyFill="1" applyBorder="1" applyAlignment="1">
      <alignment vertical="center" wrapText="1"/>
    </xf>
    <xf numFmtId="0" fontId="8" fillId="6" borderId="53" xfId="0" applyFont="1" applyFill="1" applyBorder="1" applyAlignment="1">
      <alignment vertical="center" wrapText="1"/>
    </xf>
    <xf numFmtId="0" fontId="8" fillId="6" borderId="89" xfId="0" applyFont="1" applyFill="1" applyBorder="1" applyAlignment="1">
      <alignment vertical="center" wrapText="1"/>
    </xf>
    <xf numFmtId="0" fontId="8" fillId="6" borderId="67" xfId="0" applyFont="1" applyFill="1" applyBorder="1" applyAlignment="1">
      <alignment horizontal="center" vertical="center" wrapText="1"/>
    </xf>
    <xf numFmtId="0" fontId="8" fillId="6" borderId="28" xfId="0" applyFont="1" applyFill="1" applyBorder="1" applyAlignment="1">
      <alignment horizontal="center" vertical="center" wrapText="1"/>
    </xf>
    <xf numFmtId="0" fontId="8" fillId="6" borderId="68" xfId="0" applyFont="1" applyFill="1" applyBorder="1" applyAlignment="1">
      <alignment horizontal="center" vertical="center" wrapText="1"/>
    </xf>
    <xf numFmtId="0" fontId="8" fillId="6" borderId="53" xfId="0" applyFont="1" applyFill="1" applyBorder="1" applyAlignment="1">
      <alignment horizontal="center" vertical="center" wrapText="1"/>
    </xf>
    <xf numFmtId="0" fontId="20" fillId="3" borderId="106" xfId="0" applyFont="1" applyFill="1" applyBorder="1" applyAlignment="1">
      <alignment horizontal="left" vertical="top" wrapText="1"/>
    </xf>
    <xf numFmtId="165" fontId="5" fillId="0" borderId="55" xfId="0" applyNumberFormat="1" applyFont="1" applyBorder="1" applyAlignment="1">
      <alignment horizontal="center" vertical="center"/>
    </xf>
    <xf numFmtId="165" fontId="5" fillId="0" borderId="59" xfId="0" applyNumberFormat="1" applyFont="1" applyBorder="1" applyAlignment="1">
      <alignment horizontal="center" vertical="center"/>
    </xf>
    <xf numFmtId="1" fontId="5" fillId="0" borderId="54" xfId="0" applyNumberFormat="1" applyFont="1" applyBorder="1" applyAlignment="1">
      <alignment horizontal="center" vertical="center"/>
    </xf>
    <xf numFmtId="1" fontId="5" fillId="0" borderId="77" xfId="0" applyNumberFormat="1" applyFont="1" applyBorder="1" applyAlignment="1">
      <alignment horizontal="center" vertical="center"/>
    </xf>
    <xf numFmtId="0" fontId="25" fillId="2" borderId="0" xfId="0" applyFont="1" applyFill="1" applyAlignment="1" applyProtection="1">
      <alignment horizontal="left"/>
      <protection locked="0"/>
    </xf>
    <xf numFmtId="0" fontId="5" fillId="0" borderId="74" xfId="0" applyFont="1" applyBorder="1" applyAlignment="1">
      <alignment horizontal="left" vertical="center" wrapText="1"/>
    </xf>
    <xf numFmtId="0" fontId="5" fillId="0" borderId="24" xfId="0" applyFont="1" applyBorder="1" applyAlignment="1">
      <alignment horizontal="left" vertical="center" wrapText="1"/>
    </xf>
    <xf numFmtId="0" fontId="5" fillId="0" borderId="75" xfId="0" applyFont="1" applyBorder="1" applyAlignment="1">
      <alignment horizontal="left" vertical="center" wrapText="1"/>
    </xf>
    <xf numFmtId="0" fontId="5" fillId="0" borderId="76" xfId="0" applyFont="1" applyBorder="1" applyAlignment="1">
      <alignment horizontal="left" vertical="center" wrapText="1"/>
    </xf>
    <xf numFmtId="1" fontId="5" fillId="0" borderId="55" xfId="0" applyNumberFormat="1" applyFont="1" applyBorder="1" applyAlignment="1">
      <alignment horizontal="center" vertical="center"/>
    </xf>
    <xf numFmtId="1" fontId="5" fillId="0" borderId="78" xfId="0" applyNumberFormat="1" applyFont="1" applyBorder="1" applyAlignment="1">
      <alignment horizontal="center" vertical="center"/>
    </xf>
    <xf numFmtId="165" fontId="5" fillId="0" borderId="55" xfId="0" applyNumberFormat="1" applyFont="1" applyBorder="1" applyAlignment="1" applyProtection="1">
      <alignment horizontal="center" vertical="center"/>
      <protection locked="0"/>
    </xf>
    <xf numFmtId="165" fontId="5" fillId="0" borderId="59" xfId="0" applyNumberFormat="1" applyFont="1" applyBorder="1" applyAlignment="1" applyProtection="1">
      <alignment horizontal="center" vertical="center"/>
      <protection locked="0"/>
    </xf>
    <xf numFmtId="0" fontId="5" fillId="2" borderId="0" xfId="0" applyFont="1" applyFill="1" applyAlignment="1" applyProtection="1">
      <alignment horizontal="left"/>
      <protection locked="0"/>
    </xf>
    <xf numFmtId="0" fontId="5" fillId="2" borderId="47" xfId="0" applyFont="1" applyFill="1" applyBorder="1" applyAlignment="1" applyProtection="1">
      <alignment horizontal="left"/>
      <protection locked="0"/>
    </xf>
    <xf numFmtId="0" fontId="5" fillId="2" borderId="8" xfId="0" applyFont="1" applyFill="1" applyBorder="1" applyAlignment="1" applyProtection="1">
      <alignment horizontal="left"/>
      <protection locked="0"/>
    </xf>
    <xf numFmtId="0" fontId="0" fillId="0" borderId="0" xfId="0" applyAlignment="1">
      <alignment horizontal="left" wrapText="1"/>
    </xf>
    <xf numFmtId="1" fontId="5" fillId="0" borderId="54" xfId="0" applyNumberFormat="1" applyFont="1" applyBorder="1" applyAlignment="1" applyProtection="1">
      <alignment horizontal="center" vertical="center"/>
      <protection locked="0"/>
    </xf>
    <xf numFmtId="1" fontId="5" fillId="0" borderId="77" xfId="0" applyNumberFormat="1" applyFont="1" applyBorder="1" applyAlignment="1" applyProtection="1">
      <alignment horizontal="center" vertical="center"/>
      <protection locked="0"/>
    </xf>
    <xf numFmtId="0" fontId="21" fillId="5" borderId="0" xfId="0" applyFont="1" applyFill="1" applyAlignment="1">
      <alignment horizontal="center" vertical="center" wrapText="1"/>
    </xf>
    <xf numFmtId="0" fontId="5" fillId="0" borderId="0" xfId="0" applyFont="1" applyAlignment="1">
      <alignment horizontal="left"/>
    </xf>
    <xf numFmtId="0" fontId="8" fillId="5" borderId="25" xfId="0" applyFont="1" applyFill="1" applyBorder="1" applyAlignment="1">
      <alignment horizontal="center" vertical="center"/>
    </xf>
    <xf numFmtId="0" fontId="8" fillId="5" borderId="27" xfId="0" applyFont="1" applyFill="1" applyBorder="1" applyAlignment="1">
      <alignment horizontal="center" vertical="center"/>
    </xf>
    <xf numFmtId="0" fontId="8" fillId="5" borderId="26" xfId="0" applyFont="1" applyFill="1" applyBorder="1" applyAlignment="1">
      <alignment horizontal="center" vertical="center"/>
    </xf>
  </cellXfs>
  <cellStyles count="4">
    <cellStyle name="Procent" xfId="2" builtinId="5"/>
    <cellStyle name="Standaard" xfId="0" builtinId="0"/>
    <cellStyle name="Valuta" xfId="1" builtinId="4"/>
    <cellStyle name="Valuta 2" xfId="3" xr:uid="{18CA0A06-0E54-415F-9E1D-DE2C5F4CDE12}"/>
  </cellStyles>
  <dxfs count="1">
    <dxf>
      <font>
        <b/>
        <i val="0"/>
      </font>
    </dxf>
  </dxfs>
  <tableStyles count="0" defaultTableStyle="TableStyleMedium2" defaultPivotStyle="PivotStyleLight16"/>
  <colors>
    <mruColors>
      <color rgb="FFB5985A"/>
      <color rgb="FF00264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11</xdr:col>
      <xdr:colOff>771525</xdr:colOff>
      <xdr:row>0</xdr:row>
      <xdr:rowOff>152400</xdr:rowOff>
    </xdr:from>
    <xdr:to>
      <xdr:col>12</xdr:col>
      <xdr:colOff>951117</xdr:colOff>
      <xdr:row>6</xdr:row>
      <xdr:rowOff>40368</xdr:rowOff>
    </xdr:to>
    <xdr:pic>
      <xdr:nvPicPr>
        <xdr:cNvPr id="3" name="Afbeelding 2">
          <a:extLst>
            <a:ext uri="{FF2B5EF4-FFF2-40B4-BE49-F238E27FC236}">
              <a16:creationId xmlns:a16="http://schemas.microsoft.com/office/drawing/2014/main" id="{E6C48572-1C61-4970-B42D-62032AB47F9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315950" y="152400"/>
          <a:ext cx="1427367" cy="108811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539750</xdr:colOff>
      <xdr:row>1</xdr:row>
      <xdr:rowOff>199525</xdr:rowOff>
    </xdr:from>
    <xdr:to>
      <xdr:col>10</xdr:col>
      <xdr:colOff>719341</xdr:colOff>
      <xdr:row>7</xdr:row>
      <xdr:rowOff>90669</xdr:rowOff>
    </xdr:to>
    <xdr:pic>
      <xdr:nvPicPr>
        <xdr:cNvPr id="3" name="Afbeelding 2">
          <a:extLst>
            <a:ext uri="{FF2B5EF4-FFF2-40B4-BE49-F238E27FC236}">
              <a16:creationId xmlns:a16="http://schemas.microsoft.com/office/drawing/2014/main" id="{9CC97F03-4237-42C7-A9D7-6DD2A82C3D9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964333" y="442942"/>
          <a:ext cx="1375508" cy="111881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428625</xdr:colOff>
      <xdr:row>0</xdr:row>
      <xdr:rowOff>114300</xdr:rowOff>
    </xdr:from>
    <xdr:to>
      <xdr:col>9</xdr:col>
      <xdr:colOff>627267</xdr:colOff>
      <xdr:row>6</xdr:row>
      <xdr:rowOff>161018</xdr:rowOff>
    </xdr:to>
    <xdr:pic>
      <xdr:nvPicPr>
        <xdr:cNvPr id="2" name="Afbeelding 1">
          <a:extLst>
            <a:ext uri="{FF2B5EF4-FFF2-40B4-BE49-F238E27FC236}">
              <a16:creationId xmlns:a16="http://schemas.microsoft.com/office/drawing/2014/main" id="{C1AD1A4D-5533-4026-AA85-5BEDFD1417A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620125" y="114300"/>
          <a:ext cx="1370217" cy="109446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10</xdr:col>
      <xdr:colOff>895350</xdr:colOff>
      <xdr:row>0</xdr:row>
      <xdr:rowOff>177800</xdr:rowOff>
    </xdr:from>
    <xdr:to>
      <xdr:col>11</xdr:col>
      <xdr:colOff>1093992</xdr:colOff>
      <xdr:row>7</xdr:row>
      <xdr:rowOff>27668</xdr:rowOff>
    </xdr:to>
    <xdr:pic>
      <xdr:nvPicPr>
        <xdr:cNvPr id="3" name="Afbeelding 2">
          <a:extLst>
            <a:ext uri="{FF2B5EF4-FFF2-40B4-BE49-F238E27FC236}">
              <a16:creationId xmlns:a16="http://schemas.microsoft.com/office/drawing/2014/main" id="{9B946CCC-43E9-4E05-9A00-6548ABEC098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944350" y="177800"/>
          <a:ext cx="1427367" cy="108811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22</xdr:col>
      <xdr:colOff>190500</xdr:colOff>
      <xdr:row>0</xdr:row>
      <xdr:rowOff>152400</xdr:rowOff>
    </xdr:from>
    <xdr:to>
      <xdr:col>24</xdr:col>
      <xdr:colOff>478042</xdr:colOff>
      <xdr:row>7</xdr:row>
      <xdr:rowOff>2268</xdr:rowOff>
    </xdr:to>
    <xdr:pic>
      <xdr:nvPicPr>
        <xdr:cNvPr id="2" name="Afbeelding 1">
          <a:extLst>
            <a:ext uri="{FF2B5EF4-FFF2-40B4-BE49-F238E27FC236}">
              <a16:creationId xmlns:a16="http://schemas.microsoft.com/office/drawing/2014/main" id="{22C3CCD4-85B9-4B9C-BA34-A5E795C8C6B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468100" y="152400"/>
          <a:ext cx="1430542" cy="1088118"/>
        </a:xfrm>
        <a:prstGeom prst="rect">
          <a:avLst/>
        </a:prstGeom>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9427EC-E2D1-459A-A0DA-A57C2B38B107}">
  <sheetPr codeName="Blad1">
    <pageSetUpPr fitToPage="1"/>
  </sheetPr>
  <dimension ref="B1:T61"/>
  <sheetViews>
    <sheetView showGridLines="0" zoomScaleNormal="100" workbookViewId="0">
      <selection activeCell="D9" sqref="D9"/>
    </sheetView>
  </sheetViews>
  <sheetFormatPr defaultColWidth="9.109375" defaultRowHeight="14.4"/>
  <cols>
    <col min="1" max="1" width="1.33203125" customWidth="1"/>
    <col min="2" max="2" width="19.88671875" customWidth="1"/>
    <col min="3" max="3" width="23" style="7" bestFit="1" customWidth="1"/>
    <col min="4" max="4" width="10.5546875" bestFit="1" customWidth="1"/>
    <col min="5" max="12" width="17.88671875" customWidth="1"/>
    <col min="13" max="13" width="16" customWidth="1"/>
    <col min="14" max="16" width="16" style="8" customWidth="1"/>
    <col min="17" max="17" width="16.44140625" bestFit="1" customWidth="1"/>
    <col min="18" max="18" width="13.6640625" bestFit="1" customWidth="1"/>
    <col min="19" max="19" width="21.33203125" customWidth="1"/>
    <col min="20" max="37" width="11.5546875" customWidth="1"/>
    <col min="38" max="38" width="9.109375" customWidth="1"/>
    <col min="39" max="39" width="10.88671875" customWidth="1"/>
    <col min="40" max="40" width="14.44140625" customWidth="1"/>
    <col min="41" max="41" width="9.109375" customWidth="1"/>
    <col min="42" max="42" width="13.33203125" customWidth="1"/>
  </cols>
  <sheetData>
    <row r="1" spans="2:20" s="1" customFormat="1" ht="18">
      <c r="B1" s="140" t="s">
        <v>0</v>
      </c>
    </row>
    <row r="2" spans="2:20" s="3" customFormat="1" ht="18">
      <c r="B2" s="2" t="s">
        <v>1</v>
      </c>
      <c r="M2" s="4"/>
      <c r="N2" s="4"/>
      <c r="P2" s="4"/>
      <c r="Q2" s="4"/>
      <c r="S2" s="4"/>
      <c r="T2" s="4"/>
    </row>
    <row r="3" spans="2:20" s="3" customFormat="1" ht="8.4" customHeight="1">
      <c r="B3" s="2"/>
      <c r="M3" s="4"/>
      <c r="N3" s="4"/>
      <c r="P3" s="4"/>
      <c r="Q3" s="4"/>
      <c r="S3" s="4"/>
      <c r="T3" s="4"/>
    </row>
    <row r="4" spans="2:20" s="3" customFormat="1" ht="15.6">
      <c r="B4" s="75" t="s">
        <v>2</v>
      </c>
      <c r="C4"/>
      <c r="M4" s="4"/>
      <c r="N4" s="4"/>
      <c r="P4" s="4"/>
      <c r="Q4" s="4"/>
      <c r="S4" s="4"/>
      <c r="T4" s="4"/>
    </row>
    <row r="5" spans="2:20" s="3" customFormat="1">
      <c r="B5" s="99" t="s">
        <v>3</v>
      </c>
      <c r="C5" s="99"/>
      <c r="D5" s="100"/>
      <c r="M5" s="4"/>
      <c r="N5" s="4"/>
      <c r="P5" s="4"/>
      <c r="Q5" s="4"/>
      <c r="S5" s="4"/>
      <c r="T5" s="4"/>
    </row>
    <row r="6" spans="2:20" s="3" customFormat="1" ht="18">
      <c r="B6" s="75" t="s">
        <v>4</v>
      </c>
      <c r="M6" s="55"/>
      <c r="Q6" s="5"/>
      <c r="S6" s="4"/>
      <c r="T6" s="4"/>
    </row>
    <row r="7" spans="2:20" s="3" customFormat="1" ht="18">
      <c r="B7" s="264" t="s">
        <v>5</v>
      </c>
      <c r="C7" s="264"/>
      <c r="M7" s="55"/>
      <c r="Q7" s="5"/>
      <c r="S7" s="4"/>
      <c r="T7" s="4"/>
    </row>
    <row r="8" spans="2:20" s="3" customFormat="1" ht="7.5" customHeight="1">
      <c r="B8" s="76"/>
      <c r="C8" s="76"/>
      <c r="D8" s="76"/>
      <c r="E8" s="76"/>
      <c r="F8" s="76"/>
      <c r="G8" s="76"/>
      <c r="H8" s="76"/>
      <c r="I8" s="76"/>
      <c r="J8" s="76"/>
      <c r="K8" s="76"/>
      <c r="L8" s="76"/>
      <c r="M8" s="55"/>
      <c r="Q8" s="5"/>
      <c r="S8" s="4"/>
      <c r="T8" s="4"/>
    </row>
    <row r="9" spans="2:20" s="3" customFormat="1" ht="16.2" thickBot="1">
      <c r="B9" s="75" t="s">
        <v>6</v>
      </c>
      <c r="C9"/>
      <c r="D9"/>
      <c r="E9" s="75"/>
      <c r="F9" s="75"/>
      <c r="G9" s="75"/>
      <c r="H9" s="75"/>
      <c r="I9" s="75"/>
      <c r="J9" s="75"/>
      <c r="K9" s="75"/>
      <c r="L9" s="75"/>
      <c r="M9" s="75"/>
      <c r="Q9" s="5"/>
      <c r="S9" s="4"/>
      <c r="T9" s="4"/>
    </row>
    <row r="10" spans="2:20" s="3" customFormat="1" ht="30" customHeight="1">
      <c r="B10" s="229" t="s">
        <v>7</v>
      </c>
      <c r="C10" s="56">
        <f>$M$25+$M$47+$M$57</f>
        <v>259383.19805194804</v>
      </c>
      <c r="D10"/>
      <c r="E10" s="75"/>
      <c r="F10" s="75"/>
      <c r="G10" s="75"/>
      <c r="H10" s="75"/>
      <c r="I10" s="75"/>
      <c r="J10" s="75"/>
      <c r="K10" s="75"/>
      <c r="L10" s="75"/>
      <c r="M10" s="75"/>
      <c r="Q10" s="5"/>
      <c r="S10" s="4"/>
      <c r="T10" s="4"/>
    </row>
    <row r="11" spans="2:20" s="3" customFormat="1" ht="30" customHeight="1" thickBot="1">
      <c r="B11" s="230" t="s">
        <v>8</v>
      </c>
      <c r="C11" s="57">
        <f>$M$26+$M$48+$M$58</f>
        <v>300000</v>
      </c>
      <c r="D11"/>
      <c r="E11" s="75"/>
      <c r="F11" s="75"/>
      <c r="G11" s="75"/>
      <c r="H11" s="75"/>
      <c r="I11" s="75"/>
      <c r="J11" s="75"/>
      <c r="K11" s="75"/>
      <c r="L11" s="75"/>
      <c r="M11" s="75"/>
      <c r="Q11" s="5"/>
      <c r="S11" s="4"/>
      <c r="T11" s="4"/>
    </row>
    <row r="12" spans="2:20" s="3" customFormat="1" ht="18">
      <c r="B12" s="58"/>
      <c r="C12" s="59"/>
      <c r="D12"/>
      <c r="E12"/>
      <c r="F12"/>
      <c r="G12"/>
      <c r="H12"/>
      <c r="I12"/>
      <c r="J12"/>
      <c r="K12"/>
      <c r="L12"/>
      <c r="M12" s="55"/>
      <c r="Q12" s="5"/>
      <c r="S12" s="4"/>
      <c r="T12" s="4"/>
    </row>
    <row r="13" spans="2:20" s="3" customFormat="1" ht="15" customHeight="1" thickBot="1">
      <c r="B13"/>
      <c r="C13" s="9"/>
      <c r="D13" s="9"/>
      <c r="E13" s="9"/>
      <c r="F13" s="9"/>
      <c r="G13" s="9"/>
      <c r="H13" s="9"/>
      <c r="I13" s="9"/>
      <c r="J13" s="9"/>
      <c r="K13" s="9"/>
      <c r="L13" s="9"/>
      <c r="M13" s="9"/>
      <c r="N13" s="9"/>
      <c r="O13" s="9"/>
      <c r="P13" s="9"/>
      <c r="Q13" s="5"/>
      <c r="S13" s="4"/>
      <c r="T13" s="4"/>
    </row>
    <row r="14" spans="2:20" s="3" customFormat="1" ht="42.75" customHeight="1" thickBot="1">
      <c r="B14" s="240" t="s">
        <v>9</v>
      </c>
      <c r="C14" s="241"/>
      <c r="D14" s="241"/>
      <c r="E14" s="242"/>
      <c r="F14" s="243" t="s">
        <v>10</v>
      </c>
      <c r="G14" s="244"/>
      <c r="H14" s="245" t="s">
        <v>11</v>
      </c>
      <c r="I14" s="244"/>
      <c r="J14" s="245" t="s">
        <v>12</v>
      </c>
      <c r="K14" s="244"/>
      <c r="L14" s="246" t="s">
        <v>13</v>
      </c>
      <c r="M14" s="247"/>
    </row>
    <row r="15" spans="2:20" s="6" customFormat="1" ht="29.4" thickBot="1">
      <c r="B15" s="231" t="s">
        <v>14</v>
      </c>
      <c r="C15" s="232" t="s">
        <v>15</v>
      </c>
      <c r="D15" s="233" t="s">
        <v>16</v>
      </c>
      <c r="E15" s="234" t="s">
        <v>17</v>
      </c>
      <c r="F15" s="235" t="s">
        <v>18</v>
      </c>
      <c r="G15" s="236" t="s">
        <v>17</v>
      </c>
      <c r="H15" s="232" t="s">
        <v>18</v>
      </c>
      <c r="I15" s="236" t="s">
        <v>17</v>
      </c>
      <c r="J15" s="232" t="s">
        <v>18</v>
      </c>
      <c r="K15" s="236" t="s">
        <v>17</v>
      </c>
      <c r="L15" s="237" t="s">
        <v>18</v>
      </c>
      <c r="M15" s="238" t="s">
        <v>19</v>
      </c>
    </row>
    <row r="16" spans="2:20" s="3" customFormat="1" ht="15.6" customHeight="1">
      <c r="B16" s="44" t="s">
        <v>20</v>
      </c>
      <c r="C16" s="23" t="s">
        <v>21</v>
      </c>
      <c r="D16" s="262">
        <v>10</v>
      </c>
      <c r="E16" s="10">
        <f>$D16*F16</f>
        <v>3000</v>
      </c>
      <c r="F16" s="110">
        <v>300</v>
      </c>
      <c r="G16" s="120">
        <f>$D16*H16</f>
        <v>6000</v>
      </c>
      <c r="H16" s="101">
        <v>600</v>
      </c>
      <c r="I16" s="120">
        <f>$D16*J16</f>
        <v>6000</v>
      </c>
      <c r="J16" s="101">
        <v>600</v>
      </c>
      <c r="K16" s="120">
        <f>$D16*L16</f>
        <v>8000</v>
      </c>
      <c r="L16" s="77">
        <v>800</v>
      </c>
      <c r="M16" s="73"/>
    </row>
    <row r="17" spans="2:13" s="3" customFormat="1">
      <c r="B17" s="24" t="s">
        <v>22</v>
      </c>
      <c r="C17" s="25" t="s">
        <v>23</v>
      </c>
      <c r="D17" s="263"/>
      <c r="E17" s="11">
        <f>$D16*F17</f>
        <v>0</v>
      </c>
      <c r="F17" s="111"/>
      <c r="G17" s="121">
        <f>$D16*H17</f>
        <v>0</v>
      </c>
      <c r="H17" s="102"/>
      <c r="I17" s="121">
        <f>$D16*J17</f>
        <v>0</v>
      </c>
      <c r="J17" s="102"/>
      <c r="K17" s="121">
        <f>$D16*L17</f>
        <v>0</v>
      </c>
      <c r="L17" s="78"/>
      <c r="M17" s="73"/>
    </row>
    <row r="18" spans="2:13" s="3" customFormat="1">
      <c r="B18" s="26" t="s">
        <v>24</v>
      </c>
      <c r="C18" s="265" t="s">
        <v>25</v>
      </c>
      <c r="D18" s="63">
        <v>6</v>
      </c>
      <c r="E18" s="12">
        <f>$D18*F18</f>
        <v>7200</v>
      </c>
      <c r="F18" s="112">
        <v>1200</v>
      </c>
      <c r="G18" s="122">
        <f>$D18*H18</f>
        <v>6000</v>
      </c>
      <c r="H18" s="103">
        <v>1000</v>
      </c>
      <c r="I18" s="122">
        <f>$D18*J18</f>
        <v>4800</v>
      </c>
      <c r="J18" s="103">
        <v>800</v>
      </c>
      <c r="K18" s="122">
        <f>$D18*L18</f>
        <v>4800</v>
      </c>
      <c r="L18" s="79">
        <v>800</v>
      </c>
      <c r="M18" s="73"/>
    </row>
    <row r="19" spans="2:13" s="3" customFormat="1">
      <c r="B19" s="28" t="s">
        <v>26</v>
      </c>
      <c r="C19" s="266"/>
      <c r="D19" s="64">
        <v>4</v>
      </c>
      <c r="E19" s="13">
        <f>$D19*F19</f>
        <v>0</v>
      </c>
      <c r="F19" s="113"/>
      <c r="G19" s="123">
        <f>$D19*H19</f>
        <v>0</v>
      </c>
      <c r="H19" s="104"/>
      <c r="I19" s="123">
        <f>$D19*J19</f>
        <v>0</v>
      </c>
      <c r="J19" s="104"/>
      <c r="K19" s="123">
        <f>$D19*L19</f>
        <v>0</v>
      </c>
      <c r="L19" s="80"/>
      <c r="M19" s="73"/>
    </row>
    <row r="20" spans="2:13" s="3" customFormat="1" ht="15" customHeight="1">
      <c r="B20" s="30" t="s">
        <v>27</v>
      </c>
      <c r="C20" s="267"/>
      <c r="D20" s="65">
        <v>2</v>
      </c>
      <c r="E20" s="14">
        <f>$D20*F20</f>
        <v>0</v>
      </c>
      <c r="F20" s="114"/>
      <c r="G20" s="124">
        <f>$D20*H20</f>
        <v>0</v>
      </c>
      <c r="H20" s="105"/>
      <c r="I20" s="124">
        <f>$D20*J20</f>
        <v>0</v>
      </c>
      <c r="J20" s="105"/>
      <c r="K20" s="124">
        <f>$D20*L20</f>
        <v>0</v>
      </c>
      <c r="L20" s="81"/>
      <c r="M20" s="73"/>
    </row>
    <row r="21" spans="2:13" s="3" customFormat="1" ht="15" customHeight="1">
      <c r="B21" s="33" t="s">
        <v>24</v>
      </c>
      <c r="C21" s="265" t="s">
        <v>28</v>
      </c>
      <c r="D21" s="66">
        <v>4</v>
      </c>
      <c r="E21" s="15">
        <f>$D21*F21</f>
        <v>0</v>
      </c>
      <c r="F21" s="115"/>
      <c r="G21" s="125">
        <f>$D21*H21</f>
        <v>0</v>
      </c>
      <c r="H21" s="106"/>
      <c r="I21" s="125">
        <f>$D21*J21</f>
        <v>0</v>
      </c>
      <c r="J21" s="106"/>
      <c r="K21" s="125">
        <f>$D21*L21</f>
        <v>0</v>
      </c>
      <c r="L21" s="82"/>
      <c r="M21" s="73"/>
    </row>
    <row r="22" spans="2:13" s="3" customFormat="1" ht="15" customHeight="1">
      <c r="B22" s="28" t="s">
        <v>26</v>
      </c>
      <c r="C22" s="266"/>
      <c r="D22" s="269">
        <v>0</v>
      </c>
      <c r="E22" s="13">
        <f>$D22*F22</f>
        <v>0</v>
      </c>
      <c r="F22" s="113"/>
      <c r="G22" s="123">
        <f>$D22*H22</f>
        <v>0</v>
      </c>
      <c r="H22" s="104"/>
      <c r="I22" s="123">
        <f>$D22*J22</f>
        <v>0</v>
      </c>
      <c r="J22" s="104"/>
      <c r="K22" s="123">
        <f>$D22*L22</f>
        <v>0</v>
      </c>
      <c r="L22" s="80"/>
      <c r="M22" s="73"/>
    </row>
    <row r="23" spans="2:13" s="3" customFormat="1" ht="15" customHeight="1" thickBot="1">
      <c r="B23" s="35" t="s">
        <v>27</v>
      </c>
      <c r="C23" s="268"/>
      <c r="D23" s="270"/>
      <c r="E23" s="16">
        <f>$D22*F23</f>
        <v>0</v>
      </c>
      <c r="F23" s="111"/>
      <c r="G23" s="126">
        <f>$D22*H23</f>
        <v>0</v>
      </c>
      <c r="H23" s="102"/>
      <c r="I23" s="126">
        <f>$D22*J23</f>
        <v>0</v>
      </c>
      <c r="J23" s="102"/>
      <c r="K23" s="126">
        <f>$D22*L23</f>
        <v>0</v>
      </c>
      <c r="L23" s="78"/>
      <c r="M23" s="73"/>
    </row>
    <row r="24" spans="2:13" s="38" customFormat="1">
      <c r="B24" s="36"/>
      <c r="C24" s="37"/>
      <c r="D24" s="67" t="s">
        <v>29</v>
      </c>
      <c r="E24" s="119">
        <f t="shared" ref="E24:L24" si="0">SUM(E16:E23)</f>
        <v>10200</v>
      </c>
      <c r="F24" s="116">
        <f>SUM(F16:F23)</f>
        <v>1500</v>
      </c>
      <c r="G24" s="127">
        <f t="shared" ref="G24" si="1">SUM(G16:G23)</f>
        <v>12000</v>
      </c>
      <c r="H24" s="107">
        <f>SUM(H16:H23)</f>
        <v>1600</v>
      </c>
      <c r="I24" s="127">
        <f t="shared" ref="I24:K24" si="2">SUM(I16:I23)</f>
        <v>10800</v>
      </c>
      <c r="J24" s="107">
        <f t="shared" si="2"/>
        <v>1400</v>
      </c>
      <c r="K24" s="127">
        <f t="shared" si="2"/>
        <v>12800</v>
      </c>
      <c r="L24" s="97">
        <f t="shared" si="0"/>
        <v>1600</v>
      </c>
      <c r="M24" s="98"/>
    </row>
    <row r="25" spans="2:13" s="38" customFormat="1" ht="18">
      <c r="B25" s="39"/>
      <c r="C25" s="40"/>
      <c r="D25" s="68" t="s">
        <v>30</v>
      </c>
      <c r="E25" s="41"/>
      <c r="F25" s="117">
        <f>IFERROR(((E24/F24)/10)*F26,0)</f>
        <v>20399.999999999996</v>
      </c>
      <c r="G25" s="108"/>
      <c r="H25" s="108">
        <f>IFERROR(((G24/H24)/10)*H26,0)</f>
        <v>22500</v>
      </c>
      <c r="I25" s="108"/>
      <c r="J25" s="108">
        <f>IFERROR(((I24/J24)/10)*J26,0)</f>
        <v>23142.857142857145</v>
      </c>
      <c r="K25" s="108"/>
      <c r="L25" s="87">
        <f>IFERROR(((K24/L24)/10)*L26,0)</f>
        <v>24000</v>
      </c>
      <c r="M25" s="88">
        <f>SUM(E25:L25)</f>
        <v>90042.857142857145</v>
      </c>
    </row>
    <row r="26" spans="2:13" s="3" customFormat="1" ht="18.600000000000001" thickBot="1">
      <c r="B26" s="54"/>
      <c r="C26" s="42"/>
      <c r="D26" s="69" t="s">
        <v>31</v>
      </c>
      <c r="E26" s="43"/>
      <c r="F26" s="118">
        <v>30000</v>
      </c>
      <c r="G26" s="109"/>
      <c r="H26" s="109">
        <v>30000</v>
      </c>
      <c r="I26" s="109"/>
      <c r="J26" s="109">
        <v>30000</v>
      </c>
      <c r="K26" s="109"/>
      <c r="L26" s="89">
        <v>30000</v>
      </c>
      <c r="M26" s="90">
        <f>SUM(E26:L26)</f>
        <v>120000</v>
      </c>
    </row>
    <row r="27" spans="2:13" s="3" customFormat="1">
      <c r="M27" s="32"/>
    </row>
    <row r="28" spans="2:13" s="3" customFormat="1" ht="15" thickBot="1">
      <c r="D28" s="17"/>
      <c r="E28" s="17"/>
      <c r="F28" s="17"/>
      <c r="G28" s="17"/>
      <c r="H28" s="17"/>
      <c r="I28" s="17"/>
      <c r="J28" s="17"/>
      <c r="K28" s="17"/>
      <c r="L28" s="17"/>
      <c r="M28" s="32"/>
    </row>
    <row r="29" spans="2:13" s="6" customFormat="1" ht="42.75" customHeight="1" thickBot="1">
      <c r="B29" s="240" t="s">
        <v>32</v>
      </c>
      <c r="C29" s="241"/>
      <c r="D29" s="241"/>
      <c r="E29" s="242"/>
      <c r="F29" s="243" t="s">
        <v>10</v>
      </c>
      <c r="G29" s="244"/>
      <c r="H29" s="245" t="s">
        <v>11</v>
      </c>
      <c r="I29" s="244"/>
      <c r="J29" s="245" t="s">
        <v>12</v>
      </c>
      <c r="K29" s="244"/>
      <c r="L29" s="246" t="s">
        <v>13</v>
      </c>
      <c r="M29" s="247"/>
    </row>
    <row r="30" spans="2:13" s="3" customFormat="1" ht="29.4" thickBot="1">
      <c r="B30" s="231" t="s">
        <v>33</v>
      </c>
      <c r="C30" s="232" t="s">
        <v>15</v>
      </c>
      <c r="D30" s="233" t="s">
        <v>16</v>
      </c>
      <c r="E30" s="229" t="s">
        <v>17</v>
      </c>
      <c r="F30" s="235" t="s">
        <v>34</v>
      </c>
      <c r="G30" s="236" t="s">
        <v>17</v>
      </c>
      <c r="H30" s="235" t="s">
        <v>34</v>
      </c>
      <c r="I30" s="236" t="s">
        <v>17</v>
      </c>
      <c r="J30" s="235" t="s">
        <v>34</v>
      </c>
      <c r="K30" s="236" t="s">
        <v>17</v>
      </c>
      <c r="L30" s="237" t="s">
        <v>34</v>
      </c>
      <c r="M30" s="238" t="s">
        <v>19</v>
      </c>
    </row>
    <row r="31" spans="2:13" s="3" customFormat="1" ht="15" customHeight="1">
      <c r="B31" s="44" t="s">
        <v>20</v>
      </c>
      <c r="C31" s="23" t="s">
        <v>21</v>
      </c>
      <c r="D31" s="262">
        <v>10</v>
      </c>
      <c r="E31" s="91">
        <f>$D31*F31</f>
        <v>200</v>
      </c>
      <c r="F31" s="101">
        <v>20</v>
      </c>
      <c r="G31" s="128">
        <f>$D31*H31</f>
        <v>300</v>
      </c>
      <c r="H31" s="101">
        <v>30</v>
      </c>
      <c r="I31" s="128">
        <f>$D31*J31</f>
        <v>300</v>
      </c>
      <c r="J31" s="101">
        <v>30</v>
      </c>
      <c r="K31" s="128">
        <f>$D31*L31</f>
        <v>500</v>
      </c>
      <c r="L31" s="77">
        <v>50</v>
      </c>
      <c r="M31" s="74"/>
    </row>
    <row r="32" spans="2:13" s="3" customFormat="1" ht="15" customHeight="1">
      <c r="B32" s="24" t="s">
        <v>22</v>
      </c>
      <c r="C32" s="45" t="s">
        <v>23</v>
      </c>
      <c r="D32" s="263"/>
      <c r="E32" s="92">
        <f>$D31*F32</f>
        <v>0</v>
      </c>
      <c r="F32" s="102"/>
      <c r="G32" s="129">
        <f>$D31*H32</f>
        <v>0</v>
      </c>
      <c r="H32" s="102"/>
      <c r="I32" s="129">
        <f>$D31*J32</f>
        <v>0</v>
      </c>
      <c r="J32" s="102"/>
      <c r="K32" s="129">
        <f>$D31*L32</f>
        <v>0</v>
      </c>
      <c r="L32" s="78"/>
      <c r="M32" s="73"/>
    </row>
    <row r="33" spans="2:14" s="3" customFormat="1" ht="15" customHeight="1">
      <c r="B33" s="46" t="s">
        <v>35</v>
      </c>
      <c r="C33" s="47" t="s">
        <v>25</v>
      </c>
      <c r="D33" s="71">
        <v>7</v>
      </c>
      <c r="E33" s="18">
        <f>$D33*F33</f>
        <v>140</v>
      </c>
      <c r="F33" s="134">
        <v>20</v>
      </c>
      <c r="G33" s="130">
        <f>$D33*H33</f>
        <v>175</v>
      </c>
      <c r="H33" s="134">
        <v>25</v>
      </c>
      <c r="I33" s="130">
        <f>$D33*J33</f>
        <v>140</v>
      </c>
      <c r="J33" s="134">
        <v>20</v>
      </c>
      <c r="K33" s="130">
        <f>$D33*L33</f>
        <v>0</v>
      </c>
      <c r="L33" s="85"/>
      <c r="M33" s="73"/>
      <c r="N33" s="32"/>
    </row>
    <row r="34" spans="2:14" s="3" customFormat="1" ht="15" customHeight="1">
      <c r="B34" s="86" t="s">
        <v>35</v>
      </c>
      <c r="C34" s="27" t="s">
        <v>36</v>
      </c>
      <c r="D34" s="70">
        <v>5.5</v>
      </c>
      <c r="E34" s="93">
        <f>$D34*F34</f>
        <v>0</v>
      </c>
      <c r="F34" s="106"/>
      <c r="G34" s="131">
        <f>$D34*H34</f>
        <v>0</v>
      </c>
      <c r="H34" s="106"/>
      <c r="I34" s="131">
        <f>$D34*J34</f>
        <v>0</v>
      </c>
      <c r="J34" s="106"/>
      <c r="K34" s="131">
        <f>$D34*L34</f>
        <v>0</v>
      </c>
      <c r="L34" s="82"/>
      <c r="M34" s="73"/>
      <c r="N34" s="32"/>
    </row>
    <row r="35" spans="2:14" s="3" customFormat="1" ht="15" customHeight="1">
      <c r="B35" s="24" t="s">
        <v>37</v>
      </c>
      <c r="C35" s="29" t="s">
        <v>38</v>
      </c>
      <c r="D35" s="260">
        <v>4.5</v>
      </c>
      <c r="E35" s="94">
        <f>$D35*F35</f>
        <v>0</v>
      </c>
      <c r="F35" s="102"/>
      <c r="G35" s="132">
        <f>$D35*H35</f>
        <v>0</v>
      </c>
      <c r="H35" s="102"/>
      <c r="I35" s="132">
        <f>$D35*J35</f>
        <v>0</v>
      </c>
      <c r="J35" s="102"/>
      <c r="K35" s="132">
        <f>$D35*L35</f>
        <v>0</v>
      </c>
      <c r="L35" s="78"/>
      <c r="M35" s="73"/>
    </row>
    <row r="36" spans="2:14" s="3" customFormat="1" ht="15" customHeight="1">
      <c r="B36" s="24" t="s">
        <v>39</v>
      </c>
      <c r="C36" s="29" t="s">
        <v>40</v>
      </c>
      <c r="D36" s="261"/>
      <c r="E36" s="94">
        <f>$D35*F36</f>
        <v>0</v>
      </c>
      <c r="F36" s="104"/>
      <c r="G36" s="132">
        <f>$D35*H36</f>
        <v>0</v>
      </c>
      <c r="H36" s="104"/>
      <c r="I36" s="132">
        <f>$D35*J36</f>
        <v>0</v>
      </c>
      <c r="J36" s="104"/>
      <c r="K36" s="132">
        <f>$D35*L36</f>
        <v>0</v>
      </c>
      <c r="L36" s="80"/>
      <c r="M36" s="73"/>
    </row>
    <row r="37" spans="2:14" s="3" customFormat="1" ht="15" customHeight="1">
      <c r="B37" s="48"/>
      <c r="C37" s="31" t="s">
        <v>41</v>
      </c>
      <c r="D37" s="65">
        <v>4</v>
      </c>
      <c r="E37" s="92">
        <f>$D37*F37</f>
        <v>0</v>
      </c>
      <c r="F37" s="102"/>
      <c r="G37" s="129">
        <f>$D37*H37</f>
        <v>0</v>
      </c>
      <c r="H37" s="102"/>
      <c r="I37" s="129">
        <f>$D37*J37</f>
        <v>0</v>
      </c>
      <c r="J37" s="102"/>
      <c r="K37" s="129">
        <f>$D37*L37</f>
        <v>0</v>
      </c>
      <c r="L37" s="78"/>
      <c r="M37" s="73"/>
    </row>
    <row r="38" spans="2:14" s="3" customFormat="1" ht="15" customHeight="1">
      <c r="B38" s="86" t="s">
        <v>35</v>
      </c>
      <c r="C38" s="27" t="s">
        <v>36</v>
      </c>
      <c r="D38" s="70">
        <v>3.5</v>
      </c>
      <c r="E38" s="93">
        <f>$D38*F38</f>
        <v>0</v>
      </c>
      <c r="F38" s="103"/>
      <c r="G38" s="131">
        <f>$D38*H38</f>
        <v>0</v>
      </c>
      <c r="H38" s="103"/>
      <c r="I38" s="131">
        <f>$D38*J38</f>
        <v>0</v>
      </c>
      <c r="J38" s="103"/>
      <c r="K38" s="131">
        <f>$D38*L38</f>
        <v>0</v>
      </c>
      <c r="L38" s="79"/>
      <c r="M38" s="73"/>
    </row>
    <row r="39" spans="2:14" s="3" customFormat="1" ht="15" customHeight="1">
      <c r="B39" s="24" t="s">
        <v>37</v>
      </c>
      <c r="C39" s="29" t="s">
        <v>38</v>
      </c>
      <c r="D39" s="260">
        <v>2.5</v>
      </c>
      <c r="E39" s="94">
        <f>$D39*F39</f>
        <v>0</v>
      </c>
      <c r="F39" s="104"/>
      <c r="G39" s="132">
        <f>$D39*H39</f>
        <v>0</v>
      </c>
      <c r="H39" s="104"/>
      <c r="I39" s="132">
        <f>$D39*J39</f>
        <v>0</v>
      </c>
      <c r="J39" s="104"/>
      <c r="K39" s="132">
        <f>$D39*L39</f>
        <v>0</v>
      </c>
      <c r="L39" s="80"/>
      <c r="M39" s="73"/>
    </row>
    <row r="40" spans="2:14" s="3" customFormat="1" ht="15" customHeight="1">
      <c r="B40" s="24" t="s">
        <v>42</v>
      </c>
      <c r="C40" s="29" t="s">
        <v>40</v>
      </c>
      <c r="D40" s="261"/>
      <c r="E40" s="94">
        <f>$D39*F40</f>
        <v>0</v>
      </c>
      <c r="F40" s="104"/>
      <c r="G40" s="132">
        <f>$D39*H40</f>
        <v>0</v>
      </c>
      <c r="H40" s="104"/>
      <c r="I40" s="132">
        <f>$D39*J40</f>
        <v>0</v>
      </c>
      <c r="J40" s="104"/>
      <c r="K40" s="132">
        <f>$D39*L40</f>
        <v>0</v>
      </c>
      <c r="L40" s="80"/>
      <c r="M40" s="73"/>
    </row>
    <row r="41" spans="2:14" s="3" customFormat="1" ht="15" customHeight="1">
      <c r="B41" s="48"/>
      <c r="C41" s="31" t="s">
        <v>41</v>
      </c>
      <c r="D41" s="65">
        <v>2</v>
      </c>
      <c r="E41" s="92">
        <f>$D41*F41</f>
        <v>0</v>
      </c>
      <c r="F41" s="105"/>
      <c r="G41" s="129">
        <f>$D41*H41</f>
        <v>0</v>
      </c>
      <c r="H41" s="105"/>
      <c r="I41" s="129">
        <f>$D41*J41</f>
        <v>0</v>
      </c>
      <c r="J41" s="105"/>
      <c r="K41" s="129">
        <f>$D41*L41</f>
        <v>0</v>
      </c>
      <c r="L41" s="81"/>
      <c r="M41" s="73"/>
    </row>
    <row r="42" spans="2:14" s="3" customFormat="1" ht="15" customHeight="1">
      <c r="B42" s="24" t="s">
        <v>43</v>
      </c>
      <c r="C42" s="34" t="s">
        <v>36</v>
      </c>
      <c r="D42" s="66">
        <v>2</v>
      </c>
      <c r="E42" s="93">
        <f>$D42*F42</f>
        <v>0</v>
      </c>
      <c r="F42" s="106"/>
      <c r="G42" s="131">
        <f>$D42*H42</f>
        <v>0</v>
      </c>
      <c r="H42" s="106"/>
      <c r="I42" s="131">
        <f>$D42*J42</f>
        <v>0</v>
      </c>
      <c r="J42" s="106"/>
      <c r="K42" s="131">
        <f>$D42*L42</f>
        <v>0</v>
      </c>
      <c r="L42" s="82"/>
      <c r="M42" s="73"/>
    </row>
    <row r="43" spans="2:14" s="3" customFormat="1" ht="15" customHeight="1">
      <c r="B43" s="24"/>
      <c r="C43" s="29" t="s">
        <v>38</v>
      </c>
      <c r="D43" s="260">
        <v>0.5</v>
      </c>
      <c r="E43" s="94">
        <f>$D43*F43</f>
        <v>0</v>
      </c>
      <c r="F43" s="104"/>
      <c r="G43" s="132">
        <f>$D43*H43</f>
        <v>0</v>
      </c>
      <c r="H43" s="104"/>
      <c r="I43" s="132">
        <f>$D43*J43</f>
        <v>0</v>
      </c>
      <c r="J43" s="104"/>
      <c r="K43" s="132">
        <f>$D43*L43</f>
        <v>0</v>
      </c>
      <c r="L43" s="80"/>
      <c r="M43" s="73"/>
    </row>
    <row r="44" spans="2:14" s="3" customFormat="1" ht="15" customHeight="1">
      <c r="B44" s="24"/>
      <c r="C44" s="29" t="s">
        <v>40</v>
      </c>
      <c r="D44" s="261"/>
      <c r="E44" s="94">
        <f>$D43*F44</f>
        <v>0</v>
      </c>
      <c r="F44" s="104"/>
      <c r="G44" s="132">
        <f>$D43*H44</f>
        <v>0</v>
      </c>
      <c r="H44" s="104"/>
      <c r="I44" s="132">
        <f>$D43*J44</f>
        <v>0</v>
      </c>
      <c r="J44" s="104"/>
      <c r="K44" s="132">
        <f>$D43*L44</f>
        <v>0</v>
      </c>
      <c r="L44" s="80"/>
      <c r="M44" s="73"/>
    </row>
    <row r="45" spans="2:14" s="3" customFormat="1" ht="15" customHeight="1" thickBot="1">
      <c r="B45" s="49"/>
      <c r="C45" s="45" t="s">
        <v>41</v>
      </c>
      <c r="D45" s="72">
        <v>0</v>
      </c>
      <c r="E45" s="95">
        <f>$D45*F45</f>
        <v>0</v>
      </c>
      <c r="F45" s="135"/>
      <c r="G45" s="133">
        <f>$D45*H45</f>
        <v>0</v>
      </c>
      <c r="H45" s="135"/>
      <c r="I45" s="133">
        <f>$D45*J45</f>
        <v>0</v>
      </c>
      <c r="J45" s="135"/>
      <c r="K45" s="133">
        <f>$D45*L45</f>
        <v>0</v>
      </c>
      <c r="L45" s="83"/>
      <c r="M45" s="73"/>
    </row>
    <row r="46" spans="2:14" s="3" customFormat="1">
      <c r="B46" s="36"/>
      <c r="C46" s="37"/>
      <c r="D46" s="67" t="s">
        <v>44</v>
      </c>
      <c r="E46" s="119">
        <f t="shared" ref="E46:L46" si="3">SUM(E31:E45)</f>
        <v>340</v>
      </c>
      <c r="F46" s="116">
        <f>SUM(F31:F45)</f>
        <v>40</v>
      </c>
      <c r="G46" s="127">
        <f t="shared" si="3"/>
        <v>475</v>
      </c>
      <c r="H46" s="107">
        <f t="shared" si="3"/>
        <v>55</v>
      </c>
      <c r="I46" s="127">
        <f t="shared" si="3"/>
        <v>440</v>
      </c>
      <c r="J46" s="107">
        <f t="shared" si="3"/>
        <v>50</v>
      </c>
      <c r="K46" s="127">
        <f t="shared" si="3"/>
        <v>500</v>
      </c>
      <c r="L46" s="97">
        <f t="shared" si="3"/>
        <v>50</v>
      </c>
      <c r="M46" s="98"/>
    </row>
    <row r="47" spans="2:14" s="38" customFormat="1" ht="21" customHeight="1">
      <c r="B47" s="39"/>
      <c r="C47" s="50"/>
      <c r="D47" s="68" t="s">
        <v>30</v>
      </c>
      <c r="E47" s="41"/>
      <c r="F47" s="117">
        <f>IFERROR(((E46/F46)/10)*F48,0)</f>
        <v>25500</v>
      </c>
      <c r="G47" s="108"/>
      <c r="H47" s="108">
        <f>IFERROR(((G46/H46)/10)*H48,0)</f>
        <v>25909.090909090908</v>
      </c>
      <c r="I47" s="108"/>
      <c r="J47" s="108">
        <f>IFERROR(((I46/J46)/10)*J48,0)</f>
        <v>26400.000000000004</v>
      </c>
      <c r="K47" s="108"/>
      <c r="L47" s="87">
        <f>IFERROR(((K46/L46)/10)*L48,0)</f>
        <v>30000</v>
      </c>
      <c r="M47" s="88">
        <f>SUM(E47:L47)</f>
        <v>107809.09090909091</v>
      </c>
    </row>
    <row r="48" spans="2:14" s="38" customFormat="1" ht="21" customHeight="1" thickBot="1">
      <c r="B48" s="54"/>
      <c r="C48" s="42"/>
      <c r="D48" s="69" t="s">
        <v>31</v>
      </c>
      <c r="E48" s="43"/>
      <c r="F48" s="118">
        <v>30000</v>
      </c>
      <c r="G48" s="109"/>
      <c r="H48" s="109">
        <v>30000</v>
      </c>
      <c r="I48" s="109"/>
      <c r="J48" s="109">
        <v>30000</v>
      </c>
      <c r="K48" s="109"/>
      <c r="L48" s="89">
        <v>30000</v>
      </c>
      <c r="M48" s="90">
        <f>SUM(E48:L48)</f>
        <v>120000</v>
      </c>
    </row>
    <row r="49" spans="2:20" s="38" customFormat="1">
      <c r="B49" s="3"/>
      <c r="C49" s="3"/>
      <c r="D49" s="3"/>
      <c r="E49" s="3"/>
      <c r="F49" s="3"/>
      <c r="G49" s="3"/>
      <c r="H49" s="3"/>
      <c r="I49" s="3"/>
      <c r="J49" s="3"/>
      <c r="K49" s="3"/>
      <c r="L49" s="3"/>
      <c r="M49" s="3"/>
      <c r="N49" s="4"/>
      <c r="O49" s="3"/>
      <c r="P49" s="4"/>
      <c r="Q49" s="3"/>
      <c r="R49" s="3"/>
      <c r="S49" s="3"/>
    </row>
    <row r="50" spans="2:20" s="3" customFormat="1" ht="15" thickBot="1">
      <c r="P50" s="4"/>
    </row>
    <row r="51" spans="2:20" s="6" customFormat="1" ht="42.75" customHeight="1" thickBot="1">
      <c r="B51" s="240" t="s">
        <v>45</v>
      </c>
      <c r="C51" s="241"/>
      <c r="D51" s="241"/>
      <c r="E51" s="242"/>
      <c r="F51" s="243" t="s">
        <v>10</v>
      </c>
      <c r="G51" s="244"/>
      <c r="H51" s="245" t="s">
        <v>11</v>
      </c>
      <c r="I51" s="244"/>
      <c r="J51" s="245" t="s">
        <v>12</v>
      </c>
      <c r="K51" s="244"/>
      <c r="L51" s="246" t="s">
        <v>13</v>
      </c>
      <c r="M51" s="247"/>
    </row>
    <row r="52" spans="2:20" s="3" customFormat="1" ht="29.4" thickBot="1">
      <c r="B52" s="231" t="s">
        <v>15</v>
      </c>
      <c r="C52" s="239"/>
      <c r="D52" s="233" t="s">
        <v>16</v>
      </c>
      <c r="E52" s="234" t="s">
        <v>17</v>
      </c>
      <c r="F52" s="235" t="s">
        <v>18</v>
      </c>
      <c r="G52" s="236" t="s">
        <v>17</v>
      </c>
      <c r="H52" s="232" t="s">
        <v>18</v>
      </c>
      <c r="I52" s="236" t="s">
        <v>17</v>
      </c>
      <c r="J52" s="232" t="s">
        <v>18</v>
      </c>
      <c r="K52" s="236" t="s">
        <v>17</v>
      </c>
      <c r="L52" s="237" t="s">
        <v>18</v>
      </c>
      <c r="M52" s="238" t="s">
        <v>19</v>
      </c>
    </row>
    <row r="53" spans="2:20" s="3" customFormat="1">
      <c r="B53" s="22" t="s">
        <v>21</v>
      </c>
      <c r="C53" s="51"/>
      <c r="D53" s="62">
        <v>10</v>
      </c>
      <c r="E53" s="19">
        <f>$D53*F53</f>
        <v>2000</v>
      </c>
      <c r="F53" s="139">
        <v>200</v>
      </c>
      <c r="G53" s="136">
        <f>$D53*H53</f>
        <v>4000</v>
      </c>
      <c r="H53" s="139">
        <v>400</v>
      </c>
      <c r="I53" s="136">
        <f>$D53*J53</f>
        <v>6000</v>
      </c>
      <c r="J53" s="139">
        <v>600</v>
      </c>
      <c r="K53" s="136">
        <f>$D53*L53</f>
        <v>4000</v>
      </c>
      <c r="L53" s="84">
        <v>400</v>
      </c>
      <c r="M53" s="74"/>
    </row>
    <row r="54" spans="2:20" s="3" customFormat="1">
      <c r="B54" s="60" t="s">
        <v>46</v>
      </c>
      <c r="C54" s="52"/>
      <c r="D54" s="71">
        <v>4</v>
      </c>
      <c r="E54" s="20">
        <f>$D54*F54</f>
        <v>800</v>
      </c>
      <c r="F54" s="134">
        <v>200</v>
      </c>
      <c r="G54" s="137">
        <f>$D54*H54</f>
        <v>0</v>
      </c>
      <c r="H54" s="134"/>
      <c r="I54" s="137">
        <f>$D54*J54</f>
        <v>0</v>
      </c>
      <c r="J54" s="134"/>
      <c r="K54" s="137">
        <f>$D54*L54</f>
        <v>0</v>
      </c>
      <c r="L54" s="85"/>
      <c r="M54" s="73"/>
    </row>
    <row r="55" spans="2:20" s="3" customFormat="1" ht="15" thickBot="1">
      <c r="B55" s="61" t="s">
        <v>47</v>
      </c>
      <c r="C55" s="53"/>
      <c r="D55" s="72">
        <v>0</v>
      </c>
      <c r="E55" s="21">
        <f>$D55*F55</f>
        <v>0</v>
      </c>
      <c r="F55" s="135"/>
      <c r="G55" s="138">
        <f>$D55*H55</f>
        <v>0</v>
      </c>
      <c r="H55" s="135"/>
      <c r="I55" s="138">
        <f>$D55*J55</f>
        <v>0</v>
      </c>
      <c r="J55" s="135"/>
      <c r="K55" s="138">
        <f>$D55*L55</f>
        <v>0</v>
      </c>
      <c r="L55" s="83"/>
      <c r="M55" s="73"/>
    </row>
    <row r="56" spans="2:20" s="3" customFormat="1">
      <c r="B56" s="36"/>
      <c r="C56" s="37"/>
      <c r="D56" s="67" t="s">
        <v>29</v>
      </c>
      <c r="E56" s="119">
        <f>SUM(E41:E55)</f>
        <v>3140</v>
      </c>
      <c r="F56" s="116">
        <f>SUM(F53:F55)</f>
        <v>400</v>
      </c>
      <c r="G56" s="127">
        <f>SUM(G41:G55)</f>
        <v>4475</v>
      </c>
      <c r="H56" s="107">
        <f>SUM(H53:H55)</f>
        <v>400</v>
      </c>
      <c r="I56" s="127">
        <f>SUM(I41:I55)</f>
        <v>6440</v>
      </c>
      <c r="J56" s="107">
        <f>SUM(J53:J55)</f>
        <v>600</v>
      </c>
      <c r="K56" s="127">
        <f>SUM(K41:K55)</f>
        <v>4500</v>
      </c>
      <c r="L56" s="97">
        <f>SUM(L53:L55)</f>
        <v>400</v>
      </c>
      <c r="M56" s="98"/>
    </row>
    <row r="57" spans="2:20" s="38" customFormat="1" ht="21" customHeight="1">
      <c r="B57" s="39"/>
      <c r="C57" s="50"/>
      <c r="D57" s="68" t="s">
        <v>30</v>
      </c>
      <c r="E57" s="41"/>
      <c r="F57" s="117">
        <f>IFERROR(((E56/F56)/10)*F58,0)</f>
        <v>11774.999999999998</v>
      </c>
      <c r="G57" s="108"/>
      <c r="H57" s="108">
        <f>IFERROR(((G56/H56)/10)*H58,0)</f>
        <v>16781.25</v>
      </c>
      <c r="I57" s="108"/>
      <c r="J57" s="108">
        <f>IFERROR(((I56/J56)/10)*J58,0)</f>
        <v>16099.999999999998</v>
      </c>
      <c r="K57" s="108"/>
      <c r="L57" s="87">
        <f>IFERROR(((K56/L56)/10)*L58,0)</f>
        <v>16875</v>
      </c>
      <c r="M57" s="88">
        <f>SUM(E57:L57)</f>
        <v>61531.25</v>
      </c>
    </row>
    <row r="58" spans="2:20" s="38" customFormat="1" ht="21" customHeight="1" thickBot="1">
      <c r="B58" s="54"/>
      <c r="C58" s="42"/>
      <c r="D58" s="69" t="s">
        <v>31</v>
      </c>
      <c r="E58" s="43"/>
      <c r="F58" s="118">
        <v>15000</v>
      </c>
      <c r="G58" s="109"/>
      <c r="H58" s="118">
        <v>15000</v>
      </c>
      <c r="I58" s="109"/>
      <c r="J58" s="118">
        <v>15000</v>
      </c>
      <c r="K58" s="109"/>
      <c r="L58" s="89">
        <v>15000</v>
      </c>
      <c r="M58" s="90">
        <f>SUM(E58:L58)</f>
        <v>60000</v>
      </c>
    </row>
    <row r="59" spans="2:20" s="3" customFormat="1" ht="15" customHeight="1">
      <c r="B59"/>
      <c r="C59" s="9"/>
      <c r="D59" s="9"/>
      <c r="E59" s="9"/>
      <c r="F59" s="9"/>
      <c r="G59" s="9"/>
      <c r="H59" s="9"/>
      <c r="I59" s="9"/>
      <c r="J59" s="9"/>
      <c r="K59" s="9"/>
      <c r="L59" s="9"/>
      <c r="M59" s="9"/>
      <c r="N59" s="9"/>
      <c r="O59" s="9"/>
      <c r="P59" s="9"/>
      <c r="Q59" s="5"/>
      <c r="S59" s="4"/>
      <c r="T59" s="4"/>
    </row>
    <row r="61" spans="2:20">
      <c r="B61" t="s">
        <v>48</v>
      </c>
    </row>
  </sheetData>
  <sheetProtection algorithmName="SHA-512" hashValue="LppdAVy3z2rsRT9doIJHTKV+UFoYAaJpijf2BgLDSP11baE9KbOkf9Cz0NvCnlmfMXMhSIH/Q80NPM5P53bnYA==" saltValue="snEf74Q/TUfwbJ0u8+Q8hA==" spinCount="100000" sheet="1" selectLockedCells="1" selectUnlockedCells="1"/>
  <mergeCells count="9">
    <mergeCell ref="D35:D36"/>
    <mergeCell ref="D39:D40"/>
    <mergeCell ref="D43:D44"/>
    <mergeCell ref="D31:D32"/>
    <mergeCell ref="B7:C7"/>
    <mergeCell ref="D16:D17"/>
    <mergeCell ref="C18:C20"/>
    <mergeCell ref="C21:C23"/>
    <mergeCell ref="D22:D23"/>
  </mergeCells>
  <pageMargins left="0.7" right="0.7" top="0.75" bottom="0.75" header="0.3" footer="0.3"/>
  <pageSetup paperSize="8" scale="7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39752D-C760-4A8C-A509-54E81BF5865F}">
  <sheetPr codeName="Blad2">
    <tabColor rgb="FF0070C0"/>
    <pageSetUpPr fitToPage="1"/>
  </sheetPr>
  <dimension ref="B1:R49"/>
  <sheetViews>
    <sheetView showGridLines="0" tabSelected="1" zoomScale="90" zoomScaleNormal="90" workbookViewId="0">
      <selection activeCell="B7" sqref="B7:C7"/>
    </sheetView>
  </sheetViews>
  <sheetFormatPr defaultColWidth="9.109375" defaultRowHeight="14.4"/>
  <cols>
    <col min="1" max="1" width="1.33203125" customWidth="1"/>
    <col min="2" max="2" width="19.88671875" customWidth="1"/>
    <col min="3" max="3" width="34.88671875" style="7" customWidth="1"/>
    <col min="4" max="4" width="10.5546875" bestFit="1" customWidth="1"/>
    <col min="5" max="10" width="17.88671875" customWidth="1"/>
    <col min="11" max="11" width="16" customWidth="1"/>
    <col min="12" max="14" width="16" style="8" customWidth="1"/>
    <col min="15" max="15" width="16.44140625" bestFit="1" customWidth="1"/>
    <col min="16" max="16" width="13.6640625" bestFit="1" customWidth="1"/>
    <col min="17" max="17" width="21.33203125" customWidth="1"/>
    <col min="18" max="35" width="11.5546875" customWidth="1"/>
    <col min="36" max="36" width="9.109375" customWidth="1"/>
    <col min="37" max="37" width="10.88671875" customWidth="1"/>
    <col min="38" max="38" width="14.44140625" customWidth="1"/>
    <col min="39" max="39" width="9.109375" customWidth="1"/>
    <col min="40" max="40" width="13.33203125" customWidth="1"/>
  </cols>
  <sheetData>
    <row r="1" spans="2:18" s="1" customFormat="1" ht="18">
      <c r="B1" s="228" t="s">
        <v>94</v>
      </c>
      <c r="C1" s="215"/>
    </row>
    <row r="2" spans="2:18" s="3" customFormat="1" ht="18">
      <c r="B2" s="2" t="s">
        <v>1</v>
      </c>
      <c r="K2" s="4"/>
      <c r="L2" s="4"/>
      <c r="N2" s="4"/>
      <c r="O2" s="4"/>
      <c r="Q2" s="4"/>
      <c r="R2" s="4"/>
    </row>
    <row r="3" spans="2:18" s="3" customFormat="1" ht="8.4" customHeight="1">
      <c r="B3" s="2"/>
      <c r="K3" s="4"/>
      <c r="L3" s="4"/>
      <c r="N3" s="4"/>
      <c r="O3" s="4"/>
      <c r="Q3" s="4"/>
      <c r="R3" s="4"/>
    </row>
    <row r="4" spans="2:18" s="3" customFormat="1" ht="15.6">
      <c r="B4" s="75" t="s">
        <v>2</v>
      </c>
      <c r="C4"/>
      <c r="K4" s="4"/>
      <c r="L4" s="4"/>
      <c r="N4" s="4"/>
      <c r="O4" s="4"/>
      <c r="Q4" s="4"/>
      <c r="R4" s="4"/>
    </row>
    <row r="5" spans="2:18" s="3" customFormat="1">
      <c r="B5" s="99" t="s">
        <v>3</v>
      </c>
      <c r="C5" s="99"/>
      <c r="D5" s="100"/>
      <c r="K5" s="4"/>
      <c r="L5" s="4"/>
      <c r="N5" s="4"/>
      <c r="O5" s="4"/>
      <c r="Q5" s="4"/>
      <c r="R5" s="4"/>
    </row>
    <row r="6" spans="2:18" s="3" customFormat="1" ht="18">
      <c r="B6" s="75" t="s">
        <v>4</v>
      </c>
      <c r="K6" s="55"/>
      <c r="O6" s="5"/>
      <c r="Q6" s="4"/>
      <c r="R6" s="4"/>
    </row>
    <row r="7" spans="2:18" s="3" customFormat="1" ht="18">
      <c r="B7" s="273"/>
      <c r="C7" s="273"/>
      <c r="K7" s="55"/>
      <c r="O7" s="5"/>
      <c r="Q7" s="4"/>
      <c r="R7" s="4"/>
    </row>
    <row r="8" spans="2:18" s="3" customFormat="1" ht="7.5" customHeight="1">
      <c r="B8" s="76"/>
      <c r="C8" s="76"/>
      <c r="D8" s="76"/>
      <c r="E8" s="76"/>
      <c r="F8" s="76"/>
      <c r="G8" s="76"/>
      <c r="H8" s="76"/>
      <c r="I8" s="76"/>
      <c r="J8" s="76"/>
      <c r="K8" s="55"/>
      <c r="O8" s="5"/>
      <c r="Q8" s="4"/>
      <c r="R8" s="4"/>
    </row>
    <row r="9" spans="2:18" s="3" customFormat="1" ht="16.2" thickBot="1">
      <c r="B9" s="75" t="s">
        <v>6</v>
      </c>
      <c r="C9"/>
      <c r="D9"/>
      <c r="E9" s="75"/>
      <c r="F9" s="75"/>
      <c r="G9" s="75"/>
      <c r="H9" s="75"/>
      <c r="I9" s="75"/>
      <c r="J9" s="75"/>
      <c r="K9" s="75"/>
      <c r="O9" s="5"/>
      <c r="Q9" s="4"/>
      <c r="R9" s="4"/>
    </row>
    <row r="10" spans="2:18" s="3" customFormat="1" ht="30" customHeight="1">
      <c r="B10" s="229" t="s">
        <v>7</v>
      </c>
      <c r="C10" s="220">
        <f>$K$31</f>
        <v>0</v>
      </c>
      <c r="D10"/>
      <c r="E10" s="75"/>
      <c r="F10" s="75"/>
      <c r="G10" s="75"/>
      <c r="H10" s="75"/>
      <c r="I10" s="75"/>
      <c r="J10" s="75"/>
      <c r="K10" s="75"/>
      <c r="O10" s="5"/>
      <c r="Q10" s="4"/>
      <c r="R10" s="4"/>
    </row>
    <row r="11" spans="2:18" s="3" customFormat="1" ht="30" customHeight="1" thickBot="1">
      <c r="B11" s="230" t="s">
        <v>8</v>
      </c>
      <c r="C11" s="221">
        <f>$K$32</f>
        <v>150000</v>
      </c>
      <c r="D11"/>
      <c r="E11" s="75"/>
      <c r="F11" s="75"/>
      <c r="G11" s="75"/>
      <c r="H11" s="75"/>
      <c r="I11" s="75"/>
      <c r="J11" s="75"/>
      <c r="K11" s="75"/>
      <c r="O11" s="5"/>
      <c r="Q11" s="4"/>
      <c r="R11" s="4"/>
    </row>
    <row r="12" spans="2:18" s="3" customFormat="1" ht="18.600000000000001" thickBot="1">
      <c r="B12" s="58"/>
      <c r="C12" s="59"/>
      <c r="D12"/>
      <c r="E12"/>
      <c r="F12"/>
      <c r="G12"/>
      <c r="H12"/>
      <c r="I12"/>
      <c r="J12"/>
      <c r="K12" s="55"/>
      <c r="O12" s="5"/>
      <c r="Q12" s="4"/>
      <c r="R12" s="4"/>
    </row>
    <row r="13" spans="2:18" s="6" customFormat="1" ht="42.75" customHeight="1" thickBot="1">
      <c r="B13" s="240" t="s">
        <v>32</v>
      </c>
      <c r="C13" s="241"/>
      <c r="D13" s="241"/>
      <c r="E13" s="242"/>
      <c r="F13" s="243" t="s">
        <v>49</v>
      </c>
      <c r="G13" s="244"/>
      <c r="H13" s="245" t="s">
        <v>50</v>
      </c>
      <c r="I13" s="244"/>
      <c r="J13" s="245" t="s">
        <v>51</v>
      </c>
      <c r="K13" s="247"/>
    </row>
    <row r="14" spans="2:18" s="3" customFormat="1" ht="29.4" thickBot="1">
      <c r="B14" s="231" t="s">
        <v>33</v>
      </c>
      <c r="C14" s="232" t="s">
        <v>15</v>
      </c>
      <c r="D14" s="233" t="s">
        <v>16</v>
      </c>
      <c r="E14" s="229" t="s">
        <v>17</v>
      </c>
      <c r="F14" s="235" t="s">
        <v>34</v>
      </c>
      <c r="G14" s="236" t="s">
        <v>17</v>
      </c>
      <c r="H14" s="235" t="s">
        <v>34</v>
      </c>
      <c r="I14" s="236" t="s">
        <v>17</v>
      </c>
      <c r="J14" s="235" t="s">
        <v>34</v>
      </c>
      <c r="K14" s="238" t="s">
        <v>19</v>
      </c>
    </row>
    <row r="15" spans="2:18" s="3" customFormat="1" ht="15" customHeight="1">
      <c r="B15" s="44" t="s">
        <v>20</v>
      </c>
      <c r="C15" s="23" t="s">
        <v>21</v>
      </c>
      <c r="D15" s="277">
        <v>10</v>
      </c>
      <c r="E15" s="91">
        <f>$D15*F15</f>
        <v>0</v>
      </c>
      <c r="F15" s="101"/>
      <c r="G15" s="128">
        <f>$D15*H15</f>
        <v>0</v>
      </c>
      <c r="H15" s="101"/>
      <c r="I15" s="128">
        <f>$D15*J15</f>
        <v>0</v>
      </c>
      <c r="J15" s="101"/>
      <c r="K15" s="74"/>
    </row>
    <row r="16" spans="2:18" s="3" customFormat="1" ht="15" customHeight="1">
      <c r="B16" s="24" t="s">
        <v>22</v>
      </c>
      <c r="C16" s="45" t="s">
        <v>23</v>
      </c>
      <c r="D16" s="278"/>
      <c r="E16" s="92">
        <f>$D15*F16</f>
        <v>0</v>
      </c>
      <c r="F16" s="102"/>
      <c r="G16" s="129">
        <f>$D15*H16</f>
        <v>0</v>
      </c>
      <c r="H16" s="102"/>
      <c r="I16" s="129">
        <f>$D15*J16</f>
        <v>0</v>
      </c>
      <c r="J16" s="102"/>
      <c r="K16" s="73"/>
    </row>
    <row r="17" spans="2:12" s="3" customFormat="1" ht="15" customHeight="1">
      <c r="B17" s="46" t="s">
        <v>35</v>
      </c>
      <c r="C17" s="47" t="s">
        <v>25</v>
      </c>
      <c r="D17" s="225">
        <v>7</v>
      </c>
      <c r="E17" s="18">
        <f>$D17*F17</f>
        <v>0</v>
      </c>
      <c r="F17" s="134"/>
      <c r="G17" s="130">
        <f>$D17*H17</f>
        <v>0</v>
      </c>
      <c r="H17" s="134"/>
      <c r="I17" s="130">
        <f>$D17*J17</f>
        <v>0</v>
      </c>
      <c r="J17" s="134"/>
      <c r="K17" s="73"/>
      <c r="L17" s="32"/>
    </row>
    <row r="18" spans="2:12" s="3" customFormat="1" ht="15" customHeight="1">
      <c r="B18" s="86" t="s">
        <v>35</v>
      </c>
      <c r="C18" s="27" t="s">
        <v>36</v>
      </c>
      <c r="D18" s="226">
        <v>5.5</v>
      </c>
      <c r="E18" s="93">
        <f>$D18*F18</f>
        <v>0</v>
      </c>
      <c r="F18" s="106"/>
      <c r="G18" s="131">
        <f>$D18*H18</f>
        <v>0</v>
      </c>
      <c r="H18" s="106"/>
      <c r="I18" s="131">
        <f>$D18*J18</f>
        <v>0</v>
      </c>
      <c r="J18" s="106"/>
      <c r="K18" s="73"/>
      <c r="L18" s="32"/>
    </row>
    <row r="19" spans="2:12" s="3" customFormat="1" ht="15" customHeight="1">
      <c r="B19" s="24" t="s">
        <v>37</v>
      </c>
      <c r="C19" s="29" t="s">
        <v>38</v>
      </c>
      <c r="D19" s="271">
        <v>4.5</v>
      </c>
      <c r="E19" s="94">
        <f>$D19*F19</f>
        <v>0</v>
      </c>
      <c r="F19" s="102"/>
      <c r="G19" s="132">
        <f>$D19*H19</f>
        <v>0</v>
      </c>
      <c r="H19" s="102"/>
      <c r="I19" s="132">
        <f>$D19*J19</f>
        <v>0</v>
      </c>
      <c r="J19" s="102"/>
      <c r="K19" s="73"/>
    </row>
    <row r="20" spans="2:12" s="3" customFormat="1" ht="15" customHeight="1">
      <c r="B20" s="24" t="s">
        <v>39</v>
      </c>
      <c r="C20" s="29" t="s">
        <v>40</v>
      </c>
      <c r="D20" s="272"/>
      <c r="E20" s="94">
        <f>$D19*F20</f>
        <v>0</v>
      </c>
      <c r="F20" s="104"/>
      <c r="G20" s="132">
        <f>$D19*H20</f>
        <v>0</v>
      </c>
      <c r="H20" s="104"/>
      <c r="I20" s="132">
        <f>$D19*J20</f>
        <v>0</v>
      </c>
      <c r="J20" s="104"/>
      <c r="K20" s="73"/>
    </row>
    <row r="21" spans="2:12" s="3" customFormat="1" ht="15" customHeight="1">
      <c r="B21" s="48"/>
      <c r="C21" s="31" t="s">
        <v>41</v>
      </c>
      <c r="D21" s="222">
        <v>4</v>
      </c>
      <c r="E21" s="92">
        <f>$D21*F21</f>
        <v>0</v>
      </c>
      <c r="F21" s="102"/>
      <c r="G21" s="129">
        <f>$D21*H21</f>
        <v>0</v>
      </c>
      <c r="H21" s="102"/>
      <c r="I21" s="129">
        <f>$D21*J21</f>
        <v>0</v>
      </c>
      <c r="J21" s="102"/>
      <c r="K21" s="73"/>
    </row>
    <row r="22" spans="2:12" s="3" customFormat="1" ht="15" customHeight="1">
      <c r="B22" s="86" t="s">
        <v>35</v>
      </c>
      <c r="C22" s="27" t="s">
        <v>36</v>
      </c>
      <c r="D22" s="226">
        <v>3.5</v>
      </c>
      <c r="E22" s="93">
        <f>$D22*F22</f>
        <v>0</v>
      </c>
      <c r="F22" s="103"/>
      <c r="G22" s="131">
        <f>$D22*H22</f>
        <v>0</v>
      </c>
      <c r="H22" s="103"/>
      <c r="I22" s="131">
        <f>$D22*J22</f>
        <v>0</v>
      </c>
      <c r="J22" s="103"/>
      <c r="K22" s="73"/>
    </row>
    <row r="23" spans="2:12" s="3" customFormat="1" ht="15" customHeight="1">
      <c r="B23" s="24" t="s">
        <v>37</v>
      </c>
      <c r="C23" s="29" t="s">
        <v>38</v>
      </c>
      <c r="D23" s="271">
        <v>2.5</v>
      </c>
      <c r="E23" s="94">
        <f>$D23*F23</f>
        <v>0</v>
      </c>
      <c r="F23" s="104"/>
      <c r="G23" s="132">
        <f>$D23*H23</f>
        <v>0</v>
      </c>
      <c r="H23" s="104"/>
      <c r="I23" s="132">
        <f>$D23*J23</f>
        <v>0</v>
      </c>
      <c r="J23" s="104"/>
      <c r="K23" s="73"/>
    </row>
    <row r="24" spans="2:12" s="3" customFormat="1" ht="15" customHeight="1">
      <c r="B24" s="24" t="s">
        <v>42</v>
      </c>
      <c r="C24" s="29" t="s">
        <v>40</v>
      </c>
      <c r="D24" s="272"/>
      <c r="E24" s="94">
        <f>$D23*F24</f>
        <v>0</v>
      </c>
      <c r="F24" s="104"/>
      <c r="G24" s="132">
        <f>$D23*H24</f>
        <v>0</v>
      </c>
      <c r="H24" s="104"/>
      <c r="I24" s="132">
        <f>$D23*J24</f>
        <v>0</v>
      </c>
      <c r="J24" s="104"/>
      <c r="K24" s="73"/>
    </row>
    <row r="25" spans="2:12" s="3" customFormat="1" ht="15" customHeight="1">
      <c r="B25" s="48"/>
      <c r="C25" s="31" t="s">
        <v>41</v>
      </c>
      <c r="D25" s="222">
        <v>2</v>
      </c>
      <c r="E25" s="92">
        <f>$D25*F25</f>
        <v>0</v>
      </c>
      <c r="F25" s="105"/>
      <c r="G25" s="129">
        <f>$D25*H25</f>
        <v>0</v>
      </c>
      <c r="H25" s="105"/>
      <c r="I25" s="129">
        <f>$D25*J25</f>
        <v>0</v>
      </c>
      <c r="J25" s="105"/>
      <c r="K25" s="73"/>
    </row>
    <row r="26" spans="2:12" s="3" customFormat="1" ht="15" customHeight="1">
      <c r="B26" s="24" t="s">
        <v>43</v>
      </c>
      <c r="C26" s="34" t="s">
        <v>36</v>
      </c>
      <c r="D26" s="223">
        <v>2</v>
      </c>
      <c r="E26" s="93">
        <f>$D26*F26</f>
        <v>0</v>
      </c>
      <c r="F26" s="106"/>
      <c r="G26" s="131">
        <f>$D26*H26</f>
        <v>0</v>
      </c>
      <c r="H26" s="106"/>
      <c r="I26" s="131">
        <f>$D26*J26</f>
        <v>0</v>
      </c>
      <c r="J26" s="106"/>
      <c r="K26" s="73"/>
    </row>
    <row r="27" spans="2:12" s="3" customFormat="1" ht="15" customHeight="1">
      <c r="B27" s="24"/>
      <c r="C27" s="29" t="s">
        <v>38</v>
      </c>
      <c r="D27" s="271">
        <v>0.5</v>
      </c>
      <c r="E27" s="94">
        <f>$D27*F27</f>
        <v>0</v>
      </c>
      <c r="F27" s="104"/>
      <c r="G27" s="132">
        <f>$D27*H27</f>
        <v>0</v>
      </c>
      <c r="H27" s="104"/>
      <c r="I27" s="132">
        <f>$D27*J27</f>
        <v>0</v>
      </c>
      <c r="J27" s="104"/>
      <c r="K27" s="73"/>
    </row>
    <row r="28" spans="2:12" s="3" customFormat="1" ht="15" customHeight="1">
      <c r="B28" s="24"/>
      <c r="C28" s="29" t="s">
        <v>40</v>
      </c>
      <c r="D28" s="272"/>
      <c r="E28" s="94">
        <f>$D27*F28</f>
        <v>0</v>
      </c>
      <c r="F28" s="104"/>
      <c r="G28" s="132">
        <f>$D27*H28</f>
        <v>0</v>
      </c>
      <c r="H28" s="104"/>
      <c r="I28" s="132">
        <f>$D27*J28</f>
        <v>0</v>
      </c>
      <c r="J28" s="104"/>
      <c r="K28" s="73"/>
    </row>
    <row r="29" spans="2:12" s="3" customFormat="1" ht="15" customHeight="1" thickBot="1">
      <c r="B29" s="49"/>
      <c r="C29" s="45" t="s">
        <v>41</v>
      </c>
      <c r="D29" s="227">
        <v>0</v>
      </c>
      <c r="E29" s="95">
        <f>$D29*F29</f>
        <v>0</v>
      </c>
      <c r="F29" s="135"/>
      <c r="G29" s="133">
        <f>$D29*H29</f>
        <v>0</v>
      </c>
      <c r="H29" s="135"/>
      <c r="I29" s="133">
        <f>$D29*J29</f>
        <v>0</v>
      </c>
      <c r="J29" s="135"/>
      <c r="K29" s="73"/>
    </row>
    <row r="30" spans="2:12" s="3" customFormat="1">
      <c r="B30" s="36"/>
      <c r="C30" s="37"/>
      <c r="D30" s="67" t="s">
        <v>44</v>
      </c>
      <c r="E30" s="119">
        <f t="shared" ref="E30:J30" si="0">SUM(E15:E29)</f>
        <v>0</v>
      </c>
      <c r="F30" s="116">
        <f t="shared" si="0"/>
        <v>0</v>
      </c>
      <c r="G30" s="127">
        <f t="shared" ref="G30:H30" si="1">SUM(G15:G29)</f>
        <v>0</v>
      </c>
      <c r="H30" s="107">
        <f t="shared" si="1"/>
        <v>0</v>
      </c>
      <c r="I30" s="127">
        <f t="shared" si="0"/>
        <v>0</v>
      </c>
      <c r="J30" s="107">
        <f t="shared" si="0"/>
        <v>0</v>
      </c>
      <c r="K30" s="98"/>
    </row>
    <row r="31" spans="2:12" s="38" customFormat="1" ht="21" customHeight="1">
      <c r="B31" s="39"/>
      <c r="C31" s="50"/>
      <c r="D31" s="68" t="s">
        <v>30</v>
      </c>
      <c r="E31" s="41"/>
      <c r="F31" s="117">
        <f>IFERROR(((E30/F30)/10)*F32,0)</f>
        <v>0</v>
      </c>
      <c r="G31" s="108"/>
      <c r="H31" s="108">
        <f>IFERROR(((G30/H30)/10)*H32,0)</f>
        <v>0</v>
      </c>
      <c r="I31" s="108"/>
      <c r="J31" s="108">
        <f>IFERROR(((I30/J30)/10)*J32,0)</f>
        <v>0</v>
      </c>
      <c r="K31" s="88">
        <f>SUM(E31:J31)</f>
        <v>0</v>
      </c>
    </row>
    <row r="32" spans="2:12" s="38" customFormat="1" ht="21" customHeight="1" thickBot="1">
      <c r="B32" s="54"/>
      <c r="C32" s="42"/>
      <c r="D32" s="69" t="s">
        <v>31</v>
      </c>
      <c r="E32" s="43"/>
      <c r="F32" s="224">
        <v>50000</v>
      </c>
      <c r="G32" s="109"/>
      <c r="H32" s="224">
        <v>50000</v>
      </c>
      <c r="I32" s="109"/>
      <c r="J32" s="224">
        <v>50000</v>
      </c>
      <c r="K32" s="90">
        <f>SUM(E32:J32)</f>
        <v>150000</v>
      </c>
    </row>
    <row r="33" spans="2:17" s="38" customFormat="1">
      <c r="B33" s="3"/>
      <c r="C33" s="3"/>
      <c r="D33" s="3"/>
      <c r="E33" s="3"/>
      <c r="F33" s="3"/>
      <c r="G33" s="3"/>
      <c r="H33" s="3"/>
      <c r="I33" s="3"/>
      <c r="J33" s="3"/>
      <c r="K33" s="3"/>
      <c r="L33" s="4"/>
      <c r="M33" s="3"/>
      <c r="N33" s="4"/>
      <c r="O33" s="3"/>
      <c r="P33" s="3"/>
      <c r="Q33" s="3"/>
    </row>
    <row r="34" spans="2:17" s="3" customFormat="1" ht="26.25" customHeight="1">
      <c r="B34" s="216" t="s">
        <v>52</v>
      </c>
      <c r="C34" s="275"/>
      <c r="D34" s="275"/>
      <c r="E34" s="275"/>
      <c r="F34" s="275"/>
      <c r="G34" s="275"/>
      <c r="H34" s="275"/>
      <c r="I34" s="275"/>
      <c r="J34" s="275"/>
      <c r="N34" s="4"/>
      <c r="O34" s="4"/>
      <c r="P34" s="4"/>
    </row>
    <row r="35" spans="2:17" s="3" customFormat="1" ht="26.25" customHeight="1">
      <c r="B35" s="216" t="s">
        <v>53</v>
      </c>
      <c r="C35" s="274"/>
      <c r="D35" s="274"/>
      <c r="E35" s="274"/>
      <c r="F35" s="274"/>
      <c r="G35" s="274"/>
      <c r="H35" s="274"/>
      <c r="I35" s="274"/>
      <c r="J35" s="274"/>
    </row>
    <row r="36" spans="2:17" s="3" customFormat="1" ht="26.25" customHeight="1">
      <c r="B36" s="216" t="s">
        <v>54</v>
      </c>
      <c r="C36" s="274"/>
      <c r="D36" s="274"/>
      <c r="E36" s="274"/>
      <c r="F36" s="274"/>
      <c r="G36" s="274"/>
      <c r="H36" s="274"/>
      <c r="I36" s="274"/>
      <c r="J36" s="274"/>
    </row>
    <row r="37" spans="2:17" s="3" customFormat="1">
      <c r="B37" s="216"/>
      <c r="C37" s="6"/>
      <c r="D37" s="6"/>
      <c r="E37" s="6"/>
      <c r="F37" s="6"/>
      <c r="G37" s="6"/>
      <c r="H37" s="6"/>
      <c r="I37" s="6"/>
      <c r="J37" s="6"/>
    </row>
    <row r="38" spans="2:17" s="3" customFormat="1" ht="58.5" customHeight="1">
      <c r="B38" s="276" t="s">
        <v>55</v>
      </c>
      <c r="C38" s="276"/>
      <c r="D38" s="276"/>
      <c r="E38" s="276"/>
      <c r="F38" s="276"/>
      <c r="G38" s="276"/>
      <c r="H38" s="276"/>
      <c r="I38" s="276"/>
      <c r="J38" s="276"/>
      <c r="N38" s="4"/>
    </row>
    <row r="39" spans="2:17" s="3" customFormat="1">
      <c r="B39" s="217"/>
      <c r="C39" s="217"/>
      <c r="D39" s="217"/>
      <c r="E39" s="217"/>
      <c r="F39" s="217"/>
      <c r="G39" s="217"/>
      <c r="H39" s="217"/>
      <c r="I39" s="217"/>
      <c r="J39" s="217"/>
      <c r="N39" s="4"/>
    </row>
    <row r="40" spans="2:17" s="3" customFormat="1" ht="26.25" customHeight="1">
      <c r="B40" s="216" t="s">
        <v>56</v>
      </c>
      <c r="C40" s="275"/>
      <c r="D40" s="275"/>
      <c r="E40" s="275"/>
      <c r="F40" s="275"/>
      <c r="G40" s="275"/>
      <c r="H40" s="275"/>
      <c r="I40" s="275"/>
      <c r="J40" s="275"/>
      <c r="N40" s="4"/>
    </row>
    <row r="41" spans="2:17" s="3" customFormat="1" ht="26.25" customHeight="1">
      <c r="B41" s="216" t="s">
        <v>57</v>
      </c>
      <c r="C41" s="274"/>
      <c r="D41" s="274"/>
      <c r="E41" s="274"/>
      <c r="F41" s="274"/>
      <c r="G41" s="274"/>
      <c r="H41" s="274"/>
      <c r="I41" s="274"/>
      <c r="J41" s="274"/>
      <c r="N41" s="4"/>
    </row>
    <row r="42" spans="2:17" s="3" customFormat="1">
      <c r="B42" s="216"/>
      <c r="C42" s="6"/>
      <c r="D42" s="6"/>
      <c r="E42" s="6"/>
      <c r="F42" s="6"/>
      <c r="G42" s="6"/>
      <c r="H42" s="6"/>
      <c r="I42" s="6"/>
      <c r="J42" s="6"/>
      <c r="N42" s="4"/>
    </row>
    <row r="43" spans="2:17" s="3" customFormat="1" ht="63.75" customHeight="1">
      <c r="B43" s="216" t="s">
        <v>58</v>
      </c>
      <c r="C43" s="275"/>
      <c r="D43" s="275"/>
      <c r="E43" s="275"/>
      <c r="F43" s="275"/>
      <c r="G43" s="275"/>
      <c r="H43" s="275"/>
      <c r="I43" s="275"/>
      <c r="J43" s="275"/>
      <c r="N43" s="4"/>
    </row>
    <row r="44" spans="2:17" s="3" customFormat="1" ht="26.25" customHeight="1">
      <c r="B44" s="216" t="s">
        <v>59</v>
      </c>
      <c r="C44" s="274"/>
      <c r="D44" s="274"/>
      <c r="E44" s="274"/>
      <c r="F44" s="274"/>
      <c r="G44" s="274"/>
      <c r="H44" s="274"/>
      <c r="I44" s="274"/>
      <c r="J44" s="274"/>
      <c r="N44" s="4"/>
    </row>
    <row r="45" spans="2:17" s="3" customFormat="1" ht="26.25" customHeight="1">
      <c r="B45" s="216" t="s">
        <v>60</v>
      </c>
      <c r="C45" s="274"/>
      <c r="D45" s="274"/>
      <c r="E45" s="274"/>
      <c r="F45" s="274"/>
      <c r="G45" s="274"/>
      <c r="H45" s="274"/>
      <c r="I45" s="274"/>
      <c r="J45" s="274"/>
      <c r="N45" s="4"/>
    </row>
    <row r="46" spans="2:17" s="3" customFormat="1">
      <c r="B46" s="218"/>
      <c r="C46"/>
      <c r="N46" s="4"/>
    </row>
    <row r="47" spans="2:17" s="3" customFormat="1">
      <c r="B47" s="219" t="s">
        <v>61</v>
      </c>
      <c r="C47"/>
      <c r="N47" s="4"/>
    </row>
    <row r="48" spans="2:17" s="3" customFormat="1">
      <c r="B48" s="219" t="s">
        <v>62</v>
      </c>
      <c r="C48"/>
      <c r="N48" s="4"/>
    </row>
    <row r="49" spans="11:11">
      <c r="K49" s="3"/>
    </row>
  </sheetData>
  <sheetProtection selectLockedCells="1"/>
  <mergeCells count="14">
    <mergeCell ref="D23:D24"/>
    <mergeCell ref="B7:C7"/>
    <mergeCell ref="C45:J45"/>
    <mergeCell ref="C44:J44"/>
    <mergeCell ref="C43:J43"/>
    <mergeCell ref="C41:J41"/>
    <mergeCell ref="C40:J40"/>
    <mergeCell ref="C36:J36"/>
    <mergeCell ref="C35:J35"/>
    <mergeCell ref="C34:J34"/>
    <mergeCell ref="B38:J38"/>
    <mergeCell ref="D15:D16"/>
    <mergeCell ref="D19:D20"/>
    <mergeCell ref="D27:D28"/>
  </mergeCells>
  <pageMargins left="0.7" right="0.7" top="0.75" bottom="0.75" header="0.3" footer="0.3"/>
  <pageSetup paperSize="8" scale="77" orientation="landscape" r:id="rId1"/>
  <ignoredErrors>
    <ignoredError sqref="E14:E15 I15:J16 I18:J29 E17 I17 E18:F29 E16:F16 I14" 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8EDC69-1D9E-4C89-91CB-96152F6F2ADE}">
  <sheetPr codeName="Blad3">
    <tabColor theme="4" tint="-0.249977111117893"/>
    <pageSetUpPr fitToPage="1"/>
  </sheetPr>
  <dimension ref="B1:K34"/>
  <sheetViews>
    <sheetView showGridLines="0" zoomScaleNormal="100" workbookViewId="0">
      <selection activeCell="A35" sqref="A35:XFD60"/>
    </sheetView>
  </sheetViews>
  <sheetFormatPr defaultColWidth="9.109375" defaultRowHeight="14.4"/>
  <cols>
    <col min="1" max="1" width="1.33203125" customWidth="1"/>
    <col min="2" max="2" width="3.109375" bestFit="1" customWidth="1"/>
    <col min="3" max="3" width="30.5546875" customWidth="1"/>
    <col min="4" max="5" width="17.5546875" style="7" customWidth="1"/>
    <col min="6" max="7" width="17.5546875" customWidth="1"/>
    <col min="8" max="10" width="17.5546875" style="7" customWidth="1"/>
    <col min="11" max="28" width="11.5546875" customWidth="1"/>
    <col min="29" max="29" width="9.109375" customWidth="1"/>
    <col min="30" max="30" width="10.88671875" customWidth="1"/>
    <col min="31" max="31" width="14.44140625" customWidth="1"/>
    <col min="32" max="32" width="9.109375" customWidth="1"/>
    <col min="33" max="33" width="13.33203125" customWidth="1"/>
  </cols>
  <sheetData>
    <row r="1" spans="2:11" s="1" customFormat="1" ht="18">
      <c r="C1" s="2" t="str">
        <f>invulformulier!B1</f>
        <v>ROVK Ledigen containers m.b.v. kraanvoertuig</v>
      </c>
    </row>
    <row r="2" spans="2:11" s="3" customFormat="1" ht="18">
      <c r="C2" s="2" t="s">
        <v>63</v>
      </c>
      <c r="K2" s="4"/>
    </row>
    <row r="3" spans="2:11" s="3" customFormat="1" ht="8.4" customHeight="1">
      <c r="C3" s="2"/>
      <c r="K3" s="4"/>
    </row>
    <row r="4" spans="2:11" s="3" customFormat="1" ht="15.6">
      <c r="C4" s="75" t="s">
        <v>2</v>
      </c>
      <c r="D4"/>
      <c r="E4"/>
      <c r="H4"/>
      <c r="I4"/>
      <c r="J4"/>
      <c r="K4" s="4"/>
    </row>
    <row r="5" spans="2:11" s="3" customFormat="1">
      <c r="C5" s="141" t="s">
        <v>3</v>
      </c>
      <c r="D5" s="142"/>
      <c r="E5"/>
      <c r="H5"/>
      <c r="I5"/>
      <c r="J5"/>
      <c r="K5" s="4"/>
    </row>
    <row r="6" spans="2:11" s="3" customFormat="1" ht="6" customHeight="1">
      <c r="D6"/>
      <c r="E6"/>
      <c r="H6"/>
      <c r="I6"/>
      <c r="J6"/>
      <c r="K6" s="4"/>
    </row>
    <row r="7" spans="2:11" s="3" customFormat="1" ht="15.6">
      <c r="C7" s="75" t="s">
        <v>4</v>
      </c>
      <c r="D7"/>
      <c r="E7"/>
      <c r="H7"/>
      <c r="I7"/>
      <c r="J7"/>
      <c r="K7" s="4"/>
    </row>
    <row r="8" spans="2:11" s="3" customFormat="1">
      <c r="C8" s="76">
        <f>invulformulier!B7</f>
        <v>0</v>
      </c>
      <c r="D8"/>
      <c r="E8"/>
      <c r="H8"/>
      <c r="I8"/>
      <c r="J8"/>
      <c r="K8" s="4"/>
    </row>
    <row r="9" spans="2:11" s="3" customFormat="1" ht="15" customHeight="1">
      <c r="C9"/>
      <c r="D9" s="9"/>
      <c r="E9" s="9"/>
      <c r="F9" s="9"/>
      <c r="G9" s="9"/>
      <c r="H9" s="9"/>
      <c r="I9" s="9"/>
      <c r="J9" s="9"/>
      <c r="K9" s="4"/>
    </row>
    <row r="10" spans="2:11" s="3" customFormat="1" ht="15" thickBot="1">
      <c r="F10" s="17"/>
      <c r="G10" s="17"/>
    </row>
    <row r="11" spans="2:11" s="6" customFormat="1" ht="42.75" customHeight="1" thickBot="1">
      <c r="C11" s="240" t="s">
        <v>32</v>
      </c>
      <c r="D11" s="241"/>
      <c r="E11" s="241"/>
      <c r="F11" s="241"/>
      <c r="G11" s="246"/>
      <c r="H11" s="248" t="s">
        <v>49</v>
      </c>
      <c r="I11" s="249" t="s">
        <v>50</v>
      </c>
      <c r="J11" s="249" t="s">
        <v>51</v>
      </c>
    </row>
    <row r="12" spans="2:11" s="3" customFormat="1" ht="36.6" thickBot="1">
      <c r="C12" s="250" t="s">
        <v>64</v>
      </c>
      <c r="D12" s="251" t="s">
        <v>65</v>
      </c>
      <c r="E12" s="252" t="s">
        <v>33</v>
      </c>
      <c r="F12" s="251" t="s">
        <v>66</v>
      </c>
      <c r="G12" s="253" t="s">
        <v>15</v>
      </c>
      <c r="H12" s="250" t="s">
        <v>34</v>
      </c>
      <c r="I12" s="251" t="s">
        <v>34</v>
      </c>
      <c r="J12" s="251" t="s">
        <v>34</v>
      </c>
    </row>
    <row r="13" spans="2:11" s="3" customFormat="1" ht="15" customHeight="1">
      <c r="B13" s="3">
        <v>1</v>
      </c>
      <c r="C13" s="192"/>
      <c r="D13" s="193"/>
      <c r="E13" s="193"/>
      <c r="F13" s="191"/>
      <c r="G13" s="194"/>
      <c r="H13" s="195"/>
      <c r="I13" s="196"/>
      <c r="J13" s="196"/>
    </row>
    <row r="14" spans="2:11" s="3" customFormat="1" ht="15" customHeight="1">
      <c r="B14" s="3">
        <v>2</v>
      </c>
      <c r="C14" s="197"/>
      <c r="D14" s="198"/>
      <c r="E14" s="198"/>
      <c r="F14" s="191"/>
      <c r="G14" s="199"/>
      <c r="H14" s="200"/>
      <c r="I14" s="201"/>
      <c r="J14" s="201"/>
    </row>
    <row r="15" spans="2:11" s="3" customFormat="1" ht="15" customHeight="1">
      <c r="B15" s="3">
        <v>3</v>
      </c>
      <c r="C15" s="202"/>
      <c r="D15" s="186"/>
      <c r="E15" s="186"/>
      <c r="F15" s="191"/>
      <c r="G15" s="203"/>
      <c r="H15" s="204"/>
      <c r="I15" s="205"/>
      <c r="J15" s="205"/>
    </row>
    <row r="16" spans="2:11" s="3" customFormat="1" ht="15" customHeight="1">
      <c r="B16" s="3">
        <v>4</v>
      </c>
      <c r="C16" s="202"/>
      <c r="D16" s="198"/>
      <c r="E16" s="198"/>
      <c r="F16" s="191"/>
      <c r="G16" s="199"/>
      <c r="H16" s="200"/>
      <c r="I16" s="201"/>
      <c r="J16" s="201"/>
    </row>
    <row r="17" spans="2:10" s="3" customFormat="1" ht="15" customHeight="1">
      <c r="B17" s="3">
        <v>5</v>
      </c>
      <c r="C17" s="202"/>
      <c r="D17" s="198"/>
      <c r="E17" s="198"/>
      <c r="F17" s="206"/>
      <c r="G17" s="199"/>
      <c r="H17" s="200"/>
      <c r="I17" s="201"/>
      <c r="J17" s="201"/>
    </row>
    <row r="18" spans="2:10" s="3" customFormat="1" ht="15" customHeight="1">
      <c r="B18" s="3">
        <v>6</v>
      </c>
      <c r="C18" s="202"/>
      <c r="D18" s="198"/>
      <c r="E18" s="198"/>
      <c r="F18" s="206"/>
      <c r="G18" s="199"/>
      <c r="H18" s="200"/>
      <c r="I18" s="201"/>
      <c r="J18" s="201"/>
    </row>
    <row r="19" spans="2:10" s="3" customFormat="1" ht="15" customHeight="1">
      <c r="B19" s="3">
        <v>7</v>
      </c>
      <c r="C19" s="202"/>
      <c r="D19" s="198"/>
      <c r="E19" s="198"/>
      <c r="F19" s="206"/>
      <c r="G19" s="199"/>
      <c r="H19" s="200"/>
      <c r="I19" s="201"/>
      <c r="J19" s="201"/>
    </row>
    <row r="20" spans="2:10" s="3" customFormat="1" ht="15" customHeight="1">
      <c r="B20" s="3">
        <v>8</v>
      </c>
      <c r="C20" s="202"/>
      <c r="D20" s="198"/>
      <c r="E20" s="198"/>
      <c r="F20" s="191"/>
      <c r="G20" s="199"/>
      <c r="H20" s="200"/>
      <c r="I20" s="201"/>
      <c r="J20" s="201"/>
    </row>
    <row r="21" spans="2:10" s="3" customFormat="1" ht="15" customHeight="1">
      <c r="B21" s="3">
        <v>9</v>
      </c>
      <c r="C21" s="202"/>
      <c r="D21" s="198"/>
      <c r="E21" s="198"/>
      <c r="F21" s="191"/>
      <c r="G21" s="199"/>
      <c r="H21" s="200"/>
      <c r="I21" s="201"/>
      <c r="J21" s="201"/>
    </row>
    <row r="22" spans="2:10" s="3" customFormat="1" ht="15" customHeight="1">
      <c r="B22" s="3">
        <v>10</v>
      </c>
      <c r="C22" s="202"/>
      <c r="D22" s="186"/>
      <c r="E22" s="186"/>
      <c r="F22" s="191"/>
      <c r="G22" s="203"/>
      <c r="H22" s="204"/>
      <c r="I22" s="205"/>
      <c r="J22" s="205"/>
    </row>
    <row r="23" spans="2:10" s="3" customFormat="1" ht="15" customHeight="1">
      <c r="B23" s="3">
        <v>11</v>
      </c>
      <c r="C23" s="202"/>
      <c r="D23" s="198"/>
      <c r="E23" s="198"/>
      <c r="F23" s="206"/>
      <c r="G23" s="199"/>
      <c r="H23" s="200"/>
      <c r="I23" s="201"/>
      <c r="J23" s="201"/>
    </row>
    <row r="24" spans="2:10" s="3" customFormat="1" ht="15" customHeight="1">
      <c r="B24" s="3">
        <v>12</v>
      </c>
      <c r="C24" s="202"/>
      <c r="D24" s="186"/>
      <c r="E24" s="186"/>
      <c r="F24" s="206"/>
      <c r="G24" s="203"/>
      <c r="H24" s="204"/>
      <c r="I24" s="205"/>
      <c r="J24" s="205"/>
    </row>
    <row r="25" spans="2:10" s="3" customFormat="1" ht="15" customHeight="1">
      <c r="B25" s="3">
        <v>13</v>
      </c>
      <c r="C25" s="202"/>
      <c r="D25" s="186"/>
      <c r="E25" s="186"/>
      <c r="F25" s="206"/>
      <c r="G25" s="203"/>
      <c r="H25" s="204"/>
      <c r="I25" s="205"/>
      <c r="J25" s="205"/>
    </row>
    <row r="26" spans="2:10" s="3" customFormat="1" ht="15" customHeight="1">
      <c r="B26" s="3">
        <v>14</v>
      </c>
      <c r="C26" s="202"/>
      <c r="D26" s="186"/>
      <c r="E26" s="186"/>
      <c r="F26" s="206"/>
      <c r="G26" s="203"/>
      <c r="H26" s="204"/>
      <c r="I26" s="205"/>
      <c r="J26" s="205"/>
    </row>
    <row r="27" spans="2:10" s="3" customFormat="1" ht="15" customHeight="1">
      <c r="B27" s="3">
        <v>15</v>
      </c>
      <c r="C27" s="202"/>
      <c r="D27" s="186"/>
      <c r="E27" s="186"/>
      <c r="F27" s="206"/>
      <c r="G27" s="203"/>
      <c r="H27" s="204"/>
      <c r="I27" s="205"/>
      <c r="J27" s="205"/>
    </row>
    <row r="28" spans="2:10" s="3" customFormat="1" ht="15" customHeight="1">
      <c r="B28" s="3">
        <v>16</v>
      </c>
      <c r="C28" s="202"/>
      <c r="D28" s="186"/>
      <c r="E28" s="186"/>
      <c r="F28" s="206"/>
      <c r="G28" s="203"/>
      <c r="H28" s="204"/>
      <c r="I28" s="205"/>
      <c r="J28" s="205"/>
    </row>
    <row r="29" spans="2:10" s="3" customFormat="1" ht="15" customHeight="1">
      <c r="B29" s="3">
        <v>17</v>
      </c>
      <c r="C29" s="202"/>
      <c r="D29" s="186"/>
      <c r="E29" s="186"/>
      <c r="F29" s="206"/>
      <c r="G29" s="203"/>
      <c r="H29" s="204"/>
      <c r="I29" s="205"/>
      <c r="J29" s="205"/>
    </row>
    <row r="30" spans="2:10" s="3" customFormat="1" ht="15" customHeight="1">
      <c r="B30" s="3">
        <v>18</v>
      </c>
      <c r="C30" s="207"/>
      <c r="D30" s="208"/>
      <c r="E30" s="208"/>
      <c r="F30" s="206"/>
      <c r="G30" s="203"/>
      <c r="H30" s="167"/>
      <c r="I30" s="168"/>
      <c r="J30" s="168"/>
    </row>
    <row r="31" spans="2:10" s="3" customFormat="1" ht="15" customHeight="1">
      <c r="B31" s="3">
        <v>19</v>
      </c>
      <c r="C31" s="207"/>
      <c r="D31" s="208"/>
      <c r="E31" s="208"/>
      <c r="F31" s="209"/>
      <c r="G31" s="210"/>
      <c r="H31" s="167"/>
      <c r="I31" s="168"/>
      <c r="J31" s="168"/>
    </row>
    <row r="32" spans="2:10" s="3" customFormat="1" ht="15" customHeight="1" thickBot="1">
      <c r="B32" s="3">
        <v>20</v>
      </c>
      <c r="C32" s="211"/>
      <c r="D32" s="212"/>
      <c r="E32" s="212"/>
      <c r="F32" s="213"/>
      <c r="G32" s="214"/>
      <c r="H32" s="175"/>
      <c r="I32" s="176"/>
      <c r="J32" s="176"/>
    </row>
    <row r="33" spans="3:10" s="38" customFormat="1">
      <c r="C33" s="3"/>
      <c r="D33" s="3"/>
      <c r="E33" s="3"/>
      <c r="F33" s="3"/>
      <c r="G33" s="3"/>
      <c r="H33" s="3"/>
      <c r="I33" s="3"/>
      <c r="J33" s="3"/>
    </row>
    <row r="34" spans="3:10" s="3" customFormat="1"/>
  </sheetData>
  <sheetProtection selectLockedCells="1"/>
  <phoneticPr fontId="26" type="noConversion"/>
  <pageMargins left="0.7" right="0.7" top="0.75" bottom="0.75" header="0.3" footer="0.3"/>
  <pageSetup paperSize="8" fitToHeight="0" orientation="landscape" r:id="rId1"/>
  <ignoredErrors>
    <ignoredError sqref="C8" unlockedFormula="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BC2363-9008-4CE0-B317-43C2B5F070A0}">
  <dimension ref="B2:J20"/>
  <sheetViews>
    <sheetView showGridLines="0" workbookViewId="0">
      <selection activeCell="B2" sqref="B2:J20"/>
    </sheetView>
  </sheetViews>
  <sheetFormatPr defaultRowHeight="14.4"/>
  <sheetData>
    <row r="2" spans="2:10" ht="14.4" customHeight="1">
      <c r="B2" s="279" t="s">
        <v>67</v>
      </c>
      <c r="C2" s="279"/>
      <c r="D2" s="279"/>
      <c r="E2" s="279"/>
      <c r="F2" s="279"/>
      <c r="G2" s="279"/>
      <c r="H2" s="279"/>
      <c r="I2" s="279"/>
      <c r="J2" s="279"/>
    </row>
    <row r="3" spans="2:10">
      <c r="B3" s="279"/>
      <c r="C3" s="279"/>
      <c r="D3" s="279"/>
      <c r="E3" s="279"/>
      <c r="F3" s="279"/>
      <c r="G3" s="279"/>
      <c r="H3" s="279"/>
      <c r="I3" s="279"/>
      <c r="J3" s="279"/>
    </row>
    <row r="4" spans="2:10">
      <c r="B4" s="279"/>
      <c r="C4" s="279"/>
      <c r="D4" s="279"/>
      <c r="E4" s="279"/>
      <c r="F4" s="279"/>
      <c r="G4" s="279"/>
      <c r="H4" s="279"/>
      <c r="I4" s="279"/>
      <c r="J4" s="279"/>
    </row>
    <row r="5" spans="2:10">
      <c r="B5" s="279"/>
      <c r="C5" s="279"/>
      <c r="D5" s="279"/>
      <c r="E5" s="279"/>
      <c r="F5" s="279"/>
      <c r="G5" s="279"/>
      <c r="H5" s="279"/>
      <c r="I5" s="279"/>
      <c r="J5" s="279"/>
    </row>
    <row r="6" spans="2:10">
      <c r="B6" s="279"/>
      <c r="C6" s="279"/>
      <c r="D6" s="279"/>
      <c r="E6" s="279"/>
      <c r="F6" s="279"/>
      <c r="G6" s="279"/>
      <c r="H6" s="279"/>
      <c r="I6" s="279"/>
      <c r="J6" s="279"/>
    </row>
    <row r="7" spans="2:10">
      <c r="B7" s="279"/>
      <c r="C7" s="279"/>
      <c r="D7" s="279"/>
      <c r="E7" s="279"/>
      <c r="F7" s="279"/>
      <c r="G7" s="279"/>
      <c r="H7" s="279"/>
      <c r="I7" s="279"/>
      <c r="J7" s="279"/>
    </row>
    <row r="8" spans="2:10">
      <c r="B8" s="279"/>
      <c r="C8" s="279"/>
      <c r="D8" s="279"/>
      <c r="E8" s="279"/>
      <c r="F8" s="279"/>
      <c r="G8" s="279"/>
      <c r="H8" s="279"/>
      <c r="I8" s="279"/>
      <c r="J8" s="279"/>
    </row>
    <row r="9" spans="2:10">
      <c r="B9" s="279"/>
      <c r="C9" s="279"/>
      <c r="D9" s="279"/>
      <c r="E9" s="279"/>
      <c r="F9" s="279"/>
      <c r="G9" s="279"/>
      <c r="H9" s="279"/>
      <c r="I9" s="279"/>
      <c r="J9" s="279"/>
    </row>
    <row r="10" spans="2:10">
      <c r="B10" s="279"/>
      <c r="C10" s="279"/>
      <c r="D10" s="279"/>
      <c r="E10" s="279"/>
      <c r="F10" s="279"/>
      <c r="G10" s="279"/>
      <c r="H10" s="279"/>
      <c r="I10" s="279"/>
      <c r="J10" s="279"/>
    </row>
    <row r="11" spans="2:10">
      <c r="B11" s="279"/>
      <c r="C11" s="279"/>
      <c r="D11" s="279"/>
      <c r="E11" s="279"/>
      <c r="F11" s="279"/>
      <c r="G11" s="279"/>
      <c r="H11" s="279"/>
      <c r="I11" s="279"/>
      <c r="J11" s="279"/>
    </row>
    <row r="12" spans="2:10">
      <c r="B12" s="279"/>
      <c r="C12" s="279"/>
      <c r="D12" s="279"/>
      <c r="E12" s="279"/>
      <c r="F12" s="279"/>
      <c r="G12" s="279"/>
      <c r="H12" s="279"/>
      <c r="I12" s="279"/>
      <c r="J12" s="279"/>
    </row>
    <row r="13" spans="2:10">
      <c r="B13" s="279"/>
      <c r="C13" s="279"/>
      <c r="D13" s="279"/>
      <c r="E13" s="279"/>
      <c r="F13" s="279"/>
      <c r="G13" s="279"/>
      <c r="H13" s="279"/>
      <c r="I13" s="279"/>
      <c r="J13" s="279"/>
    </row>
    <row r="14" spans="2:10">
      <c r="B14" s="279"/>
      <c r="C14" s="279"/>
      <c r="D14" s="279"/>
      <c r="E14" s="279"/>
      <c r="F14" s="279"/>
      <c r="G14" s="279"/>
      <c r="H14" s="279"/>
      <c r="I14" s="279"/>
      <c r="J14" s="279"/>
    </row>
    <row r="15" spans="2:10">
      <c r="B15" s="279"/>
      <c r="C15" s="279"/>
      <c r="D15" s="279"/>
      <c r="E15" s="279"/>
      <c r="F15" s="279"/>
      <c r="G15" s="279"/>
      <c r="H15" s="279"/>
      <c r="I15" s="279"/>
      <c r="J15" s="279"/>
    </row>
    <row r="16" spans="2:10">
      <c r="B16" s="279"/>
      <c r="C16" s="279"/>
      <c r="D16" s="279"/>
      <c r="E16" s="279"/>
      <c r="F16" s="279"/>
      <c r="G16" s="279"/>
      <c r="H16" s="279"/>
      <c r="I16" s="279"/>
      <c r="J16" s="279"/>
    </row>
    <row r="17" spans="2:10">
      <c r="B17" s="279"/>
      <c r="C17" s="279"/>
      <c r="D17" s="279"/>
      <c r="E17" s="279"/>
      <c r="F17" s="279"/>
      <c r="G17" s="279"/>
      <c r="H17" s="279"/>
      <c r="I17" s="279"/>
      <c r="J17" s="279"/>
    </row>
    <row r="18" spans="2:10">
      <c r="B18" s="279"/>
      <c r="C18" s="279"/>
      <c r="D18" s="279"/>
      <c r="E18" s="279"/>
      <c r="F18" s="279"/>
      <c r="G18" s="279"/>
      <c r="H18" s="279"/>
      <c r="I18" s="279"/>
      <c r="J18" s="279"/>
    </row>
    <row r="19" spans="2:10">
      <c r="B19" s="279"/>
      <c r="C19" s="279"/>
      <c r="D19" s="279"/>
      <c r="E19" s="279"/>
      <c r="F19" s="279"/>
      <c r="G19" s="279"/>
      <c r="H19" s="279"/>
      <c r="I19" s="279"/>
      <c r="J19" s="279"/>
    </row>
    <row r="20" spans="2:10">
      <c r="B20" s="279"/>
      <c r="C20" s="279"/>
      <c r="D20" s="279"/>
      <c r="E20" s="279"/>
      <c r="F20" s="279"/>
      <c r="G20" s="279"/>
      <c r="H20" s="279"/>
      <c r="I20" s="279"/>
      <c r="J20" s="279"/>
    </row>
  </sheetData>
  <sheetProtection selectLockedCells="1" selectUnlockedCells="1"/>
  <mergeCells count="1">
    <mergeCell ref="B2:J20"/>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FCD609-C101-45E7-ABC2-28649EDA3B1C}">
  <sheetPr codeName="Blad4">
    <tabColor rgb="FF00B050"/>
    <pageSetUpPr fitToPage="1"/>
  </sheetPr>
  <dimension ref="B1:R34"/>
  <sheetViews>
    <sheetView showGridLines="0" zoomScaleNormal="100" workbookViewId="0">
      <selection activeCell="A35" sqref="A35:XFD63"/>
    </sheetView>
  </sheetViews>
  <sheetFormatPr defaultColWidth="9.109375" defaultRowHeight="14.4"/>
  <cols>
    <col min="1" max="1" width="1.33203125" customWidth="1"/>
    <col min="2" max="2" width="3.109375" bestFit="1" customWidth="1"/>
    <col min="3" max="3" width="30.5546875" customWidth="1"/>
    <col min="4" max="6" width="17.5546875" style="7" customWidth="1"/>
    <col min="7" max="11" width="17.5546875" customWidth="1"/>
    <col min="12" max="12" width="17.5546875" style="8" customWidth="1"/>
    <col min="13" max="14" width="15.33203125" style="8" customWidth="1"/>
    <col min="15" max="17" width="15.33203125" customWidth="1"/>
    <col min="18" max="35" width="11.5546875" customWidth="1"/>
    <col min="36" max="36" width="9.109375" customWidth="1"/>
    <col min="37" max="37" width="10.88671875" customWidth="1"/>
    <col min="38" max="38" width="14.44140625" customWidth="1"/>
    <col min="39" max="39" width="9.109375" customWidth="1"/>
    <col min="40" max="40" width="13.33203125" customWidth="1"/>
  </cols>
  <sheetData>
    <row r="1" spans="2:18" s="1" customFormat="1" ht="18">
      <c r="C1" s="2" t="str">
        <f>invulformulier!B1</f>
        <v>ROVK Ledigen containers m.b.v. kraanvoertuig</v>
      </c>
    </row>
    <row r="2" spans="2:18" s="3" customFormat="1" ht="18.600000000000001" customHeight="1">
      <c r="C2" s="2" t="s">
        <v>68</v>
      </c>
      <c r="E2" s="4"/>
      <c r="F2" s="4"/>
      <c r="G2" s="4"/>
      <c r="H2" s="4"/>
      <c r="I2" s="4"/>
      <c r="K2" s="4"/>
      <c r="L2" s="4"/>
      <c r="N2" s="4"/>
      <c r="O2" s="4"/>
    </row>
    <row r="3" spans="2:18" s="3" customFormat="1" ht="8.4" customHeight="1">
      <c r="C3" s="2"/>
      <c r="E3" s="4"/>
      <c r="F3" s="4"/>
      <c r="G3" s="4"/>
      <c r="H3" s="4"/>
      <c r="I3" s="4"/>
      <c r="K3" s="4"/>
      <c r="L3" s="4"/>
      <c r="N3" s="4"/>
      <c r="O3" s="4"/>
    </row>
    <row r="4" spans="2:18" s="3" customFormat="1" ht="15.6">
      <c r="C4" s="75" t="s">
        <v>2</v>
      </c>
      <c r="D4"/>
      <c r="E4" s="4"/>
      <c r="F4" s="4"/>
      <c r="G4" s="4"/>
      <c r="H4" s="4"/>
      <c r="I4" s="4"/>
      <c r="K4" s="4"/>
      <c r="L4" s="4"/>
      <c r="N4" s="4"/>
      <c r="O4" s="4"/>
    </row>
    <row r="5" spans="2:18" s="3" customFormat="1" ht="14.4" customHeight="1">
      <c r="C5" s="141" t="s">
        <v>3</v>
      </c>
      <c r="D5" s="142"/>
      <c r="F5" s="4"/>
      <c r="G5" s="4"/>
      <c r="H5" s="4"/>
      <c r="I5" s="4"/>
      <c r="K5" s="4"/>
      <c r="L5" s="4"/>
      <c r="N5" s="4"/>
      <c r="O5" s="4"/>
    </row>
    <row r="6" spans="2:18" s="3" customFormat="1" ht="6" customHeight="1">
      <c r="D6" s="143"/>
      <c r="L6" s="5"/>
      <c r="N6" s="4"/>
      <c r="O6" s="4"/>
    </row>
    <row r="7" spans="2:18" s="3" customFormat="1" ht="15.6">
      <c r="C7" s="75" t="s">
        <v>69</v>
      </c>
      <c r="L7" s="5"/>
      <c r="N7" s="4"/>
      <c r="O7" s="4"/>
    </row>
    <row r="8" spans="2:18" s="3" customFormat="1">
      <c r="C8" s="280">
        <f>invulformulier!B7</f>
        <v>0</v>
      </c>
      <c r="D8" s="280"/>
      <c r="L8" s="5"/>
      <c r="N8" s="4"/>
      <c r="O8" s="4"/>
    </row>
    <row r="9" spans="2:18" s="3" customFormat="1" ht="15" customHeight="1">
      <c r="C9"/>
      <c r="D9" s="9"/>
      <c r="E9" s="9"/>
      <c r="F9" s="9"/>
      <c r="G9" s="9"/>
      <c r="H9" s="9"/>
      <c r="I9" s="9"/>
      <c r="J9" s="9"/>
      <c r="K9" s="9"/>
      <c r="L9" s="9"/>
      <c r="M9" s="9"/>
      <c r="N9" s="9"/>
      <c r="O9" s="5"/>
      <c r="Q9" s="4"/>
      <c r="R9" s="4"/>
    </row>
    <row r="10" spans="2:18" s="3" customFormat="1" ht="15" thickBot="1">
      <c r="G10" s="17"/>
      <c r="H10" s="17"/>
      <c r="I10" s="17"/>
      <c r="J10" s="17"/>
      <c r="K10" s="17"/>
      <c r="L10" s="4"/>
    </row>
    <row r="11" spans="2:18" s="6" customFormat="1" ht="42.75" customHeight="1" thickBot="1">
      <c r="C11" s="240" t="s">
        <v>32</v>
      </c>
      <c r="D11" s="241"/>
      <c r="E11" s="241"/>
      <c r="F11" s="241"/>
      <c r="G11" s="241"/>
      <c r="H11" s="241"/>
      <c r="I11" s="241"/>
      <c r="J11" s="246"/>
      <c r="K11" s="281" t="s">
        <v>70</v>
      </c>
      <c r="L11" s="282"/>
    </row>
    <row r="12" spans="2:18" s="3" customFormat="1" ht="54.6" thickBot="1">
      <c r="C12" s="250" t="s">
        <v>75</v>
      </c>
      <c r="D12" s="251" t="s">
        <v>71</v>
      </c>
      <c r="E12" s="251" t="s">
        <v>65</v>
      </c>
      <c r="F12" s="252" t="s">
        <v>33</v>
      </c>
      <c r="G12" s="251" t="s">
        <v>66</v>
      </c>
      <c r="H12" s="252" t="s">
        <v>72</v>
      </c>
      <c r="I12" s="252" t="s">
        <v>73</v>
      </c>
      <c r="J12" s="253" t="s">
        <v>15</v>
      </c>
      <c r="K12" s="250" t="s">
        <v>76</v>
      </c>
      <c r="L12" s="253" t="s">
        <v>74</v>
      </c>
    </row>
    <row r="13" spans="2:18" s="3" customFormat="1" ht="15" customHeight="1">
      <c r="B13" s="3">
        <v>1</v>
      </c>
      <c r="C13" s="144" t="str">
        <f>IF(bewijslast!C13="","",bewijslast!C13)</f>
        <v/>
      </c>
      <c r="D13" s="185"/>
      <c r="E13" s="145" t="str">
        <f>IF(bewijslast!D13="","",bewijslast!D13)</f>
        <v/>
      </c>
      <c r="F13" s="156" t="str">
        <f>IF(bewijslast!E13="","",bewijslast!E13)</f>
        <v/>
      </c>
      <c r="G13" s="145" t="str">
        <f>IF(bewijslast!F13="","",bewijslast!F13)</f>
        <v/>
      </c>
      <c r="H13" s="188"/>
      <c r="I13" s="188"/>
      <c r="J13" s="146" t="str">
        <f>IF(bewijslast!G13="","",bewijslast!G13)</f>
        <v/>
      </c>
      <c r="K13" s="179">
        <f>SUM(bewijslast!H13:J13)</f>
        <v>0</v>
      </c>
      <c r="L13" s="180">
        <f>SUM(Begin:Einde!J36)</f>
        <v>0</v>
      </c>
    </row>
    <row r="14" spans="2:18" s="3" customFormat="1" ht="15" customHeight="1">
      <c r="B14" s="3">
        <v>2</v>
      </c>
      <c r="C14" s="148" t="str">
        <f>IF(bewijslast!C14="","",bewijslast!C14)</f>
        <v/>
      </c>
      <c r="D14" s="186"/>
      <c r="E14" s="149" t="str">
        <f>IF(bewijslast!D14="","",bewijslast!D14)</f>
        <v/>
      </c>
      <c r="F14" s="157" t="str">
        <f>IF(bewijslast!E14="","",bewijslast!E14)</f>
        <v/>
      </c>
      <c r="G14" s="149" t="str">
        <f>IF(bewijslast!F14="","",bewijslast!F14)</f>
        <v/>
      </c>
      <c r="H14" s="189"/>
      <c r="I14" s="189"/>
      <c r="J14" s="150" t="str">
        <f>IF(bewijslast!G14="","",bewijslast!G14)</f>
        <v/>
      </c>
      <c r="K14" s="182">
        <f>SUM(bewijslast!H14:J14)</f>
        <v>0</v>
      </c>
      <c r="L14" s="181">
        <f>SUM(Begin:Einde!J37)</f>
        <v>0</v>
      </c>
    </row>
    <row r="15" spans="2:18" s="3" customFormat="1" ht="15" customHeight="1">
      <c r="B15" s="3">
        <v>3</v>
      </c>
      <c r="C15" s="148" t="str">
        <f>IF(bewijslast!C15="","",bewijslast!C15)</f>
        <v/>
      </c>
      <c r="D15" s="186"/>
      <c r="E15" s="149" t="str">
        <f>IF(bewijslast!D15="","",bewijslast!D15)</f>
        <v/>
      </c>
      <c r="F15" s="157" t="str">
        <f>IF(bewijslast!E15="","",bewijslast!E15)</f>
        <v/>
      </c>
      <c r="G15" s="149" t="str">
        <f>IF(bewijslast!F15="","",bewijslast!F15)</f>
        <v/>
      </c>
      <c r="H15" s="189"/>
      <c r="I15" s="189"/>
      <c r="J15" s="150" t="str">
        <f>IF(bewijslast!G15="","",bewijslast!G15)</f>
        <v/>
      </c>
      <c r="K15" s="182">
        <f>SUM(bewijslast!H15:J15)</f>
        <v>0</v>
      </c>
      <c r="L15" s="181">
        <f>SUM(Begin:Einde!J38)</f>
        <v>0</v>
      </c>
    </row>
    <row r="16" spans="2:18" s="3" customFormat="1" ht="15" customHeight="1">
      <c r="B16" s="3">
        <v>4</v>
      </c>
      <c r="C16" s="148" t="str">
        <f>IF(bewijslast!C16="","",bewijslast!C16)</f>
        <v/>
      </c>
      <c r="D16" s="186"/>
      <c r="E16" s="149" t="str">
        <f>IF(bewijslast!D16="","",bewijslast!D16)</f>
        <v/>
      </c>
      <c r="F16" s="157" t="str">
        <f>IF(bewijslast!E16="","",bewijslast!E16)</f>
        <v/>
      </c>
      <c r="G16" s="149" t="str">
        <f>IF(bewijslast!F16="","",bewijslast!F16)</f>
        <v/>
      </c>
      <c r="H16" s="189"/>
      <c r="I16" s="189"/>
      <c r="J16" s="150" t="str">
        <f>IF(bewijslast!G16="","",bewijslast!G16)</f>
        <v/>
      </c>
      <c r="K16" s="182">
        <f>SUM(bewijslast!H16:J16)</f>
        <v>0</v>
      </c>
      <c r="L16" s="181">
        <f>SUM(Begin:Einde!J39)</f>
        <v>0</v>
      </c>
    </row>
    <row r="17" spans="2:12" s="3" customFormat="1" ht="15" customHeight="1">
      <c r="B17" s="3">
        <v>5</v>
      </c>
      <c r="C17" s="148" t="str">
        <f>IF(bewijslast!C17="","",bewijslast!C17)</f>
        <v/>
      </c>
      <c r="D17" s="186"/>
      <c r="E17" s="149" t="str">
        <f>IF(bewijslast!D17="","",bewijslast!D17)</f>
        <v/>
      </c>
      <c r="F17" s="157" t="str">
        <f>IF(bewijslast!E17="","",bewijslast!E17)</f>
        <v/>
      </c>
      <c r="G17" s="149" t="str">
        <f>IF(bewijslast!F17="","",bewijslast!F17)</f>
        <v/>
      </c>
      <c r="H17" s="189"/>
      <c r="I17" s="189"/>
      <c r="J17" s="150" t="str">
        <f>IF(bewijslast!G17="","",bewijslast!G17)</f>
        <v/>
      </c>
      <c r="K17" s="182">
        <f>SUM(bewijslast!H17:J17)</f>
        <v>0</v>
      </c>
      <c r="L17" s="181">
        <f>SUM(Begin:Einde!J40)</f>
        <v>0</v>
      </c>
    </row>
    <row r="18" spans="2:12" s="3" customFormat="1" ht="15" customHeight="1">
      <c r="B18" s="3">
        <v>6</v>
      </c>
      <c r="C18" s="148" t="str">
        <f>IF(bewijslast!C18="","",bewijslast!C18)</f>
        <v/>
      </c>
      <c r="D18" s="186"/>
      <c r="E18" s="149" t="str">
        <f>IF(bewijslast!D18="","",bewijslast!D18)</f>
        <v/>
      </c>
      <c r="F18" s="157" t="str">
        <f>IF(bewijslast!E18="","",bewijslast!E18)</f>
        <v/>
      </c>
      <c r="G18" s="149" t="str">
        <f>IF(bewijslast!F18="","",bewijslast!F18)</f>
        <v/>
      </c>
      <c r="H18" s="189"/>
      <c r="I18" s="189"/>
      <c r="J18" s="150" t="str">
        <f>IF(bewijslast!G18="","",bewijslast!G18)</f>
        <v/>
      </c>
      <c r="K18" s="182">
        <f>SUM(bewijslast!H18:J18)</f>
        <v>0</v>
      </c>
      <c r="L18" s="181">
        <f>SUM(Begin:Einde!J41)</f>
        <v>0</v>
      </c>
    </row>
    <row r="19" spans="2:12" s="3" customFormat="1" ht="15" customHeight="1">
      <c r="B19" s="3">
        <v>7</v>
      </c>
      <c r="C19" s="148" t="str">
        <f>IF(bewijslast!C19="","",bewijslast!C19)</f>
        <v/>
      </c>
      <c r="D19" s="186"/>
      <c r="E19" s="149" t="str">
        <f>IF(bewijslast!D19="","",bewijslast!D19)</f>
        <v/>
      </c>
      <c r="F19" s="157" t="str">
        <f>IF(bewijslast!E19="","",bewijslast!E19)</f>
        <v/>
      </c>
      <c r="G19" s="149" t="str">
        <f>IF(bewijslast!F19="","",bewijslast!F19)</f>
        <v/>
      </c>
      <c r="H19" s="189"/>
      <c r="I19" s="189"/>
      <c r="J19" s="150" t="str">
        <f>IF(bewijslast!G19="","",bewijslast!G19)</f>
        <v/>
      </c>
      <c r="K19" s="182">
        <f>SUM(bewijslast!H19:J19)</f>
        <v>0</v>
      </c>
      <c r="L19" s="181">
        <f>SUM(Begin:Einde!J42)</f>
        <v>0</v>
      </c>
    </row>
    <row r="20" spans="2:12" s="3" customFormat="1" ht="15" customHeight="1">
      <c r="B20" s="3">
        <v>8</v>
      </c>
      <c r="C20" s="148" t="str">
        <f>IF(bewijslast!C20="","",bewijslast!C20)</f>
        <v/>
      </c>
      <c r="D20" s="186"/>
      <c r="E20" s="149" t="str">
        <f>IF(bewijslast!D20="","",bewijslast!D20)</f>
        <v/>
      </c>
      <c r="F20" s="157" t="str">
        <f>IF(bewijslast!E20="","",bewijslast!E20)</f>
        <v/>
      </c>
      <c r="G20" s="149" t="str">
        <f>IF(bewijslast!F20="","",bewijslast!F20)</f>
        <v/>
      </c>
      <c r="H20" s="189"/>
      <c r="I20" s="189"/>
      <c r="J20" s="150" t="str">
        <f>IF(bewijslast!G20="","",bewijslast!G20)</f>
        <v/>
      </c>
      <c r="K20" s="182">
        <f>SUM(bewijslast!H20:J20)</f>
        <v>0</v>
      </c>
      <c r="L20" s="181">
        <f>SUM(Begin:Einde!J43)</f>
        <v>0</v>
      </c>
    </row>
    <row r="21" spans="2:12" s="3" customFormat="1" ht="15" customHeight="1">
      <c r="B21" s="3">
        <v>9</v>
      </c>
      <c r="C21" s="148" t="str">
        <f>IF(bewijslast!C21="","",bewijslast!C21)</f>
        <v/>
      </c>
      <c r="D21" s="186"/>
      <c r="E21" s="149" t="str">
        <f>IF(bewijslast!D21="","",bewijslast!D21)</f>
        <v/>
      </c>
      <c r="F21" s="157" t="str">
        <f>IF(bewijslast!E21="","",bewijslast!E21)</f>
        <v/>
      </c>
      <c r="G21" s="149" t="str">
        <f>IF(bewijslast!F21="","",bewijslast!F21)</f>
        <v/>
      </c>
      <c r="H21" s="189"/>
      <c r="I21" s="189"/>
      <c r="J21" s="150" t="str">
        <f>IF(bewijslast!G21="","",bewijslast!G21)</f>
        <v/>
      </c>
      <c r="K21" s="182">
        <f>SUM(bewijslast!H21:J21)</f>
        <v>0</v>
      </c>
      <c r="L21" s="181">
        <f>SUM(Begin:Einde!J44)</f>
        <v>0</v>
      </c>
    </row>
    <row r="22" spans="2:12" s="3" customFormat="1" ht="15" customHeight="1">
      <c r="B22" s="3">
        <v>10</v>
      </c>
      <c r="C22" s="148" t="str">
        <f>IF(bewijslast!C22="","",bewijslast!C22)</f>
        <v/>
      </c>
      <c r="D22" s="186"/>
      <c r="E22" s="149" t="str">
        <f>IF(bewijslast!D22="","",bewijslast!D22)</f>
        <v/>
      </c>
      <c r="F22" s="157" t="str">
        <f>IF(bewijslast!E22="","",bewijslast!E22)</f>
        <v/>
      </c>
      <c r="G22" s="149" t="str">
        <f>IF(bewijslast!F22="","",bewijslast!F22)</f>
        <v/>
      </c>
      <c r="H22" s="189"/>
      <c r="I22" s="189"/>
      <c r="J22" s="150" t="str">
        <f>IF(bewijslast!G22="","",bewijslast!G22)</f>
        <v/>
      </c>
      <c r="K22" s="182">
        <f>SUM(bewijslast!H22:J22)</f>
        <v>0</v>
      </c>
      <c r="L22" s="181">
        <f>SUM(Begin:Einde!J45)</f>
        <v>0</v>
      </c>
    </row>
    <row r="23" spans="2:12" s="3" customFormat="1" ht="15" customHeight="1">
      <c r="B23" s="3">
        <v>11</v>
      </c>
      <c r="C23" s="148" t="str">
        <f>IF(bewijslast!C23="","",bewijslast!C23)</f>
        <v/>
      </c>
      <c r="D23" s="186"/>
      <c r="E23" s="149" t="str">
        <f>IF(bewijslast!D23="","",bewijslast!D23)</f>
        <v/>
      </c>
      <c r="F23" s="157" t="str">
        <f>IF(bewijslast!E23="","",bewijslast!E23)</f>
        <v/>
      </c>
      <c r="G23" s="149" t="str">
        <f>IF(bewijslast!F23="","",bewijslast!F23)</f>
        <v/>
      </c>
      <c r="H23" s="189"/>
      <c r="I23" s="189"/>
      <c r="J23" s="150" t="str">
        <f>IF(bewijslast!G23="","",bewijslast!G23)</f>
        <v/>
      </c>
      <c r="K23" s="182">
        <f>SUM(bewijslast!H23:J23)</f>
        <v>0</v>
      </c>
      <c r="L23" s="181">
        <f>SUM(Begin:Einde!J46)</f>
        <v>0</v>
      </c>
    </row>
    <row r="24" spans="2:12" s="3" customFormat="1" ht="15" customHeight="1">
      <c r="B24" s="3">
        <v>12</v>
      </c>
      <c r="C24" s="148" t="str">
        <f>IF(bewijslast!C24="","",bewijslast!C24)</f>
        <v/>
      </c>
      <c r="D24" s="186"/>
      <c r="E24" s="149" t="str">
        <f>IF(bewijslast!D24="","",bewijslast!D24)</f>
        <v/>
      </c>
      <c r="F24" s="157" t="str">
        <f>IF(bewijslast!E24="","",bewijslast!E24)</f>
        <v/>
      </c>
      <c r="G24" s="149" t="str">
        <f>IF(bewijslast!F24="","",bewijslast!F24)</f>
        <v/>
      </c>
      <c r="H24" s="189"/>
      <c r="I24" s="189"/>
      <c r="J24" s="150" t="str">
        <f>IF(bewijslast!G24="","",bewijslast!G24)</f>
        <v/>
      </c>
      <c r="K24" s="182">
        <f>SUM(bewijslast!H24:J24)</f>
        <v>0</v>
      </c>
      <c r="L24" s="181">
        <f>SUM(Begin:Einde!J47)</f>
        <v>0</v>
      </c>
    </row>
    <row r="25" spans="2:12" s="3" customFormat="1" ht="15" customHeight="1">
      <c r="B25" s="3">
        <v>13</v>
      </c>
      <c r="C25" s="148" t="str">
        <f>IF(bewijslast!C25="","",bewijslast!C25)</f>
        <v/>
      </c>
      <c r="D25" s="186"/>
      <c r="E25" s="149" t="str">
        <f>IF(bewijslast!D25="","",bewijslast!D25)</f>
        <v/>
      </c>
      <c r="F25" s="157" t="str">
        <f>IF(bewijslast!E25="","",bewijslast!E25)</f>
        <v/>
      </c>
      <c r="G25" s="149" t="str">
        <f>IF(bewijslast!F25="","",bewijslast!F25)</f>
        <v/>
      </c>
      <c r="H25" s="189"/>
      <c r="I25" s="189"/>
      <c r="J25" s="150" t="str">
        <f>IF(bewijslast!G25="","",bewijslast!G25)</f>
        <v/>
      </c>
      <c r="K25" s="182">
        <f>SUM(bewijslast!H25:J25)</f>
        <v>0</v>
      </c>
      <c r="L25" s="181">
        <f>SUM(Begin:Einde!J48)</f>
        <v>0</v>
      </c>
    </row>
    <row r="26" spans="2:12" s="3" customFormat="1" ht="15" customHeight="1">
      <c r="B26" s="3">
        <v>14</v>
      </c>
      <c r="C26" s="148" t="str">
        <f>IF(bewijslast!C26="","",bewijslast!C26)</f>
        <v/>
      </c>
      <c r="D26" s="186"/>
      <c r="E26" s="149" t="str">
        <f>IF(bewijslast!D26="","",bewijslast!D26)</f>
        <v/>
      </c>
      <c r="F26" s="157" t="str">
        <f>IF(bewijslast!E26="","",bewijslast!E26)</f>
        <v/>
      </c>
      <c r="G26" s="149" t="str">
        <f>IF(bewijslast!F26="","",bewijslast!F26)</f>
        <v/>
      </c>
      <c r="H26" s="189"/>
      <c r="I26" s="189"/>
      <c r="J26" s="150" t="str">
        <f>IF(bewijslast!G26="","",bewijslast!G26)</f>
        <v/>
      </c>
      <c r="K26" s="182">
        <f>SUM(bewijslast!H26:J26)</f>
        <v>0</v>
      </c>
      <c r="L26" s="181">
        <f>SUM(Begin:Einde!J49)</f>
        <v>0</v>
      </c>
    </row>
    <row r="27" spans="2:12" s="3" customFormat="1" ht="15" customHeight="1">
      <c r="B27" s="3">
        <v>15</v>
      </c>
      <c r="C27" s="148" t="str">
        <f>IF(bewijslast!C27="","",bewijslast!C27)</f>
        <v/>
      </c>
      <c r="D27" s="186"/>
      <c r="E27" s="149" t="str">
        <f>IF(bewijslast!D27="","",bewijslast!D27)</f>
        <v/>
      </c>
      <c r="F27" s="157" t="str">
        <f>IF(bewijslast!E27="","",bewijslast!E27)</f>
        <v/>
      </c>
      <c r="G27" s="149" t="str">
        <f>IF(bewijslast!F27="","",bewijslast!F27)</f>
        <v/>
      </c>
      <c r="H27" s="189"/>
      <c r="I27" s="189"/>
      <c r="J27" s="150" t="str">
        <f>IF(bewijslast!G27="","",bewijslast!G27)</f>
        <v/>
      </c>
      <c r="K27" s="182">
        <f>SUM(bewijslast!H27:J27)</f>
        <v>0</v>
      </c>
      <c r="L27" s="181">
        <f>SUM(Begin:Einde!J50)</f>
        <v>0</v>
      </c>
    </row>
    <row r="28" spans="2:12" s="3" customFormat="1" ht="15" customHeight="1">
      <c r="B28" s="3">
        <v>16</v>
      </c>
      <c r="C28" s="148" t="str">
        <f>IF(bewijslast!C28="","",bewijslast!C28)</f>
        <v/>
      </c>
      <c r="D28" s="186"/>
      <c r="E28" s="149" t="str">
        <f>IF(bewijslast!D28="","",bewijslast!D28)</f>
        <v/>
      </c>
      <c r="F28" s="157" t="str">
        <f>IF(bewijslast!E28="","",bewijslast!E28)</f>
        <v/>
      </c>
      <c r="G28" s="149" t="str">
        <f>IF(bewijslast!F28="","",bewijslast!F28)</f>
        <v/>
      </c>
      <c r="H28" s="189"/>
      <c r="I28" s="189"/>
      <c r="J28" s="150" t="str">
        <f>IF(bewijslast!G28="","",bewijslast!G28)</f>
        <v/>
      </c>
      <c r="K28" s="182">
        <f>SUM(bewijslast!H28:J28)</f>
        <v>0</v>
      </c>
      <c r="L28" s="181">
        <f>SUM(Begin:Einde!J51)</f>
        <v>0</v>
      </c>
    </row>
    <row r="29" spans="2:12" s="3" customFormat="1" ht="15" customHeight="1">
      <c r="B29" s="3">
        <v>17</v>
      </c>
      <c r="C29" s="148" t="str">
        <f>IF(bewijslast!C29="","",bewijslast!C29)</f>
        <v/>
      </c>
      <c r="D29" s="186"/>
      <c r="E29" s="149" t="str">
        <f>IF(bewijslast!D29="","",bewijslast!D29)</f>
        <v/>
      </c>
      <c r="F29" s="157" t="str">
        <f>IF(bewijslast!E29="","",bewijslast!E29)</f>
        <v/>
      </c>
      <c r="G29" s="149" t="str">
        <f>IF(bewijslast!F29="","",bewijslast!F29)</f>
        <v/>
      </c>
      <c r="H29" s="189"/>
      <c r="I29" s="189"/>
      <c r="J29" s="150" t="str">
        <f>IF(bewijslast!G29="","",bewijslast!G29)</f>
        <v/>
      </c>
      <c r="K29" s="182">
        <f>SUM(bewijslast!H29:J29)</f>
        <v>0</v>
      </c>
      <c r="L29" s="181">
        <f>SUM(Begin:Einde!J52)</f>
        <v>0</v>
      </c>
    </row>
    <row r="30" spans="2:12" s="3" customFormat="1" ht="15" customHeight="1">
      <c r="B30" s="3">
        <v>18</v>
      </c>
      <c r="C30" s="148" t="str">
        <f>IF(bewijslast!C30="","",bewijslast!C30)</f>
        <v/>
      </c>
      <c r="D30" s="186"/>
      <c r="E30" s="149" t="str">
        <f>IF(bewijslast!D30="","",bewijslast!D30)</f>
        <v/>
      </c>
      <c r="F30" s="157" t="str">
        <f>IF(bewijslast!E30="","",bewijslast!E30)</f>
        <v/>
      </c>
      <c r="G30" s="149" t="str">
        <f>IF(bewijslast!F30="","",bewijslast!F30)</f>
        <v/>
      </c>
      <c r="H30" s="189"/>
      <c r="I30" s="189"/>
      <c r="J30" s="150" t="str">
        <f>IF(bewijslast!G30="","",bewijslast!G30)</f>
        <v/>
      </c>
      <c r="K30" s="182">
        <f>SUM(bewijslast!H30:J30)</f>
        <v>0</v>
      </c>
      <c r="L30" s="181">
        <f>SUM(Begin:Einde!J53)</f>
        <v>0</v>
      </c>
    </row>
    <row r="31" spans="2:12" s="3" customFormat="1" ht="15" customHeight="1">
      <c r="B31" s="3">
        <v>19</v>
      </c>
      <c r="C31" s="148" t="str">
        <f>IF(bewijslast!C31="","",bewijslast!C31)</f>
        <v/>
      </c>
      <c r="D31" s="186"/>
      <c r="E31" s="149" t="str">
        <f>IF(bewijslast!D31="","",bewijslast!D31)</f>
        <v/>
      </c>
      <c r="F31" s="157" t="str">
        <f>IF(bewijslast!E31="","",bewijslast!E31)</f>
        <v/>
      </c>
      <c r="G31" s="149" t="str">
        <f>IF(bewijslast!F31="","",bewijslast!F31)</f>
        <v/>
      </c>
      <c r="H31" s="189"/>
      <c r="I31" s="189"/>
      <c r="J31" s="150" t="str">
        <f>IF(bewijslast!G31="","",bewijslast!G31)</f>
        <v/>
      </c>
      <c r="K31" s="182">
        <f>SUM(bewijslast!H31:J31)</f>
        <v>0</v>
      </c>
      <c r="L31" s="181">
        <f>SUM(Begin:Einde!J54)</f>
        <v>0</v>
      </c>
    </row>
    <row r="32" spans="2:12" s="3" customFormat="1" ht="15" customHeight="1" thickBot="1">
      <c r="B32" s="3">
        <v>20</v>
      </c>
      <c r="C32" s="152" t="str">
        <f>IF(bewijslast!C32="","",bewijslast!C32)</f>
        <v/>
      </c>
      <c r="D32" s="187"/>
      <c r="E32" s="153" t="str">
        <f>IF(bewijslast!D32="","",bewijslast!D32)</f>
        <v/>
      </c>
      <c r="F32" s="158" t="str">
        <f>IF(bewijslast!E32="","",bewijslast!E32)</f>
        <v/>
      </c>
      <c r="G32" s="153" t="str">
        <f>IF(bewijslast!F32="","",bewijslast!F32)</f>
        <v/>
      </c>
      <c r="H32" s="190"/>
      <c r="I32" s="190"/>
      <c r="J32" s="154" t="str">
        <f>IF(bewijslast!G32="","",bewijslast!G32)</f>
        <v/>
      </c>
      <c r="K32" s="183">
        <f>SUM(bewijslast!H32:J32)</f>
        <v>0</v>
      </c>
      <c r="L32" s="184">
        <f>SUM(Begin:Einde!J55)</f>
        <v>0</v>
      </c>
    </row>
    <row r="33" spans="3:12" s="38" customFormat="1">
      <c r="C33" s="3"/>
      <c r="D33" s="3"/>
      <c r="E33" s="3"/>
      <c r="F33" s="3"/>
      <c r="G33" s="3"/>
      <c r="H33" s="3"/>
      <c r="I33" s="3"/>
      <c r="J33" s="3"/>
      <c r="K33" s="3"/>
      <c r="L33" s="4"/>
    </row>
    <row r="34" spans="3:12" s="3" customFormat="1"/>
  </sheetData>
  <sheetProtection selectLockedCells="1"/>
  <mergeCells count="2">
    <mergeCell ref="C8:D8"/>
    <mergeCell ref="K11:L11"/>
  </mergeCells>
  <conditionalFormatting sqref="L13:L32">
    <cfRule type="cellIs" dxfId="0" priority="1" operator="greaterThan">
      <formula>0</formula>
    </cfRule>
  </conditionalFormatting>
  <pageMargins left="0.7" right="0.7" top="0.75" bottom="0.75" header="0.3" footer="0.3"/>
  <pageSetup paperSize="9" scale="54" orientation="portrait" r:id="rId1"/>
  <ignoredErrors>
    <ignoredError sqref="C8" unlocked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AB8198-3A01-4753-8F0D-C18D80EBD0B4}">
  <sheetPr codeName="Blad5">
    <tabColor rgb="FFC00000"/>
  </sheetPr>
  <dimension ref="B2:J20"/>
  <sheetViews>
    <sheetView showGridLines="0" workbookViewId="0">
      <selection activeCell="B2" sqref="B2:J20"/>
    </sheetView>
  </sheetViews>
  <sheetFormatPr defaultRowHeight="14.4"/>
  <sheetData>
    <row r="2" spans="2:10" ht="14.4" customHeight="1">
      <c r="B2" s="279" t="s">
        <v>77</v>
      </c>
      <c r="C2" s="279"/>
      <c r="D2" s="279"/>
      <c r="E2" s="279"/>
      <c r="F2" s="279"/>
      <c r="G2" s="279"/>
      <c r="H2" s="279"/>
      <c r="I2" s="279"/>
      <c r="J2" s="279"/>
    </row>
    <row r="3" spans="2:10">
      <c r="B3" s="279"/>
      <c r="C3" s="279"/>
      <c r="D3" s="279"/>
      <c r="E3" s="279"/>
      <c r="F3" s="279"/>
      <c r="G3" s="279"/>
      <c r="H3" s="279"/>
      <c r="I3" s="279"/>
      <c r="J3" s="279"/>
    </row>
    <row r="4" spans="2:10">
      <c r="B4" s="279"/>
      <c r="C4" s="279"/>
      <c r="D4" s="279"/>
      <c r="E4" s="279"/>
      <c r="F4" s="279"/>
      <c r="G4" s="279"/>
      <c r="H4" s="279"/>
      <c r="I4" s="279"/>
      <c r="J4" s="279"/>
    </row>
    <row r="5" spans="2:10">
      <c r="B5" s="279"/>
      <c r="C5" s="279"/>
      <c r="D5" s="279"/>
      <c r="E5" s="279"/>
      <c r="F5" s="279"/>
      <c r="G5" s="279"/>
      <c r="H5" s="279"/>
      <c r="I5" s="279"/>
      <c r="J5" s="279"/>
    </row>
    <row r="6" spans="2:10">
      <c r="B6" s="279"/>
      <c r="C6" s="279"/>
      <c r="D6" s="279"/>
      <c r="E6" s="279"/>
      <c r="F6" s="279"/>
      <c r="G6" s="279"/>
      <c r="H6" s="279"/>
      <c r="I6" s="279"/>
      <c r="J6" s="279"/>
    </row>
    <row r="7" spans="2:10">
      <c r="B7" s="279"/>
      <c r="C7" s="279"/>
      <c r="D7" s="279"/>
      <c r="E7" s="279"/>
      <c r="F7" s="279"/>
      <c r="G7" s="279"/>
      <c r="H7" s="279"/>
      <c r="I7" s="279"/>
      <c r="J7" s="279"/>
    </row>
    <row r="8" spans="2:10">
      <c r="B8" s="279"/>
      <c r="C8" s="279"/>
      <c r="D8" s="279"/>
      <c r="E8" s="279"/>
      <c r="F8" s="279"/>
      <c r="G8" s="279"/>
      <c r="H8" s="279"/>
      <c r="I8" s="279"/>
      <c r="J8" s="279"/>
    </row>
    <row r="9" spans="2:10">
      <c r="B9" s="279"/>
      <c r="C9" s="279"/>
      <c r="D9" s="279"/>
      <c r="E9" s="279"/>
      <c r="F9" s="279"/>
      <c r="G9" s="279"/>
      <c r="H9" s="279"/>
      <c r="I9" s="279"/>
      <c r="J9" s="279"/>
    </row>
    <row r="10" spans="2:10">
      <c r="B10" s="279"/>
      <c r="C10" s="279"/>
      <c r="D10" s="279"/>
      <c r="E10" s="279"/>
      <c r="F10" s="279"/>
      <c r="G10" s="279"/>
      <c r="H10" s="279"/>
      <c r="I10" s="279"/>
      <c r="J10" s="279"/>
    </row>
    <row r="11" spans="2:10">
      <c r="B11" s="279"/>
      <c r="C11" s="279"/>
      <c r="D11" s="279"/>
      <c r="E11" s="279"/>
      <c r="F11" s="279"/>
      <c r="G11" s="279"/>
      <c r="H11" s="279"/>
      <c r="I11" s="279"/>
      <c r="J11" s="279"/>
    </row>
    <row r="12" spans="2:10">
      <c r="B12" s="279"/>
      <c r="C12" s="279"/>
      <c r="D12" s="279"/>
      <c r="E12" s="279"/>
      <c r="F12" s="279"/>
      <c r="G12" s="279"/>
      <c r="H12" s="279"/>
      <c r="I12" s="279"/>
      <c r="J12" s="279"/>
    </row>
    <row r="13" spans="2:10">
      <c r="B13" s="279"/>
      <c r="C13" s="279"/>
      <c r="D13" s="279"/>
      <c r="E13" s="279"/>
      <c r="F13" s="279"/>
      <c r="G13" s="279"/>
      <c r="H13" s="279"/>
      <c r="I13" s="279"/>
      <c r="J13" s="279"/>
    </row>
    <row r="14" spans="2:10">
      <c r="B14" s="279"/>
      <c r="C14" s="279"/>
      <c r="D14" s="279"/>
      <c r="E14" s="279"/>
      <c r="F14" s="279"/>
      <c r="G14" s="279"/>
      <c r="H14" s="279"/>
      <c r="I14" s="279"/>
      <c r="J14" s="279"/>
    </row>
    <row r="15" spans="2:10">
      <c r="B15" s="279"/>
      <c r="C15" s="279"/>
      <c r="D15" s="279"/>
      <c r="E15" s="279"/>
      <c r="F15" s="279"/>
      <c r="G15" s="279"/>
      <c r="H15" s="279"/>
      <c r="I15" s="279"/>
      <c r="J15" s="279"/>
    </row>
    <row r="16" spans="2:10">
      <c r="B16" s="279"/>
      <c r="C16" s="279"/>
      <c r="D16" s="279"/>
      <c r="E16" s="279"/>
      <c r="F16" s="279"/>
      <c r="G16" s="279"/>
      <c r="H16" s="279"/>
      <c r="I16" s="279"/>
      <c r="J16" s="279"/>
    </row>
    <row r="17" spans="2:10">
      <c r="B17" s="279"/>
      <c r="C17" s="279"/>
      <c r="D17" s="279"/>
      <c r="E17" s="279"/>
      <c r="F17" s="279"/>
      <c r="G17" s="279"/>
      <c r="H17" s="279"/>
      <c r="I17" s="279"/>
      <c r="J17" s="279"/>
    </row>
    <row r="18" spans="2:10">
      <c r="B18" s="279"/>
      <c r="C18" s="279"/>
      <c r="D18" s="279"/>
      <c r="E18" s="279"/>
      <c r="F18" s="279"/>
      <c r="G18" s="279"/>
      <c r="H18" s="279"/>
      <c r="I18" s="279"/>
      <c r="J18" s="279"/>
    </row>
    <row r="19" spans="2:10">
      <c r="B19" s="279"/>
      <c r="C19" s="279"/>
      <c r="D19" s="279"/>
      <c r="E19" s="279"/>
      <c r="F19" s="279"/>
      <c r="G19" s="279"/>
      <c r="H19" s="279"/>
      <c r="I19" s="279"/>
      <c r="J19" s="279"/>
    </row>
    <row r="20" spans="2:10">
      <c r="B20" s="279"/>
      <c r="C20" s="279"/>
      <c r="D20" s="279"/>
      <c r="E20" s="279"/>
      <c r="F20" s="279"/>
      <c r="G20" s="279"/>
      <c r="H20" s="279"/>
      <c r="I20" s="279"/>
      <c r="J20" s="279"/>
    </row>
  </sheetData>
  <sheetProtection selectLockedCells="1" selectUnlockedCells="1"/>
  <mergeCells count="1">
    <mergeCell ref="B2:J20"/>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77FE00-22FB-4547-B09F-A49D932B335C}">
  <sheetPr codeName="Blad6">
    <tabColor rgb="FF00B050"/>
    <pageSetUpPr fitToPage="1"/>
  </sheetPr>
  <dimension ref="B1:Z34"/>
  <sheetViews>
    <sheetView showGridLines="0" zoomScaleNormal="100" workbookViewId="0">
      <selection activeCell="A35" sqref="A35:XFD67"/>
    </sheetView>
  </sheetViews>
  <sheetFormatPr defaultColWidth="9.109375" defaultRowHeight="14.4"/>
  <cols>
    <col min="1" max="1" width="1.33203125" customWidth="1"/>
    <col min="2" max="2" width="3.109375" bestFit="1" customWidth="1"/>
    <col min="3" max="3" width="30.5546875" customWidth="1"/>
    <col min="4" max="4" width="17.5546875" style="7" hidden="1" customWidth="1"/>
    <col min="5" max="6" width="17.5546875" style="7" customWidth="1"/>
    <col min="7" max="7" width="17.5546875" style="7" hidden="1" customWidth="1"/>
    <col min="8" max="11" width="17.5546875" hidden="1" customWidth="1"/>
    <col min="12" max="12" width="17.5546875" customWidth="1"/>
    <col min="13" max="13" width="17.5546875" style="8" customWidth="1"/>
    <col min="14" max="15" width="8.109375" style="8" customWidth="1"/>
    <col min="16" max="25" width="8.109375" customWidth="1"/>
    <col min="26" max="43" width="11.5546875" customWidth="1"/>
    <col min="44" max="44" width="9.109375" customWidth="1"/>
    <col min="45" max="45" width="10.88671875" customWidth="1"/>
    <col min="46" max="46" width="14.44140625" customWidth="1"/>
    <col min="47" max="47" width="9.109375" customWidth="1"/>
    <col min="48" max="48" width="13.33203125" customWidth="1"/>
  </cols>
  <sheetData>
    <row r="1" spans="2:26" s="1" customFormat="1" ht="18">
      <c r="C1" s="2" t="str">
        <f>invulformulier!B1</f>
        <v>ROVK Ledigen containers m.b.v. kraanvoertuig</v>
      </c>
    </row>
    <row r="2" spans="2:26" s="3" customFormat="1" ht="18">
      <c r="C2" s="2" t="s">
        <v>78</v>
      </c>
      <c r="M2" s="4"/>
      <c r="O2" s="4"/>
      <c r="P2" s="4"/>
      <c r="Y2" s="4"/>
      <c r="Z2" s="4"/>
    </row>
    <row r="3" spans="2:26" s="3" customFormat="1" ht="8.4" customHeight="1">
      <c r="C3" s="2"/>
      <c r="M3" s="4"/>
      <c r="O3" s="4"/>
      <c r="P3" s="4"/>
      <c r="Y3" s="4"/>
      <c r="Z3" s="4"/>
    </row>
    <row r="4" spans="2:26" s="3" customFormat="1" ht="15.6">
      <c r="C4" s="75" t="s">
        <v>2</v>
      </c>
      <c r="D4"/>
      <c r="E4"/>
      <c r="F4"/>
      <c r="G4"/>
      <c r="M4" s="4"/>
      <c r="O4" s="4"/>
      <c r="P4" s="4"/>
      <c r="Y4" s="4"/>
      <c r="Z4" s="4"/>
    </row>
    <row r="5" spans="2:26" s="3" customFormat="1">
      <c r="C5" s="141" t="s">
        <v>3</v>
      </c>
      <c r="F5" s="142"/>
      <c r="G5"/>
      <c r="M5" s="4"/>
      <c r="O5" s="4"/>
      <c r="P5" s="4"/>
      <c r="Y5" s="4"/>
      <c r="Z5" s="4"/>
    </row>
    <row r="6" spans="2:26" s="3" customFormat="1" ht="6" customHeight="1">
      <c r="D6" s="143"/>
      <c r="E6" s="143"/>
      <c r="F6"/>
      <c r="G6"/>
      <c r="P6" s="5"/>
      <c r="Y6" s="4"/>
      <c r="Z6" s="4"/>
    </row>
    <row r="7" spans="2:26" s="3" customFormat="1" ht="15.6">
      <c r="C7" s="75" t="s">
        <v>69</v>
      </c>
      <c r="F7"/>
      <c r="G7"/>
      <c r="P7" s="5"/>
      <c r="Y7" s="4"/>
      <c r="Z7" s="4"/>
    </row>
    <row r="8" spans="2:26" s="3" customFormat="1">
      <c r="C8" s="280">
        <f>invulformulier!B7</f>
        <v>0</v>
      </c>
      <c r="D8" s="280"/>
      <c r="E8" s="6"/>
      <c r="F8"/>
      <c r="G8"/>
      <c r="P8" s="5"/>
      <c r="Y8" s="4"/>
      <c r="Z8" s="4"/>
    </row>
    <row r="9" spans="2:26" s="3" customFormat="1" ht="15" customHeight="1">
      <c r="C9"/>
      <c r="D9" s="9"/>
      <c r="E9" s="9"/>
      <c r="F9" s="9"/>
      <c r="G9" s="9"/>
      <c r="H9" s="9"/>
      <c r="I9" s="9"/>
      <c r="J9" s="9"/>
      <c r="K9" s="9"/>
      <c r="L9" s="9"/>
      <c r="M9" s="9"/>
      <c r="N9" s="9"/>
      <c r="O9" s="9"/>
      <c r="P9" s="5"/>
      <c r="Y9" s="4"/>
      <c r="Z9" s="4"/>
    </row>
    <row r="10" spans="2:26" s="3" customFormat="1" ht="15" thickBot="1">
      <c r="H10" s="17"/>
      <c r="I10" s="17"/>
      <c r="J10" s="17"/>
      <c r="K10" s="17"/>
      <c r="L10" s="17"/>
      <c r="M10" s="4"/>
      <c r="O10" s="4"/>
    </row>
    <row r="11" spans="2:26" s="6" customFormat="1" ht="42.75" customHeight="1" thickBot="1">
      <c r="C11" s="240" t="s">
        <v>32</v>
      </c>
      <c r="D11" s="241"/>
      <c r="E11" s="241"/>
      <c r="F11" s="241"/>
      <c r="G11" s="241"/>
      <c r="H11" s="241"/>
      <c r="I11" s="241"/>
      <c r="J11" s="241"/>
      <c r="K11" s="246"/>
      <c r="L11" s="281" t="s">
        <v>70</v>
      </c>
      <c r="M11" s="283"/>
      <c r="N11" s="281" t="s">
        <v>92</v>
      </c>
      <c r="O11" s="283"/>
      <c r="P11" s="283"/>
      <c r="Q11" s="283"/>
      <c r="R11" s="283"/>
      <c r="S11" s="283"/>
      <c r="T11" s="283"/>
      <c r="U11" s="283"/>
      <c r="V11" s="283"/>
      <c r="W11" s="283"/>
      <c r="X11" s="283"/>
      <c r="Y11" s="282"/>
    </row>
    <row r="12" spans="2:26" s="3" customFormat="1" ht="54">
      <c r="C12" s="250" t="s">
        <v>75</v>
      </c>
      <c r="D12" s="251" t="s">
        <v>71</v>
      </c>
      <c r="E12" s="251" t="s">
        <v>79</v>
      </c>
      <c r="F12" s="251" t="s">
        <v>65</v>
      </c>
      <c r="G12" s="252" t="s">
        <v>33</v>
      </c>
      <c r="H12" s="251" t="s">
        <v>66</v>
      </c>
      <c r="I12" s="254" t="s">
        <v>72</v>
      </c>
      <c r="J12" s="254" t="s">
        <v>73</v>
      </c>
      <c r="K12" s="253" t="s">
        <v>15</v>
      </c>
      <c r="L12" s="250" t="s">
        <v>76</v>
      </c>
      <c r="M12" s="252" t="s">
        <v>74</v>
      </c>
      <c r="N12" s="255" t="s">
        <v>80</v>
      </c>
      <c r="O12" s="256" t="s">
        <v>81</v>
      </c>
      <c r="P12" s="256" t="s">
        <v>82</v>
      </c>
      <c r="Q12" s="256" t="s">
        <v>83</v>
      </c>
      <c r="R12" s="257" t="s">
        <v>84</v>
      </c>
      <c r="S12" s="257" t="s">
        <v>85</v>
      </c>
      <c r="T12" s="257" t="s">
        <v>86</v>
      </c>
      <c r="U12" s="257" t="s">
        <v>87</v>
      </c>
      <c r="V12" s="257" t="s">
        <v>88</v>
      </c>
      <c r="W12" s="257" t="s">
        <v>89</v>
      </c>
      <c r="X12" s="257" t="s">
        <v>90</v>
      </c>
      <c r="Y12" s="258" t="s">
        <v>91</v>
      </c>
    </row>
    <row r="13" spans="2:26" s="3" customFormat="1" ht="15" customHeight="1">
      <c r="B13" s="3">
        <v>1</v>
      </c>
      <c r="C13" s="144" t="str">
        <f>IF(bewijslast!C13="","",bewijslast!C13)</f>
        <v/>
      </c>
      <c r="D13" s="145" t="str">
        <f>IF('logboek overzicht'!D13="","",'logboek overzicht'!D13)</f>
        <v/>
      </c>
      <c r="E13" s="149" t="str">
        <f>IF(bewijslast!E13="","",bewijslast!E13)</f>
        <v/>
      </c>
      <c r="F13" s="145" t="str">
        <f>IF(bewijslast!D13="","",bewijslast!D13)</f>
        <v/>
      </c>
      <c r="G13" s="156" t="str">
        <f>IF(bewijslast!E13="","",bewijslast!E13)</f>
        <v/>
      </c>
      <c r="H13" s="145" t="str">
        <f>IF(bewijslast!F13="","",bewijslast!F13)</f>
        <v/>
      </c>
      <c r="I13" s="145" t="str">
        <f>IF('logboek overzicht'!H13="","",'logboek overzicht'!H13)</f>
        <v/>
      </c>
      <c r="J13" s="145" t="str">
        <f>IF('logboek overzicht'!I13="","",'logboek overzicht'!I13)</f>
        <v/>
      </c>
      <c r="K13" s="146" t="str">
        <f>IF(bewijslast!G13="","",bewijslast!G13)</f>
        <v/>
      </c>
      <c r="L13" s="144" t="str">
        <f>IF(bewijslast!H13="","",bewijslast!H13)</f>
        <v/>
      </c>
      <c r="M13" s="147">
        <f t="shared" ref="M13:M32" si="0">SUM(N13:Y13)</f>
        <v>0</v>
      </c>
      <c r="N13" s="159"/>
      <c r="O13" s="160"/>
      <c r="P13" s="160"/>
      <c r="Q13" s="160"/>
      <c r="R13" s="161"/>
      <c r="S13" s="161"/>
      <c r="T13" s="161"/>
      <c r="U13" s="161"/>
      <c r="V13" s="161"/>
      <c r="W13" s="161"/>
      <c r="X13" s="161"/>
      <c r="Y13" s="162"/>
    </row>
    <row r="14" spans="2:26" s="3" customFormat="1" ht="15" customHeight="1">
      <c r="B14" s="3">
        <v>2</v>
      </c>
      <c r="C14" s="148" t="str">
        <f>IF(bewijslast!C14="","",bewijslast!C14)</f>
        <v/>
      </c>
      <c r="D14" s="149" t="str">
        <f>IF('logboek overzicht'!D14="","",'logboek overzicht'!D14)</f>
        <v/>
      </c>
      <c r="E14" s="149" t="str">
        <f>IF(bewijslast!E14="","",bewijslast!E14)</f>
        <v/>
      </c>
      <c r="F14" s="149" t="str">
        <f>IF(bewijslast!D14="","",bewijslast!D14)</f>
        <v/>
      </c>
      <c r="G14" s="157" t="str">
        <f>IF(bewijslast!E14="","",bewijslast!E14)</f>
        <v/>
      </c>
      <c r="H14" s="149" t="str">
        <f>IF(bewijslast!F14="","",bewijslast!F14)</f>
        <v/>
      </c>
      <c r="I14" s="149" t="str">
        <f>IF('logboek overzicht'!H14="","",'logboek overzicht'!H14)</f>
        <v/>
      </c>
      <c r="J14" s="149" t="str">
        <f>IF('logboek overzicht'!I14="","",'logboek overzicht'!I14)</f>
        <v/>
      </c>
      <c r="K14" s="150" t="str">
        <f>IF(bewijslast!G14="","",bewijslast!G14)</f>
        <v/>
      </c>
      <c r="L14" s="148" t="str">
        <f>IF(bewijslast!H14="","",bewijslast!H14)</f>
        <v/>
      </c>
      <c r="M14" s="151">
        <f t="shared" si="0"/>
        <v>0</v>
      </c>
      <c r="N14" s="163"/>
      <c r="O14" s="164"/>
      <c r="P14" s="164"/>
      <c r="Q14" s="164"/>
      <c r="R14" s="165"/>
      <c r="S14" s="165"/>
      <c r="T14" s="165"/>
      <c r="U14" s="165"/>
      <c r="V14" s="165"/>
      <c r="W14" s="165"/>
      <c r="X14" s="165"/>
      <c r="Y14" s="166"/>
    </row>
    <row r="15" spans="2:26" s="3" customFormat="1" ht="15" customHeight="1">
      <c r="B15" s="3">
        <v>3</v>
      </c>
      <c r="C15" s="148" t="str">
        <f>IF(bewijslast!C15="","",bewijslast!C15)</f>
        <v/>
      </c>
      <c r="D15" s="149" t="str">
        <f>IF('logboek overzicht'!D15="","",'logboek overzicht'!D15)</f>
        <v/>
      </c>
      <c r="E15" s="149" t="str">
        <f>IF(bewijslast!E15="","",bewijslast!E15)</f>
        <v/>
      </c>
      <c r="F15" s="149" t="str">
        <f>IF(bewijslast!D15="","",bewijslast!D15)</f>
        <v/>
      </c>
      <c r="G15" s="157" t="str">
        <f>IF(bewijslast!E15="","",bewijslast!E15)</f>
        <v/>
      </c>
      <c r="H15" s="149" t="str">
        <f>IF(bewijslast!F15="","",bewijslast!F15)</f>
        <v/>
      </c>
      <c r="I15" s="149" t="str">
        <f>IF('logboek overzicht'!H15="","",'logboek overzicht'!H15)</f>
        <v/>
      </c>
      <c r="J15" s="149" t="str">
        <f>IF('logboek overzicht'!I15="","",'logboek overzicht'!I15)</f>
        <v/>
      </c>
      <c r="K15" s="150" t="str">
        <f>IF(bewijslast!G15="","",bewijslast!G15)</f>
        <v/>
      </c>
      <c r="L15" s="148" t="str">
        <f>IF(bewijslast!H15="","",bewijslast!H15)</f>
        <v/>
      </c>
      <c r="M15" s="151">
        <f t="shared" si="0"/>
        <v>0</v>
      </c>
      <c r="N15" s="163"/>
      <c r="O15" s="164"/>
      <c r="P15" s="164"/>
      <c r="Q15" s="164"/>
      <c r="R15" s="165"/>
      <c r="S15" s="165"/>
      <c r="T15" s="165"/>
      <c r="U15" s="165"/>
      <c r="V15" s="165"/>
      <c r="W15" s="165"/>
      <c r="X15" s="165"/>
      <c r="Y15" s="166"/>
    </row>
    <row r="16" spans="2:26" s="3" customFormat="1" ht="15" customHeight="1">
      <c r="B16" s="3">
        <v>4</v>
      </c>
      <c r="C16" s="148" t="str">
        <f>IF(bewijslast!C16="","",bewijslast!C16)</f>
        <v/>
      </c>
      <c r="D16" s="149" t="str">
        <f>IF('logboek overzicht'!D16="","",'logboek overzicht'!D16)</f>
        <v/>
      </c>
      <c r="E16" s="149" t="str">
        <f>IF(bewijslast!E16="","",bewijslast!E16)</f>
        <v/>
      </c>
      <c r="F16" s="149" t="str">
        <f>IF(bewijslast!D16="","",bewijslast!D16)</f>
        <v/>
      </c>
      <c r="G16" s="157" t="str">
        <f>IF(bewijslast!E16="","",bewijslast!E16)</f>
        <v/>
      </c>
      <c r="H16" s="149" t="str">
        <f>IF(bewijslast!F16="","",bewijslast!F16)</f>
        <v/>
      </c>
      <c r="I16" s="149" t="str">
        <f>IF('logboek overzicht'!H16="","",'logboek overzicht'!H16)</f>
        <v/>
      </c>
      <c r="J16" s="149" t="str">
        <f>IF('logboek overzicht'!I16="","",'logboek overzicht'!I16)</f>
        <v/>
      </c>
      <c r="K16" s="150" t="str">
        <f>IF(bewijslast!G16="","",bewijslast!G16)</f>
        <v/>
      </c>
      <c r="L16" s="148" t="str">
        <f>IF(bewijslast!H16="","",bewijslast!H16)</f>
        <v/>
      </c>
      <c r="M16" s="151">
        <f t="shared" si="0"/>
        <v>0</v>
      </c>
      <c r="N16" s="163"/>
      <c r="O16" s="164"/>
      <c r="P16" s="164"/>
      <c r="Q16" s="164"/>
      <c r="R16" s="165"/>
      <c r="S16" s="165"/>
      <c r="T16" s="165"/>
      <c r="U16" s="165"/>
      <c r="V16" s="165"/>
      <c r="W16" s="165"/>
      <c r="X16" s="165"/>
      <c r="Y16" s="166"/>
    </row>
    <row r="17" spans="2:25" s="3" customFormat="1" ht="15" customHeight="1">
      <c r="B17" s="3">
        <v>5</v>
      </c>
      <c r="C17" s="148" t="str">
        <f>IF(bewijslast!C17="","",bewijslast!C17)</f>
        <v/>
      </c>
      <c r="D17" s="149" t="str">
        <f>IF('logboek overzicht'!D17="","",'logboek overzicht'!D17)</f>
        <v/>
      </c>
      <c r="E17" s="149" t="str">
        <f>IF(bewijslast!E17="","",bewijslast!E17)</f>
        <v/>
      </c>
      <c r="F17" s="149" t="str">
        <f>IF(bewijslast!D17="","",bewijslast!D17)</f>
        <v/>
      </c>
      <c r="G17" s="157" t="str">
        <f>IF(bewijslast!E17="","",bewijslast!E17)</f>
        <v/>
      </c>
      <c r="H17" s="149" t="str">
        <f>IF(bewijslast!F17="","",bewijslast!F17)</f>
        <v/>
      </c>
      <c r="I17" s="149" t="str">
        <f>IF('logboek overzicht'!H17="","",'logboek overzicht'!H17)</f>
        <v/>
      </c>
      <c r="J17" s="149" t="str">
        <f>IF('logboek overzicht'!I17="","",'logboek overzicht'!I17)</f>
        <v/>
      </c>
      <c r="K17" s="150" t="str">
        <f>IF(bewijslast!G17="","",bewijslast!G17)</f>
        <v/>
      </c>
      <c r="L17" s="148" t="str">
        <f>IF(bewijslast!H17="","",bewijslast!H17)</f>
        <v/>
      </c>
      <c r="M17" s="151">
        <f t="shared" si="0"/>
        <v>0</v>
      </c>
      <c r="N17" s="163"/>
      <c r="O17" s="164"/>
      <c r="P17" s="164"/>
      <c r="Q17" s="164"/>
      <c r="R17" s="165"/>
      <c r="S17" s="165"/>
      <c r="T17" s="165"/>
      <c r="U17" s="165"/>
      <c r="V17" s="165"/>
      <c r="W17" s="165"/>
      <c r="X17" s="165"/>
      <c r="Y17" s="166"/>
    </row>
    <row r="18" spans="2:25" s="3" customFormat="1" ht="15" customHeight="1">
      <c r="B18" s="3">
        <v>6</v>
      </c>
      <c r="C18" s="148" t="str">
        <f>IF(bewijslast!C18="","",bewijslast!C18)</f>
        <v/>
      </c>
      <c r="D18" s="149" t="str">
        <f>IF('logboek overzicht'!D18="","",'logboek overzicht'!D18)</f>
        <v/>
      </c>
      <c r="E18" s="149" t="str">
        <f>IF(bewijslast!E18="","",bewijslast!E18)</f>
        <v/>
      </c>
      <c r="F18" s="149" t="str">
        <f>IF(bewijslast!D18="","",bewijslast!D18)</f>
        <v/>
      </c>
      <c r="G18" s="157" t="str">
        <f>IF(bewijslast!E18="","",bewijslast!E18)</f>
        <v/>
      </c>
      <c r="H18" s="149" t="str">
        <f>IF(bewijslast!F18="","",bewijslast!F18)</f>
        <v/>
      </c>
      <c r="I18" s="149" t="str">
        <f>IF('logboek overzicht'!H18="","",'logboek overzicht'!H18)</f>
        <v/>
      </c>
      <c r="J18" s="149" t="str">
        <f>IF('logboek overzicht'!I18="","",'logboek overzicht'!I18)</f>
        <v/>
      </c>
      <c r="K18" s="150" t="str">
        <f>IF(bewijslast!G18="","",bewijslast!G18)</f>
        <v/>
      </c>
      <c r="L18" s="148" t="str">
        <f>IF(bewijslast!H18="","",bewijslast!H18)</f>
        <v/>
      </c>
      <c r="M18" s="151">
        <f t="shared" si="0"/>
        <v>0</v>
      </c>
      <c r="N18" s="163"/>
      <c r="O18" s="164"/>
      <c r="P18" s="164"/>
      <c r="Q18" s="164"/>
      <c r="R18" s="165"/>
      <c r="S18" s="165"/>
      <c r="T18" s="165"/>
      <c r="U18" s="165"/>
      <c r="V18" s="165"/>
      <c r="W18" s="165"/>
      <c r="X18" s="165"/>
      <c r="Y18" s="166"/>
    </row>
    <row r="19" spans="2:25" s="3" customFormat="1" ht="15" customHeight="1">
      <c r="B19" s="3">
        <v>7</v>
      </c>
      <c r="C19" s="148" t="str">
        <f>IF(bewijslast!C19="","",bewijslast!C19)</f>
        <v/>
      </c>
      <c r="D19" s="149" t="str">
        <f>IF('logboek overzicht'!D19="","",'logboek overzicht'!D19)</f>
        <v/>
      </c>
      <c r="E19" s="149" t="str">
        <f>IF(bewijslast!E19="","",bewijslast!E19)</f>
        <v/>
      </c>
      <c r="F19" s="149" t="str">
        <f>IF(bewijslast!D19="","",bewijslast!D19)</f>
        <v/>
      </c>
      <c r="G19" s="157" t="str">
        <f>IF(bewijslast!E19="","",bewijslast!E19)</f>
        <v/>
      </c>
      <c r="H19" s="149" t="str">
        <f>IF(bewijslast!F19="","",bewijslast!F19)</f>
        <v/>
      </c>
      <c r="I19" s="149" t="str">
        <f>IF('logboek overzicht'!H19="","",'logboek overzicht'!H19)</f>
        <v/>
      </c>
      <c r="J19" s="149" t="str">
        <f>IF('logboek overzicht'!I19="","",'logboek overzicht'!I19)</f>
        <v/>
      </c>
      <c r="K19" s="150" t="str">
        <f>IF(bewijslast!G19="","",bewijslast!G19)</f>
        <v/>
      </c>
      <c r="L19" s="148" t="str">
        <f>IF(bewijslast!H19="","",bewijslast!H19)</f>
        <v/>
      </c>
      <c r="M19" s="151">
        <f t="shared" si="0"/>
        <v>0</v>
      </c>
      <c r="N19" s="163"/>
      <c r="O19" s="164"/>
      <c r="P19" s="164"/>
      <c r="Q19" s="164"/>
      <c r="R19" s="165"/>
      <c r="S19" s="165"/>
      <c r="T19" s="165"/>
      <c r="U19" s="165"/>
      <c r="V19" s="165"/>
      <c r="W19" s="165"/>
      <c r="X19" s="165"/>
      <c r="Y19" s="166"/>
    </row>
    <row r="20" spans="2:25" s="3" customFormat="1" ht="15" customHeight="1">
      <c r="B20" s="3">
        <v>8</v>
      </c>
      <c r="C20" s="148" t="str">
        <f>IF(bewijslast!C20="","",bewijslast!C20)</f>
        <v/>
      </c>
      <c r="D20" s="149" t="str">
        <f>IF('logboek overzicht'!D20="","",'logboek overzicht'!D20)</f>
        <v/>
      </c>
      <c r="E20" s="149" t="str">
        <f>IF(bewijslast!E20="","",bewijslast!E20)</f>
        <v/>
      </c>
      <c r="F20" s="149" t="str">
        <f>IF(bewijslast!D20="","",bewijslast!D20)</f>
        <v/>
      </c>
      <c r="G20" s="157" t="str">
        <f>IF(bewijslast!E20="","",bewijslast!E20)</f>
        <v/>
      </c>
      <c r="H20" s="149" t="str">
        <f>IF(bewijslast!F20="","",bewijslast!F20)</f>
        <v/>
      </c>
      <c r="I20" s="149" t="str">
        <f>IF('logboek overzicht'!H20="","",'logboek overzicht'!H20)</f>
        <v/>
      </c>
      <c r="J20" s="149" t="str">
        <f>IF('logboek overzicht'!I20="","",'logboek overzicht'!I20)</f>
        <v/>
      </c>
      <c r="K20" s="150" t="str">
        <f>IF(bewijslast!G20="","",bewijslast!G20)</f>
        <v/>
      </c>
      <c r="L20" s="148" t="str">
        <f>IF(bewijslast!H20="","",bewijslast!H20)</f>
        <v/>
      </c>
      <c r="M20" s="151">
        <f t="shared" si="0"/>
        <v>0</v>
      </c>
      <c r="N20" s="163"/>
      <c r="O20" s="164"/>
      <c r="P20" s="164"/>
      <c r="Q20" s="164"/>
      <c r="R20" s="165"/>
      <c r="S20" s="165"/>
      <c r="T20" s="165"/>
      <c r="U20" s="165"/>
      <c r="V20" s="165"/>
      <c r="W20" s="165"/>
      <c r="X20" s="165"/>
      <c r="Y20" s="166"/>
    </row>
    <row r="21" spans="2:25" s="3" customFormat="1" ht="15" customHeight="1">
      <c r="B21" s="3">
        <v>9</v>
      </c>
      <c r="C21" s="148" t="str">
        <f>IF(bewijslast!C21="","",bewijslast!C21)</f>
        <v/>
      </c>
      <c r="D21" s="149" t="str">
        <f>IF('logboek overzicht'!D21="","",'logboek overzicht'!D21)</f>
        <v/>
      </c>
      <c r="E21" s="149" t="str">
        <f>IF(bewijslast!E21="","",bewijslast!E21)</f>
        <v/>
      </c>
      <c r="F21" s="149" t="str">
        <f>IF(bewijslast!D21="","",bewijslast!D21)</f>
        <v/>
      </c>
      <c r="G21" s="157" t="str">
        <f>IF(bewijslast!E21="","",bewijslast!E21)</f>
        <v/>
      </c>
      <c r="H21" s="149" t="str">
        <f>IF(bewijslast!F21="","",bewijslast!F21)</f>
        <v/>
      </c>
      <c r="I21" s="149" t="str">
        <f>IF('logboek overzicht'!H21="","",'logboek overzicht'!H21)</f>
        <v/>
      </c>
      <c r="J21" s="149" t="str">
        <f>IF('logboek overzicht'!I21="","",'logboek overzicht'!I21)</f>
        <v/>
      </c>
      <c r="K21" s="150" t="str">
        <f>IF(bewijslast!G21="","",bewijslast!G21)</f>
        <v/>
      </c>
      <c r="L21" s="148" t="str">
        <f>IF(bewijslast!H21="","",bewijslast!H21)</f>
        <v/>
      </c>
      <c r="M21" s="151">
        <f t="shared" si="0"/>
        <v>0</v>
      </c>
      <c r="N21" s="167"/>
      <c r="O21" s="168"/>
      <c r="P21" s="168"/>
      <c r="Q21" s="168"/>
      <c r="R21" s="169"/>
      <c r="S21" s="169"/>
      <c r="T21" s="169"/>
      <c r="U21" s="169"/>
      <c r="V21" s="169"/>
      <c r="W21" s="169"/>
      <c r="X21" s="169"/>
      <c r="Y21" s="166"/>
    </row>
    <row r="22" spans="2:25" s="3" customFormat="1" ht="15" customHeight="1">
      <c r="B22" s="3">
        <v>10</v>
      </c>
      <c r="C22" s="148" t="str">
        <f>IF(bewijslast!C22="","",bewijslast!C22)</f>
        <v/>
      </c>
      <c r="D22" s="149" t="str">
        <f>IF('logboek overzicht'!D22="","",'logboek overzicht'!D22)</f>
        <v/>
      </c>
      <c r="E22" s="149" t="str">
        <f>IF(bewijslast!E22="","",bewijslast!E22)</f>
        <v/>
      </c>
      <c r="F22" s="149" t="str">
        <f>IF(bewijslast!D22="","",bewijslast!D22)</f>
        <v/>
      </c>
      <c r="G22" s="157" t="str">
        <f>IF(bewijslast!E22="","",bewijslast!E22)</f>
        <v/>
      </c>
      <c r="H22" s="149" t="str">
        <f>IF(bewijslast!F22="","",bewijslast!F22)</f>
        <v/>
      </c>
      <c r="I22" s="149" t="str">
        <f>IF('logboek overzicht'!H22="","",'logboek overzicht'!H22)</f>
        <v/>
      </c>
      <c r="J22" s="149" t="str">
        <f>IF('logboek overzicht'!I22="","",'logboek overzicht'!I22)</f>
        <v/>
      </c>
      <c r="K22" s="150" t="str">
        <f>IF(bewijslast!G22="","",bewijslast!G22)</f>
        <v/>
      </c>
      <c r="L22" s="148" t="str">
        <f>IF(bewijslast!H22="","",bewijslast!H22)</f>
        <v/>
      </c>
      <c r="M22" s="151">
        <f t="shared" si="0"/>
        <v>0</v>
      </c>
      <c r="N22" s="167"/>
      <c r="O22" s="168"/>
      <c r="P22" s="168"/>
      <c r="Q22" s="168"/>
      <c r="R22" s="169"/>
      <c r="S22" s="169"/>
      <c r="T22" s="169"/>
      <c r="U22" s="169"/>
      <c r="V22" s="169"/>
      <c r="W22" s="169"/>
      <c r="X22" s="169"/>
      <c r="Y22" s="166"/>
    </row>
    <row r="23" spans="2:25" s="3" customFormat="1" ht="15" customHeight="1">
      <c r="B23" s="3">
        <v>11</v>
      </c>
      <c r="C23" s="148" t="str">
        <f>IF(bewijslast!C23="","",bewijslast!C23)</f>
        <v/>
      </c>
      <c r="D23" s="149" t="str">
        <f>IF('logboek overzicht'!D23="","",'logboek overzicht'!D23)</f>
        <v/>
      </c>
      <c r="E23" s="149" t="str">
        <f>IF(bewijslast!E23="","",bewijslast!E23)</f>
        <v/>
      </c>
      <c r="F23" s="149" t="str">
        <f>IF(bewijslast!D23="","",bewijslast!D23)</f>
        <v/>
      </c>
      <c r="G23" s="157" t="str">
        <f>IF(bewijslast!E23="","",bewijslast!E23)</f>
        <v/>
      </c>
      <c r="H23" s="149" t="str">
        <f>IF(bewijslast!F23="","",bewijslast!F23)</f>
        <v/>
      </c>
      <c r="I23" s="149" t="str">
        <f>IF('logboek overzicht'!H23="","",'logboek overzicht'!H23)</f>
        <v/>
      </c>
      <c r="J23" s="149" t="str">
        <f>IF('logboek overzicht'!I23="","",'logboek overzicht'!I23)</f>
        <v/>
      </c>
      <c r="K23" s="150" t="str">
        <f>IF(bewijslast!G23="","",bewijslast!G23)</f>
        <v/>
      </c>
      <c r="L23" s="148" t="str">
        <f>IF(bewijslast!H23="","",bewijslast!H23)</f>
        <v/>
      </c>
      <c r="M23" s="151">
        <f t="shared" si="0"/>
        <v>0</v>
      </c>
      <c r="N23" s="167"/>
      <c r="O23" s="168"/>
      <c r="P23" s="168"/>
      <c r="Q23" s="168"/>
      <c r="R23" s="169"/>
      <c r="S23" s="169"/>
      <c r="T23" s="169"/>
      <c r="U23" s="169"/>
      <c r="V23" s="169"/>
      <c r="W23" s="169"/>
      <c r="X23" s="169"/>
      <c r="Y23" s="166"/>
    </row>
    <row r="24" spans="2:25" s="3" customFormat="1" ht="15" customHeight="1">
      <c r="B24" s="3">
        <v>12</v>
      </c>
      <c r="C24" s="148" t="str">
        <f>IF(bewijslast!C24="","",bewijslast!C24)</f>
        <v/>
      </c>
      <c r="D24" s="149" t="str">
        <f>IF('logboek overzicht'!D24="","",'logboek overzicht'!D24)</f>
        <v/>
      </c>
      <c r="E24" s="149" t="str">
        <f>IF(bewijslast!E24="","",bewijslast!E24)</f>
        <v/>
      </c>
      <c r="F24" s="149" t="str">
        <f>IF(bewijslast!D24="","",bewijslast!D24)</f>
        <v/>
      </c>
      <c r="G24" s="157" t="str">
        <f>IF(bewijslast!E24="","",bewijslast!E24)</f>
        <v/>
      </c>
      <c r="H24" s="149" t="str">
        <f>IF(bewijslast!F24="","",bewijslast!F24)</f>
        <v/>
      </c>
      <c r="I24" s="149" t="str">
        <f>IF('logboek overzicht'!H24="","",'logboek overzicht'!H24)</f>
        <v/>
      </c>
      <c r="J24" s="149" t="str">
        <f>IF('logboek overzicht'!I24="","",'logboek overzicht'!I24)</f>
        <v/>
      </c>
      <c r="K24" s="150" t="str">
        <f>IF(bewijslast!G24="","",bewijslast!G24)</f>
        <v/>
      </c>
      <c r="L24" s="148" t="str">
        <f>IF(bewijslast!H24="","",bewijslast!H24)</f>
        <v/>
      </c>
      <c r="M24" s="151">
        <f t="shared" si="0"/>
        <v>0</v>
      </c>
      <c r="N24" s="167"/>
      <c r="O24" s="168"/>
      <c r="P24" s="168"/>
      <c r="Q24" s="168"/>
      <c r="R24" s="169"/>
      <c r="S24" s="169"/>
      <c r="T24" s="169"/>
      <c r="U24" s="169"/>
      <c r="V24" s="169"/>
      <c r="W24" s="169"/>
      <c r="X24" s="169"/>
      <c r="Y24" s="166"/>
    </row>
    <row r="25" spans="2:25" s="3" customFormat="1" ht="15" customHeight="1">
      <c r="B25" s="3">
        <v>13</v>
      </c>
      <c r="C25" s="148" t="str">
        <f>IF(bewijslast!C25="","",bewijslast!C25)</f>
        <v/>
      </c>
      <c r="D25" s="149" t="str">
        <f>IF('logboek overzicht'!D25="","",'logboek overzicht'!D25)</f>
        <v/>
      </c>
      <c r="E25" s="149" t="str">
        <f>IF(bewijslast!E25="","",bewijslast!E25)</f>
        <v/>
      </c>
      <c r="F25" s="149" t="str">
        <f>IF(bewijslast!D25="","",bewijslast!D25)</f>
        <v/>
      </c>
      <c r="G25" s="157" t="str">
        <f>IF(bewijslast!E25="","",bewijslast!E25)</f>
        <v/>
      </c>
      <c r="H25" s="149" t="str">
        <f>IF(bewijslast!F25="","",bewijslast!F25)</f>
        <v/>
      </c>
      <c r="I25" s="149" t="str">
        <f>IF('logboek overzicht'!H25="","",'logboek overzicht'!H25)</f>
        <v/>
      </c>
      <c r="J25" s="149" t="str">
        <f>IF('logboek overzicht'!I25="","",'logboek overzicht'!I25)</f>
        <v/>
      </c>
      <c r="K25" s="150" t="str">
        <f>IF(bewijslast!G25="","",bewijslast!G25)</f>
        <v/>
      </c>
      <c r="L25" s="148" t="str">
        <f>IF(bewijslast!H25="","",bewijslast!H25)</f>
        <v/>
      </c>
      <c r="M25" s="151">
        <f t="shared" si="0"/>
        <v>0</v>
      </c>
      <c r="N25" s="167"/>
      <c r="O25" s="168"/>
      <c r="P25" s="168"/>
      <c r="Q25" s="168"/>
      <c r="R25" s="169"/>
      <c r="S25" s="169"/>
      <c r="T25" s="169"/>
      <c r="U25" s="169"/>
      <c r="V25" s="169"/>
      <c r="W25" s="169"/>
      <c r="X25" s="169"/>
      <c r="Y25" s="166"/>
    </row>
    <row r="26" spans="2:25" s="3" customFormat="1" ht="15" customHeight="1">
      <c r="B26" s="3">
        <v>14</v>
      </c>
      <c r="C26" s="148" t="str">
        <f>IF(bewijslast!C26="","",bewijslast!C26)</f>
        <v/>
      </c>
      <c r="D26" s="149" t="str">
        <f>IF('logboek overzicht'!D26="","",'logboek overzicht'!D26)</f>
        <v/>
      </c>
      <c r="E26" s="149" t="str">
        <f>IF(bewijslast!E26="","",bewijslast!E26)</f>
        <v/>
      </c>
      <c r="F26" s="149" t="str">
        <f>IF(bewijslast!D26="","",bewijslast!D26)</f>
        <v/>
      </c>
      <c r="G26" s="157" t="str">
        <f>IF(bewijslast!E26="","",bewijslast!E26)</f>
        <v/>
      </c>
      <c r="H26" s="149" t="str">
        <f>IF(bewijslast!F26="","",bewijslast!F26)</f>
        <v/>
      </c>
      <c r="I26" s="149" t="str">
        <f>IF('logboek overzicht'!H26="","",'logboek overzicht'!H26)</f>
        <v/>
      </c>
      <c r="J26" s="149" t="str">
        <f>IF('logboek overzicht'!I26="","",'logboek overzicht'!I26)</f>
        <v/>
      </c>
      <c r="K26" s="150" t="str">
        <f>IF(bewijslast!G26="","",bewijslast!G26)</f>
        <v/>
      </c>
      <c r="L26" s="148" t="str">
        <f>IF(bewijslast!H26="","",bewijslast!H26)</f>
        <v/>
      </c>
      <c r="M26" s="151">
        <f t="shared" si="0"/>
        <v>0</v>
      </c>
      <c r="N26" s="167"/>
      <c r="O26" s="168"/>
      <c r="P26" s="168"/>
      <c r="Q26" s="168"/>
      <c r="R26" s="169"/>
      <c r="S26" s="169"/>
      <c r="T26" s="169"/>
      <c r="U26" s="169"/>
      <c r="V26" s="169"/>
      <c r="W26" s="169"/>
      <c r="X26" s="169"/>
      <c r="Y26" s="166"/>
    </row>
    <row r="27" spans="2:25" s="3" customFormat="1" ht="15" customHeight="1">
      <c r="B27" s="3">
        <v>15</v>
      </c>
      <c r="C27" s="148" t="str">
        <f>IF(bewijslast!C27="","",bewijslast!C27)</f>
        <v/>
      </c>
      <c r="D27" s="149" t="str">
        <f>IF('logboek overzicht'!D27="","",'logboek overzicht'!D27)</f>
        <v/>
      </c>
      <c r="E27" s="149" t="str">
        <f>IF(bewijslast!E27="","",bewijslast!E27)</f>
        <v/>
      </c>
      <c r="F27" s="149" t="str">
        <f>IF(bewijslast!D27="","",bewijslast!D27)</f>
        <v/>
      </c>
      <c r="G27" s="157" t="str">
        <f>IF(bewijslast!E27="","",bewijslast!E27)</f>
        <v/>
      </c>
      <c r="H27" s="149" t="str">
        <f>IF(bewijslast!F27="","",bewijslast!F27)</f>
        <v/>
      </c>
      <c r="I27" s="149" t="str">
        <f>IF('logboek overzicht'!H27="","",'logboek overzicht'!H27)</f>
        <v/>
      </c>
      <c r="J27" s="149" t="str">
        <f>IF('logboek overzicht'!I27="","",'logboek overzicht'!I27)</f>
        <v/>
      </c>
      <c r="K27" s="150" t="str">
        <f>IF(bewijslast!G27="","",bewijslast!G27)</f>
        <v/>
      </c>
      <c r="L27" s="148" t="str">
        <f>IF(bewijslast!H27="","",bewijslast!H27)</f>
        <v/>
      </c>
      <c r="M27" s="151">
        <f t="shared" si="0"/>
        <v>0</v>
      </c>
      <c r="N27" s="167"/>
      <c r="O27" s="168"/>
      <c r="P27" s="168"/>
      <c r="Q27" s="168"/>
      <c r="R27" s="169"/>
      <c r="S27" s="169"/>
      <c r="T27" s="169"/>
      <c r="U27" s="169"/>
      <c r="V27" s="169"/>
      <c r="W27" s="169"/>
      <c r="X27" s="169"/>
      <c r="Y27" s="166"/>
    </row>
    <row r="28" spans="2:25" s="3" customFormat="1" ht="15" customHeight="1">
      <c r="B28" s="3">
        <v>16</v>
      </c>
      <c r="C28" s="148" t="str">
        <f>IF(bewijslast!C28="","",bewijslast!C28)</f>
        <v/>
      </c>
      <c r="D28" s="149" t="str">
        <f>IF('logboek overzicht'!D28="","",'logboek overzicht'!D28)</f>
        <v/>
      </c>
      <c r="E28" s="149" t="str">
        <f>IF(bewijslast!E28="","",bewijslast!E28)</f>
        <v/>
      </c>
      <c r="F28" s="149" t="str">
        <f>IF(bewijslast!D28="","",bewijslast!D28)</f>
        <v/>
      </c>
      <c r="G28" s="157" t="str">
        <f>IF(bewijslast!E28="","",bewijslast!E28)</f>
        <v/>
      </c>
      <c r="H28" s="149" t="str">
        <f>IF(bewijslast!F28="","",bewijslast!F28)</f>
        <v/>
      </c>
      <c r="I28" s="149" t="str">
        <f>IF('logboek overzicht'!H28="","",'logboek overzicht'!H28)</f>
        <v/>
      </c>
      <c r="J28" s="149" t="str">
        <f>IF('logboek overzicht'!I28="","",'logboek overzicht'!I28)</f>
        <v/>
      </c>
      <c r="K28" s="150" t="str">
        <f>IF(bewijslast!G28="","",bewijslast!G28)</f>
        <v/>
      </c>
      <c r="L28" s="148" t="str">
        <f>IF(bewijslast!H28="","",bewijslast!H28)</f>
        <v/>
      </c>
      <c r="M28" s="151">
        <f t="shared" si="0"/>
        <v>0</v>
      </c>
      <c r="N28" s="167"/>
      <c r="O28" s="168"/>
      <c r="P28" s="168"/>
      <c r="Q28" s="168"/>
      <c r="R28" s="169"/>
      <c r="S28" s="169"/>
      <c r="T28" s="169"/>
      <c r="U28" s="169"/>
      <c r="V28" s="169"/>
      <c r="W28" s="169"/>
      <c r="X28" s="169"/>
      <c r="Y28" s="166"/>
    </row>
    <row r="29" spans="2:25" s="3" customFormat="1" ht="15" customHeight="1">
      <c r="B29" s="3">
        <v>17</v>
      </c>
      <c r="C29" s="148" t="str">
        <f>IF(bewijslast!C29="","",bewijslast!C29)</f>
        <v/>
      </c>
      <c r="D29" s="149" t="str">
        <f>IF('logboek overzicht'!D29="","",'logboek overzicht'!D29)</f>
        <v/>
      </c>
      <c r="E29" s="149" t="str">
        <f>IF(bewijslast!E29="","",bewijslast!E29)</f>
        <v/>
      </c>
      <c r="F29" s="149" t="str">
        <f>IF(bewijslast!D29="","",bewijslast!D29)</f>
        <v/>
      </c>
      <c r="G29" s="157" t="str">
        <f>IF(bewijslast!E29="","",bewijslast!E29)</f>
        <v/>
      </c>
      <c r="H29" s="149" t="str">
        <f>IF(bewijslast!F29="","",bewijslast!F29)</f>
        <v/>
      </c>
      <c r="I29" s="149" t="str">
        <f>IF('logboek overzicht'!H29="","",'logboek overzicht'!H29)</f>
        <v/>
      </c>
      <c r="J29" s="149" t="str">
        <f>IF('logboek overzicht'!I29="","",'logboek overzicht'!I29)</f>
        <v/>
      </c>
      <c r="K29" s="150" t="str">
        <f>IF(bewijslast!G29="","",bewijslast!G29)</f>
        <v/>
      </c>
      <c r="L29" s="148" t="str">
        <f>IF(bewijslast!H29="","",bewijslast!H29)</f>
        <v/>
      </c>
      <c r="M29" s="151">
        <f t="shared" si="0"/>
        <v>0</v>
      </c>
      <c r="N29" s="167"/>
      <c r="O29" s="168"/>
      <c r="P29" s="168"/>
      <c r="Q29" s="168"/>
      <c r="R29" s="169"/>
      <c r="S29" s="169"/>
      <c r="T29" s="169"/>
      <c r="U29" s="169"/>
      <c r="V29" s="169"/>
      <c r="W29" s="169"/>
      <c r="X29" s="169"/>
      <c r="Y29" s="166"/>
    </row>
    <row r="30" spans="2:25" s="3" customFormat="1" ht="15" customHeight="1">
      <c r="B30" s="3">
        <v>18</v>
      </c>
      <c r="C30" s="148" t="str">
        <f>IF(bewijslast!C30="","",bewijslast!C30)</f>
        <v/>
      </c>
      <c r="D30" s="149" t="str">
        <f>IF('logboek overzicht'!D30="","",'logboek overzicht'!D30)</f>
        <v/>
      </c>
      <c r="E30" s="149" t="str">
        <f>IF(bewijslast!E30="","",bewijslast!E30)</f>
        <v/>
      </c>
      <c r="F30" s="149" t="str">
        <f>IF(bewijslast!D30="","",bewijslast!D30)</f>
        <v/>
      </c>
      <c r="G30" s="157" t="str">
        <f>IF(bewijslast!E30="","",bewijslast!E30)</f>
        <v/>
      </c>
      <c r="H30" s="149" t="str">
        <f>IF(bewijslast!F30="","",bewijslast!F30)</f>
        <v/>
      </c>
      <c r="I30" s="149" t="str">
        <f>IF('logboek overzicht'!H30="","",'logboek overzicht'!H30)</f>
        <v/>
      </c>
      <c r="J30" s="149" t="str">
        <f>IF('logboek overzicht'!I30="","",'logboek overzicht'!I30)</f>
        <v/>
      </c>
      <c r="K30" s="150" t="str">
        <f>IF(bewijslast!G30="","",bewijslast!G30)</f>
        <v/>
      </c>
      <c r="L30" s="148" t="str">
        <f>IF(bewijslast!H30="","",bewijslast!H30)</f>
        <v/>
      </c>
      <c r="M30" s="151">
        <f t="shared" si="0"/>
        <v>0</v>
      </c>
      <c r="N30" s="167"/>
      <c r="O30" s="168"/>
      <c r="P30" s="168"/>
      <c r="Q30" s="168"/>
      <c r="R30" s="169"/>
      <c r="S30" s="169"/>
      <c r="T30" s="169"/>
      <c r="U30" s="169"/>
      <c r="V30" s="169"/>
      <c r="W30" s="169"/>
      <c r="X30" s="169"/>
      <c r="Y30" s="170"/>
    </row>
    <row r="31" spans="2:25" s="3" customFormat="1" ht="15" customHeight="1">
      <c r="B31" s="3">
        <v>19</v>
      </c>
      <c r="C31" s="148" t="str">
        <f>IF(bewijslast!C31="","",bewijslast!C31)</f>
        <v/>
      </c>
      <c r="D31" s="149" t="str">
        <f>IF('logboek overzicht'!D31="","",'logboek overzicht'!D31)</f>
        <v/>
      </c>
      <c r="E31" s="149" t="str">
        <f>IF(bewijslast!E31="","",bewijslast!E31)</f>
        <v/>
      </c>
      <c r="F31" s="149" t="str">
        <f>IF(bewijslast!D31="","",bewijslast!D31)</f>
        <v/>
      </c>
      <c r="G31" s="157" t="str">
        <f>IF(bewijslast!E31="","",bewijslast!E31)</f>
        <v/>
      </c>
      <c r="H31" s="149" t="str">
        <f>IF(bewijslast!F31="","",bewijslast!F31)</f>
        <v/>
      </c>
      <c r="I31" s="149" t="str">
        <f>IF('logboek overzicht'!H31="","",'logboek overzicht'!H31)</f>
        <v/>
      </c>
      <c r="J31" s="149" t="str">
        <f>IF('logboek overzicht'!I31="","",'logboek overzicht'!I31)</f>
        <v/>
      </c>
      <c r="K31" s="150" t="str">
        <f>IF(bewijslast!G31="","",bewijslast!G31)</f>
        <v/>
      </c>
      <c r="L31" s="148" t="str">
        <f>IF(bewijslast!H31="","",bewijslast!H31)</f>
        <v/>
      </c>
      <c r="M31" s="151">
        <f t="shared" si="0"/>
        <v>0</v>
      </c>
      <c r="N31" s="171"/>
      <c r="O31" s="172"/>
      <c r="P31" s="172"/>
      <c r="Q31" s="172"/>
      <c r="R31" s="173"/>
      <c r="S31" s="173"/>
      <c r="T31" s="173"/>
      <c r="U31" s="173"/>
      <c r="V31" s="173"/>
      <c r="W31" s="173"/>
      <c r="X31" s="173"/>
      <c r="Y31" s="174"/>
    </row>
    <row r="32" spans="2:25" s="3" customFormat="1" ht="15" customHeight="1">
      <c r="B32" s="3">
        <v>20</v>
      </c>
      <c r="C32" s="152" t="str">
        <f>IF(bewijslast!C32="","",bewijslast!C32)</f>
        <v/>
      </c>
      <c r="D32" s="153" t="str">
        <f>IF('logboek overzicht'!D32="","",'logboek overzicht'!D32)</f>
        <v/>
      </c>
      <c r="E32" s="259" t="str">
        <f>IF(bewijslast!E32="","",bewijslast!E32)</f>
        <v/>
      </c>
      <c r="F32" s="153" t="str">
        <f>IF(bewijslast!D32="","",bewijslast!D32)</f>
        <v/>
      </c>
      <c r="G32" s="158" t="str">
        <f>IF(bewijslast!E32="","",bewijslast!E32)</f>
        <v/>
      </c>
      <c r="H32" s="153" t="str">
        <f>IF(bewijslast!F32="","",bewijslast!F32)</f>
        <v/>
      </c>
      <c r="I32" s="153" t="str">
        <f>IF('logboek overzicht'!H32="","",'logboek overzicht'!H32)</f>
        <v/>
      </c>
      <c r="J32" s="153" t="str">
        <f>IF('logboek overzicht'!I32="","",'logboek overzicht'!I32)</f>
        <v/>
      </c>
      <c r="K32" s="154" t="str">
        <f>IF(bewijslast!G32="","",bewijslast!G32)</f>
        <v/>
      </c>
      <c r="L32" s="152" t="str">
        <f>IF(bewijslast!H32="","",bewijslast!H32)</f>
        <v/>
      </c>
      <c r="M32" s="155">
        <f t="shared" si="0"/>
        <v>0</v>
      </c>
      <c r="N32" s="175"/>
      <c r="O32" s="176"/>
      <c r="P32" s="176"/>
      <c r="Q32" s="176"/>
      <c r="R32" s="177"/>
      <c r="S32" s="177"/>
      <c r="T32" s="177"/>
      <c r="U32" s="177"/>
      <c r="V32" s="177"/>
      <c r="W32" s="177"/>
      <c r="X32" s="177"/>
      <c r="Y32" s="178"/>
    </row>
    <row r="33" spans="3:25" s="38" customFormat="1">
      <c r="C33" s="3"/>
      <c r="D33" s="3"/>
      <c r="E33" s="3"/>
      <c r="F33" s="3"/>
      <c r="G33" s="3"/>
      <c r="H33" s="3"/>
      <c r="I33" s="3"/>
      <c r="J33" s="3"/>
      <c r="K33" s="3"/>
      <c r="L33" s="3"/>
      <c r="M33" s="4"/>
      <c r="N33" s="3"/>
      <c r="O33" s="4"/>
      <c r="P33" s="3"/>
      <c r="Q33" s="3"/>
      <c r="R33" s="3"/>
      <c r="S33" s="3"/>
      <c r="T33" s="3"/>
      <c r="U33" s="3"/>
      <c r="V33" s="3"/>
      <c r="W33" s="3"/>
      <c r="X33" s="3"/>
      <c r="Y33" s="3"/>
    </row>
    <row r="34" spans="3:25" s="3" customFormat="1">
      <c r="O34" s="4"/>
    </row>
  </sheetData>
  <sheetProtection selectLockedCells="1"/>
  <mergeCells count="3">
    <mergeCell ref="C8:D8"/>
    <mergeCell ref="N11:Y11"/>
    <mergeCell ref="L11:M11"/>
  </mergeCells>
  <pageMargins left="0.7" right="0.7" top="0.75" bottom="0.75" header="0.3" footer="0.3"/>
  <pageSetup paperSize="9" scale="54"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FDF270-BB31-46C0-AAF3-CC1E97764002}">
  <sheetPr codeName="Blad7">
    <tabColor rgb="FFC00000"/>
  </sheetPr>
  <dimension ref="B2:J21"/>
  <sheetViews>
    <sheetView showGridLines="0" workbookViewId="0">
      <selection activeCell="B2" sqref="B2:J20"/>
    </sheetView>
  </sheetViews>
  <sheetFormatPr defaultRowHeight="14.4"/>
  <sheetData>
    <row r="2" spans="2:10" ht="14.4" customHeight="1">
      <c r="B2" s="279" t="s">
        <v>93</v>
      </c>
      <c r="C2" s="279"/>
      <c r="D2" s="279"/>
      <c r="E2" s="279"/>
      <c r="F2" s="279"/>
      <c r="G2" s="279"/>
      <c r="H2" s="279"/>
      <c r="I2" s="279"/>
      <c r="J2" s="279"/>
    </row>
    <row r="3" spans="2:10" ht="14.4" customHeight="1">
      <c r="B3" s="279"/>
      <c r="C3" s="279"/>
      <c r="D3" s="279"/>
      <c r="E3" s="279"/>
      <c r="F3" s="279"/>
      <c r="G3" s="279"/>
      <c r="H3" s="279"/>
      <c r="I3" s="279"/>
      <c r="J3" s="279"/>
    </row>
    <row r="4" spans="2:10">
      <c r="B4" s="279"/>
      <c r="C4" s="279"/>
      <c r="D4" s="279"/>
      <c r="E4" s="279"/>
      <c r="F4" s="279"/>
      <c r="G4" s="279"/>
      <c r="H4" s="279"/>
      <c r="I4" s="279"/>
      <c r="J4" s="279"/>
    </row>
    <row r="5" spans="2:10">
      <c r="B5" s="279"/>
      <c r="C5" s="279"/>
      <c r="D5" s="279"/>
      <c r="E5" s="279"/>
      <c r="F5" s="279"/>
      <c r="G5" s="279"/>
      <c r="H5" s="279"/>
      <c r="I5" s="279"/>
      <c r="J5" s="279"/>
    </row>
    <row r="6" spans="2:10">
      <c r="B6" s="279"/>
      <c r="C6" s="279"/>
      <c r="D6" s="279"/>
      <c r="E6" s="279"/>
      <c r="F6" s="279"/>
      <c r="G6" s="279"/>
      <c r="H6" s="279"/>
      <c r="I6" s="279"/>
      <c r="J6" s="279"/>
    </row>
    <row r="7" spans="2:10">
      <c r="B7" s="279"/>
      <c r="C7" s="279"/>
      <c r="D7" s="279"/>
      <c r="E7" s="279"/>
      <c r="F7" s="279"/>
      <c r="G7" s="279"/>
      <c r="H7" s="279"/>
      <c r="I7" s="279"/>
      <c r="J7" s="279"/>
    </row>
    <row r="8" spans="2:10">
      <c r="B8" s="279"/>
      <c r="C8" s="279"/>
      <c r="D8" s="279"/>
      <c r="E8" s="279"/>
      <c r="F8" s="279"/>
      <c r="G8" s="279"/>
      <c r="H8" s="279"/>
      <c r="I8" s="279"/>
      <c r="J8" s="279"/>
    </row>
    <row r="9" spans="2:10">
      <c r="B9" s="279"/>
      <c r="C9" s="279"/>
      <c r="D9" s="279"/>
      <c r="E9" s="279"/>
      <c r="F9" s="279"/>
      <c r="G9" s="279"/>
      <c r="H9" s="279"/>
      <c r="I9" s="279"/>
      <c r="J9" s="279"/>
    </row>
    <row r="10" spans="2:10">
      <c r="B10" s="279"/>
      <c r="C10" s="279"/>
      <c r="D10" s="279"/>
      <c r="E10" s="279"/>
      <c r="F10" s="279"/>
      <c r="G10" s="279"/>
      <c r="H10" s="279"/>
      <c r="I10" s="279"/>
      <c r="J10" s="279"/>
    </row>
    <row r="11" spans="2:10">
      <c r="B11" s="279"/>
      <c r="C11" s="279"/>
      <c r="D11" s="279"/>
      <c r="E11" s="279"/>
      <c r="F11" s="279"/>
      <c r="G11" s="279"/>
      <c r="H11" s="279"/>
      <c r="I11" s="279"/>
      <c r="J11" s="279"/>
    </row>
    <row r="12" spans="2:10">
      <c r="B12" s="279"/>
      <c r="C12" s="279"/>
      <c r="D12" s="279"/>
      <c r="E12" s="279"/>
      <c r="F12" s="279"/>
      <c r="G12" s="279"/>
      <c r="H12" s="279"/>
      <c r="I12" s="279"/>
      <c r="J12" s="279"/>
    </row>
    <row r="13" spans="2:10">
      <c r="B13" s="279"/>
      <c r="C13" s="279"/>
      <c r="D13" s="279"/>
      <c r="E13" s="279"/>
      <c r="F13" s="279"/>
      <c r="G13" s="279"/>
      <c r="H13" s="279"/>
      <c r="I13" s="279"/>
      <c r="J13" s="279"/>
    </row>
    <row r="14" spans="2:10">
      <c r="B14" s="279"/>
      <c r="C14" s="279"/>
      <c r="D14" s="279"/>
      <c r="E14" s="279"/>
      <c r="F14" s="279"/>
      <c r="G14" s="279"/>
      <c r="H14" s="279"/>
      <c r="I14" s="279"/>
      <c r="J14" s="279"/>
    </row>
    <row r="15" spans="2:10">
      <c r="B15" s="279"/>
      <c r="C15" s="279"/>
      <c r="D15" s="279"/>
      <c r="E15" s="279"/>
      <c r="F15" s="279"/>
      <c r="G15" s="279"/>
      <c r="H15" s="279"/>
      <c r="I15" s="279"/>
      <c r="J15" s="279"/>
    </row>
    <row r="16" spans="2:10">
      <c r="B16" s="279"/>
      <c r="C16" s="279"/>
      <c r="D16" s="279"/>
      <c r="E16" s="279"/>
      <c r="F16" s="279"/>
      <c r="G16" s="279"/>
      <c r="H16" s="279"/>
      <c r="I16" s="279"/>
      <c r="J16" s="279"/>
    </row>
    <row r="17" spans="2:10">
      <c r="B17" s="279"/>
      <c r="C17" s="279"/>
      <c r="D17" s="279"/>
      <c r="E17" s="279"/>
      <c r="F17" s="279"/>
      <c r="G17" s="279"/>
      <c r="H17" s="279"/>
      <c r="I17" s="279"/>
      <c r="J17" s="279"/>
    </row>
    <row r="18" spans="2:10">
      <c r="B18" s="279"/>
      <c r="C18" s="279"/>
      <c r="D18" s="279"/>
      <c r="E18" s="279"/>
      <c r="F18" s="279"/>
      <c r="G18" s="279"/>
      <c r="H18" s="279"/>
      <c r="I18" s="279"/>
      <c r="J18" s="279"/>
    </row>
    <row r="19" spans="2:10">
      <c r="B19" s="279"/>
      <c r="C19" s="279"/>
      <c r="D19" s="279"/>
      <c r="E19" s="279"/>
      <c r="F19" s="279"/>
      <c r="G19" s="279"/>
      <c r="H19" s="279"/>
      <c r="I19" s="279"/>
      <c r="J19" s="279"/>
    </row>
    <row r="20" spans="2:10">
      <c r="B20" s="279"/>
      <c r="C20" s="279"/>
      <c r="D20" s="279"/>
      <c r="E20" s="279"/>
      <c r="F20" s="279"/>
      <c r="G20" s="279"/>
      <c r="H20" s="279"/>
      <c r="I20" s="279"/>
      <c r="J20" s="279"/>
    </row>
    <row r="21" spans="2:10">
      <c r="B21" s="96"/>
    </row>
  </sheetData>
  <sheetProtection selectLockedCells="1" selectUnlockedCells="1"/>
  <mergeCells count="1">
    <mergeCell ref="B2:J2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18CAA159A91834DA215D4A7070BE938" ma:contentTypeVersion="10" ma:contentTypeDescription="Een nieuw document maken." ma:contentTypeScope="" ma:versionID="6660799767c0f08d0347ee2c9d17ade6">
  <xsd:schema xmlns:xsd="http://www.w3.org/2001/XMLSchema" xmlns:xs="http://www.w3.org/2001/XMLSchema" xmlns:p="http://schemas.microsoft.com/office/2006/metadata/properties" xmlns:ns2="777fc72a-f39b-4db8-9a46-17f13b66f362" targetNamespace="http://schemas.microsoft.com/office/2006/metadata/properties" ma:root="true" ma:fieldsID="2c79eac1406e0f110addb5f3437459c4" ns2:_="">
    <xsd:import namespace="777fc72a-f39b-4db8-9a46-17f13b66f36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lcf76f155ced4ddcb4097134ff3c332f"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77fc72a-f39b-4db8-9a46-17f13b66f36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lcf76f155ced4ddcb4097134ff3c332f" ma:index="14" nillable="true" ma:taxonomy="true" ma:internalName="lcf76f155ced4ddcb4097134ff3c332f" ma:taxonomyFieldName="MediaServiceImageTags" ma:displayName="Afbeeldingtags" ma:readOnly="false" ma:fieldId="{5cf76f15-5ced-4ddc-b409-7134ff3c332f}" ma:taxonomyMulti="true" ma:sspId="316ed7d9-15b5-47e9-844d-373de3abdf45"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777fc72a-f39b-4db8-9a46-17f13b66f362">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7644C8B-00AF-4977-88CD-05D444508D7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77fc72a-f39b-4db8-9a46-17f13b66f36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FF29C01-931F-4E9C-B012-4CD8EE32A7C4}">
  <ds:schemaRefs>
    <ds:schemaRef ds:uri="http://purl.org/dc/dcmitype/"/>
    <ds:schemaRef ds:uri="91b4ec13-e572-4d14-8cd5-de9bbdd1e438"/>
    <ds:schemaRef ds:uri="http://schemas.microsoft.com/office/2006/metadata/properties"/>
    <ds:schemaRef ds:uri="http://schemas.microsoft.com/office/2006/documentManagement/types"/>
    <ds:schemaRef ds:uri="http://schemas.microsoft.com/office/infopath/2007/PartnerControls"/>
    <ds:schemaRef ds:uri="http://www.w3.org/XML/1998/namespace"/>
    <ds:schemaRef ds:uri="d3b29ee9-be59-4810-a4fe-4df59288d1c7"/>
    <ds:schemaRef ds:uri="http://schemas.openxmlformats.org/package/2006/metadata/core-properties"/>
    <ds:schemaRef ds:uri="http://purl.org/dc/terms/"/>
    <ds:schemaRef ds:uri="http://purl.org/dc/elements/1.1/"/>
    <ds:schemaRef ds:uri="777fc72a-f39b-4db8-9a46-17f13b66f362"/>
  </ds:schemaRefs>
</ds:datastoreItem>
</file>

<file path=customXml/itemProps3.xml><?xml version="1.0" encoding="utf-8"?>
<ds:datastoreItem xmlns:ds="http://schemas.openxmlformats.org/officeDocument/2006/customXml" ds:itemID="{E9C4BC82-6445-4A66-806C-B3CCCDBCA8B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8</vt:i4>
      </vt:variant>
      <vt:variant>
        <vt:lpstr>Benoemde bereiken</vt:lpstr>
      </vt:variant>
      <vt:variant>
        <vt:i4>5</vt:i4>
      </vt:variant>
    </vt:vector>
  </HeadingPairs>
  <TitlesOfParts>
    <vt:vector size="13" baseType="lpstr">
      <vt:lpstr>voorbeeld</vt:lpstr>
      <vt:lpstr>invulformulier</vt:lpstr>
      <vt:lpstr>bewijslast</vt:lpstr>
      <vt:lpstr>instructie</vt:lpstr>
      <vt:lpstr>logboek overzicht</vt:lpstr>
      <vt:lpstr>Begin</vt:lpstr>
      <vt:lpstr>logboek</vt:lpstr>
      <vt:lpstr>Einde</vt:lpstr>
      <vt:lpstr>bewijslast!Afdrukbereik</vt:lpstr>
      <vt:lpstr>invulformulier!Afdrukbereik</vt:lpstr>
      <vt:lpstr>logboek!Afdrukbereik</vt:lpstr>
      <vt:lpstr>'logboek overzicht'!Afdrukbereik</vt:lpstr>
      <vt:lpstr>voorbeeld!Afdrukbereik</vt:lpstr>
    </vt:vector>
  </TitlesOfParts>
  <Manager/>
  <Company>Gemeente Eindhoven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Vieve Smulders</dc:creator>
  <cp:keywords/>
  <dc:description/>
  <cp:lastModifiedBy>Edwin de Kinderen</cp:lastModifiedBy>
  <cp:revision/>
  <cp:lastPrinted>2026-04-08T11:12:30Z</cp:lastPrinted>
  <dcterms:created xsi:type="dcterms:W3CDTF">2020-05-26T14:06:55Z</dcterms:created>
  <dcterms:modified xsi:type="dcterms:W3CDTF">2026-04-10T11:47:08Z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0x010100918CAA159A91834DA215D4A7070BE938</vt:lpwstr>
  </property>
  <property fmtid="{D5CDD505-2E9C-101B-9397-08002B2CF9AE}" pid="3" name="MediaServiceImageTags">
    <vt:lpwstr/>
  </property>
</Properties>
</file>