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K:\Datagroepen\Inkoop\AANBESTEDINGEN\2026\Z26 848269 Warme drankenautomaten\2. Offerteaanvraag\def\"/>
    </mc:Choice>
  </mc:AlternateContent>
  <xr:revisionPtr revIDLastSave="0" documentId="13_ncr:1_{D4D003F6-61CD-462F-969E-C934BFB56265}" xr6:coauthVersionLast="47" xr6:coauthVersionMax="47" xr10:uidLastSave="{00000000-0000-0000-0000-000000000000}"/>
  <bookViews>
    <workbookView xWindow="-120" yWindow="-120" windowWidth="38640" windowHeight="21240" xr2:uid="{7AADFDF9-D86C-47B7-8444-3238CC4D40E0}"/>
  </bookViews>
  <sheets>
    <sheet name="totaal 2025" sheetId="13" r:id="rId1"/>
    <sheet name="per locatie 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3" l="1"/>
  <c r="B41" i="13"/>
  <c r="C41" i="13"/>
  <c r="D41" i="13"/>
  <c r="E41" i="13"/>
  <c r="F41" i="13"/>
  <c r="H41" i="13"/>
  <c r="I41" i="13"/>
  <c r="J41" i="13"/>
  <c r="K41" i="13"/>
  <c r="L41" i="13"/>
  <c r="N41" i="13"/>
  <c r="O41" i="13"/>
  <c r="A41" i="13"/>
  <c r="G40" i="13"/>
  <c r="P40" i="13" s="1"/>
  <c r="G39" i="13"/>
  <c r="P39" i="13" s="1"/>
  <c r="G38" i="13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" i="13"/>
  <c r="P38" i="13" l="1"/>
  <c r="P41" i="13" s="1"/>
  <c r="G41" i="13"/>
  <c r="G47" i="11"/>
  <c r="B47" i="11"/>
  <c r="C47" i="11"/>
  <c r="D47" i="11"/>
  <c r="E47" i="11"/>
  <c r="F47" i="11"/>
  <c r="H47" i="11"/>
  <c r="I47" i="11"/>
  <c r="J47" i="11"/>
  <c r="K47" i="11"/>
  <c r="L47" i="11"/>
  <c r="M47" i="11"/>
  <c r="N47" i="11"/>
  <c r="O47" i="11"/>
  <c r="P47" i="11"/>
  <c r="Q47" i="11"/>
  <c r="N37" i="11"/>
  <c r="O37" i="11" s="1"/>
  <c r="N36" i="11"/>
  <c r="O36" i="11" s="1"/>
  <c r="N35" i="11"/>
  <c r="O35" i="11" s="1"/>
  <c r="N34" i="11"/>
  <c r="O34" i="11" s="1"/>
  <c r="N33" i="11"/>
  <c r="O33" i="11" s="1"/>
  <c r="N32" i="11"/>
  <c r="O32" i="11" s="1"/>
  <c r="N31" i="11"/>
  <c r="O31" i="11" s="1"/>
  <c r="N30" i="11"/>
  <c r="O30" i="11" s="1"/>
  <c r="N29" i="11"/>
  <c r="O29" i="11" s="1"/>
  <c r="N28" i="11"/>
  <c r="O28" i="11" s="1"/>
  <c r="N27" i="11"/>
  <c r="O27" i="11" s="1"/>
  <c r="N26" i="11"/>
  <c r="O26" i="11" s="1"/>
  <c r="N25" i="11"/>
  <c r="O25" i="11" s="1"/>
  <c r="N24" i="11"/>
  <c r="O24" i="11" s="1"/>
  <c r="N23" i="11"/>
  <c r="O23" i="11" s="1"/>
  <c r="N22" i="11"/>
  <c r="O22" i="11" s="1"/>
  <c r="N21" i="11"/>
  <c r="O21" i="11" s="1"/>
  <c r="N20" i="11"/>
  <c r="O20" i="11" s="1"/>
  <c r="N19" i="11"/>
  <c r="O19" i="11" s="1"/>
  <c r="N18" i="11"/>
  <c r="O18" i="11" s="1"/>
  <c r="N17" i="11"/>
  <c r="O17" i="11" s="1"/>
  <c r="N16" i="11"/>
  <c r="O16" i="11" s="1"/>
  <c r="N15" i="11"/>
  <c r="O15" i="11" s="1"/>
  <c r="N14" i="11"/>
  <c r="O14" i="11" s="1"/>
  <c r="N13" i="11"/>
  <c r="O13" i="11" s="1"/>
  <c r="N12" i="11"/>
  <c r="O12" i="11" s="1"/>
  <c r="N11" i="11"/>
  <c r="O11" i="11" s="1"/>
  <c r="N10" i="11"/>
  <c r="O10" i="11" s="1"/>
  <c r="N9" i="11"/>
  <c r="O9" i="11" s="1"/>
  <c r="N8" i="11"/>
  <c r="O8" i="11" s="1"/>
  <c r="N7" i="11"/>
  <c r="O7" i="11" s="1"/>
  <c r="N6" i="11"/>
  <c r="O6" i="11" s="1"/>
  <c r="N5" i="11"/>
  <c r="O5" i="11" s="1"/>
  <c r="N4" i="11"/>
  <c r="O4" i="11" s="1"/>
  <c r="N3" i="11"/>
  <c r="O3" i="11" s="1"/>
  <c r="N38" i="11"/>
  <c r="O38" i="11" s="1"/>
</calcChain>
</file>

<file path=xl/sharedStrings.xml><?xml version="1.0" encoding="utf-8"?>
<sst xmlns="http://schemas.openxmlformats.org/spreadsheetml/2006/main" count="108" uniqueCount="76">
  <si>
    <t>Koffie zwart</t>
  </si>
  <si>
    <t>koffie melk</t>
  </si>
  <si>
    <t>koffie suiker</t>
  </si>
  <si>
    <t>koffie melk en suiker</t>
  </si>
  <si>
    <t>cappuccino</t>
  </si>
  <si>
    <t>cappuccino met suiker</t>
  </si>
  <si>
    <t>thee</t>
  </si>
  <si>
    <t>thee met suiker</t>
  </si>
  <si>
    <t>chocolademelk</t>
  </si>
  <si>
    <t>heet water</t>
  </si>
  <si>
    <t>espresso</t>
  </si>
  <si>
    <t>espresso melk</t>
  </si>
  <si>
    <t>espresso suiker</t>
  </si>
  <si>
    <t>espresso melk en suiker</t>
  </si>
  <si>
    <t>cafe au lait</t>
  </si>
  <si>
    <t>café au lait suiker</t>
  </si>
  <si>
    <t>Millenerweg 2 - SITTARD - PSL1000 ES-FB : BG Kantine - 134684</t>
  </si>
  <si>
    <t>Millenerweg 2 - SITTARD - PSL1000 ES-FB : BG Kantine - 140266</t>
  </si>
  <si>
    <t>Millenerweg 2 - SITTARD - PSL1000 ES-FB : BG Kantine - 147202</t>
  </si>
  <si>
    <t>Millenerweg 2 - SITTARD - PSL1000 ES-FB : Gang logistiek bij 0.04 - 140267</t>
  </si>
  <si>
    <t>Millenerweg 2 - SITTARD - PSL1000 ES-FB : 1e Gang bij toilet 1.02 - 142833</t>
  </si>
  <si>
    <t>Millenerweg 4 - SITTARD - PSL1000 ES-FB : BG - 142834</t>
  </si>
  <si>
    <t>Millenerweg 4 - SITTARD - PSL1000 ES-FB : BG Productie bij kolom H - 142836</t>
  </si>
  <si>
    <t>Millenerweg 4 - SITTARD - PSL1000 ES-FB : BG Pantry bij ingang - 142837</t>
  </si>
  <si>
    <t>Millenerweg 8 - SITTARD - PSL1000 ES-FB : Kantine Vidag bg - 134697</t>
  </si>
  <si>
    <t>Markt 1 - GELEEN - PSL1000 ES-FB : 3e etage Pantry WMO - 147759</t>
  </si>
  <si>
    <t>Markt 1 - GELEEN - PSL1000 ES-FB : 2e etage ruimte 2.37 - 200282</t>
  </si>
  <si>
    <t>Markt 1 - GELEEN - PSL1000 ES-FB : BG Jeugdzorg - 147676</t>
  </si>
  <si>
    <t>Markt 1 - GELEEN - PSL1000 ES-FB : BG Burgerzaken bij kamer - 147677</t>
  </si>
  <si>
    <t>Markt 1 - GELEEN - PSL1000 ES-FB : 1e etage Gang bij kamer - 147703</t>
  </si>
  <si>
    <t>Markt 1 - GELEEN - PSL1000 ES-FB : 2e etage Gang bij kamer - 147748</t>
  </si>
  <si>
    <t>Geleenbeeklaan 2 - SITTARD - PSL1000 ES-FB : BG Gang bij kamer 0.04 - 145414</t>
  </si>
  <si>
    <t>Geleenbeeklaan 2 - SITTARD - PSL1000 ES-FB : BG Gang bij handhaving - 145415</t>
  </si>
  <si>
    <t>Geleenbeeklaan 2 - SITTARD - PSL1000 ES-FB : - 131906</t>
  </si>
  <si>
    <t>Geleenbeeklaan 2 - SITTARD - PSL1000 ES-FB : BG Gang bij kamer 0.17 / - 145416</t>
  </si>
  <si>
    <t>Geleenbeeklaan 2 - SITTARD - PSL1000 ES-FB : 1e etage Gang bij 1.16 - 147674</t>
  </si>
  <si>
    <t>Hub Dassenplein 1 - SITTARD - PSL1000 ES-FB : 2e etage Gang bij lift - 136749</t>
  </si>
  <si>
    <t>Hub Dassenplein 1 - SITTARD - PSL1000 ES-FB : ontvangsthal SHS 0.56 - 134698</t>
  </si>
  <si>
    <t>Hub Dassenplein 1 - SITTARD - PSL1000 ES-FB : BG Gang bij 0.14 ICT - 134711</t>
  </si>
  <si>
    <t>Hub Dassenplein 1 - SITTARD - PSL1000 ES-FB : 1e etage - 136746</t>
  </si>
  <si>
    <t>Hub Dassenplein 1 - SITTARD - PSL1000 ES-FB : 4e etage Gang bij lift - 137651</t>
  </si>
  <si>
    <t>Hub Dassenplein 1 - SITTARD - PSL1000 ES-FB : 5e etage Gang bij lift - 141315</t>
  </si>
  <si>
    <t>Florianstraat 5 - BORN - PSL1000 ES-FB : BG Kantine - 200280</t>
  </si>
  <si>
    <t>Totaal</t>
  </si>
  <si>
    <t>Per dag</t>
  </si>
  <si>
    <t>X</t>
  </si>
  <si>
    <t>Markt 1A - GELEEN - PSL1000V2 ES-FB : 2e etage Pantry - 151659</t>
  </si>
  <si>
    <t>Markt 1A - GELEEN - PSL1000 ES-FB : BG Pantry - 147760</t>
  </si>
  <si>
    <t>Hub Dassenplein 1 - SITTARD - PSL1000 ES-FB : 3e etage Gang bij lift - 137454</t>
  </si>
  <si>
    <t>Herenhof 1 - GELEEN - PSL1000 ES-FB : - 132891</t>
  </si>
  <si>
    <t>Industriestraat 4 - SITTARD - PSL1000 ES-FB : Kantine BG - 132901</t>
  </si>
  <si>
    <t>Industriestraat 4 - SITTARD - PSL1000 ES-FB : Kantine BG - 134679</t>
  </si>
  <si>
    <t>Jubileumplein 11 - GELEEN - PSL1000 ES-FB : BG Kantine - 200277</t>
  </si>
  <si>
    <t>Jubileumplein 11 - GELEEN - PSL1000 ES-FB : BG Kantine - 200279</t>
  </si>
  <si>
    <t>Coffee Crema</t>
  </si>
  <si>
    <t>Cappuccino</t>
  </si>
  <si>
    <t>2 Espresso</t>
  </si>
  <si>
    <t>Espresso</t>
  </si>
  <si>
    <t>gewone koffie</t>
  </si>
  <si>
    <t>Latte Macchiato</t>
  </si>
  <si>
    <t>Chococcino</t>
  </si>
  <si>
    <t>2 Ristretto</t>
  </si>
  <si>
    <t>Caffe Latte</t>
  </si>
  <si>
    <t>Flat white</t>
  </si>
  <si>
    <t>melkschuim</t>
  </si>
  <si>
    <t>Warme melk</t>
  </si>
  <si>
    <t>Chocomel</t>
  </si>
  <si>
    <t xml:space="preserve">Koffie verkeerd </t>
  </si>
  <si>
    <t>Americano</t>
  </si>
  <si>
    <t>Markt 1 Geleen Passion4coffee 2025  (start 28-4-2025)</t>
  </si>
  <si>
    <t>Hub Dassenplein 1 Sittard Passion4coffee 2025 (start 24-1-2024)</t>
  </si>
  <si>
    <t>Geleenbeeklaan 2 Geleen Passion4coffee 2025 (start 5-1-2025)</t>
  </si>
  <si>
    <t>Bijlage 3. Verbruiksgegevens automaten Maas + 3 luxe automaten Passion for Coffee</t>
  </si>
  <si>
    <t>Locatie</t>
  </si>
  <si>
    <t>Luxe automaten</t>
  </si>
  <si>
    <t xml:space="preserve">Locatie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</si>
</sst>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orbel"/>
      <family val="2"/>
    </font>
    <font>
      <sz val="11"/>
      <color theme="1"/>
      <name val="Corbel"/>
      <family val="2"/>
    </font>
    <font>
      <b/>
      <sz val="11"/>
      <color theme="0"/>
      <name val="Corbel"/>
      <family val="2"/>
    </font>
    <font>
      <b/>
      <sz val="16"/>
      <color theme="1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sz val="11"/>
      <color theme="0"/>
      <name val="Corbe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3" fontId="0" fillId="0" borderId="0" xfId="0" applyNumberFormat="1"/>
    <xf numFmtId="4" fontId="0" fillId="0" borderId="0" xfId="0" applyNumberFormat="1"/>
    <xf numFmtId="0" fontId="19" fillId="0" borderId="0" xfId="0" applyFont="1"/>
    <xf numFmtId="0" fontId="20" fillId="35" borderId="10" xfId="0" applyFont="1" applyFill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3" fontId="18" fillId="34" borderId="10" xfId="0" applyNumberFormat="1" applyFont="1" applyFill="1" applyBorder="1" applyAlignment="1">
      <alignment horizontal="center" vertical="center"/>
    </xf>
    <xf numFmtId="3" fontId="18" fillId="34" borderId="10" xfId="0" applyNumberFormat="1" applyFont="1" applyFill="1" applyBorder="1" applyAlignment="1">
      <alignment horizontal="center"/>
    </xf>
    <xf numFmtId="0" fontId="21" fillId="0" borderId="0" xfId="0" applyFont="1"/>
    <xf numFmtId="0" fontId="20" fillId="35" borderId="10" xfId="0" applyFont="1" applyFill="1" applyBorder="1" applyAlignment="1">
      <alignment horizontal="left"/>
    </xf>
    <xf numFmtId="3" fontId="20" fillId="35" borderId="10" xfId="0" applyNumberFormat="1" applyFont="1" applyFill="1" applyBorder="1" applyAlignment="1">
      <alignment horizontal="center" vertical="center"/>
    </xf>
    <xf numFmtId="0" fontId="19" fillId="0" borderId="10" xfId="0" applyFont="1" applyBorder="1"/>
    <xf numFmtId="0" fontId="22" fillId="0" borderId="10" xfId="0" applyFont="1" applyBorder="1"/>
    <xf numFmtId="0" fontId="18" fillId="34" borderId="10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3" fontId="18" fillId="34" borderId="10" xfId="0" applyNumberFormat="1" applyFont="1" applyFill="1" applyBorder="1"/>
    <xf numFmtId="0" fontId="20" fillId="35" borderId="10" xfId="0" applyFont="1" applyFill="1" applyBorder="1"/>
    <xf numFmtId="0" fontId="24" fillId="35" borderId="10" xfId="0" applyFont="1" applyFill="1" applyBorder="1" applyAlignment="1">
      <alignment horizontal="center" vertical="center"/>
    </xf>
    <xf numFmtId="1" fontId="24" fillId="35" borderId="10" xfId="0" applyNumberFormat="1" applyFont="1" applyFill="1" applyBorder="1" applyAlignment="1">
      <alignment horizontal="center" vertical="center"/>
    </xf>
    <xf numFmtId="3" fontId="23" fillId="33" borderId="10" xfId="0" applyNumberFormat="1" applyFont="1" applyFill="1" applyBorder="1"/>
    <xf numFmtId="3" fontId="19" fillId="33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D99F-1717-4023-B4A5-1B1D1719C0D1}">
  <dimension ref="A1:Q63"/>
  <sheetViews>
    <sheetView tabSelected="1" zoomScale="130" zoomScaleNormal="130" workbookViewId="0">
      <selection activeCell="L13" sqref="L13"/>
    </sheetView>
  </sheetViews>
  <sheetFormatPr defaultRowHeight="15" x14ac:dyDescent="0.25"/>
  <cols>
    <col min="1" max="1" width="13.5703125" customWidth="1"/>
    <col min="2" max="2" width="11.5703125" bestFit="1" customWidth="1"/>
    <col min="3" max="3" width="12.42578125" bestFit="1" customWidth="1"/>
    <col min="4" max="4" width="20.5703125" bestFit="1" customWidth="1"/>
    <col min="5" max="5" width="11.42578125" bestFit="1" customWidth="1"/>
    <col min="6" max="6" width="22.140625" bestFit="1" customWidth="1"/>
    <col min="7" max="7" width="9" bestFit="1" customWidth="1"/>
    <col min="8" max="8" width="14.140625" bestFit="1" customWidth="1"/>
    <col min="9" max="9" width="15" bestFit="1" customWidth="1"/>
    <col min="10" max="10" width="23.140625" bestFit="1" customWidth="1"/>
    <col min="11" max="11" width="11.28515625" bestFit="1" customWidth="1"/>
    <col min="12" max="12" width="17.5703125" bestFit="1" customWidth="1"/>
    <col min="13" max="13" width="6.85546875" bestFit="1" customWidth="1"/>
    <col min="14" max="14" width="15.7109375" bestFit="1" customWidth="1"/>
    <col min="15" max="15" width="15.28515625" bestFit="1" customWidth="1"/>
    <col min="16" max="16" width="7.85546875" bestFit="1" customWidth="1"/>
  </cols>
  <sheetData>
    <row r="1" spans="1:16" ht="21" x14ac:dyDescent="0.35">
      <c r="A1" s="8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6</v>
      </c>
      <c r="N2" s="4" t="s">
        <v>7</v>
      </c>
      <c r="O2" s="4" t="s">
        <v>8</v>
      </c>
      <c r="P2" s="4" t="s">
        <v>43</v>
      </c>
    </row>
    <row r="3" spans="1:16" x14ac:dyDescent="0.25">
      <c r="A3" s="5">
        <v>2451</v>
      </c>
      <c r="B3" s="5">
        <v>3812</v>
      </c>
      <c r="C3" s="5">
        <v>7181</v>
      </c>
      <c r="D3" s="5">
        <v>642</v>
      </c>
      <c r="E3" s="5">
        <v>4346</v>
      </c>
      <c r="F3" s="5">
        <v>2131</v>
      </c>
      <c r="G3" s="5">
        <v>485</v>
      </c>
      <c r="H3" s="5">
        <v>437</v>
      </c>
      <c r="I3" s="5">
        <v>612</v>
      </c>
      <c r="J3" s="5">
        <v>94</v>
      </c>
      <c r="K3" s="5">
        <v>46</v>
      </c>
      <c r="L3" s="5">
        <v>149</v>
      </c>
      <c r="M3" s="5">
        <v>877</v>
      </c>
      <c r="N3" s="5">
        <v>1397</v>
      </c>
      <c r="O3" s="5">
        <v>3251</v>
      </c>
      <c r="P3" s="6">
        <f t="shared" ref="P3:P40" si="0">SUM(A3:O3)</f>
        <v>27911</v>
      </c>
    </row>
    <row r="4" spans="1:16" x14ac:dyDescent="0.25">
      <c r="A4" s="5">
        <v>1027</v>
      </c>
      <c r="B4" s="5">
        <v>1990</v>
      </c>
      <c r="C4" s="5">
        <v>1673</v>
      </c>
      <c r="D4" s="5">
        <v>232</v>
      </c>
      <c r="E4" s="5">
        <v>3615</v>
      </c>
      <c r="F4" s="5">
        <v>1280</v>
      </c>
      <c r="G4" s="5">
        <v>227</v>
      </c>
      <c r="H4" s="5">
        <v>186</v>
      </c>
      <c r="I4" s="5">
        <v>459</v>
      </c>
      <c r="J4" s="5">
        <v>73</v>
      </c>
      <c r="K4" s="5">
        <v>13</v>
      </c>
      <c r="L4" s="5">
        <v>70</v>
      </c>
      <c r="M4" s="5">
        <v>896</v>
      </c>
      <c r="N4" s="5">
        <v>779</v>
      </c>
      <c r="O4" s="5">
        <v>2584</v>
      </c>
      <c r="P4" s="6">
        <f t="shared" si="0"/>
        <v>15104</v>
      </c>
    </row>
    <row r="5" spans="1:16" x14ac:dyDescent="0.25">
      <c r="A5" s="5">
        <v>2070</v>
      </c>
      <c r="B5" s="5">
        <v>4089</v>
      </c>
      <c r="C5" s="5">
        <v>10137</v>
      </c>
      <c r="D5" s="5">
        <v>707</v>
      </c>
      <c r="E5" s="5">
        <v>4306</v>
      </c>
      <c r="F5" s="5">
        <v>3050</v>
      </c>
      <c r="G5" s="5">
        <v>527</v>
      </c>
      <c r="H5" s="5">
        <v>511</v>
      </c>
      <c r="I5" s="5">
        <v>404</v>
      </c>
      <c r="J5" s="5">
        <v>1779</v>
      </c>
      <c r="K5" s="5">
        <v>128</v>
      </c>
      <c r="L5" s="5">
        <v>135</v>
      </c>
      <c r="M5" s="5">
        <v>871</v>
      </c>
      <c r="N5" s="5">
        <v>0</v>
      </c>
      <c r="O5" s="5">
        <v>2578</v>
      </c>
      <c r="P5" s="6">
        <f t="shared" si="0"/>
        <v>31292</v>
      </c>
    </row>
    <row r="6" spans="1:16" x14ac:dyDescent="0.25">
      <c r="A6" s="5">
        <v>4974</v>
      </c>
      <c r="B6" s="5">
        <v>1941</v>
      </c>
      <c r="C6" s="5">
        <v>390</v>
      </c>
      <c r="D6" s="5">
        <v>14</v>
      </c>
      <c r="E6" s="5">
        <v>401</v>
      </c>
      <c r="F6" s="5">
        <v>829</v>
      </c>
      <c r="G6" s="5">
        <v>30</v>
      </c>
      <c r="H6" s="5">
        <v>20</v>
      </c>
      <c r="I6" s="5">
        <v>150</v>
      </c>
      <c r="J6" s="5">
        <v>22</v>
      </c>
      <c r="K6" s="5">
        <v>1</v>
      </c>
      <c r="L6" s="5">
        <v>19</v>
      </c>
      <c r="M6" s="5">
        <v>48</v>
      </c>
      <c r="N6" s="5">
        <v>732</v>
      </c>
      <c r="O6" s="5">
        <v>608</v>
      </c>
      <c r="P6" s="6">
        <f t="shared" si="0"/>
        <v>10179</v>
      </c>
    </row>
    <row r="7" spans="1:16" x14ac:dyDescent="0.25">
      <c r="A7" s="5">
        <v>6640</v>
      </c>
      <c r="B7" s="5">
        <v>9090</v>
      </c>
      <c r="C7" s="5">
        <v>2058</v>
      </c>
      <c r="D7" s="5">
        <v>183</v>
      </c>
      <c r="E7" s="5">
        <v>1484</v>
      </c>
      <c r="F7" s="5">
        <v>4919</v>
      </c>
      <c r="G7" s="5">
        <v>112</v>
      </c>
      <c r="H7" s="5">
        <v>874</v>
      </c>
      <c r="I7" s="5">
        <v>461</v>
      </c>
      <c r="J7" s="5">
        <v>420</v>
      </c>
      <c r="K7" s="5">
        <v>245</v>
      </c>
      <c r="L7" s="5">
        <v>35</v>
      </c>
      <c r="M7" s="5">
        <v>363</v>
      </c>
      <c r="N7" s="5">
        <v>0</v>
      </c>
      <c r="O7" s="5">
        <v>3041</v>
      </c>
      <c r="P7" s="6">
        <f t="shared" si="0"/>
        <v>29925</v>
      </c>
    </row>
    <row r="8" spans="1:16" x14ac:dyDescent="0.25">
      <c r="A8" s="5">
        <v>1599</v>
      </c>
      <c r="B8" s="5">
        <v>4906</v>
      </c>
      <c r="C8" s="5">
        <v>850</v>
      </c>
      <c r="D8" s="5">
        <v>261</v>
      </c>
      <c r="E8" s="5">
        <v>1840</v>
      </c>
      <c r="F8" s="5">
        <v>1308</v>
      </c>
      <c r="G8" s="5">
        <v>171</v>
      </c>
      <c r="H8" s="5">
        <v>470</v>
      </c>
      <c r="I8" s="5">
        <v>589</v>
      </c>
      <c r="J8" s="5">
        <v>567</v>
      </c>
      <c r="K8" s="5">
        <v>10</v>
      </c>
      <c r="L8" s="5">
        <v>93</v>
      </c>
      <c r="M8" s="5">
        <v>272</v>
      </c>
      <c r="N8" s="5">
        <v>0</v>
      </c>
      <c r="O8" s="5">
        <v>1188</v>
      </c>
      <c r="P8" s="6">
        <f t="shared" si="0"/>
        <v>14124</v>
      </c>
    </row>
    <row r="9" spans="1:16" x14ac:dyDescent="0.25">
      <c r="A9" s="5">
        <v>2567</v>
      </c>
      <c r="B9" s="5">
        <v>12155</v>
      </c>
      <c r="C9" s="5">
        <v>4145</v>
      </c>
      <c r="D9" s="5">
        <v>819</v>
      </c>
      <c r="E9" s="5">
        <v>3063</v>
      </c>
      <c r="F9" s="5">
        <v>633</v>
      </c>
      <c r="G9" s="5">
        <v>121</v>
      </c>
      <c r="H9" s="5">
        <v>365</v>
      </c>
      <c r="I9" s="5">
        <v>526</v>
      </c>
      <c r="J9" s="5">
        <v>321</v>
      </c>
      <c r="K9" s="5">
        <v>9</v>
      </c>
      <c r="L9" s="5">
        <v>45</v>
      </c>
      <c r="M9" s="5">
        <v>779</v>
      </c>
      <c r="N9" s="5">
        <v>1800</v>
      </c>
      <c r="O9" s="5">
        <v>1468</v>
      </c>
      <c r="P9" s="6">
        <f t="shared" si="0"/>
        <v>28816</v>
      </c>
    </row>
    <row r="10" spans="1:16" x14ac:dyDescent="0.25">
      <c r="A10" s="5">
        <v>9811</v>
      </c>
      <c r="B10" s="5">
        <v>18587</v>
      </c>
      <c r="C10" s="5">
        <v>974</v>
      </c>
      <c r="D10" s="5">
        <v>541</v>
      </c>
      <c r="E10" s="5">
        <v>1662</v>
      </c>
      <c r="F10" s="5">
        <v>4931</v>
      </c>
      <c r="G10" s="5">
        <v>257</v>
      </c>
      <c r="H10" s="5">
        <v>865</v>
      </c>
      <c r="I10" s="5">
        <v>536</v>
      </c>
      <c r="J10" s="5">
        <v>525</v>
      </c>
      <c r="K10" s="5">
        <v>6</v>
      </c>
      <c r="L10" s="5">
        <v>75</v>
      </c>
      <c r="M10" s="5">
        <v>635</v>
      </c>
      <c r="N10" s="5">
        <v>0</v>
      </c>
      <c r="O10" s="5">
        <v>3533</v>
      </c>
      <c r="P10" s="6">
        <f t="shared" si="0"/>
        <v>42938</v>
      </c>
    </row>
    <row r="11" spans="1:16" x14ac:dyDescent="0.25">
      <c r="A11" s="5">
        <v>3573</v>
      </c>
      <c r="B11" s="5">
        <v>7468</v>
      </c>
      <c r="C11" s="5">
        <v>3865</v>
      </c>
      <c r="D11" s="5">
        <v>557</v>
      </c>
      <c r="E11" s="5">
        <v>3743</v>
      </c>
      <c r="F11" s="5">
        <v>3260</v>
      </c>
      <c r="G11" s="5">
        <v>84</v>
      </c>
      <c r="H11" s="5">
        <v>812</v>
      </c>
      <c r="I11" s="5">
        <v>1486</v>
      </c>
      <c r="J11" s="5">
        <v>92</v>
      </c>
      <c r="K11" s="5">
        <v>60</v>
      </c>
      <c r="L11" s="5">
        <v>20</v>
      </c>
      <c r="M11" s="5">
        <v>755</v>
      </c>
      <c r="N11" s="5">
        <v>2041</v>
      </c>
      <c r="O11" s="5">
        <v>2978</v>
      </c>
      <c r="P11" s="6">
        <f t="shared" si="0"/>
        <v>30794</v>
      </c>
    </row>
    <row r="12" spans="1:16" x14ac:dyDescent="0.25">
      <c r="A12" s="5">
        <v>6961</v>
      </c>
      <c r="B12" s="5">
        <v>9022</v>
      </c>
      <c r="C12" s="5">
        <v>159</v>
      </c>
      <c r="D12" s="5">
        <v>29</v>
      </c>
      <c r="E12" s="5">
        <v>401</v>
      </c>
      <c r="F12" s="5">
        <v>1588</v>
      </c>
      <c r="G12" s="5">
        <v>13</v>
      </c>
      <c r="H12" s="5">
        <v>44</v>
      </c>
      <c r="I12" s="5">
        <v>584</v>
      </c>
      <c r="J12" s="5">
        <v>1</v>
      </c>
      <c r="K12" s="5">
        <v>0</v>
      </c>
      <c r="L12" s="5">
        <v>8</v>
      </c>
      <c r="M12" s="5">
        <v>52</v>
      </c>
      <c r="N12" s="5">
        <v>111</v>
      </c>
      <c r="O12" s="5">
        <v>1234</v>
      </c>
      <c r="P12" s="6">
        <f t="shared" si="0"/>
        <v>20207</v>
      </c>
    </row>
    <row r="13" spans="1:16" x14ac:dyDescent="0.25">
      <c r="A13" s="5">
        <v>1447</v>
      </c>
      <c r="B13" s="5">
        <v>1051</v>
      </c>
      <c r="C13" s="5">
        <v>77</v>
      </c>
      <c r="D13" s="5">
        <v>171</v>
      </c>
      <c r="E13" s="5">
        <v>267</v>
      </c>
      <c r="F13" s="5">
        <v>564</v>
      </c>
      <c r="G13" s="5">
        <v>13</v>
      </c>
      <c r="H13" s="5">
        <v>162</v>
      </c>
      <c r="I13" s="5">
        <v>68</v>
      </c>
      <c r="J13" s="5">
        <v>2</v>
      </c>
      <c r="K13" s="5">
        <v>0</v>
      </c>
      <c r="L13" s="5">
        <v>5</v>
      </c>
      <c r="M13" s="5">
        <v>55</v>
      </c>
      <c r="N13" s="5">
        <v>115</v>
      </c>
      <c r="O13" s="5">
        <v>374</v>
      </c>
      <c r="P13" s="6">
        <f t="shared" si="0"/>
        <v>4371</v>
      </c>
    </row>
    <row r="14" spans="1:16" x14ac:dyDescent="0.25">
      <c r="A14" s="5">
        <v>3650</v>
      </c>
      <c r="B14" s="5">
        <v>6923</v>
      </c>
      <c r="C14" s="5">
        <v>869</v>
      </c>
      <c r="D14" s="5">
        <v>193</v>
      </c>
      <c r="E14" s="5">
        <v>476</v>
      </c>
      <c r="F14" s="5">
        <v>1282</v>
      </c>
      <c r="G14" s="5">
        <v>58</v>
      </c>
      <c r="H14" s="5">
        <v>348</v>
      </c>
      <c r="I14" s="5">
        <v>65</v>
      </c>
      <c r="J14" s="5">
        <v>8</v>
      </c>
      <c r="K14" s="5">
        <v>9</v>
      </c>
      <c r="L14" s="5">
        <v>4</v>
      </c>
      <c r="M14" s="5">
        <v>81</v>
      </c>
      <c r="N14" s="5">
        <v>270</v>
      </c>
      <c r="O14" s="5">
        <v>783</v>
      </c>
      <c r="P14" s="6">
        <f t="shared" si="0"/>
        <v>15019</v>
      </c>
    </row>
    <row r="15" spans="1:16" x14ac:dyDescent="0.25">
      <c r="A15" s="5">
        <v>2606</v>
      </c>
      <c r="B15" s="5">
        <v>6691</v>
      </c>
      <c r="C15" s="5">
        <v>387</v>
      </c>
      <c r="D15" s="5">
        <v>93</v>
      </c>
      <c r="E15" s="5">
        <v>375</v>
      </c>
      <c r="F15" s="5">
        <v>1146</v>
      </c>
      <c r="G15" s="5">
        <v>133</v>
      </c>
      <c r="H15" s="5">
        <v>49</v>
      </c>
      <c r="I15" s="5">
        <v>42</v>
      </c>
      <c r="J15" s="5">
        <v>15</v>
      </c>
      <c r="K15" s="5">
        <v>6</v>
      </c>
      <c r="L15" s="5">
        <v>0</v>
      </c>
      <c r="M15" s="5">
        <v>31</v>
      </c>
      <c r="N15" s="5">
        <v>0</v>
      </c>
      <c r="O15" s="5">
        <v>370</v>
      </c>
      <c r="P15" s="6">
        <f t="shared" si="0"/>
        <v>11944</v>
      </c>
    </row>
    <row r="16" spans="1:16" x14ac:dyDescent="0.25">
      <c r="A16" s="5">
        <v>342</v>
      </c>
      <c r="B16" s="5">
        <v>1633</v>
      </c>
      <c r="C16" s="5">
        <v>86</v>
      </c>
      <c r="D16" s="5">
        <v>14</v>
      </c>
      <c r="E16" s="5">
        <v>133</v>
      </c>
      <c r="F16" s="5">
        <v>347</v>
      </c>
      <c r="G16" s="5">
        <v>2</v>
      </c>
      <c r="H16" s="5">
        <v>28</v>
      </c>
      <c r="I16" s="5">
        <v>18</v>
      </c>
      <c r="J16" s="5">
        <v>0</v>
      </c>
      <c r="K16" s="5">
        <v>1</v>
      </c>
      <c r="L16" s="5">
        <v>9</v>
      </c>
      <c r="M16" s="5">
        <v>72</v>
      </c>
      <c r="N16" s="5">
        <v>75</v>
      </c>
      <c r="O16" s="5">
        <v>183</v>
      </c>
      <c r="P16" s="6">
        <f t="shared" si="0"/>
        <v>2943</v>
      </c>
    </row>
    <row r="17" spans="1:16" x14ac:dyDescent="0.25">
      <c r="A17" s="5">
        <v>366</v>
      </c>
      <c r="B17" s="5">
        <v>1336</v>
      </c>
      <c r="C17" s="5">
        <v>440</v>
      </c>
      <c r="D17" s="5">
        <v>22</v>
      </c>
      <c r="E17" s="5">
        <v>80</v>
      </c>
      <c r="F17" s="5">
        <v>370</v>
      </c>
      <c r="G17" s="5">
        <v>10</v>
      </c>
      <c r="H17" s="5">
        <v>87</v>
      </c>
      <c r="I17" s="5">
        <v>43</v>
      </c>
      <c r="J17" s="5">
        <v>49</v>
      </c>
      <c r="K17" s="5">
        <v>2</v>
      </c>
      <c r="L17" s="5">
        <v>1</v>
      </c>
      <c r="M17" s="5">
        <v>43</v>
      </c>
      <c r="N17" s="5">
        <v>0</v>
      </c>
      <c r="O17" s="5">
        <v>257</v>
      </c>
      <c r="P17" s="6">
        <f t="shared" si="0"/>
        <v>3106</v>
      </c>
    </row>
    <row r="18" spans="1:16" x14ac:dyDescent="0.25">
      <c r="A18" s="5">
        <v>3705</v>
      </c>
      <c r="B18" s="5">
        <v>9228</v>
      </c>
      <c r="C18" s="5">
        <v>481</v>
      </c>
      <c r="D18" s="5">
        <v>104</v>
      </c>
      <c r="E18" s="5">
        <v>1174</v>
      </c>
      <c r="F18" s="5">
        <v>2645</v>
      </c>
      <c r="G18" s="5">
        <v>162</v>
      </c>
      <c r="H18" s="5">
        <v>292</v>
      </c>
      <c r="I18" s="5">
        <v>47</v>
      </c>
      <c r="J18" s="5">
        <v>93</v>
      </c>
      <c r="K18" s="5">
        <v>144</v>
      </c>
      <c r="L18" s="5">
        <v>6</v>
      </c>
      <c r="M18" s="5">
        <v>354</v>
      </c>
      <c r="N18" s="5">
        <v>138</v>
      </c>
      <c r="O18" s="5">
        <v>1611</v>
      </c>
      <c r="P18" s="6">
        <f t="shared" si="0"/>
        <v>20184</v>
      </c>
    </row>
    <row r="19" spans="1:16" x14ac:dyDescent="0.25">
      <c r="A19" s="5">
        <v>714</v>
      </c>
      <c r="B19" s="5">
        <v>4202</v>
      </c>
      <c r="C19" s="5">
        <v>388</v>
      </c>
      <c r="D19" s="5">
        <v>105</v>
      </c>
      <c r="E19" s="5">
        <v>750</v>
      </c>
      <c r="F19" s="5">
        <v>1981</v>
      </c>
      <c r="G19" s="5">
        <v>81</v>
      </c>
      <c r="H19" s="5">
        <v>354</v>
      </c>
      <c r="I19" s="5">
        <v>87</v>
      </c>
      <c r="J19" s="5">
        <v>411</v>
      </c>
      <c r="K19" s="5">
        <v>9</v>
      </c>
      <c r="L19" s="5">
        <v>1</v>
      </c>
      <c r="M19" s="5">
        <v>94</v>
      </c>
      <c r="N19" s="5">
        <v>0</v>
      </c>
      <c r="O19" s="5">
        <v>1662</v>
      </c>
      <c r="P19" s="6">
        <f t="shared" si="0"/>
        <v>10839</v>
      </c>
    </row>
    <row r="20" spans="1:16" x14ac:dyDescent="0.25">
      <c r="A20" s="5">
        <v>194</v>
      </c>
      <c r="B20" s="5">
        <v>1389</v>
      </c>
      <c r="C20" s="5">
        <v>515</v>
      </c>
      <c r="D20" s="5">
        <v>90</v>
      </c>
      <c r="E20" s="5">
        <v>824</v>
      </c>
      <c r="F20" s="5">
        <v>633</v>
      </c>
      <c r="G20" s="5">
        <v>83</v>
      </c>
      <c r="H20" s="5">
        <v>29</v>
      </c>
      <c r="I20" s="5">
        <v>73</v>
      </c>
      <c r="J20" s="5">
        <v>8</v>
      </c>
      <c r="K20" s="5">
        <v>4</v>
      </c>
      <c r="L20" s="5">
        <v>13</v>
      </c>
      <c r="M20" s="5">
        <v>88</v>
      </c>
      <c r="N20" s="5">
        <v>305</v>
      </c>
      <c r="O20" s="5">
        <v>544</v>
      </c>
      <c r="P20" s="6">
        <f t="shared" si="0"/>
        <v>4792</v>
      </c>
    </row>
    <row r="21" spans="1:16" x14ac:dyDescent="0.25">
      <c r="A21" s="5">
        <v>1464</v>
      </c>
      <c r="B21" s="5">
        <v>15530</v>
      </c>
      <c r="C21" s="5">
        <v>343</v>
      </c>
      <c r="D21" s="5">
        <v>1452</v>
      </c>
      <c r="E21" s="5">
        <v>751</v>
      </c>
      <c r="F21" s="5">
        <v>2611</v>
      </c>
      <c r="G21" s="5">
        <v>330</v>
      </c>
      <c r="H21" s="5">
        <v>836</v>
      </c>
      <c r="I21" s="5">
        <v>20</v>
      </c>
      <c r="J21" s="5">
        <v>811</v>
      </c>
      <c r="K21" s="5">
        <v>196</v>
      </c>
      <c r="L21" s="5">
        <v>8</v>
      </c>
      <c r="M21" s="5">
        <v>1173</v>
      </c>
      <c r="N21" s="5">
        <v>0</v>
      </c>
      <c r="O21" s="5">
        <v>883</v>
      </c>
      <c r="P21" s="6">
        <f t="shared" si="0"/>
        <v>26408</v>
      </c>
    </row>
    <row r="22" spans="1:16" x14ac:dyDescent="0.25">
      <c r="A22" s="5">
        <v>8941</v>
      </c>
      <c r="B22" s="5">
        <v>13870</v>
      </c>
      <c r="C22" s="5">
        <v>318</v>
      </c>
      <c r="D22" s="5">
        <v>1246</v>
      </c>
      <c r="E22" s="5">
        <v>839</v>
      </c>
      <c r="F22" s="5">
        <v>1377</v>
      </c>
      <c r="G22" s="5">
        <v>290</v>
      </c>
      <c r="H22" s="5">
        <v>100</v>
      </c>
      <c r="I22" s="5">
        <v>40</v>
      </c>
      <c r="J22" s="5">
        <v>31</v>
      </c>
      <c r="K22" s="5">
        <v>17</v>
      </c>
      <c r="L22" s="5">
        <v>7</v>
      </c>
      <c r="M22" s="5">
        <v>1050</v>
      </c>
      <c r="N22" s="5">
        <v>127</v>
      </c>
      <c r="O22" s="5">
        <v>1120</v>
      </c>
      <c r="P22" s="6">
        <f t="shared" si="0"/>
        <v>29373</v>
      </c>
    </row>
    <row r="23" spans="1:16" x14ac:dyDescent="0.25">
      <c r="A23" s="5">
        <v>1116</v>
      </c>
      <c r="B23" s="5">
        <v>2580</v>
      </c>
      <c r="C23" s="5">
        <v>102</v>
      </c>
      <c r="D23" s="5">
        <v>150</v>
      </c>
      <c r="E23" s="5">
        <v>319</v>
      </c>
      <c r="F23" s="5">
        <v>543</v>
      </c>
      <c r="G23" s="5">
        <v>4</v>
      </c>
      <c r="H23" s="5">
        <v>99</v>
      </c>
      <c r="I23" s="5">
        <v>35</v>
      </c>
      <c r="J23" s="5">
        <v>19</v>
      </c>
      <c r="K23" s="5">
        <v>3</v>
      </c>
      <c r="L23" s="5">
        <v>6</v>
      </c>
      <c r="M23" s="5">
        <v>27</v>
      </c>
      <c r="N23" s="5">
        <v>0</v>
      </c>
      <c r="O23" s="5">
        <v>412</v>
      </c>
      <c r="P23" s="6">
        <f t="shared" si="0"/>
        <v>5415</v>
      </c>
    </row>
    <row r="24" spans="1:16" x14ac:dyDescent="0.25">
      <c r="A24" s="5">
        <v>1088</v>
      </c>
      <c r="B24" s="5">
        <v>2517</v>
      </c>
      <c r="C24" s="5">
        <v>107</v>
      </c>
      <c r="D24" s="5">
        <v>48</v>
      </c>
      <c r="E24" s="5">
        <v>168</v>
      </c>
      <c r="F24" s="5">
        <v>700</v>
      </c>
      <c r="G24" s="5">
        <v>24</v>
      </c>
      <c r="H24" s="5">
        <v>35</v>
      </c>
      <c r="I24" s="5">
        <v>6</v>
      </c>
      <c r="J24" s="5">
        <v>2</v>
      </c>
      <c r="K24" s="5">
        <v>10</v>
      </c>
      <c r="L24" s="5">
        <v>2</v>
      </c>
      <c r="M24" s="5">
        <v>69</v>
      </c>
      <c r="N24" s="5">
        <v>48</v>
      </c>
      <c r="O24" s="5">
        <v>442</v>
      </c>
      <c r="P24" s="6">
        <f t="shared" si="0"/>
        <v>5266</v>
      </c>
    </row>
    <row r="25" spans="1:16" x14ac:dyDescent="0.25">
      <c r="A25" s="5">
        <v>2537</v>
      </c>
      <c r="B25" s="5">
        <v>7014</v>
      </c>
      <c r="C25" s="5">
        <v>288</v>
      </c>
      <c r="D25" s="5">
        <v>34</v>
      </c>
      <c r="E25" s="5">
        <v>235</v>
      </c>
      <c r="F25" s="5">
        <v>2196</v>
      </c>
      <c r="G25" s="5">
        <v>42</v>
      </c>
      <c r="H25" s="5">
        <v>137</v>
      </c>
      <c r="I25" s="5">
        <v>3</v>
      </c>
      <c r="J25" s="5">
        <v>814</v>
      </c>
      <c r="K25" s="5">
        <v>3</v>
      </c>
      <c r="L25" s="5">
        <v>8</v>
      </c>
      <c r="M25" s="5">
        <v>186</v>
      </c>
      <c r="N25" s="5">
        <v>0</v>
      </c>
      <c r="O25" s="5">
        <v>901</v>
      </c>
      <c r="P25" s="6">
        <f t="shared" si="0"/>
        <v>14398</v>
      </c>
    </row>
    <row r="26" spans="1:16" x14ac:dyDescent="0.25">
      <c r="A26" s="5">
        <v>3358</v>
      </c>
      <c r="B26" s="5">
        <v>4095</v>
      </c>
      <c r="C26" s="5">
        <v>323</v>
      </c>
      <c r="D26" s="5">
        <v>388</v>
      </c>
      <c r="E26" s="5">
        <v>189</v>
      </c>
      <c r="F26" s="5">
        <v>676</v>
      </c>
      <c r="G26" s="5">
        <v>47</v>
      </c>
      <c r="H26" s="5">
        <v>61</v>
      </c>
      <c r="I26" s="5">
        <v>16</v>
      </c>
      <c r="J26" s="5">
        <v>92</v>
      </c>
      <c r="K26" s="5">
        <v>3</v>
      </c>
      <c r="L26" s="5">
        <v>6</v>
      </c>
      <c r="M26" s="5">
        <v>110</v>
      </c>
      <c r="N26" s="5">
        <v>162</v>
      </c>
      <c r="O26" s="5">
        <v>288</v>
      </c>
      <c r="P26" s="6">
        <f t="shared" si="0"/>
        <v>9814</v>
      </c>
    </row>
    <row r="27" spans="1:16" x14ac:dyDescent="0.25">
      <c r="A27" s="5">
        <v>815</v>
      </c>
      <c r="B27" s="5">
        <v>3455</v>
      </c>
      <c r="C27" s="5">
        <v>203</v>
      </c>
      <c r="D27" s="5">
        <v>1053</v>
      </c>
      <c r="E27" s="5">
        <v>354</v>
      </c>
      <c r="F27" s="5">
        <v>1206</v>
      </c>
      <c r="G27" s="5">
        <v>114</v>
      </c>
      <c r="H27" s="5">
        <v>63</v>
      </c>
      <c r="I27" s="5">
        <v>61</v>
      </c>
      <c r="J27" s="5">
        <v>452</v>
      </c>
      <c r="K27" s="5">
        <v>2</v>
      </c>
      <c r="L27" s="5">
        <v>7</v>
      </c>
      <c r="M27" s="5">
        <v>318</v>
      </c>
      <c r="N27" s="5">
        <v>0</v>
      </c>
      <c r="O27" s="5">
        <v>252</v>
      </c>
      <c r="P27" s="6">
        <f t="shared" si="0"/>
        <v>8355</v>
      </c>
    </row>
    <row r="28" spans="1:16" x14ac:dyDescent="0.25">
      <c r="A28" s="5">
        <v>155</v>
      </c>
      <c r="B28" s="5">
        <v>78</v>
      </c>
      <c r="C28" s="5">
        <v>4</v>
      </c>
      <c r="D28" s="5">
        <v>0</v>
      </c>
      <c r="E28" s="5">
        <v>7</v>
      </c>
      <c r="F28" s="5">
        <v>6</v>
      </c>
      <c r="G28" s="5">
        <v>1</v>
      </c>
      <c r="H28" s="5">
        <v>0</v>
      </c>
      <c r="I28" s="5">
        <v>0</v>
      </c>
      <c r="J28" s="5">
        <v>12</v>
      </c>
      <c r="K28" s="5">
        <v>0</v>
      </c>
      <c r="L28" s="5">
        <v>0</v>
      </c>
      <c r="M28" s="5">
        <v>6</v>
      </c>
      <c r="N28" s="5">
        <v>0</v>
      </c>
      <c r="O28" s="5">
        <v>1</v>
      </c>
      <c r="P28" s="6">
        <f t="shared" si="0"/>
        <v>270</v>
      </c>
    </row>
    <row r="29" spans="1:16" x14ac:dyDescent="0.25">
      <c r="A29" s="5">
        <v>2943</v>
      </c>
      <c r="B29" s="5">
        <v>6985</v>
      </c>
      <c r="C29" s="5">
        <v>667</v>
      </c>
      <c r="D29" s="5">
        <v>128</v>
      </c>
      <c r="E29" s="5">
        <v>363</v>
      </c>
      <c r="F29" s="5">
        <v>1950</v>
      </c>
      <c r="G29" s="5">
        <v>73</v>
      </c>
      <c r="H29" s="5">
        <v>122</v>
      </c>
      <c r="I29" s="5">
        <v>10</v>
      </c>
      <c r="J29" s="5">
        <v>12</v>
      </c>
      <c r="K29" s="5">
        <v>1</v>
      </c>
      <c r="L29" s="5">
        <v>3</v>
      </c>
      <c r="M29" s="5">
        <v>78</v>
      </c>
      <c r="N29" s="5">
        <v>52</v>
      </c>
      <c r="O29" s="5">
        <v>585</v>
      </c>
      <c r="P29" s="6">
        <f t="shared" si="0"/>
        <v>13972</v>
      </c>
    </row>
    <row r="30" spans="1:16" x14ac:dyDescent="0.25">
      <c r="A30" s="5">
        <v>4709</v>
      </c>
      <c r="B30" s="5">
        <v>7537</v>
      </c>
      <c r="C30" s="5">
        <v>377</v>
      </c>
      <c r="D30" s="5">
        <v>224</v>
      </c>
      <c r="E30" s="5">
        <v>316</v>
      </c>
      <c r="F30" s="5">
        <v>2196</v>
      </c>
      <c r="G30" s="5">
        <v>100</v>
      </c>
      <c r="H30" s="5">
        <v>165</v>
      </c>
      <c r="I30" s="5">
        <v>3</v>
      </c>
      <c r="J30" s="5">
        <v>432</v>
      </c>
      <c r="K30" s="5">
        <v>2</v>
      </c>
      <c r="L30" s="5">
        <v>51</v>
      </c>
      <c r="M30" s="5">
        <v>143</v>
      </c>
      <c r="N30" s="5">
        <v>0</v>
      </c>
      <c r="O30" s="5">
        <v>329</v>
      </c>
      <c r="P30" s="6">
        <f t="shared" si="0"/>
        <v>16584</v>
      </c>
    </row>
    <row r="31" spans="1:16" x14ac:dyDescent="0.25">
      <c r="A31" s="5">
        <v>1444</v>
      </c>
      <c r="B31" s="5">
        <v>1296</v>
      </c>
      <c r="C31" s="5">
        <v>62</v>
      </c>
      <c r="D31" s="5">
        <v>26</v>
      </c>
      <c r="E31" s="5">
        <v>152</v>
      </c>
      <c r="F31" s="5">
        <v>1067</v>
      </c>
      <c r="G31" s="5">
        <v>7</v>
      </c>
      <c r="H31" s="5">
        <v>13</v>
      </c>
      <c r="I31" s="5">
        <v>2</v>
      </c>
      <c r="J31" s="5">
        <v>1</v>
      </c>
      <c r="K31" s="5">
        <v>0</v>
      </c>
      <c r="L31" s="5">
        <v>1</v>
      </c>
      <c r="M31" s="5">
        <v>46</v>
      </c>
      <c r="N31" s="5">
        <v>35</v>
      </c>
      <c r="O31" s="5">
        <v>232</v>
      </c>
      <c r="P31" s="6">
        <f t="shared" si="0"/>
        <v>4384</v>
      </c>
    </row>
    <row r="32" spans="1:16" x14ac:dyDescent="0.25">
      <c r="A32" s="5">
        <v>1504</v>
      </c>
      <c r="B32" s="5">
        <v>2467</v>
      </c>
      <c r="C32" s="5">
        <v>328</v>
      </c>
      <c r="D32" s="5">
        <v>10</v>
      </c>
      <c r="E32" s="5">
        <v>347</v>
      </c>
      <c r="F32" s="5">
        <v>2228</v>
      </c>
      <c r="G32" s="5">
        <v>55</v>
      </c>
      <c r="H32" s="5">
        <v>66</v>
      </c>
      <c r="I32" s="5">
        <v>46</v>
      </c>
      <c r="J32" s="5">
        <v>200</v>
      </c>
      <c r="K32" s="5">
        <v>10</v>
      </c>
      <c r="L32" s="5">
        <v>7</v>
      </c>
      <c r="M32" s="5">
        <v>381</v>
      </c>
      <c r="N32" s="5">
        <v>0</v>
      </c>
      <c r="O32" s="5">
        <v>1184</v>
      </c>
      <c r="P32" s="6">
        <f t="shared" si="0"/>
        <v>8833</v>
      </c>
    </row>
    <row r="33" spans="1:17" x14ac:dyDescent="0.25">
      <c r="A33" s="5">
        <v>433</v>
      </c>
      <c r="B33" s="5">
        <v>1080</v>
      </c>
      <c r="C33" s="5">
        <v>441</v>
      </c>
      <c r="D33" s="5">
        <v>804</v>
      </c>
      <c r="E33" s="5">
        <v>1007</v>
      </c>
      <c r="F33" s="5">
        <v>840</v>
      </c>
      <c r="G33" s="5">
        <v>320</v>
      </c>
      <c r="H33" s="5">
        <v>29</v>
      </c>
      <c r="I33" s="5">
        <v>39</v>
      </c>
      <c r="J33" s="5">
        <v>3</v>
      </c>
      <c r="K33" s="5">
        <v>4</v>
      </c>
      <c r="L33" s="5">
        <v>7</v>
      </c>
      <c r="M33" s="5">
        <v>146</v>
      </c>
      <c r="N33" s="5">
        <v>881</v>
      </c>
      <c r="O33" s="5">
        <v>421</v>
      </c>
      <c r="P33" s="6">
        <f t="shared" si="0"/>
        <v>6455</v>
      </c>
    </row>
    <row r="34" spans="1:17" x14ac:dyDescent="0.25">
      <c r="A34" s="5">
        <v>350</v>
      </c>
      <c r="B34" s="5">
        <v>1641</v>
      </c>
      <c r="C34" s="5">
        <v>694</v>
      </c>
      <c r="D34" s="5">
        <v>112</v>
      </c>
      <c r="E34" s="5">
        <v>223</v>
      </c>
      <c r="F34" s="5">
        <v>180</v>
      </c>
      <c r="G34" s="5">
        <v>79</v>
      </c>
      <c r="H34" s="5">
        <v>4</v>
      </c>
      <c r="I34" s="5">
        <v>19</v>
      </c>
      <c r="J34" s="5">
        <v>240</v>
      </c>
      <c r="K34" s="5">
        <v>0</v>
      </c>
      <c r="L34" s="5">
        <v>1</v>
      </c>
      <c r="M34" s="5">
        <v>48</v>
      </c>
      <c r="N34" s="5">
        <v>0</v>
      </c>
      <c r="O34" s="5">
        <v>98</v>
      </c>
      <c r="P34" s="6">
        <f t="shared" si="0"/>
        <v>3689</v>
      </c>
    </row>
    <row r="35" spans="1:17" x14ac:dyDescent="0.25">
      <c r="A35" s="5">
        <v>556</v>
      </c>
      <c r="B35" s="5">
        <v>955</v>
      </c>
      <c r="C35" s="5">
        <v>1257</v>
      </c>
      <c r="D35" s="5">
        <v>898</v>
      </c>
      <c r="E35" s="5">
        <v>2058</v>
      </c>
      <c r="F35" s="5">
        <v>1588</v>
      </c>
      <c r="G35" s="5">
        <v>110</v>
      </c>
      <c r="H35" s="5">
        <v>447</v>
      </c>
      <c r="I35" s="5">
        <v>291</v>
      </c>
      <c r="J35" s="5">
        <v>14</v>
      </c>
      <c r="K35" s="5">
        <v>14</v>
      </c>
      <c r="L35" s="5">
        <v>38</v>
      </c>
      <c r="M35" s="5">
        <v>521</v>
      </c>
      <c r="N35" s="5">
        <v>1282</v>
      </c>
      <c r="O35" s="5">
        <v>1595</v>
      </c>
      <c r="P35" s="6">
        <f t="shared" si="0"/>
        <v>11624</v>
      </c>
    </row>
    <row r="36" spans="1:17" x14ac:dyDescent="0.25">
      <c r="A36" s="5">
        <v>982</v>
      </c>
      <c r="B36" s="5">
        <v>1089</v>
      </c>
      <c r="C36" s="5">
        <v>3161</v>
      </c>
      <c r="D36" s="5">
        <v>851</v>
      </c>
      <c r="E36" s="5">
        <v>1258</v>
      </c>
      <c r="F36" s="5">
        <v>1046</v>
      </c>
      <c r="G36" s="5">
        <v>75</v>
      </c>
      <c r="H36" s="5">
        <v>521</v>
      </c>
      <c r="I36" s="5">
        <v>293</v>
      </c>
      <c r="J36" s="5">
        <v>720</v>
      </c>
      <c r="K36" s="5">
        <v>10</v>
      </c>
      <c r="L36" s="5">
        <v>37</v>
      </c>
      <c r="M36" s="5">
        <v>617</v>
      </c>
      <c r="N36" s="5">
        <v>0</v>
      </c>
      <c r="O36" s="5">
        <v>903</v>
      </c>
      <c r="P36" s="6">
        <f t="shared" si="0"/>
        <v>11563</v>
      </c>
    </row>
    <row r="37" spans="1:17" x14ac:dyDescent="0.25">
      <c r="A37" s="5">
        <v>162</v>
      </c>
      <c r="B37" s="5">
        <v>392</v>
      </c>
      <c r="C37" s="5">
        <v>1493</v>
      </c>
      <c r="D37" s="5">
        <v>28</v>
      </c>
      <c r="E37" s="5">
        <v>1191</v>
      </c>
      <c r="F37" s="5">
        <v>129</v>
      </c>
      <c r="G37" s="5">
        <v>65</v>
      </c>
      <c r="H37" s="5">
        <v>16</v>
      </c>
      <c r="I37" s="5">
        <v>38</v>
      </c>
      <c r="J37" s="5">
        <v>6</v>
      </c>
      <c r="K37" s="5">
        <v>1</v>
      </c>
      <c r="L37" s="5">
        <v>473</v>
      </c>
      <c r="M37" s="5">
        <v>639</v>
      </c>
      <c r="N37" s="5">
        <v>516</v>
      </c>
      <c r="O37" s="5">
        <v>1734</v>
      </c>
      <c r="P37" s="6">
        <f t="shared" si="0"/>
        <v>6883</v>
      </c>
    </row>
    <row r="38" spans="1:17" x14ac:dyDescent="0.25">
      <c r="A38" s="5">
        <v>2122</v>
      </c>
      <c r="B38" s="5">
        <v>0</v>
      </c>
      <c r="C38" s="5">
        <v>0</v>
      </c>
      <c r="D38" s="5">
        <v>0</v>
      </c>
      <c r="E38" s="5">
        <v>7221</v>
      </c>
      <c r="F38" s="5">
        <v>0</v>
      </c>
      <c r="G38" s="5">
        <f>F38+E38</f>
        <v>7221</v>
      </c>
      <c r="H38" s="5">
        <v>0</v>
      </c>
      <c r="I38" s="5">
        <v>0</v>
      </c>
      <c r="J38" s="5">
        <v>0</v>
      </c>
      <c r="K38" s="5">
        <v>4721</v>
      </c>
      <c r="L38" s="5">
        <v>0</v>
      </c>
      <c r="M38" s="5">
        <v>0</v>
      </c>
      <c r="N38" s="5">
        <v>0</v>
      </c>
      <c r="O38" s="5">
        <v>1635</v>
      </c>
      <c r="P38" s="6">
        <f t="shared" si="0"/>
        <v>22920</v>
      </c>
      <c r="Q38" s="1"/>
    </row>
    <row r="39" spans="1:17" x14ac:dyDescent="0.25">
      <c r="A39" s="5">
        <v>6161</v>
      </c>
      <c r="B39" s="5">
        <v>0</v>
      </c>
      <c r="C39" s="5">
        <v>0</v>
      </c>
      <c r="D39" s="5">
        <v>0</v>
      </c>
      <c r="E39" s="5">
        <v>10795</v>
      </c>
      <c r="F39" s="5">
        <v>0</v>
      </c>
      <c r="G39" s="5">
        <f t="shared" ref="G39:G40" si="1">F39+E39</f>
        <v>10795</v>
      </c>
      <c r="H39" s="5">
        <v>0</v>
      </c>
      <c r="I39" s="5">
        <v>0</v>
      </c>
      <c r="J39" s="5">
        <v>0</v>
      </c>
      <c r="K39" s="5">
        <v>1528</v>
      </c>
      <c r="L39" s="5">
        <v>0</v>
      </c>
      <c r="M39" s="5">
        <v>0</v>
      </c>
      <c r="N39" s="5">
        <v>0</v>
      </c>
      <c r="O39" s="5">
        <v>1796</v>
      </c>
      <c r="P39" s="6">
        <f t="shared" si="0"/>
        <v>31075</v>
      </c>
      <c r="Q39" s="1"/>
    </row>
    <row r="40" spans="1:17" x14ac:dyDescent="0.25">
      <c r="A40" s="5">
        <v>13593</v>
      </c>
      <c r="B40" s="5">
        <v>0</v>
      </c>
      <c r="C40" s="5">
        <v>0</v>
      </c>
      <c r="D40" s="5">
        <v>0</v>
      </c>
      <c r="E40" s="5">
        <v>15235</v>
      </c>
      <c r="F40" s="5">
        <v>0</v>
      </c>
      <c r="G40" s="5">
        <f t="shared" si="1"/>
        <v>15235</v>
      </c>
      <c r="H40" s="5">
        <v>0</v>
      </c>
      <c r="I40" s="5">
        <v>0</v>
      </c>
      <c r="J40" s="5">
        <v>0</v>
      </c>
      <c r="K40" s="5">
        <v>2027</v>
      </c>
      <c r="L40" s="5">
        <v>0</v>
      </c>
      <c r="M40" s="5">
        <v>0</v>
      </c>
      <c r="N40" s="5">
        <v>0</v>
      </c>
      <c r="O40" s="5">
        <v>2458</v>
      </c>
      <c r="P40" s="6">
        <f t="shared" si="0"/>
        <v>48548</v>
      </c>
      <c r="Q40" s="1"/>
    </row>
    <row r="41" spans="1:17" x14ac:dyDescent="0.25">
      <c r="A41" s="7">
        <f>SUM(A3:A40)</f>
        <v>109130</v>
      </c>
      <c r="B41" s="7">
        <f t="shared" ref="B41:P41" si="2">SUM(B3:B40)</f>
        <v>178094</v>
      </c>
      <c r="C41" s="7">
        <f t="shared" si="2"/>
        <v>44843</v>
      </c>
      <c r="D41" s="7">
        <f t="shared" si="2"/>
        <v>12229</v>
      </c>
      <c r="E41" s="7">
        <f t="shared" si="2"/>
        <v>71968</v>
      </c>
      <c r="F41" s="7">
        <f t="shared" si="2"/>
        <v>53436</v>
      </c>
      <c r="G41" s="7">
        <f t="shared" si="2"/>
        <v>37556</v>
      </c>
      <c r="H41" s="7">
        <f t="shared" si="2"/>
        <v>8647</v>
      </c>
      <c r="I41" s="7">
        <f t="shared" si="2"/>
        <v>7172</v>
      </c>
      <c r="J41" s="7">
        <f t="shared" si="2"/>
        <v>8341</v>
      </c>
      <c r="K41" s="7">
        <f t="shared" si="2"/>
        <v>9245</v>
      </c>
      <c r="L41" s="7">
        <f t="shared" si="2"/>
        <v>1350</v>
      </c>
      <c r="M41" s="7">
        <f t="shared" si="2"/>
        <v>11924</v>
      </c>
      <c r="N41" s="7">
        <f t="shared" si="2"/>
        <v>10866</v>
      </c>
      <c r="O41" s="7">
        <f t="shared" si="2"/>
        <v>45516</v>
      </c>
      <c r="P41" s="7">
        <f t="shared" si="2"/>
        <v>610317</v>
      </c>
    </row>
    <row r="45" spans="1:17" x14ac:dyDescent="0.25">
      <c r="B45" s="2"/>
      <c r="E45" s="1"/>
    </row>
    <row r="46" spans="1:17" x14ac:dyDescent="0.25">
      <c r="B46" s="2"/>
      <c r="E46" s="1"/>
    </row>
    <row r="47" spans="1:17" x14ac:dyDescent="0.25">
      <c r="B47" s="2"/>
      <c r="E47" s="1"/>
    </row>
    <row r="48" spans="1:17" x14ac:dyDescent="0.25">
      <c r="B48" s="2"/>
      <c r="E48" s="1"/>
    </row>
    <row r="49" spans="2:5" x14ac:dyDescent="0.25">
      <c r="B49" s="2"/>
      <c r="E49" s="1"/>
    </row>
    <row r="50" spans="2:5" x14ac:dyDescent="0.25">
      <c r="B50" s="2"/>
      <c r="E50" s="1"/>
    </row>
    <row r="51" spans="2:5" x14ac:dyDescent="0.25">
      <c r="B51" s="2"/>
    </row>
    <row r="52" spans="2:5" x14ac:dyDescent="0.25">
      <c r="B52" s="2"/>
    </row>
    <row r="53" spans="2:5" x14ac:dyDescent="0.25">
      <c r="B53" s="2"/>
    </row>
    <row r="54" spans="2:5" x14ac:dyDescent="0.25">
      <c r="B54" s="2"/>
    </row>
    <row r="55" spans="2:5" x14ac:dyDescent="0.25">
      <c r="B55" s="2"/>
    </row>
    <row r="56" spans="2:5" x14ac:dyDescent="0.25">
      <c r="B56" s="2"/>
    </row>
    <row r="57" spans="2:5" x14ac:dyDescent="0.25">
      <c r="B57" s="2"/>
    </row>
    <row r="58" spans="2:5" x14ac:dyDescent="0.25">
      <c r="B58" s="2"/>
    </row>
    <row r="59" spans="2:5" x14ac:dyDescent="0.25">
      <c r="B59" s="2"/>
    </row>
    <row r="60" spans="2:5" x14ac:dyDescent="0.25">
      <c r="B60" s="2"/>
    </row>
    <row r="61" spans="2:5" x14ac:dyDescent="0.25">
      <c r="B61" s="2"/>
    </row>
    <row r="62" spans="2:5" x14ac:dyDescent="0.25">
      <c r="B62" s="2"/>
    </row>
    <row r="63" spans="2:5" x14ac:dyDescent="0.25">
      <c r="B63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C347-6487-4BC6-8212-ECA267DAC32A}">
  <dimension ref="A2:U51"/>
  <sheetViews>
    <sheetView zoomScale="91" zoomScaleNormal="91" workbookViewId="0">
      <selection activeCell="G22" sqref="G22:G23"/>
    </sheetView>
  </sheetViews>
  <sheetFormatPr defaultRowHeight="15" x14ac:dyDescent="0.25"/>
  <cols>
    <col min="1" max="1" width="74.28515625" style="3" bestFit="1" customWidth="1"/>
    <col min="2" max="2" width="12.28515625" style="15" bestFit="1" customWidth="1"/>
    <col min="3" max="3" width="11.5703125" style="15" bestFit="1" customWidth="1"/>
    <col min="4" max="4" width="13.5703125" style="15" bestFit="1" customWidth="1"/>
    <col min="5" max="5" width="20.5703125" style="15" bestFit="1" customWidth="1"/>
    <col min="6" max="6" width="11.42578125" style="15" bestFit="1" customWidth="1"/>
    <col min="7" max="7" width="22.140625" style="15" bestFit="1" customWidth="1"/>
    <col min="8" max="8" width="11.42578125" style="15" bestFit="1" customWidth="1"/>
    <col min="9" max="9" width="14.140625" style="15" bestFit="1" customWidth="1"/>
    <col min="10" max="10" width="15.140625" style="15" bestFit="1" customWidth="1"/>
    <col min="11" max="11" width="23.140625" style="15" bestFit="1" customWidth="1"/>
    <col min="12" max="12" width="11.28515625" style="15" bestFit="1" customWidth="1"/>
    <col min="13" max="13" width="17.5703125" style="15" bestFit="1" customWidth="1"/>
    <col min="14" max="14" width="9.5703125" style="15" bestFit="1" customWidth="1"/>
    <col min="15" max="15" width="11.42578125" style="16" bestFit="1" customWidth="1"/>
    <col min="16" max="16" width="11.85546875" style="3" bestFit="1" customWidth="1"/>
    <col min="17" max="17" width="14.85546875" style="3" bestFit="1" customWidth="1"/>
    <col min="18" max="18" width="15.7109375" style="15" bestFit="1" customWidth="1"/>
    <col min="19" max="20" width="15.28515625" style="15" bestFit="1" customWidth="1"/>
    <col min="21" max="21" width="14.85546875" style="15" bestFit="1" customWidth="1"/>
    <col min="22" max="23" width="10" style="3" bestFit="1" customWidth="1"/>
    <col min="24" max="24" width="9.42578125" style="3" bestFit="1" customWidth="1"/>
    <col min="25" max="25" width="11.85546875" style="3" bestFit="1" customWidth="1"/>
    <col min="26" max="26" width="12" style="3" bestFit="1" customWidth="1"/>
    <col min="27" max="27" width="14.42578125" style="3" bestFit="1" customWidth="1"/>
    <col min="28" max="29" width="9.140625" style="3"/>
    <col min="30" max="30" width="10.140625" style="3" bestFit="1" customWidth="1"/>
    <col min="31" max="16384" width="9.140625" style="3"/>
  </cols>
  <sheetData>
    <row r="2" spans="1:21" x14ac:dyDescent="0.25">
      <c r="A2" s="9" t="s">
        <v>73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43</v>
      </c>
      <c r="O2" s="10" t="s">
        <v>44</v>
      </c>
      <c r="P2" s="10" t="s">
        <v>9</v>
      </c>
      <c r="Q2" s="10" t="s">
        <v>6</v>
      </c>
      <c r="R2" s="10" t="s">
        <v>7</v>
      </c>
      <c r="S2" s="10" t="s">
        <v>8</v>
      </c>
      <c r="T2" s="3"/>
      <c r="U2" s="3"/>
    </row>
    <row r="3" spans="1:21" x14ac:dyDescent="0.25">
      <c r="A3" s="11" t="s">
        <v>16</v>
      </c>
      <c r="B3" s="5">
        <v>2451</v>
      </c>
      <c r="C3" s="5">
        <v>3812</v>
      </c>
      <c r="D3" s="5">
        <v>7181</v>
      </c>
      <c r="E3" s="5">
        <v>642</v>
      </c>
      <c r="F3" s="5">
        <v>4346</v>
      </c>
      <c r="G3" s="5">
        <v>2131</v>
      </c>
      <c r="H3" s="5">
        <v>485</v>
      </c>
      <c r="I3" s="5">
        <v>437</v>
      </c>
      <c r="J3" s="5">
        <v>612</v>
      </c>
      <c r="K3" s="5">
        <v>94</v>
      </c>
      <c r="L3" s="5">
        <v>46</v>
      </c>
      <c r="M3" s="5">
        <v>149</v>
      </c>
      <c r="N3" s="5">
        <f t="shared" ref="N3:N11" si="0">SUM(B3:M3)</f>
        <v>22386</v>
      </c>
      <c r="O3" s="5">
        <f>SUM(N3/255)</f>
        <v>87.788235294117641</v>
      </c>
      <c r="P3" s="5">
        <v>492</v>
      </c>
      <c r="Q3" s="5">
        <v>877</v>
      </c>
      <c r="R3" s="5">
        <v>1397</v>
      </c>
      <c r="S3" s="5">
        <v>3251</v>
      </c>
      <c r="T3" s="3"/>
      <c r="U3" s="3"/>
    </row>
    <row r="4" spans="1:21" x14ac:dyDescent="0.25">
      <c r="A4" s="11" t="s">
        <v>17</v>
      </c>
      <c r="B4" s="5">
        <v>1027</v>
      </c>
      <c r="C4" s="5">
        <v>1990</v>
      </c>
      <c r="D4" s="5">
        <v>1673</v>
      </c>
      <c r="E4" s="5">
        <v>232</v>
      </c>
      <c r="F4" s="5">
        <v>3615</v>
      </c>
      <c r="G4" s="5">
        <v>1280</v>
      </c>
      <c r="H4" s="5">
        <v>227</v>
      </c>
      <c r="I4" s="5">
        <v>186</v>
      </c>
      <c r="J4" s="5">
        <v>459</v>
      </c>
      <c r="K4" s="5">
        <v>73</v>
      </c>
      <c r="L4" s="5">
        <v>13</v>
      </c>
      <c r="M4" s="5">
        <v>70</v>
      </c>
      <c r="N4" s="5">
        <f t="shared" si="0"/>
        <v>10845</v>
      </c>
      <c r="O4" s="5">
        <f t="shared" ref="O4:O34" si="1">SUM(N4/255)</f>
        <v>42.529411764705884</v>
      </c>
      <c r="P4" s="5">
        <v>272</v>
      </c>
      <c r="Q4" s="5">
        <v>896</v>
      </c>
      <c r="R4" s="5">
        <v>779</v>
      </c>
      <c r="S4" s="5">
        <v>2584</v>
      </c>
      <c r="T4" s="3"/>
      <c r="U4" s="3"/>
    </row>
    <row r="5" spans="1:21" x14ac:dyDescent="0.25">
      <c r="A5" s="11" t="s">
        <v>18</v>
      </c>
      <c r="B5" s="5">
        <v>2070</v>
      </c>
      <c r="C5" s="5">
        <v>4089</v>
      </c>
      <c r="D5" s="5">
        <v>10137</v>
      </c>
      <c r="E5" s="5">
        <v>707</v>
      </c>
      <c r="F5" s="5">
        <v>4306</v>
      </c>
      <c r="G5" s="5">
        <v>3050</v>
      </c>
      <c r="H5" s="5">
        <v>527</v>
      </c>
      <c r="I5" s="5">
        <v>511</v>
      </c>
      <c r="J5" s="5">
        <v>404</v>
      </c>
      <c r="K5" s="5">
        <v>1779</v>
      </c>
      <c r="L5" s="5">
        <v>128</v>
      </c>
      <c r="M5" s="5">
        <v>135</v>
      </c>
      <c r="N5" s="5">
        <f t="shared" si="0"/>
        <v>27843</v>
      </c>
      <c r="O5" s="5">
        <f t="shared" si="1"/>
        <v>109.18823529411765</v>
      </c>
      <c r="P5" s="5">
        <v>457</v>
      </c>
      <c r="Q5" s="5">
        <v>871</v>
      </c>
      <c r="R5" s="5">
        <v>0</v>
      </c>
      <c r="S5" s="5">
        <v>2578</v>
      </c>
      <c r="T5" s="3"/>
      <c r="U5" s="3"/>
    </row>
    <row r="6" spans="1:21" x14ac:dyDescent="0.25">
      <c r="A6" s="11" t="s">
        <v>19</v>
      </c>
      <c r="B6" s="5">
        <v>4974</v>
      </c>
      <c r="C6" s="5">
        <v>1941</v>
      </c>
      <c r="D6" s="5">
        <v>390</v>
      </c>
      <c r="E6" s="5">
        <v>14</v>
      </c>
      <c r="F6" s="5">
        <v>401</v>
      </c>
      <c r="G6" s="5">
        <v>829</v>
      </c>
      <c r="H6" s="5">
        <v>30</v>
      </c>
      <c r="I6" s="5">
        <v>20</v>
      </c>
      <c r="J6" s="5">
        <v>150</v>
      </c>
      <c r="K6" s="5">
        <v>22</v>
      </c>
      <c r="L6" s="5">
        <v>1</v>
      </c>
      <c r="M6" s="5">
        <v>19</v>
      </c>
      <c r="N6" s="5">
        <f t="shared" si="0"/>
        <v>8791</v>
      </c>
      <c r="O6" s="5">
        <f t="shared" si="1"/>
        <v>34.47450980392157</v>
      </c>
      <c r="P6" s="5">
        <v>68</v>
      </c>
      <c r="Q6" s="5">
        <v>48</v>
      </c>
      <c r="R6" s="5">
        <v>732</v>
      </c>
      <c r="S6" s="5">
        <v>608</v>
      </c>
      <c r="T6" s="3"/>
      <c r="U6" s="3"/>
    </row>
    <row r="7" spans="1:21" x14ac:dyDescent="0.25">
      <c r="A7" s="11" t="s">
        <v>20</v>
      </c>
      <c r="B7" s="5">
        <v>6640</v>
      </c>
      <c r="C7" s="5">
        <v>9090</v>
      </c>
      <c r="D7" s="5">
        <v>2058</v>
      </c>
      <c r="E7" s="5">
        <v>183</v>
      </c>
      <c r="F7" s="5">
        <v>1484</v>
      </c>
      <c r="G7" s="5">
        <v>4919</v>
      </c>
      <c r="H7" s="5">
        <v>112</v>
      </c>
      <c r="I7" s="5">
        <v>874</v>
      </c>
      <c r="J7" s="5">
        <v>461</v>
      </c>
      <c r="K7" s="5">
        <v>420</v>
      </c>
      <c r="L7" s="5">
        <v>245</v>
      </c>
      <c r="M7" s="5">
        <v>35</v>
      </c>
      <c r="N7" s="5">
        <f t="shared" si="0"/>
        <v>26521</v>
      </c>
      <c r="O7" s="5">
        <f t="shared" si="1"/>
        <v>104.00392156862745</v>
      </c>
      <c r="P7" s="5">
        <v>496</v>
      </c>
      <c r="Q7" s="5">
        <v>363</v>
      </c>
      <c r="R7" s="5">
        <v>0</v>
      </c>
      <c r="S7" s="5">
        <v>3041</v>
      </c>
      <c r="T7" s="3"/>
      <c r="U7" s="3"/>
    </row>
    <row r="8" spans="1:21" x14ac:dyDescent="0.25">
      <c r="A8" s="11" t="s">
        <v>21</v>
      </c>
      <c r="B8" s="5">
        <v>1599</v>
      </c>
      <c r="C8" s="5">
        <v>4906</v>
      </c>
      <c r="D8" s="5">
        <v>850</v>
      </c>
      <c r="E8" s="5">
        <v>261</v>
      </c>
      <c r="F8" s="5">
        <v>1840</v>
      </c>
      <c r="G8" s="5">
        <v>1308</v>
      </c>
      <c r="H8" s="5">
        <v>171</v>
      </c>
      <c r="I8" s="5">
        <v>470</v>
      </c>
      <c r="J8" s="5">
        <v>589</v>
      </c>
      <c r="K8" s="5">
        <v>567</v>
      </c>
      <c r="L8" s="5">
        <v>10</v>
      </c>
      <c r="M8" s="5">
        <v>93</v>
      </c>
      <c r="N8" s="5">
        <f t="shared" si="0"/>
        <v>12664</v>
      </c>
      <c r="O8" s="5">
        <f t="shared" si="1"/>
        <v>49.662745098039217</v>
      </c>
      <c r="P8" s="5">
        <v>226</v>
      </c>
      <c r="Q8" s="5">
        <v>272</v>
      </c>
      <c r="R8" s="5">
        <v>0</v>
      </c>
      <c r="S8" s="5">
        <v>1188</v>
      </c>
      <c r="T8" s="3"/>
      <c r="U8" s="3"/>
    </row>
    <row r="9" spans="1:21" x14ac:dyDescent="0.25">
      <c r="A9" s="11" t="s">
        <v>22</v>
      </c>
      <c r="B9" s="5">
        <v>2567</v>
      </c>
      <c r="C9" s="5">
        <v>12155</v>
      </c>
      <c r="D9" s="5">
        <v>4145</v>
      </c>
      <c r="E9" s="5">
        <v>819</v>
      </c>
      <c r="F9" s="5">
        <v>3063</v>
      </c>
      <c r="G9" s="5">
        <v>633</v>
      </c>
      <c r="H9" s="5">
        <v>121</v>
      </c>
      <c r="I9" s="5">
        <v>365</v>
      </c>
      <c r="J9" s="5">
        <v>526</v>
      </c>
      <c r="K9" s="5">
        <v>321</v>
      </c>
      <c r="L9" s="5">
        <v>9</v>
      </c>
      <c r="M9" s="5">
        <v>45</v>
      </c>
      <c r="N9" s="5">
        <f t="shared" si="0"/>
        <v>24769</v>
      </c>
      <c r="O9" s="5">
        <f t="shared" si="1"/>
        <v>97.13333333333334</v>
      </c>
      <c r="P9" s="5">
        <v>266</v>
      </c>
      <c r="Q9" s="5">
        <v>779</v>
      </c>
      <c r="R9" s="5">
        <v>1800</v>
      </c>
      <c r="S9" s="5">
        <v>1468</v>
      </c>
      <c r="T9" s="3"/>
      <c r="U9" s="3"/>
    </row>
    <row r="10" spans="1:21" x14ac:dyDescent="0.25">
      <c r="A10" s="11" t="s">
        <v>23</v>
      </c>
      <c r="B10" s="5">
        <v>9811</v>
      </c>
      <c r="C10" s="5">
        <v>18587</v>
      </c>
      <c r="D10" s="5">
        <v>974</v>
      </c>
      <c r="E10" s="5">
        <v>541</v>
      </c>
      <c r="F10" s="5">
        <v>1662</v>
      </c>
      <c r="G10" s="5">
        <v>4931</v>
      </c>
      <c r="H10" s="5">
        <v>257</v>
      </c>
      <c r="I10" s="5">
        <v>865</v>
      </c>
      <c r="J10" s="5">
        <v>536</v>
      </c>
      <c r="K10" s="5">
        <v>525</v>
      </c>
      <c r="L10" s="5">
        <v>6</v>
      </c>
      <c r="M10" s="5">
        <v>75</v>
      </c>
      <c r="N10" s="5">
        <f t="shared" si="0"/>
        <v>38770</v>
      </c>
      <c r="O10" s="5">
        <f t="shared" si="1"/>
        <v>152.0392156862745</v>
      </c>
      <c r="P10" s="5">
        <v>425</v>
      </c>
      <c r="Q10" s="5">
        <v>635</v>
      </c>
      <c r="R10" s="5">
        <v>0</v>
      </c>
      <c r="S10" s="5">
        <v>3533</v>
      </c>
      <c r="T10" s="3"/>
      <c r="U10" s="3"/>
    </row>
    <row r="11" spans="1:21" x14ac:dyDescent="0.25">
      <c r="A11" s="11" t="s">
        <v>24</v>
      </c>
      <c r="B11" s="5">
        <v>3573</v>
      </c>
      <c r="C11" s="5">
        <v>7468</v>
      </c>
      <c r="D11" s="5">
        <v>3865</v>
      </c>
      <c r="E11" s="5">
        <v>557</v>
      </c>
      <c r="F11" s="5">
        <v>3743</v>
      </c>
      <c r="G11" s="5">
        <v>3260</v>
      </c>
      <c r="H11" s="5">
        <v>84</v>
      </c>
      <c r="I11" s="5">
        <v>812</v>
      </c>
      <c r="J11" s="5">
        <v>1486</v>
      </c>
      <c r="K11" s="5">
        <v>92</v>
      </c>
      <c r="L11" s="5">
        <v>60</v>
      </c>
      <c r="M11" s="5">
        <v>20</v>
      </c>
      <c r="N11" s="5">
        <f t="shared" si="0"/>
        <v>25020</v>
      </c>
      <c r="O11" s="5">
        <f t="shared" si="1"/>
        <v>98.117647058823536</v>
      </c>
      <c r="P11" s="5">
        <v>489</v>
      </c>
      <c r="Q11" s="5">
        <v>755</v>
      </c>
      <c r="R11" s="5">
        <v>2041</v>
      </c>
      <c r="S11" s="5">
        <v>2978</v>
      </c>
      <c r="T11" s="3"/>
      <c r="U11" s="3"/>
    </row>
    <row r="12" spans="1:21" x14ac:dyDescent="0.25">
      <c r="A12" s="11" t="s">
        <v>25</v>
      </c>
      <c r="B12" s="5">
        <v>6961</v>
      </c>
      <c r="C12" s="5">
        <v>9022</v>
      </c>
      <c r="D12" s="5">
        <v>159</v>
      </c>
      <c r="E12" s="5">
        <v>29</v>
      </c>
      <c r="F12" s="5">
        <v>401</v>
      </c>
      <c r="G12" s="5">
        <v>1588</v>
      </c>
      <c r="H12" s="5">
        <v>13</v>
      </c>
      <c r="I12" s="5">
        <v>44</v>
      </c>
      <c r="J12" s="5">
        <v>584</v>
      </c>
      <c r="K12" s="5">
        <v>1</v>
      </c>
      <c r="L12" s="5">
        <v>0</v>
      </c>
      <c r="M12" s="5">
        <v>8</v>
      </c>
      <c r="N12" s="5">
        <f t="shared" ref="N12:N17" si="2">SUM(B12:M12)</f>
        <v>18810</v>
      </c>
      <c r="O12" s="5">
        <f t="shared" si="1"/>
        <v>73.764705882352942</v>
      </c>
      <c r="P12" s="5">
        <v>105</v>
      </c>
      <c r="Q12" s="5">
        <v>52</v>
      </c>
      <c r="R12" s="5">
        <v>111</v>
      </c>
      <c r="S12" s="5">
        <v>1234</v>
      </c>
      <c r="T12" s="3"/>
      <c r="U12" s="3"/>
    </row>
    <row r="13" spans="1:21" x14ac:dyDescent="0.25">
      <c r="A13" s="11" t="s">
        <v>26</v>
      </c>
      <c r="B13" s="5">
        <v>1447</v>
      </c>
      <c r="C13" s="5">
        <v>1051</v>
      </c>
      <c r="D13" s="5">
        <v>77</v>
      </c>
      <c r="E13" s="5">
        <v>171</v>
      </c>
      <c r="F13" s="5">
        <v>267</v>
      </c>
      <c r="G13" s="5">
        <v>564</v>
      </c>
      <c r="H13" s="5">
        <v>13</v>
      </c>
      <c r="I13" s="5">
        <v>162</v>
      </c>
      <c r="J13" s="5">
        <v>68</v>
      </c>
      <c r="K13" s="5">
        <v>2</v>
      </c>
      <c r="L13" s="5">
        <v>0</v>
      </c>
      <c r="M13" s="5">
        <v>5</v>
      </c>
      <c r="N13" s="5">
        <f t="shared" si="2"/>
        <v>3827</v>
      </c>
      <c r="O13" s="5">
        <f t="shared" si="1"/>
        <v>15.007843137254902</v>
      </c>
      <c r="P13" s="5">
        <v>282</v>
      </c>
      <c r="Q13" s="5">
        <v>55</v>
      </c>
      <c r="R13" s="5">
        <v>115</v>
      </c>
      <c r="S13" s="5">
        <v>374</v>
      </c>
      <c r="T13" s="3"/>
      <c r="U13" s="3"/>
    </row>
    <row r="14" spans="1:21" x14ac:dyDescent="0.25">
      <c r="A14" s="11" t="s">
        <v>27</v>
      </c>
      <c r="B14" s="5">
        <v>3650</v>
      </c>
      <c r="C14" s="5">
        <v>6923</v>
      </c>
      <c r="D14" s="5">
        <v>869</v>
      </c>
      <c r="E14" s="5">
        <v>193</v>
      </c>
      <c r="F14" s="5">
        <v>476</v>
      </c>
      <c r="G14" s="5">
        <v>1282</v>
      </c>
      <c r="H14" s="5">
        <v>58</v>
      </c>
      <c r="I14" s="5">
        <v>348</v>
      </c>
      <c r="J14" s="5">
        <v>65</v>
      </c>
      <c r="K14" s="5">
        <v>8</v>
      </c>
      <c r="L14" s="5">
        <v>9</v>
      </c>
      <c r="M14" s="5">
        <v>4</v>
      </c>
      <c r="N14" s="5">
        <f t="shared" si="2"/>
        <v>13885</v>
      </c>
      <c r="O14" s="5">
        <f t="shared" si="1"/>
        <v>54.450980392156865</v>
      </c>
      <c r="P14" s="5">
        <v>30</v>
      </c>
      <c r="Q14" s="5">
        <v>81</v>
      </c>
      <c r="R14" s="5">
        <v>270</v>
      </c>
      <c r="S14" s="5">
        <v>783</v>
      </c>
      <c r="T14" s="3"/>
      <c r="U14" s="3"/>
    </row>
    <row r="15" spans="1:21" x14ac:dyDescent="0.25">
      <c r="A15" s="11" t="s">
        <v>28</v>
      </c>
      <c r="B15" s="5">
        <v>2606</v>
      </c>
      <c r="C15" s="5">
        <v>6691</v>
      </c>
      <c r="D15" s="5">
        <v>387</v>
      </c>
      <c r="E15" s="5">
        <v>93</v>
      </c>
      <c r="F15" s="5">
        <v>375</v>
      </c>
      <c r="G15" s="5">
        <v>1146</v>
      </c>
      <c r="H15" s="5">
        <v>133</v>
      </c>
      <c r="I15" s="5">
        <v>49</v>
      </c>
      <c r="J15" s="5">
        <v>42</v>
      </c>
      <c r="K15" s="5">
        <v>15</v>
      </c>
      <c r="L15" s="5">
        <v>6</v>
      </c>
      <c r="M15" s="5">
        <v>0</v>
      </c>
      <c r="N15" s="5">
        <f t="shared" si="2"/>
        <v>11543</v>
      </c>
      <c r="O15" s="5">
        <f t="shared" si="1"/>
        <v>45.266666666666666</v>
      </c>
      <c r="P15" s="5">
        <v>2</v>
      </c>
      <c r="Q15" s="5">
        <v>31</v>
      </c>
      <c r="R15" s="5">
        <v>0</v>
      </c>
      <c r="S15" s="5">
        <v>370</v>
      </c>
      <c r="T15" s="3"/>
      <c r="U15" s="3"/>
    </row>
    <row r="16" spans="1:21" x14ac:dyDescent="0.25">
      <c r="A16" s="11" t="s">
        <v>29</v>
      </c>
      <c r="B16" s="5">
        <v>342</v>
      </c>
      <c r="C16" s="5">
        <v>1633</v>
      </c>
      <c r="D16" s="5">
        <v>86</v>
      </c>
      <c r="E16" s="5">
        <v>14</v>
      </c>
      <c r="F16" s="5">
        <v>133</v>
      </c>
      <c r="G16" s="5">
        <v>347</v>
      </c>
      <c r="H16" s="5">
        <v>2</v>
      </c>
      <c r="I16" s="5">
        <v>28</v>
      </c>
      <c r="J16" s="5">
        <v>18</v>
      </c>
      <c r="K16" s="5">
        <v>0</v>
      </c>
      <c r="L16" s="5">
        <v>1</v>
      </c>
      <c r="M16" s="5">
        <v>9</v>
      </c>
      <c r="N16" s="5">
        <f t="shared" si="2"/>
        <v>2613</v>
      </c>
      <c r="O16" s="5">
        <f t="shared" si="1"/>
        <v>10.247058823529411</v>
      </c>
      <c r="P16" s="5">
        <v>115</v>
      </c>
      <c r="Q16" s="5">
        <v>72</v>
      </c>
      <c r="R16" s="5">
        <v>75</v>
      </c>
      <c r="S16" s="5">
        <v>183</v>
      </c>
      <c r="T16" s="3"/>
      <c r="U16" s="3"/>
    </row>
    <row r="17" spans="1:21" x14ac:dyDescent="0.25">
      <c r="A17" s="11" t="s">
        <v>30</v>
      </c>
      <c r="B17" s="5">
        <v>366</v>
      </c>
      <c r="C17" s="5">
        <v>1336</v>
      </c>
      <c r="D17" s="5">
        <v>440</v>
      </c>
      <c r="E17" s="5">
        <v>22</v>
      </c>
      <c r="F17" s="5">
        <v>80</v>
      </c>
      <c r="G17" s="5">
        <v>370</v>
      </c>
      <c r="H17" s="5">
        <v>10</v>
      </c>
      <c r="I17" s="5">
        <v>87</v>
      </c>
      <c r="J17" s="5">
        <v>43</v>
      </c>
      <c r="K17" s="5">
        <v>49</v>
      </c>
      <c r="L17" s="5">
        <v>2</v>
      </c>
      <c r="M17" s="5">
        <v>1</v>
      </c>
      <c r="N17" s="5">
        <f t="shared" si="2"/>
        <v>2806</v>
      </c>
      <c r="O17" s="5">
        <f t="shared" si="1"/>
        <v>11.003921568627451</v>
      </c>
      <c r="P17" s="5">
        <v>23</v>
      </c>
      <c r="Q17" s="5">
        <v>43</v>
      </c>
      <c r="R17" s="5">
        <v>0</v>
      </c>
      <c r="S17" s="5">
        <v>257</v>
      </c>
      <c r="T17" s="3"/>
      <c r="U17" s="3"/>
    </row>
    <row r="18" spans="1:21" x14ac:dyDescent="0.25">
      <c r="A18" s="11" t="s">
        <v>46</v>
      </c>
      <c r="B18" s="5">
        <v>3705</v>
      </c>
      <c r="C18" s="5">
        <v>9228</v>
      </c>
      <c r="D18" s="5">
        <v>481</v>
      </c>
      <c r="E18" s="5">
        <v>104</v>
      </c>
      <c r="F18" s="5">
        <v>1174</v>
      </c>
      <c r="G18" s="5">
        <v>2645</v>
      </c>
      <c r="H18" s="5">
        <v>162</v>
      </c>
      <c r="I18" s="5">
        <v>292</v>
      </c>
      <c r="J18" s="5">
        <v>47</v>
      </c>
      <c r="K18" s="5">
        <v>93</v>
      </c>
      <c r="L18" s="5">
        <v>144</v>
      </c>
      <c r="M18" s="5">
        <v>6</v>
      </c>
      <c r="N18" s="5">
        <f t="shared" ref="N18:N24" si="3">SUM(B18:M18)</f>
        <v>18081</v>
      </c>
      <c r="O18" s="5">
        <f t="shared" si="1"/>
        <v>70.905882352941177</v>
      </c>
      <c r="P18" s="5">
        <v>258</v>
      </c>
      <c r="Q18" s="5">
        <v>354</v>
      </c>
      <c r="R18" s="5">
        <v>138</v>
      </c>
      <c r="S18" s="5">
        <v>1611</v>
      </c>
      <c r="T18" s="3"/>
      <c r="U18" s="3"/>
    </row>
    <row r="19" spans="1:21" x14ac:dyDescent="0.25">
      <c r="A19" s="11" t="s">
        <v>47</v>
      </c>
      <c r="B19" s="5">
        <v>714</v>
      </c>
      <c r="C19" s="5">
        <v>4202</v>
      </c>
      <c r="D19" s="5">
        <v>388</v>
      </c>
      <c r="E19" s="5">
        <v>105</v>
      </c>
      <c r="F19" s="5">
        <v>750</v>
      </c>
      <c r="G19" s="5">
        <v>1981</v>
      </c>
      <c r="H19" s="5">
        <v>81</v>
      </c>
      <c r="I19" s="5">
        <v>354</v>
      </c>
      <c r="J19" s="5">
        <v>87</v>
      </c>
      <c r="K19" s="5">
        <v>411</v>
      </c>
      <c r="L19" s="5">
        <v>9</v>
      </c>
      <c r="M19" s="5">
        <v>1</v>
      </c>
      <c r="N19" s="5">
        <f t="shared" si="3"/>
        <v>9083</v>
      </c>
      <c r="O19" s="5">
        <f t="shared" si="1"/>
        <v>35.619607843137253</v>
      </c>
      <c r="P19" s="5">
        <v>253</v>
      </c>
      <c r="Q19" s="5">
        <v>94</v>
      </c>
      <c r="R19" s="5">
        <v>0</v>
      </c>
      <c r="S19" s="5">
        <v>1662</v>
      </c>
      <c r="T19" s="3"/>
      <c r="U19" s="3"/>
    </row>
    <row r="20" spans="1:21" x14ac:dyDescent="0.25">
      <c r="A20" s="11" t="s">
        <v>31</v>
      </c>
      <c r="B20" s="5">
        <v>194</v>
      </c>
      <c r="C20" s="5">
        <v>1389</v>
      </c>
      <c r="D20" s="5">
        <v>515</v>
      </c>
      <c r="E20" s="5">
        <v>90</v>
      </c>
      <c r="F20" s="5">
        <v>824</v>
      </c>
      <c r="G20" s="5">
        <v>633</v>
      </c>
      <c r="H20" s="5">
        <v>83</v>
      </c>
      <c r="I20" s="5">
        <v>29</v>
      </c>
      <c r="J20" s="5">
        <v>73</v>
      </c>
      <c r="K20" s="5">
        <v>8</v>
      </c>
      <c r="L20" s="5">
        <v>4</v>
      </c>
      <c r="M20" s="5">
        <v>13</v>
      </c>
      <c r="N20" s="5">
        <f t="shared" si="3"/>
        <v>3855</v>
      </c>
      <c r="O20" s="5">
        <f t="shared" si="1"/>
        <v>15.117647058823529</v>
      </c>
      <c r="P20" s="5">
        <v>45</v>
      </c>
      <c r="Q20" s="5">
        <v>88</v>
      </c>
      <c r="R20" s="5">
        <v>305</v>
      </c>
      <c r="S20" s="5">
        <v>544</v>
      </c>
      <c r="T20" s="3"/>
      <c r="U20" s="3"/>
    </row>
    <row r="21" spans="1:21" x14ac:dyDescent="0.25">
      <c r="A21" s="11" t="s">
        <v>32</v>
      </c>
      <c r="B21" s="5">
        <v>1464</v>
      </c>
      <c r="C21" s="5">
        <v>15530</v>
      </c>
      <c r="D21" s="5">
        <v>343</v>
      </c>
      <c r="E21" s="5">
        <v>1452</v>
      </c>
      <c r="F21" s="5">
        <v>751</v>
      </c>
      <c r="G21" s="5">
        <v>2611</v>
      </c>
      <c r="H21" s="5">
        <v>330</v>
      </c>
      <c r="I21" s="5">
        <v>836</v>
      </c>
      <c r="J21" s="5">
        <v>20</v>
      </c>
      <c r="K21" s="5">
        <v>811</v>
      </c>
      <c r="L21" s="5">
        <v>196</v>
      </c>
      <c r="M21" s="5">
        <v>8</v>
      </c>
      <c r="N21" s="5">
        <f t="shared" si="3"/>
        <v>24352</v>
      </c>
      <c r="O21" s="5">
        <f t="shared" si="1"/>
        <v>95.498039215686276</v>
      </c>
      <c r="P21" s="5">
        <v>36</v>
      </c>
      <c r="Q21" s="5">
        <v>1173</v>
      </c>
      <c r="R21" s="5">
        <v>0</v>
      </c>
      <c r="S21" s="5">
        <v>883</v>
      </c>
      <c r="T21" s="3"/>
      <c r="U21" s="3"/>
    </row>
    <row r="22" spans="1:21" x14ac:dyDescent="0.25">
      <c r="A22" s="11" t="s">
        <v>33</v>
      </c>
      <c r="B22" s="5">
        <v>8941</v>
      </c>
      <c r="C22" s="5">
        <v>13870</v>
      </c>
      <c r="D22" s="5">
        <v>318</v>
      </c>
      <c r="E22" s="5">
        <v>1246</v>
      </c>
      <c r="F22" s="5">
        <v>839</v>
      </c>
      <c r="G22" s="5">
        <v>1377</v>
      </c>
      <c r="H22" s="5">
        <v>290</v>
      </c>
      <c r="I22" s="5">
        <v>100</v>
      </c>
      <c r="J22" s="5">
        <v>40</v>
      </c>
      <c r="K22" s="5">
        <v>31</v>
      </c>
      <c r="L22" s="5">
        <v>17</v>
      </c>
      <c r="M22" s="5">
        <v>7</v>
      </c>
      <c r="N22" s="5">
        <f t="shared" si="3"/>
        <v>27076</v>
      </c>
      <c r="O22" s="5">
        <f t="shared" si="1"/>
        <v>106.18039215686275</v>
      </c>
      <c r="P22" s="5">
        <v>633</v>
      </c>
      <c r="Q22" s="5">
        <v>1050</v>
      </c>
      <c r="R22" s="5">
        <v>127</v>
      </c>
      <c r="S22" s="5">
        <v>1120</v>
      </c>
      <c r="T22" s="3"/>
      <c r="U22" s="3"/>
    </row>
    <row r="23" spans="1:21" x14ac:dyDescent="0.25">
      <c r="A23" s="11" t="s">
        <v>34</v>
      </c>
      <c r="B23" s="5">
        <v>1116</v>
      </c>
      <c r="C23" s="5">
        <v>2580</v>
      </c>
      <c r="D23" s="5">
        <v>102</v>
      </c>
      <c r="E23" s="5">
        <v>150</v>
      </c>
      <c r="F23" s="5">
        <v>319</v>
      </c>
      <c r="G23" s="5">
        <v>543</v>
      </c>
      <c r="H23" s="5">
        <v>4</v>
      </c>
      <c r="I23" s="5">
        <v>99</v>
      </c>
      <c r="J23" s="5">
        <v>35</v>
      </c>
      <c r="K23" s="5">
        <v>19</v>
      </c>
      <c r="L23" s="5">
        <v>3</v>
      </c>
      <c r="M23" s="5">
        <v>6</v>
      </c>
      <c r="N23" s="5">
        <f t="shared" si="3"/>
        <v>4976</v>
      </c>
      <c r="O23" s="5">
        <f t="shared" si="1"/>
        <v>19.51372549019608</v>
      </c>
      <c r="P23" s="5">
        <v>24</v>
      </c>
      <c r="Q23" s="5">
        <v>27</v>
      </c>
      <c r="R23" s="5">
        <v>0</v>
      </c>
      <c r="S23" s="5">
        <v>412</v>
      </c>
      <c r="T23" s="3"/>
      <c r="U23" s="3"/>
    </row>
    <row r="24" spans="1:21" x14ac:dyDescent="0.25">
      <c r="A24" s="11" t="s">
        <v>35</v>
      </c>
      <c r="B24" s="5">
        <v>1088</v>
      </c>
      <c r="C24" s="5">
        <v>2517</v>
      </c>
      <c r="D24" s="5">
        <v>107</v>
      </c>
      <c r="E24" s="5">
        <v>48</v>
      </c>
      <c r="F24" s="5">
        <v>168</v>
      </c>
      <c r="G24" s="5">
        <v>700</v>
      </c>
      <c r="H24" s="5">
        <v>24</v>
      </c>
      <c r="I24" s="5">
        <v>35</v>
      </c>
      <c r="J24" s="5">
        <v>6</v>
      </c>
      <c r="K24" s="5">
        <v>2</v>
      </c>
      <c r="L24" s="5">
        <v>10</v>
      </c>
      <c r="M24" s="5">
        <v>2</v>
      </c>
      <c r="N24" s="5">
        <f t="shared" si="3"/>
        <v>4707</v>
      </c>
      <c r="O24" s="5">
        <f t="shared" si="1"/>
        <v>18.458823529411763</v>
      </c>
      <c r="P24" s="5">
        <v>38</v>
      </c>
      <c r="Q24" s="5">
        <v>69</v>
      </c>
      <c r="R24" s="5">
        <v>48</v>
      </c>
      <c r="S24" s="5">
        <v>442</v>
      </c>
      <c r="T24" s="3"/>
      <c r="U24" s="3"/>
    </row>
    <row r="25" spans="1:21" x14ac:dyDescent="0.25">
      <c r="A25" s="11" t="s">
        <v>36</v>
      </c>
      <c r="B25" s="5">
        <v>2537</v>
      </c>
      <c r="C25" s="5">
        <v>7014</v>
      </c>
      <c r="D25" s="5">
        <v>288</v>
      </c>
      <c r="E25" s="5">
        <v>34</v>
      </c>
      <c r="F25" s="5">
        <v>235</v>
      </c>
      <c r="G25" s="5">
        <v>2196</v>
      </c>
      <c r="H25" s="5">
        <v>42</v>
      </c>
      <c r="I25" s="5">
        <v>137</v>
      </c>
      <c r="J25" s="5">
        <v>3</v>
      </c>
      <c r="K25" s="5">
        <v>814</v>
      </c>
      <c r="L25" s="5">
        <v>3</v>
      </c>
      <c r="M25" s="5">
        <v>8</v>
      </c>
      <c r="N25" s="5">
        <f t="shared" ref="N25:N31" si="4">SUM(B25:M25)</f>
        <v>13311</v>
      </c>
      <c r="O25" s="5">
        <f t="shared" si="1"/>
        <v>52.2</v>
      </c>
      <c r="P25" s="5">
        <v>10</v>
      </c>
      <c r="Q25" s="5">
        <v>186</v>
      </c>
      <c r="R25" s="5">
        <v>0</v>
      </c>
      <c r="S25" s="5">
        <v>901</v>
      </c>
      <c r="T25" s="3"/>
      <c r="U25" s="3"/>
    </row>
    <row r="26" spans="1:21" x14ac:dyDescent="0.25">
      <c r="A26" s="11" t="s">
        <v>37</v>
      </c>
      <c r="B26" s="5">
        <v>3358</v>
      </c>
      <c r="C26" s="5">
        <v>4095</v>
      </c>
      <c r="D26" s="5">
        <v>323</v>
      </c>
      <c r="E26" s="5">
        <v>388</v>
      </c>
      <c r="F26" s="5">
        <v>189</v>
      </c>
      <c r="G26" s="5">
        <v>676</v>
      </c>
      <c r="H26" s="5">
        <v>47</v>
      </c>
      <c r="I26" s="5">
        <v>61</v>
      </c>
      <c r="J26" s="5">
        <v>16</v>
      </c>
      <c r="K26" s="5">
        <v>92</v>
      </c>
      <c r="L26" s="5">
        <v>3</v>
      </c>
      <c r="M26" s="5">
        <v>6</v>
      </c>
      <c r="N26" s="5">
        <f t="shared" si="4"/>
        <v>9254</v>
      </c>
      <c r="O26" s="5">
        <f t="shared" si="1"/>
        <v>36.290196078431372</v>
      </c>
      <c r="P26" s="5">
        <v>32</v>
      </c>
      <c r="Q26" s="5">
        <v>110</v>
      </c>
      <c r="R26" s="5">
        <v>162</v>
      </c>
      <c r="S26" s="5">
        <v>288</v>
      </c>
      <c r="T26" s="3"/>
      <c r="U26" s="3"/>
    </row>
    <row r="27" spans="1:21" x14ac:dyDescent="0.25">
      <c r="A27" s="11" t="s">
        <v>38</v>
      </c>
      <c r="B27" s="5">
        <v>815</v>
      </c>
      <c r="C27" s="5">
        <v>3455</v>
      </c>
      <c r="D27" s="5">
        <v>203</v>
      </c>
      <c r="E27" s="5">
        <v>1053</v>
      </c>
      <c r="F27" s="5">
        <v>354</v>
      </c>
      <c r="G27" s="5">
        <v>1206</v>
      </c>
      <c r="H27" s="5">
        <v>114</v>
      </c>
      <c r="I27" s="5">
        <v>63</v>
      </c>
      <c r="J27" s="5">
        <v>61</v>
      </c>
      <c r="K27" s="5">
        <v>452</v>
      </c>
      <c r="L27" s="5">
        <v>2</v>
      </c>
      <c r="M27" s="5">
        <v>7</v>
      </c>
      <c r="N27" s="5">
        <f t="shared" si="4"/>
        <v>7785</v>
      </c>
      <c r="O27" s="5">
        <f t="shared" si="1"/>
        <v>30.529411764705884</v>
      </c>
      <c r="P27" s="5">
        <v>60</v>
      </c>
      <c r="Q27" s="5">
        <v>318</v>
      </c>
      <c r="R27" s="5">
        <v>0</v>
      </c>
      <c r="S27" s="5">
        <v>252</v>
      </c>
      <c r="T27" s="3"/>
      <c r="U27" s="3"/>
    </row>
    <row r="28" spans="1:21" x14ac:dyDescent="0.25">
      <c r="A28" s="11" t="s">
        <v>39</v>
      </c>
      <c r="B28" s="5">
        <v>155</v>
      </c>
      <c r="C28" s="5">
        <v>78</v>
      </c>
      <c r="D28" s="5">
        <v>4</v>
      </c>
      <c r="E28" s="5">
        <v>0</v>
      </c>
      <c r="F28" s="5">
        <v>7</v>
      </c>
      <c r="G28" s="5">
        <v>6</v>
      </c>
      <c r="H28" s="5">
        <v>1</v>
      </c>
      <c r="I28" s="5">
        <v>0</v>
      </c>
      <c r="J28" s="5">
        <v>0</v>
      </c>
      <c r="K28" s="5">
        <v>12</v>
      </c>
      <c r="L28" s="5">
        <v>0</v>
      </c>
      <c r="M28" s="5">
        <v>0</v>
      </c>
      <c r="N28" s="5">
        <f t="shared" si="4"/>
        <v>263</v>
      </c>
      <c r="O28" s="5">
        <f t="shared" si="1"/>
        <v>1.031372549019608</v>
      </c>
      <c r="P28" s="5">
        <v>0</v>
      </c>
      <c r="Q28" s="5">
        <v>6</v>
      </c>
      <c r="R28" s="5">
        <v>0</v>
      </c>
      <c r="S28" s="5">
        <v>1</v>
      </c>
      <c r="T28" s="3"/>
      <c r="U28" s="3"/>
    </row>
    <row r="29" spans="1:21" x14ac:dyDescent="0.25">
      <c r="A29" s="11" t="s">
        <v>48</v>
      </c>
      <c r="B29" s="5">
        <v>2943</v>
      </c>
      <c r="C29" s="5">
        <v>6985</v>
      </c>
      <c r="D29" s="5">
        <v>667</v>
      </c>
      <c r="E29" s="5">
        <v>128</v>
      </c>
      <c r="F29" s="5">
        <v>363</v>
      </c>
      <c r="G29" s="5">
        <v>1950</v>
      </c>
      <c r="H29" s="5">
        <v>73</v>
      </c>
      <c r="I29" s="5">
        <v>122</v>
      </c>
      <c r="J29" s="5">
        <v>10</v>
      </c>
      <c r="K29" s="5">
        <v>12</v>
      </c>
      <c r="L29" s="5">
        <v>1</v>
      </c>
      <c r="M29" s="5">
        <v>3</v>
      </c>
      <c r="N29" s="5">
        <f t="shared" si="4"/>
        <v>13257</v>
      </c>
      <c r="O29" s="5">
        <f t="shared" si="1"/>
        <v>51.988235294117644</v>
      </c>
      <c r="P29" s="5">
        <v>18</v>
      </c>
      <c r="Q29" s="5">
        <v>78</v>
      </c>
      <c r="R29" s="5">
        <v>52</v>
      </c>
      <c r="S29" s="5">
        <v>585</v>
      </c>
      <c r="T29" s="3"/>
      <c r="U29" s="3"/>
    </row>
    <row r="30" spans="1:21" x14ac:dyDescent="0.25">
      <c r="A30" s="11" t="s">
        <v>40</v>
      </c>
      <c r="B30" s="5">
        <v>4709</v>
      </c>
      <c r="C30" s="5">
        <v>7537</v>
      </c>
      <c r="D30" s="5">
        <v>377</v>
      </c>
      <c r="E30" s="5">
        <v>224</v>
      </c>
      <c r="F30" s="5">
        <v>316</v>
      </c>
      <c r="G30" s="5">
        <v>2196</v>
      </c>
      <c r="H30" s="5">
        <v>100</v>
      </c>
      <c r="I30" s="5">
        <v>165</v>
      </c>
      <c r="J30" s="5">
        <v>3</v>
      </c>
      <c r="K30" s="5">
        <v>432</v>
      </c>
      <c r="L30" s="5">
        <v>2</v>
      </c>
      <c r="M30" s="5">
        <v>51</v>
      </c>
      <c r="N30" s="5">
        <f t="shared" si="4"/>
        <v>16112</v>
      </c>
      <c r="O30" s="5">
        <f t="shared" si="1"/>
        <v>63.184313725490199</v>
      </c>
      <c r="P30" s="5">
        <v>110</v>
      </c>
      <c r="Q30" s="5">
        <v>143</v>
      </c>
      <c r="R30" s="5">
        <v>0</v>
      </c>
      <c r="S30" s="5">
        <v>329</v>
      </c>
      <c r="T30" s="3"/>
      <c r="U30" s="3"/>
    </row>
    <row r="31" spans="1:21" x14ac:dyDescent="0.25">
      <c r="A31" s="11" t="s">
        <v>41</v>
      </c>
      <c r="B31" s="5">
        <v>1444</v>
      </c>
      <c r="C31" s="5">
        <v>1296</v>
      </c>
      <c r="D31" s="5">
        <v>62</v>
      </c>
      <c r="E31" s="5">
        <v>26</v>
      </c>
      <c r="F31" s="5">
        <v>152</v>
      </c>
      <c r="G31" s="5">
        <v>1067</v>
      </c>
      <c r="H31" s="5">
        <v>7</v>
      </c>
      <c r="I31" s="5">
        <v>13</v>
      </c>
      <c r="J31" s="5">
        <v>2</v>
      </c>
      <c r="K31" s="5">
        <v>1</v>
      </c>
      <c r="L31" s="5">
        <v>0</v>
      </c>
      <c r="M31" s="5">
        <v>1</v>
      </c>
      <c r="N31" s="5">
        <f t="shared" si="4"/>
        <v>4071</v>
      </c>
      <c r="O31" s="5">
        <f t="shared" si="1"/>
        <v>15.964705882352941</v>
      </c>
      <c r="P31" s="5">
        <v>2</v>
      </c>
      <c r="Q31" s="5">
        <v>46</v>
      </c>
      <c r="R31" s="5">
        <v>35</v>
      </c>
      <c r="S31" s="5">
        <v>232</v>
      </c>
      <c r="T31" s="3"/>
      <c r="U31" s="3"/>
    </row>
    <row r="32" spans="1:21" x14ac:dyDescent="0.25">
      <c r="A32" s="12" t="s">
        <v>49</v>
      </c>
      <c r="B32" s="5">
        <v>1504</v>
      </c>
      <c r="C32" s="5">
        <v>2467</v>
      </c>
      <c r="D32" s="5">
        <v>328</v>
      </c>
      <c r="E32" s="5">
        <v>10</v>
      </c>
      <c r="F32" s="5">
        <v>347</v>
      </c>
      <c r="G32" s="5">
        <v>2228</v>
      </c>
      <c r="H32" s="5">
        <v>55</v>
      </c>
      <c r="I32" s="5">
        <v>66</v>
      </c>
      <c r="J32" s="5">
        <v>46</v>
      </c>
      <c r="K32" s="5">
        <v>200</v>
      </c>
      <c r="L32" s="5">
        <v>10</v>
      </c>
      <c r="M32" s="5">
        <v>7</v>
      </c>
      <c r="N32" s="5">
        <f t="shared" ref="N32:N37" si="5">SUM(B32:M32)</f>
        <v>7268</v>
      </c>
      <c r="O32" s="5">
        <f t="shared" si="1"/>
        <v>28.501960784313727</v>
      </c>
      <c r="P32" s="5">
        <v>132</v>
      </c>
      <c r="Q32" s="5">
        <v>381</v>
      </c>
      <c r="R32" s="5">
        <v>0</v>
      </c>
      <c r="S32" s="5">
        <v>1184</v>
      </c>
      <c r="T32" s="3"/>
      <c r="U32" s="3"/>
    </row>
    <row r="33" spans="1:21" x14ac:dyDescent="0.25">
      <c r="A33" s="11" t="s">
        <v>50</v>
      </c>
      <c r="B33" s="5">
        <v>433</v>
      </c>
      <c r="C33" s="5">
        <v>1080</v>
      </c>
      <c r="D33" s="5">
        <v>441</v>
      </c>
      <c r="E33" s="5">
        <v>804</v>
      </c>
      <c r="F33" s="5">
        <v>1007</v>
      </c>
      <c r="G33" s="5">
        <v>840</v>
      </c>
      <c r="H33" s="5">
        <v>320</v>
      </c>
      <c r="I33" s="5">
        <v>29</v>
      </c>
      <c r="J33" s="5">
        <v>39</v>
      </c>
      <c r="K33" s="5">
        <v>3</v>
      </c>
      <c r="L33" s="5">
        <v>4</v>
      </c>
      <c r="M33" s="5">
        <v>7</v>
      </c>
      <c r="N33" s="5">
        <f t="shared" si="5"/>
        <v>5007</v>
      </c>
      <c r="O33" s="5">
        <f t="shared" si="1"/>
        <v>19.63529411764706</v>
      </c>
      <c r="P33" s="5">
        <v>44</v>
      </c>
      <c r="Q33" s="5">
        <v>146</v>
      </c>
      <c r="R33" s="5">
        <v>881</v>
      </c>
      <c r="S33" s="5">
        <v>421</v>
      </c>
      <c r="T33" s="3"/>
      <c r="U33" s="3"/>
    </row>
    <row r="34" spans="1:21" x14ac:dyDescent="0.25">
      <c r="A34" s="11" t="s">
        <v>51</v>
      </c>
      <c r="B34" s="5">
        <v>350</v>
      </c>
      <c r="C34" s="5">
        <v>1641</v>
      </c>
      <c r="D34" s="5">
        <v>694</v>
      </c>
      <c r="E34" s="5">
        <v>112</v>
      </c>
      <c r="F34" s="5">
        <v>223</v>
      </c>
      <c r="G34" s="5">
        <v>180</v>
      </c>
      <c r="H34" s="5">
        <v>79</v>
      </c>
      <c r="I34" s="5">
        <v>4</v>
      </c>
      <c r="J34" s="5">
        <v>19</v>
      </c>
      <c r="K34" s="5">
        <v>240</v>
      </c>
      <c r="L34" s="5">
        <v>0</v>
      </c>
      <c r="M34" s="5">
        <v>1</v>
      </c>
      <c r="N34" s="5">
        <f t="shared" si="5"/>
        <v>3543</v>
      </c>
      <c r="O34" s="5">
        <f t="shared" si="1"/>
        <v>13.894117647058824</v>
      </c>
      <c r="P34" s="5">
        <v>16</v>
      </c>
      <c r="Q34" s="5">
        <v>48</v>
      </c>
      <c r="R34" s="5">
        <v>0</v>
      </c>
      <c r="S34" s="5">
        <v>98</v>
      </c>
      <c r="T34" s="3"/>
      <c r="U34" s="3"/>
    </row>
    <row r="35" spans="1:21" x14ac:dyDescent="0.25">
      <c r="A35" s="11" t="s">
        <v>52</v>
      </c>
      <c r="B35" s="5">
        <v>556</v>
      </c>
      <c r="C35" s="5">
        <v>955</v>
      </c>
      <c r="D35" s="5">
        <v>1257</v>
      </c>
      <c r="E35" s="5">
        <v>898</v>
      </c>
      <c r="F35" s="5">
        <v>2058</v>
      </c>
      <c r="G35" s="5">
        <v>1588</v>
      </c>
      <c r="H35" s="5">
        <v>110</v>
      </c>
      <c r="I35" s="5">
        <v>447</v>
      </c>
      <c r="J35" s="5">
        <v>291</v>
      </c>
      <c r="K35" s="5">
        <v>14</v>
      </c>
      <c r="L35" s="5">
        <v>14</v>
      </c>
      <c r="M35" s="5">
        <v>38</v>
      </c>
      <c r="N35" s="5">
        <f t="shared" si="5"/>
        <v>8226</v>
      </c>
      <c r="O35" s="5">
        <f t="shared" ref="O35:O38" si="6">SUM(N35/255)</f>
        <v>32.258823529411764</v>
      </c>
      <c r="P35" s="5">
        <v>107</v>
      </c>
      <c r="Q35" s="5">
        <v>521</v>
      </c>
      <c r="R35" s="5">
        <v>1282</v>
      </c>
      <c r="S35" s="5">
        <v>1595</v>
      </c>
      <c r="T35" s="3"/>
      <c r="U35" s="3"/>
    </row>
    <row r="36" spans="1:21" x14ac:dyDescent="0.25">
      <c r="A36" s="11" t="s">
        <v>53</v>
      </c>
      <c r="B36" s="5">
        <v>982</v>
      </c>
      <c r="C36" s="5">
        <v>1089</v>
      </c>
      <c r="D36" s="5">
        <v>3161</v>
      </c>
      <c r="E36" s="5">
        <v>851</v>
      </c>
      <c r="F36" s="5">
        <v>1258</v>
      </c>
      <c r="G36" s="5">
        <v>1046</v>
      </c>
      <c r="H36" s="5">
        <v>75</v>
      </c>
      <c r="I36" s="5">
        <v>521</v>
      </c>
      <c r="J36" s="5">
        <v>293</v>
      </c>
      <c r="K36" s="5">
        <v>720</v>
      </c>
      <c r="L36" s="5">
        <v>10</v>
      </c>
      <c r="M36" s="5">
        <v>37</v>
      </c>
      <c r="N36" s="5">
        <f t="shared" si="5"/>
        <v>10043</v>
      </c>
      <c r="O36" s="5">
        <f t="shared" si="6"/>
        <v>39.384313725490195</v>
      </c>
      <c r="P36" s="5">
        <v>59</v>
      </c>
      <c r="Q36" s="5">
        <v>617</v>
      </c>
      <c r="R36" s="5">
        <v>0</v>
      </c>
      <c r="S36" s="5">
        <v>903</v>
      </c>
      <c r="T36" s="3"/>
      <c r="U36" s="3"/>
    </row>
    <row r="37" spans="1:21" x14ac:dyDescent="0.25">
      <c r="A37" s="11" t="s">
        <v>42</v>
      </c>
      <c r="B37" s="5">
        <v>162</v>
      </c>
      <c r="C37" s="5">
        <v>392</v>
      </c>
      <c r="D37" s="5">
        <v>1493</v>
      </c>
      <c r="E37" s="5">
        <v>28</v>
      </c>
      <c r="F37" s="5">
        <v>1191</v>
      </c>
      <c r="G37" s="5">
        <v>129</v>
      </c>
      <c r="H37" s="5">
        <v>65</v>
      </c>
      <c r="I37" s="5">
        <v>16</v>
      </c>
      <c r="J37" s="5">
        <v>38</v>
      </c>
      <c r="K37" s="5">
        <v>6</v>
      </c>
      <c r="L37" s="5">
        <v>1</v>
      </c>
      <c r="M37" s="5">
        <v>473</v>
      </c>
      <c r="N37" s="5">
        <f t="shared" si="5"/>
        <v>3994</v>
      </c>
      <c r="O37" s="5">
        <f t="shared" si="6"/>
        <v>15.662745098039215</v>
      </c>
      <c r="P37" s="5">
        <v>24</v>
      </c>
      <c r="Q37" s="5">
        <v>639</v>
      </c>
      <c r="R37" s="5">
        <v>516</v>
      </c>
      <c r="S37" s="5">
        <v>1734</v>
      </c>
      <c r="T37" s="3"/>
      <c r="U37" s="3"/>
    </row>
    <row r="38" spans="1:21" x14ac:dyDescent="0.25">
      <c r="A38" s="13" t="s">
        <v>43</v>
      </c>
      <c r="B38" s="6">
        <v>87254</v>
      </c>
      <c r="C38" s="6">
        <v>178094</v>
      </c>
      <c r="D38" s="6">
        <v>44843</v>
      </c>
      <c r="E38" s="6">
        <v>12229</v>
      </c>
      <c r="F38" s="6">
        <v>38717</v>
      </c>
      <c r="G38" s="6">
        <v>53436</v>
      </c>
      <c r="H38" s="6">
        <v>4305</v>
      </c>
      <c r="I38" s="6">
        <v>8647</v>
      </c>
      <c r="J38" s="6">
        <v>7172</v>
      </c>
      <c r="K38" s="6">
        <v>8341</v>
      </c>
      <c r="L38" s="6">
        <v>969</v>
      </c>
      <c r="M38" s="6">
        <v>1350</v>
      </c>
      <c r="N38" s="6">
        <f>SUM(N3:N37)</f>
        <v>445357</v>
      </c>
      <c r="O38" s="6">
        <f t="shared" si="6"/>
        <v>1746.4980392156863</v>
      </c>
      <c r="P38" s="6">
        <v>5649</v>
      </c>
      <c r="Q38" s="6">
        <v>11924</v>
      </c>
      <c r="R38" s="6">
        <v>10866</v>
      </c>
      <c r="S38" s="6">
        <v>39627</v>
      </c>
      <c r="T38" s="3"/>
      <c r="U38" s="3"/>
    </row>
    <row r="42" spans="1:21" x14ac:dyDescent="0.25">
      <c r="A42" s="14" t="s">
        <v>74</v>
      </c>
    </row>
    <row r="43" spans="1:21" x14ac:dyDescent="0.25">
      <c r="A43" s="18" t="s">
        <v>75</v>
      </c>
      <c r="B43" s="19" t="s">
        <v>57</v>
      </c>
      <c r="C43" s="19" t="s">
        <v>56</v>
      </c>
      <c r="D43" s="19" t="s">
        <v>58</v>
      </c>
      <c r="E43" s="19" t="s">
        <v>59</v>
      </c>
      <c r="F43" s="19" t="s">
        <v>66</v>
      </c>
      <c r="G43" s="19" t="s">
        <v>68</v>
      </c>
      <c r="H43" s="19" t="s">
        <v>60</v>
      </c>
      <c r="I43" s="19" t="s">
        <v>61</v>
      </c>
      <c r="J43" s="19" t="s">
        <v>54</v>
      </c>
      <c r="K43" s="19" t="s">
        <v>55</v>
      </c>
      <c r="L43" s="19" t="s">
        <v>9</v>
      </c>
      <c r="M43" s="19" t="s">
        <v>62</v>
      </c>
      <c r="N43" s="19" t="s">
        <v>63</v>
      </c>
      <c r="O43" s="20" t="s">
        <v>64</v>
      </c>
      <c r="P43" s="19" t="s">
        <v>65</v>
      </c>
      <c r="Q43" s="19" t="s">
        <v>67</v>
      </c>
      <c r="R43" s="3"/>
      <c r="T43" s="3"/>
      <c r="U43" s="3"/>
    </row>
    <row r="44" spans="1:21" x14ac:dyDescent="0.25">
      <c r="A44" s="21" t="s">
        <v>69</v>
      </c>
      <c r="B44" s="5">
        <v>1292</v>
      </c>
      <c r="C44" s="5">
        <v>517</v>
      </c>
      <c r="D44" s="5">
        <v>2122</v>
      </c>
      <c r="E44" s="5">
        <v>3615</v>
      </c>
      <c r="F44" s="5">
        <v>1203</v>
      </c>
      <c r="G44" s="5" t="s">
        <v>45</v>
      </c>
      <c r="H44" s="5">
        <v>432</v>
      </c>
      <c r="I44" s="5">
        <v>113</v>
      </c>
      <c r="J44" s="5">
        <v>4435</v>
      </c>
      <c r="K44" s="5">
        <v>7221</v>
      </c>
      <c r="L44" s="5">
        <v>4437</v>
      </c>
      <c r="M44" s="5">
        <v>129</v>
      </c>
      <c r="N44" s="5">
        <v>157</v>
      </c>
      <c r="O44" s="5">
        <v>731</v>
      </c>
      <c r="P44" s="5">
        <v>198</v>
      </c>
      <c r="Q44" s="5" t="s">
        <v>45</v>
      </c>
      <c r="R44" s="3"/>
      <c r="S44" s="3"/>
      <c r="T44" s="3"/>
      <c r="U44" s="3"/>
    </row>
    <row r="45" spans="1:21" x14ac:dyDescent="0.25">
      <c r="A45" s="21" t="s">
        <v>71</v>
      </c>
      <c r="B45" s="22">
        <v>1436</v>
      </c>
      <c r="C45" s="5">
        <v>1148</v>
      </c>
      <c r="D45" s="5">
        <v>6161</v>
      </c>
      <c r="E45" s="5">
        <v>3693</v>
      </c>
      <c r="F45" s="5">
        <v>1431</v>
      </c>
      <c r="G45" s="5">
        <v>2799</v>
      </c>
      <c r="H45" s="5">
        <v>365</v>
      </c>
      <c r="I45" s="5" t="s">
        <v>45</v>
      </c>
      <c r="J45" s="5" t="s">
        <v>45</v>
      </c>
      <c r="K45" s="5">
        <v>10795</v>
      </c>
      <c r="L45" s="5">
        <v>8092</v>
      </c>
      <c r="M45" s="5" t="s">
        <v>45</v>
      </c>
      <c r="N45" s="5">
        <v>129</v>
      </c>
      <c r="O45" s="5">
        <v>644</v>
      </c>
      <c r="P45" s="5" t="s">
        <v>45</v>
      </c>
      <c r="Q45" s="5">
        <v>1399</v>
      </c>
      <c r="R45" s="3"/>
      <c r="S45" s="3"/>
      <c r="T45" s="3"/>
      <c r="U45" s="3"/>
    </row>
    <row r="46" spans="1:21" x14ac:dyDescent="0.25">
      <c r="A46" s="21" t="s">
        <v>70</v>
      </c>
      <c r="B46" s="5">
        <v>4198</v>
      </c>
      <c r="C46" s="5">
        <v>1721</v>
      </c>
      <c r="D46" s="5">
        <v>13593</v>
      </c>
      <c r="E46" s="5">
        <v>5716</v>
      </c>
      <c r="F46" s="5">
        <v>2458</v>
      </c>
      <c r="G46" s="5">
        <v>1847</v>
      </c>
      <c r="H46" s="5" t="s">
        <v>45</v>
      </c>
      <c r="I46" s="5" t="s">
        <v>45</v>
      </c>
      <c r="J46" s="5" t="s">
        <v>45</v>
      </c>
      <c r="K46" s="5">
        <v>15235</v>
      </c>
      <c r="L46" s="5" t="s">
        <v>45</v>
      </c>
      <c r="M46" s="5" t="s">
        <v>45</v>
      </c>
      <c r="N46" s="5" t="s">
        <v>45</v>
      </c>
      <c r="O46" s="5" t="s">
        <v>45</v>
      </c>
      <c r="P46" s="5" t="s">
        <v>45</v>
      </c>
      <c r="Q46" s="5">
        <v>2027</v>
      </c>
      <c r="R46" s="3"/>
      <c r="S46" s="3"/>
      <c r="T46" s="3"/>
      <c r="U46" s="3"/>
    </row>
    <row r="47" spans="1:21" x14ac:dyDescent="0.25">
      <c r="A47" s="23" t="s">
        <v>43</v>
      </c>
      <c r="B47" s="6">
        <f t="shared" ref="B47:Q47" si="7">SUM(B44:B46)</f>
        <v>6926</v>
      </c>
      <c r="C47" s="6">
        <f t="shared" si="7"/>
        <v>3386</v>
      </c>
      <c r="D47" s="6">
        <f t="shared" si="7"/>
        <v>21876</v>
      </c>
      <c r="E47" s="6">
        <f t="shared" si="7"/>
        <v>13024</v>
      </c>
      <c r="F47" s="6">
        <f t="shared" si="7"/>
        <v>5092</v>
      </c>
      <c r="G47" s="6">
        <f t="shared" si="7"/>
        <v>4646</v>
      </c>
      <c r="H47" s="6">
        <f t="shared" si="7"/>
        <v>797</v>
      </c>
      <c r="I47" s="6">
        <f t="shared" si="7"/>
        <v>113</v>
      </c>
      <c r="J47" s="6">
        <f t="shared" si="7"/>
        <v>4435</v>
      </c>
      <c r="K47" s="6">
        <f t="shared" si="7"/>
        <v>33251</v>
      </c>
      <c r="L47" s="6">
        <f t="shared" si="7"/>
        <v>12529</v>
      </c>
      <c r="M47" s="6">
        <f t="shared" si="7"/>
        <v>129</v>
      </c>
      <c r="N47" s="17">
        <f t="shared" si="7"/>
        <v>286</v>
      </c>
      <c r="O47" s="6">
        <f t="shared" si="7"/>
        <v>1375</v>
      </c>
      <c r="P47" s="6">
        <f t="shared" si="7"/>
        <v>198</v>
      </c>
      <c r="Q47" s="6">
        <f t="shared" si="7"/>
        <v>3426</v>
      </c>
      <c r="R47" s="3"/>
      <c r="S47" s="3"/>
      <c r="T47" s="3"/>
      <c r="U47" s="3"/>
    </row>
    <row r="51" spans="10:17" x14ac:dyDescent="0.25">
      <c r="J51" s="3"/>
      <c r="O51" s="15"/>
      <c r="P51" s="15"/>
      <c r="Q51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 2025</vt:lpstr>
      <vt:lpstr>per locatie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Swinkels</dc:creator>
  <cp:lastModifiedBy>Weverling, Maarten</cp:lastModifiedBy>
  <dcterms:created xsi:type="dcterms:W3CDTF">2025-04-25T10:33:07Z</dcterms:created>
  <dcterms:modified xsi:type="dcterms:W3CDTF">2026-04-03T11:14:21Z</dcterms:modified>
</cp:coreProperties>
</file>