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Q:\SSO-CFD\UG_HKT_Inkoop-UNIT\83-INKOOPDOSSIER- INKOOP\IUC25\IUC25-680 Taaltrainingen (V&amp;PO)\03 - BESCHR DOCUMENTEN\Versie 2026.04.03 Gepubliceerd\"/>
    </mc:Choice>
  </mc:AlternateContent>
  <xr:revisionPtr revIDLastSave="0" documentId="13_ncr:1_{EC2AB289-07D0-4FB3-B0CE-091D88C728B7}" xr6:coauthVersionLast="47" xr6:coauthVersionMax="47" xr10:uidLastSave="{00000000-0000-0000-0000-000000000000}"/>
  <bookViews>
    <workbookView xWindow="12216" yWindow="25812" windowWidth="23256" windowHeight="12456" xr2:uid="{DE95BA90-089A-43B0-904C-70A77C17ED30}"/>
  </bookViews>
  <sheets>
    <sheet name="Prijzenblad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" i="1" l="1"/>
  <c r="G17" i="1"/>
  <c r="G16" i="1"/>
  <c r="G15" i="1"/>
  <c r="G14" i="1"/>
  <c r="G13" i="1"/>
  <c r="G12" i="1"/>
  <c r="G19" i="1" l="1"/>
  <c r="G21" i="1" s="1"/>
  <c r="F23" i="1" s="1"/>
</calcChain>
</file>

<file path=xl/sharedStrings.xml><?xml version="1.0" encoding="utf-8"?>
<sst xmlns="http://schemas.openxmlformats.org/spreadsheetml/2006/main" count="26" uniqueCount="24">
  <si>
    <t>Perceel 3 - Gepersonaliseerde intensieve taaltrainingen</t>
  </si>
  <si>
    <t>= invulveld</t>
  </si>
  <si>
    <t>Nr.</t>
  </si>
  <si>
    <t>Omschrijving dienst</t>
  </si>
  <si>
    <t>Prijs per cursist excl. btw</t>
  </si>
  <si>
    <t>Weging</t>
  </si>
  <si>
    <t>Totaal per cursist excl. btw × weging</t>
  </si>
  <si>
    <r>
      <rPr>
        <b/>
        <sz val="11"/>
        <rFont val="Aptos Narrow"/>
        <family val="2"/>
        <scheme val="minor"/>
      </rPr>
      <t>Twee</t>
    </r>
    <r>
      <rPr>
        <sz val="11"/>
        <rFont val="Aptos Narrow"/>
        <family val="2"/>
        <scheme val="minor"/>
      </rPr>
      <t>daagse intensieve taaltraining (incl. overnachting en ontbijt)</t>
    </r>
  </si>
  <si>
    <r>
      <rPr>
        <b/>
        <sz val="11"/>
        <rFont val="Aptos Narrow"/>
        <family val="2"/>
        <scheme val="minor"/>
      </rPr>
      <t>Drie</t>
    </r>
    <r>
      <rPr>
        <sz val="11"/>
        <rFont val="Aptos Narrow"/>
        <family val="2"/>
        <scheme val="minor"/>
      </rPr>
      <t>daagse intensieve taaltraining (incl. overnachting en ontbijt)</t>
    </r>
  </si>
  <si>
    <r>
      <rPr>
        <b/>
        <sz val="11"/>
        <rFont val="Aptos Narrow"/>
        <family val="2"/>
        <scheme val="minor"/>
      </rPr>
      <t>Vier</t>
    </r>
    <r>
      <rPr>
        <sz val="11"/>
        <rFont val="Aptos Narrow"/>
        <family val="2"/>
        <scheme val="minor"/>
      </rPr>
      <t>daagse intensieve taaltraining (incl. overnachting en ontbijt)</t>
    </r>
  </si>
  <si>
    <r>
      <rPr>
        <b/>
        <sz val="11"/>
        <rFont val="Aptos Narrow"/>
        <family val="2"/>
        <scheme val="minor"/>
      </rPr>
      <t>Vijf</t>
    </r>
    <r>
      <rPr>
        <sz val="11"/>
        <rFont val="Aptos Narrow"/>
        <family val="2"/>
        <scheme val="minor"/>
      </rPr>
      <t>daagse intensieve taaltraining (incl. overnachting en ontbijt)</t>
    </r>
  </si>
  <si>
    <r>
      <rPr>
        <b/>
        <sz val="11"/>
        <rFont val="Aptos Narrow"/>
        <family val="2"/>
        <scheme val="minor"/>
      </rPr>
      <t>Eén</t>
    </r>
    <r>
      <rPr>
        <sz val="11"/>
        <rFont val="Aptos Narrow"/>
        <family val="2"/>
        <scheme val="minor"/>
      </rPr>
      <t xml:space="preserve"> dag intensieve taaltraining (zonder overnachting en ontbijt)</t>
    </r>
  </si>
  <si>
    <t>Prijs hotelovernachting, incl. ontbijt (per nacht)</t>
  </si>
  <si>
    <r>
      <t xml:space="preserve">Aftrek bij </t>
    </r>
    <r>
      <rPr>
        <b/>
        <sz val="11"/>
        <rFont val="Aptos Narrow"/>
        <family val="2"/>
        <scheme val="minor"/>
      </rPr>
      <t>niet</t>
    </r>
    <r>
      <rPr>
        <sz val="11"/>
        <rFont val="Aptos Narrow"/>
        <family val="2"/>
        <scheme val="minor"/>
      </rPr>
      <t>-gebruik overnachting incl. onbijt (per nacht)</t>
    </r>
  </si>
  <si>
    <t>Totaal intensieve taaltrainingen</t>
  </si>
  <si>
    <t>Inschrijfprijs totaal</t>
  </si>
  <si>
    <t>Bijlage C3 - Prijzenblad</t>
  </si>
  <si>
    <t xml:space="preserve">Score prijs </t>
  </si>
  <si>
    <t>punten</t>
  </si>
  <si>
    <t>Bandbreedte totaal punten en inschrijfprijs</t>
  </si>
  <si>
    <t>Ondergrensprijs</t>
  </si>
  <si>
    <t>Bovengrensprijs</t>
  </si>
  <si>
    <t>Taaltrainingen op locatie - locatie van Opdrachtnemer</t>
  </si>
  <si>
    <t>De wegingsfactoren worden uitsluitend gebruikt ten behoeve van prijsbeoordeling. Zij vormen geen minimumafname, geen maximumafname en geen gegarandeerde verdeling binnen de raamovereenkomst. 
Zie bijlage 3 (Programma van Eisen) voor de eisen ten aanzien van de prijsstelling.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</si>
</sst>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"/>
  </numFmts>
  <fonts count="16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8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u/>
      <sz val="11"/>
      <color rgb="FFC00000"/>
      <name val="Aptos Narrow"/>
      <family val="2"/>
      <scheme val="minor"/>
    </font>
    <font>
      <sz val="11"/>
      <color rgb="FFC00000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u/>
      <sz val="14"/>
      <color rgb="FFC0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u/>
      <sz val="11"/>
      <color rgb="FFC00000"/>
      <name val="Aptos Narrow"/>
      <family val="2"/>
      <scheme val="minor"/>
    </font>
    <font>
      <i/>
      <sz val="11"/>
      <color theme="1"/>
      <name val="Aptos Narrow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44B3E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0" fillId="2" borderId="1" xfId="0" applyFill="1" applyBorder="1"/>
    <xf numFmtId="0" fontId="5" fillId="2" borderId="2" xfId="0" applyFont="1" applyFill="1" applyBorder="1"/>
    <xf numFmtId="0" fontId="0" fillId="2" borderId="2" xfId="0" applyFill="1" applyBorder="1"/>
    <xf numFmtId="0" fontId="0" fillId="2" borderId="2" xfId="0" applyFill="1" applyBorder="1" applyAlignment="1">
      <alignment wrapText="1"/>
    </xf>
    <xf numFmtId="0" fontId="0" fillId="2" borderId="3" xfId="0" applyFill="1" applyBorder="1"/>
    <xf numFmtId="0" fontId="0" fillId="3" borderId="0" xfId="0" applyFill="1"/>
    <xf numFmtId="0" fontId="0" fillId="2" borderId="4" xfId="0" applyFill="1" applyBorder="1"/>
    <xf numFmtId="0" fontId="0" fillId="2" borderId="5" xfId="0" applyFill="1" applyBorder="1"/>
    <xf numFmtId="0" fontId="0" fillId="4" borderId="6" xfId="0" applyFill="1" applyBorder="1"/>
    <xf numFmtId="49" fontId="0" fillId="2" borderId="5" xfId="0" applyNumberFormat="1" applyFill="1" applyBorder="1"/>
    <xf numFmtId="0" fontId="0" fillId="3" borderId="0" xfId="0" applyFill="1" applyAlignment="1">
      <alignment wrapText="1"/>
    </xf>
    <xf numFmtId="0" fontId="7" fillId="3" borderId="0" xfId="0" applyFont="1" applyFill="1"/>
    <xf numFmtId="0" fontId="0" fillId="2" borderId="4" xfId="0" applyFill="1" applyBorder="1" applyAlignment="1">
      <alignment vertical="top"/>
    </xf>
    <xf numFmtId="0" fontId="8" fillId="3" borderId="0" xfId="0" applyFont="1" applyFill="1" applyAlignment="1">
      <alignment horizontal="right"/>
    </xf>
    <xf numFmtId="0" fontId="8" fillId="3" borderId="0" xfId="0" applyFont="1" applyFill="1"/>
    <xf numFmtId="0" fontId="8" fillId="3" borderId="0" xfId="0" applyFont="1" applyFill="1" applyAlignment="1">
      <alignment horizontal="right" vertical="top"/>
    </xf>
    <xf numFmtId="0" fontId="8" fillId="3" borderId="0" xfId="0" applyFont="1" applyFill="1" applyAlignment="1">
      <alignment vertical="top"/>
    </xf>
    <xf numFmtId="0" fontId="1" fillId="2" borderId="4" xfId="0" applyFont="1" applyFill="1" applyBorder="1" applyAlignment="1">
      <alignment vertical="top"/>
    </xf>
    <xf numFmtId="0" fontId="1" fillId="5" borderId="6" xfId="0" applyFont="1" applyFill="1" applyBorder="1" applyAlignment="1">
      <alignment vertical="top" wrapText="1"/>
    </xf>
    <xf numFmtId="0" fontId="1" fillId="5" borderId="6" xfId="0" applyFont="1" applyFill="1" applyBorder="1" applyAlignment="1">
      <alignment horizontal="left" vertical="center"/>
    </xf>
    <xf numFmtId="0" fontId="1" fillId="5" borderId="6" xfId="0" applyFont="1" applyFill="1" applyBorder="1" applyAlignment="1">
      <alignment horizontal="left" vertical="top"/>
    </xf>
    <xf numFmtId="0" fontId="4" fillId="0" borderId="5" xfId="0" applyFont="1" applyBorder="1" applyAlignment="1">
      <alignment vertical="top" wrapText="1"/>
    </xf>
    <xf numFmtId="0" fontId="10" fillId="3" borderId="0" xfId="0" applyFont="1" applyFill="1"/>
    <xf numFmtId="0" fontId="0" fillId="2" borderId="6" xfId="0" applyFill="1" applyBorder="1" applyAlignment="1">
      <alignment horizontal="left" vertical="top"/>
    </xf>
    <xf numFmtId="0" fontId="11" fillId="2" borderId="6" xfId="0" applyFont="1" applyFill="1" applyBorder="1" applyAlignment="1">
      <alignment vertical="top"/>
    </xf>
    <xf numFmtId="2" fontId="11" fillId="2" borderId="6" xfId="0" applyNumberFormat="1" applyFont="1" applyFill="1" applyBorder="1" applyAlignment="1">
      <alignment vertical="top"/>
    </xf>
    <xf numFmtId="164" fontId="11" fillId="6" borderId="6" xfId="0" applyNumberFormat="1" applyFont="1" applyFill="1" applyBorder="1" applyAlignment="1">
      <alignment vertical="top" wrapText="1"/>
    </xf>
    <xf numFmtId="2" fontId="11" fillId="2" borderId="6" xfId="0" applyNumberFormat="1" applyFont="1" applyFill="1" applyBorder="1"/>
    <xf numFmtId="164" fontId="11" fillId="6" borderId="6" xfId="0" applyNumberFormat="1" applyFont="1" applyFill="1" applyBorder="1" applyAlignment="1">
      <alignment wrapText="1"/>
    </xf>
    <xf numFmtId="0" fontId="0" fillId="2" borderId="6" xfId="0" applyFill="1" applyBorder="1" applyAlignment="1">
      <alignment horizontal="left"/>
    </xf>
    <xf numFmtId="0" fontId="11" fillId="2" borderId="6" xfId="0" applyFont="1" applyFill="1" applyBorder="1" applyAlignment="1">
      <alignment horizontal="left" vertical="center"/>
    </xf>
    <xf numFmtId="164" fontId="2" fillId="2" borderId="6" xfId="0" applyNumberFormat="1" applyFont="1" applyFill="1" applyBorder="1" applyAlignment="1">
      <alignment vertical="top"/>
    </xf>
    <xf numFmtId="0" fontId="13" fillId="3" borderId="0" xfId="0" applyFont="1" applyFill="1" applyAlignment="1">
      <alignment horizontal="right"/>
    </xf>
    <xf numFmtId="164" fontId="3" fillId="7" borderId="8" xfId="0" applyNumberFormat="1" applyFont="1" applyFill="1" applyBorder="1"/>
    <xf numFmtId="164" fontId="3" fillId="8" borderId="8" xfId="0" applyNumberFormat="1" applyFont="1" applyFill="1" applyBorder="1"/>
    <xf numFmtId="0" fontId="0" fillId="2" borderId="12" xfId="0" applyFill="1" applyBorder="1"/>
    <xf numFmtId="0" fontId="0" fillId="2" borderId="13" xfId="0" applyFill="1" applyBorder="1"/>
    <xf numFmtId="0" fontId="0" fillId="2" borderId="13" xfId="0" applyFill="1" applyBorder="1" applyAlignment="1">
      <alignment wrapText="1"/>
    </xf>
    <xf numFmtId="0" fontId="0" fillId="2" borderId="14" xfId="0" applyFill="1" applyBorder="1"/>
    <xf numFmtId="0" fontId="14" fillId="3" borderId="0" xfId="0" applyFont="1" applyFill="1"/>
    <xf numFmtId="0" fontId="5" fillId="0" borderId="2" xfId="0" applyFont="1" applyBorder="1"/>
    <xf numFmtId="2" fontId="3" fillId="10" borderId="9" xfId="0" applyNumberFormat="1" applyFont="1" applyFill="1" applyBorder="1"/>
    <xf numFmtId="0" fontId="0" fillId="5" borderId="16" xfId="0" applyFill="1" applyBorder="1"/>
    <xf numFmtId="0" fontId="0" fillId="5" borderId="17" xfId="0" applyFill="1" applyBorder="1"/>
    <xf numFmtId="0" fontId="0" fillId="2" borderId="15" xfId="0" applyFill="1" applyBorder="1"/>
    <xf numFmtId="0" fontId="0" fillId="2" borderId="17" xfId="0" applyFill="1" applyBorder="1"/>
    <xf numFmtId="164" fontId="0" fillId="2" borderId="6" xfId="0" applyNumberFormat="1" applyFill="1" applyBorder="1"/>
    <xf numFmtId="2" fontId="0" fillId="2" borderId="15" xfId="0" applyNumberFormat="1" applyFill="1" applyBorder="1"/>
    <xf numFmtId="0" fontId="0" fillId="11" borderId="9" xfId="0" applyFill="1" applyBorder="1"/>
    <xf numFmtId="0" fontId="3" fillId="10" borderId="11" xfId="0" applyFont="1" applyFill="1" applyBorder="1"/>
    <xf numFmtId="0" fontId="0" fillId="11" borderId="10" xfId="0" applyFill="1" applyBorder="1"/>
    <xf numFmtId="164" fontId="0" fillId="2" borderId="18" xfId="0" applyNumberFormat="1" applyFill="1" applyBorder="1"/>
    <xf numFmtId="2" fontId="0" fillId="2" borderId="12" xfId="0" applyNumberFormat="1" applyFill="1" applyBorder="1"/>
    <xf numFmtId="0" fontId="3" fillId="9" borderId="9" xfId="0" applyFont="1" applyFill="1" applyBorder="1"/>
    <xf numFmtId="0" fontId="0" fillId="9" borderId="10" xfId="0" applyFill="1" applyBorder="1"/>
    <xf numFmtId="164" fontId="11" fillId="4" borderId="6" xfId="0" applyNumberFormat="1" applyFont="1" applyFill="1" applyBorder="1" applyAlignment="1" applyProtection="1">
      <alignment vertical="top"/>
      <protection locked="0"/>
    </xf>
    <xf numFmtId="164" fontId="11" fillId="4" borderId="6" xfId="0" applyNumberFormat="1" applyFont="1" applyFill="1" applyBorder="1" applyAlignment="1" applyProtection="1">
      <alignment vertical="center"/>
      <protection locked="0"/>
    </xf>
    <xf numFmtId="0" fontId="6" fillId="2" borderId="0" xfId="0" applyFont="1" applyFill="1" applyBorder="1"/>
    <xf numFmtId="0" fontId="0" fillId="2" borderId="0" xfId="0" applyFill="1" applyBorder="1"/>
    <xf numFmtId="0" fontId="0" fillId="2" borderId="0" xfId="0" applyFill="1" applyBorder="1" applyAlignment="1">
      <alignment wrapText="1"/>
    </xf>
    <xf numFmtId="49" fontId="0" fillId="2" borderId="0" xfId="0" applyNumberFormat="1" applyFill="1" applyBorder="1"/>
    <xf numFmtId="0" fontId="0" fillId="2" borderId="0" xfId="0" applyFill="1" applyBorder="1" applyAlignment="1">
      <alignment vertical="top"/>
    </xf>
    <xf numFmtId="0" fontId="9" fillId="2" borderId="0" xfId="0" applyFont="1" applyFill="1" applyBorder="1" applyAlignment="1">
      <alignment vertical="top"/>
    </xf>
    <xf numFmtId="0" fontId="11" fillId="2" borderId="0" xfId="0" applyFont="1" applyFill="1" applyBorder="1" applyAlignment="1">
      <alignment vertical="top"/>
    </xf>
    <xf numFmtId="0" fontId="11" fillId="2" borderId="0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vertical="center"/>
    </xf>
    <xf numFmtId="164" fontId="11" fillId="2" borderId="0" xfId="0" applyNumberFormat="1" applyFont="1" applyFill="1" applyBorder="1"/>
    <xf numFmtId="164" fontId="11" fillId="2" borderId="0" xfId="0" applyNumberFormat="1" applyFont="1" applyFill="1" applyBorder="1" applyAlignment="1">
      <alignment wrapText="1"/>
    </xf>
    <xf numFmtId="0" fontId="15" fillId="2" borderId="5" xfId="0" applyFont="1" applyFill="1" applyBorder="1" applyAlignment="1">
      <alignment vertical="top" wrapText="1"/>
    </xf>
    <xf numFmtId="2" fontId="3" fillId="2" borderId="0" xfId="0" applyNumberFormat="1" applyFont="1" applyFill="1" applyBorder="1" applyAlignment="1">
      <alignment horizontal="right" wrapText="1"/>
    </xf>
    <xf numFmtId="2" fontId="3" fillId="2" borderId="7" xfId="0" applyNumberFormat="1" applyFont="1" applyFill="1" applyBorder="1" applyAlignment="1">
      <alignment horizontal="right" wrapText="1"/>
    </xf>
    <xf numFmtId="0" fontId="3" fillId="11" borderId="10" xfId="0" applyFont="1" applyFill="1" applyBorder="1" applyAlignment="1">
      <alignment horizontal="center"/>
    </xf>
    <xf numFmtId="0" fontId="1" fillId="5" borderId="15" xfId="0" applyFont="1" applyFill="1" applyBorder="1" applyAlignment="1">
      <alignment horizontal="left"/>
    </xf>
    <xf numFmtId="0" fontId="1" fillId="5" borderId="16" xfId="0" applyFont="1" applyFill="1" applyBorder="1" applyAlignment="1">
      <alignment horizontal="left"/>
    </xf>
    <xf numFmtId="0" fontId="15" fillId="2" borderId="15" xfId="0" applyFont="1" applyFill="1" applyBorder="1" applyAlignment="1">
      <alignment horizontal="left" vertical="top" wrapText="1"/>
    </xf>
    <xf numFmtId="0" fontId="15" fillId="2" borderId="16" xfId="0" applyFont="1" applyFill="1" applyBorder="1" applyAlignment="1">
      <alignment horizontal="left" vertical="top" wrapText="1"/>
    </xf>
    <xf numFmtId="0" fontId="15" fillId="2" borderId="17" xfId="0" applyFont="1" applyFill="1" applyBorder="1" applyAlignment="1">
      <alignment horizontal="left" vertical="top" wrapText="1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3E880B-119A-4F5E-96CA-669ADA508D3F}">
  <dimension ref="B2:K28"/>
  <sheetViews>
    <sheetView tabSelected="1" workbookViewId="0">
      <selection activeCell="I10" sqref="I10"/>
    </sheetView>
  </sheetViews>
  <sheetFormatPr defaultColWidth="9.0625" defaultRowHeight="13.5"/>
  <cols>
    <col min="1" max="1" width="2.875" style="6" customWidth="1"/>
    <col min="2" max="2" width="3" style="6" customWidth="1"/>
    <col min="3" max="3" width="8.6875" style="6" customWidth="1"/>
    <col min="4" max="4" width="62.3125" style="6" bestFit="1" customWidth="1"/>
    <col min="5" max="5" width="28.3125" style="6" bestFit="1" customWidth="1"/>
    <col min="6" max="6" width="20.6875" style="6" customWidth="1"/>
    <col min="7" max="7" width="20.6875" style="11" customWidth="1"/>
    <col min="8" max="8" width="2.875" style="6" customWidth="1"/>
    <col min="9" max="16384" width="9.0625" style="6"/>
  </cols>
  <sheetData>
    <row r="2" spans="2:11" ht="22.15">
      <c r="B2" s="1"/>
      <c r="C2" s="41" t="s">
        <v>16</v>
      </c>
      <c r="D2" s="2"/>
      <c r="E2" s="3"/>
      <c r="F2" s="3"/>
      <c r="G2" s="4"/>
      <c r="H2" s="5"/>
    </row>
    <row r="3" spans="2:11" ht="17.25">
      <c r="B3" s="7"/>
      <c r="C3" s="58" t="s">
        <v>0</v>
      </c>
      <c r="D3" s="58"/>
      <c r="E3" s="59"/>
      <c r="F3" s="59"/>
      <c r="G3" s="60"/>
      <c r="H3" s="8"/>
    </row>
    <row r="4" spans="2:11">
      <c r="B4" s="7"/>
      <c r="C4" s="59"/>
      <c r="D4" s="59"/>
      <c r="E4" s="59"/>
      <c r="F4" s="9"/>
      <c r="G4" s="61" t="s">
        <v>1</v>
      </c>
      <c r="H4" s="10"/>
      <c r="J4" s="11"/>
      <c r="K4" s="12"/>
    </row>
    <row r="5" spans="2:11">
      <c r="B5" s="13"/>
      <c r="C5" s="62"/>
      <c r="D5" s="62"/>
      <c r="E5" s="62"/>
      <c r="F5" s="62"/>
      <c r="G5" s="60"/>
      <c r="H5" s="8"/>
      <c r="J5" s="14"/>
      <c r="K5" s="15"/>
    </row>
    <row r="6" spans="2:11" ht="60.75" customHeight="1">
      <c r="B6" s="13"/>
      <c r="C6" s="75" t="s">
        <v>23</v>
      </c>
      <c r="D6" s="76"/>
      <c r="E6" s="76"/>
      <c r="F6" s="76"/>
      <c r="G6" s="77"/>
      <c r="H6" s="69"/>
      <c r="J6" s="14"/>
      <c r="K6" s="15"/>
    </row>
    <row r="7" spans="2:11">
      <c r="B7" s="13"/>
      <c r="C7" s="62"/>
      <c r="D7" s="62"/>
      <c r="E7" s="62"/>
      <c r="F7" s="62"/>
      <c r="G7" s="60"/>
      <c r="H7" s="8"/>
      <c r="J7" s="14"/>
      <c r="K7" s="15"/>
    </row>
    <row r="8" spans="2:11">
      <c r="B8" s="13"/>
      <c r="C8" s="62"/>
      <c r="D8" s="62"/>
      <c r="E8" s="62"/>
      <c r="F8" s="62"/>
      <c r="G8" s="60"/>
      <c r="H8" s="8"/>
      <c r="J8" s="14"/>
      <c r="K8" s="15"/>
    </row>
    <row r="9" spans="2:11" ht="17.649999999999999">
      <c r="B9" s="13"/>
      <c r="C9" s="63" t="s">
        <v>22</v>
      </c>
      <c r="D9" s="63"/>
      <c r="E9" s="62"/>
      <c r="F9" s="62"/>
      <c r="G9" s="60"/>
      <c r="H9" s="8"/>
      <c r="J9" s="14"/>
      <c r="K9" s="15"/>
    </row>
    <row r="10" spans="2:11">
      <c r="B10" s="13"/>
      <c r="C10" s="62"/>
      <c r="D10" s="62"/>
      <c r="E10" s="62"/>
      <c r="F10" s="62"/>
      <c r="G10" s="60"/>
      <c r="H10" s="8"/>
      <c r="J10" s="16"/>
      <c r="K10" s="17"/>
    </row>
    <row r="11" spans="2:11" ht="27.75">
      <c r="B11" s="18"/>
      <c r="C11" s="19" t="s">
        <v>2</v>
      </c>
      <c r="D11" s="20" t="s">
        <v>3</v>
      </c>
      <c r="E11" s="21" t="s">
        <v>4</v>
      </c>
      <c r="F11" s="19" t="s">
        <v>5</v>
      </c>
      <c r="G11" s="19" t="s">
        <v>6</v>
      </c>
      <c r="H11" s="22"/>
      <c r="I11" s="11"/>
      <c r="J11" s="14"/>
      <c r="K11" s="23"/>
    </row>
    <row r="12" spans="2:11" ht="13.9">
      <c r="B12" s="7"/>
      <c r="C12" s="24">
        <v>1</v>
      </c>
      <c r="D12" s="25" t="s">
        <v>7</v>
      </c>
      <c r="E12" s="56"/>
      <c r="F12" s="26">
        <v>27.5</v>
      </c>
      <c r="G12" s="27">
        <f t="shared" ref="G12:G17" si="0">E12*F12</f>
        <v>0</v>
      </c>
      <c r="H12" s="8"/>
      <c r="J12" s="14"/>
      <c r="K12" s="15"/>
    </row>
    <row r="13" spans="2:11" ht="13.9">
      <c r="B13" s="7"/>
      <c r="C13" s="24">
        <v>2</v>
      </c>
      <c r="D13" s="25" t="s">
        <v>8</v>
      </c>
      <c r="E13" s="57"/>
      <c r="F13" s="28">
        <v>27.5</v>
      </c>
      <c r="G13" s="29">
        <f t="shared" si="0"/>
        <v>0</v>
      </c>
      <c r="H13" s="8"/>
      <c r="J13" s="14"/>
      <c r="K13" s="15"/>
    </row>
    <row r="14" spans="2:11" ht="13.9">
      <c r="B14" s="7"/>
      <c r="C14" s="30">
        <v>3</v>
      </c>
      <c r="D14" s="25" t="s">
        <v>9</v>
      </c>
      <c r="E14" s="57"/>
      <c r="F14" s="28">
        <v>15</v>
      </c>
      <c r="G14" s="27">
        <f t="shared" si="0"/>
        <v>0</v>
      </c>
      <c r="H14" s="8"/>
      <c r="J14" s="14"/>
      <c r="K14" s="15"/>
    </row>
    <row r="15" spans="2:11" ht="13.9">
      <c r="B15" s="7"/>
      <c r="C15" s="30">
        <v>4</v>
      </c>
      <c r="D15" s="25" t="s">
        <v>10</v>
      </c>
      <c r="E15" s="57"/>
      <c r="F15" s="28">
        <v>15</v>
      </c>
      <c r="G15" s="29">
        <f t="shared" si="0"/>
        <v>0</v>
      </c>
      <c r="H15" s="8"/>
    </row>
    <row r="16" spans="2:11" ht="13.9">
      <c r="B16" s="7"/>
      <c r="C16" s="30">
        <v>5</v>
      </c>
      <c r="D16" s="31" t="s">
        <v>11</v>
      </c>
      <c r="E16" s="57"/>
      <c r="F16" s="28">
        <v>5</v>
      </c>
      <c r="G16" s="27">
        <f t="shared" si="0"/>
        <v>0</v>
      </c>
      <c r="H16" s="8"/>
      <c r="I16" s="14"/>
      <c r="J16" s="14"/>
      <c r="K16" s="15"/>
    </row>
    <row r="17" spans="2:11">
      <c r="B17" s="7"/>
      <c r="C17" s="30">
        <v>6</v>
      </c>
      <c r="D17" s="31" t="s">
        <v>12</v>
      </c>
      <c r="E17" s="57"/>
      <c r="F17" s="28">
        <v>10</v>
      </c>
      <c r="G17" s="27">
        <f t="shared" si="0"/>
        <v>0</v>
      </c>
      <c r="H17" s="8"/>
      <c r="I17" s="14"/>
      <c r="J17" s="14"/>
      <c r="K17" s="15"/>
    </row>
    <row r="18" spans="2:11" ht="14.25" thickBot="1">
      <c r="B18" s="7"/>
      <c r="C18" s="30">
        <v>7</v>
      </c>
      <c r="D18" s="25" t="s">
        <v>13</v>
      </c>
      <c r="E18" s="32">
        <f>-E17</f>
        <v>0</v>
      </c>
      <c r="F18" s="26"/>
      <c r="G18" s="29"/>
      <c r="H18" s="8"/>
      <c r="I18" s="33"/>
      <c r="J18" s="14"/>
      <c r="K18" s="15"/>
    </row>
    <row r="19" spans="2:11" ht="14.25" thickBot="1">
      <c r="B19" s="7"/>
      <c r="C19" s="59"/>
      <c r="D19" s="64"/>
      <c r="E19" s="70" t="s">
        <v>14</v>
      </c>
      <c r="F19" s="71"/>
      <c r="G19" s="34">
        <f>SUM(G12:G18)</f>
        <v>0</v>
      </c>
      <c r="H19" s="8"/>
      <c r="I19" s="33"/>
      <c r="J19" s="14"/>
      <c r="K19" s="15"/>
    </row>
    <row r="20" spans="2:11" ht="13.9" thickBot="1">
      <c r="B20" s="7"/>
      <c r="C20" s="59"/>
      <c r="D20" s="65"/>
      <c r="E20" s="66"/>
      <c r="F20" s="67"/>
      <c r="G20" s="68"/>
      <c r="H20" s="8"/>
      <c r="J20" s="14"/>
      <c r="K20" s="15"/>
    </row>
    <row r="21" spans="2:11" ht="14.25" thickBot="1">
      <c r="B21" s="7"/>
      <c r="C21" s="49"/>
      <c r="D21" s="51"/>
      <c r="E21" s="72" t="s">
        <v>15</v>
      </c>
      <c r="F21" s="72"/>
      <c r="G21" s="35">
        <f>G19</f>
        <v>0</v>
      </c>
      <c r="H21" s="8"/>
      <c r="K21" s="15"/>
    </row>
    <row r="22" spans="2:11" ht="14.25" thickBot="1">
      <c r="B22" s="7"/>
      <c r="C22" s="59"/>
      <c r="D22" s="59"/>
      <c r="E22" s="59"/>
      <c r="F22" s="59"/>
      <c r="G22" s="60"/>
      <c r="H22" s="8"/>
      <c r="K22" s="40"/>
    </row>
    <row r="23" spans="2:11" ht="14.25" thickBot="1">
      <c r="B23" s="7"/>
      <c r="C23" s="54" t="s">
        <v>17</v>
      </c>
      <c r="D23" s="55"/>
      <c r="E23" s="55"/>
      <c r="F23" s="42">
        <f>IF($F$26-(((G21-E26)/(E27-E26)*F26))&lt;0,0,(IF(F26-(((G21-E26)/(E27-E26)*F26))&gt;F26,F26,(F26-(((G21-E26)/(E27-E26)*F26))))))</f>
        <v>300</v>
      </c>
      <c r="G23" s="50" t="s">
        <v>18</v>
      </c>
      <c r="H23" s="8"/>
    </row>
    <row r="24" spans="2:11">
      <c r="B24" s="7"/>
      <c r="C24" s="59"/>
      <c r="D24" s="59"/>
      <c r="E24" s="59"/>
      <c r="F24" s="59"/>
      <c r="G24" s="59"/>
      <c r="H24" s="8"/>
    </row>
    <row r="25" spans="2:11" ht="13.9">
      <c r="B25" s="7"/>
      <c r="C25" s="73" t="s">
        <v>19</v>
      </c>
      <c r="D25" s="74"/>
      <c r="E25" s="74"/>
      <c r="F25" s="43"/>
      <c r="G25" s="44"/>
      <c r="H25" s="8"/>
    </row>
    <row r="26" spans="2:11">
      <c r="B26" s="7"/>
      <c r="C26" s="36" t="s">
        <v>20</v>
      </c>
      <c r="D26" s="39"/>
      <c r="E26" s="52">
        <v>290000</v>
      </c>
      <c r="F26" s="53">
        <v>300</v>
      </c>
      <c r="G26" s="39" t="s">
        <v>18</v>
      </c>
      <c r="H26" s="8"/>
    </row>
    <row r="27" spans="2:11">
      <c r="B27" s="7"/>
      <c r="C27" s="45" t="s">
        <v>21</v>
      </c>
      <c r="D27" s="46"/>
      <c r="E27" s="47">
        <v>380000</v>
      </c>
      <c r="F27" s="48">
        <v>0</v>
      </c>
      <c r="G27" s="46" t="s">
        <v>18</v>
      </c>
      <c r="H27" s="8"/>
    </row>
    <row r="28" spans="2:11">
      <c r="B28" s="36"/>
      <c r="C28" s="37"/>
      <c r="D28" s="37"/>
      <c r="E28" s="37"/>
      <c r="F28" s="37"/>
      <c r="G28" s="38"/>
      <c r="H28" s="39"/>
    </row>
  </sheetData>
  <sheetProtection algorithmName="SHA-512" hashValue="YuQVH4WqL5B4Sew1R/j50mYPk571gWZz0mWtxAYv21wU0DwgOoIpI7KQD4EvJ3HF/qRAJuYNgVIh7NNyDjx/KQ==" saltValue="I5ZbrJQoKlYb06RTHOd6dQ==" spinCount="100000" sheet="1" objects="1" scenarios="1"/>
  <mergeCells count="4">
    <mergeCell ref="E19:F19"/>
    <mergeCell ref="E21:F21"/>
    <mergeCell ref="C25:E25"/>
    <mergeCell ref="C6:G6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7efabe30-8cd7-44ff-a516-5db03a0430e7}" enabled="1" method="Standard" siteId="{c8fba477-6d4d-4f00-941a-6e6150c721f3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Prijzenblad</vt:lpstr>
    </vt:vector>
  </TitlesOfParts>
  <Company>Ministerie van Financien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Marloes M. Pompen</dc:creator>
  <cp:lastModifiedBy>Marloes M. Pompen</cp:lastModifiedBy>
  <dcterms:created xsi:type="dcterms:W3CDTF">2026-03-11T10:11:51Z</dcterms:created>
  <dcterms:modified xsi:type="dcterms:W3CDTF">2026-04-03T09:26:21Z</dcterms:modified>
</cp:coreProperties>
</file>