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5\IUC25-680 Taaltrainingen (V&amp;PO)\03 - BESCHR DOCUMENTEN\Versie 2026.04.03 Gepubliceerd\"/>
    </mc:Choice>
  </mc:AlternateContent>
  <xr:revisionPtr revIDLastSave="0" documentId="13_ncr:1_{2F7D1DBA-5E65-43EE-AE86-6D46C122A095}" xr6:coauthVersionLast="47" xr6:coauthVersionMax="47" xr10:uidLastSave="{00000000-0000-0000-0000-000000000000}"/>
  <bookViews>
    <workbookView xWindow="12216" yWindow="25812" windowWidth="23256" windowHeight="12456" xr2:uid="{1A9E34BA-A956-40A6-8859-A070D9A4217F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G64" i="1"/>
  <c r="G66" i="1" s="1"/>
  <c r="G65" i="1"/>
  <c r="F66" i="1" l="1"/>
  <c r="H36" i="1" l="1"/>
  <c r="F36" i="1" s="1"/>
  <c r="H30" i="1"/>
  <c r="F30" i="1" s="1"/>
  <c r="H28" i="1"/>
  <c r="F28" i="1" s="1"/>
  <c r="H33" i="1"/>
  <c r="F33" i="1" s="1"/>
  <c r="H31" i="1"/>
  <c r="F31" i="1" s="1"/>
  <c r="H29" i="1"/>
  <c r="F29" i="1" s="1"/>
  <c r="H35" i="1"/>
  <c r="F35" i="1" s="1"/>
  <c r="H32" i="1"/>
  <c r="F32" i="1" s="1"/>
  <c r="H34" i="1"/>
  <c r="F34" i="1" s="1"/>
  <c r="H54" i="1" l="1"/>
  <c r="H53" i="1"/>
  <c r="H52" i="1"/>
  <c r="H51" i="1"/>
  <c r="H50" i="1"/>
  <c r="H49" i="1"/>
  <c r="H48" i="1"/>
  <c r="H47" i="1"/>
  <c r="H46" i="1"/>
  <c r="H19" i="1"/>
  <c r="H18" i="1"/>
  <c r="H17" i="1"/>
  <c r="H16" i="1"/>
  <c r="H15" i="1"/>
  <c r="H14" i="1"/>
  <c r="H13" i="1"/>
  <c r="H12" i="1"/>
  <c r="H11" i="1"/>
  <c r="H55" i="1" l="1"/>
  <c r="H37" i="1"/>
  <c r="H20" i="1"/>
  <c r="G68" i="1" l="1"/>
</calcChain>
</file>

<file path=xl/sharedStrings.xml><?xml version="1.0" encoding="utf-8"?>
<sst xmlns="http://schemas.openxmlformats.org/spreadsheetml/2006/main" count="75" uniqueCount="56">
  <si>
    <t>Perceel 1 - Klassikale taaltrainingen</t>
  </si>
  <si>
    <t>= invulveld</t>
  </si>
  <si>
    <t>A. Taaltrainingen op locatie - locatie van Opdrachtnemer</t>
  </si>
  <si>
    <t>Nr.</t>
  </si>
  <si>
    <t>Omschrijving training op locatie</t>
  </si>
  <si>
    <t>All-in prijs per Cursist, per taaltraining* excl. btw</t>
  </si>
  <si>
    <t>Weging</t>
  </si>
  <si>
    <t>Totaal per cursist, per taaltraining excl. btw × weging</t>
  </si>
  <si>
    <t>Arabisch</t>
  </si>
  <si>
    <t>Chinees</t>
  </si>
  <si>
    <t>Duits</t>
  </si>
  <si>
    <t xml:space="preserve">Engels </t>
  </si>
  <si>
    <t>Frans</t>
  </si>
  <si>
    <t>Nederlands als tweede taal (NT2)</t>
  </si>
  <si>
    <t>Portugees</t>
  </si>
  <si>
    <t>Russisch</t>
  </si>
  <si>
    <t>Spaans</t>
  </si>
  <si>
    <t>Totaal A</t>
  </si>
  <si>
    <t>Inschrijver vult de prijs per Cursist per training in.</t>
  </si>
  <si>
    <t>B. Taaltrainingen op locatie - locatie van Deelnemende organisatie (kortingspercentage incompany)</t>
  </si>
  <si>
    <t>Korting bij incompany uitvoering 1 (Arabisch)</t>
  </si>
  <si>
    <t>Korting bij incompany uitvoering 2 (Chinees)</t>
  </si>
  <si>
    <t>Korting bij incompany uitvoering 3 (Duits)</t>
  </si>
  <si>
    <t>Korting bij incompany uitvoering 4 (Engels)</t>
  </si>
  <si>
    <t>Korting bij incompany uitvoering 5 (Frans)</t>
  </si>
  <si>
    <t>Korting bij incompany uitvoering 6 (NT2)</t>
  </si>
  <si>
    <t>Korting bij incompany uitvoering 7 (Portugees)</t>
  </si>
  <si>
    <t>Korting bij incompany uitvoering 8 (Russisch)</t>
  </si>
  <si>
    <t>Korting bij incompany uitvoering 9 (Spaans)</t>
  </si>
  <si>
    <t>Totaal B</t>
  </si>
  <si>
    <t>C. Taaltrainingen online</t>
  </si>
  <si>
    <t>Online klassikale taaltrainingen</t>
  </si>
  <si>
    <t>Totaal per cursist, per taaltraining excl. btw × wegingsfactor</t>
  </si>
  <si>
    <t>Totaal C</t>
  </si>
  <si>
    <t>D. Eindberekening inschrijfprijs</t>
  </si>
  <si>
    <t>Component</t>
  </si>
  <si>
    <t>Subtotaal</t>
  </si>
  <si>
    <t>Taaltrainingen op locatie, locatie Deelnemende organisatie - incompany (totaal B*weging)</t>
  </si>
  <si>
    <t>Taaltrainingen online (totaal C*weging)</t>
  </si>
  <si>
    <t>Inschrijfprijs totaal</t>
  </si>
  <si>
    <t>Bijlage C1 - Prijzenblad</t>
  </si>
  <si>
    <t xml:space="preserve">*Onder een taaltraining wordt verstaan: één klassikale standaardtraining gericht op het behalen van minimaal één subniveau op de CEFR‑schaal (bijv. A1.2 → B1.1). </t>
  </si>
  <si>
    <t xml:space="preserve">Score prijs </t>
  </si>
  <si>
    <t>punten</t>
  </si>
  <si>
    <t>Bandbreedte totaal punten en inschrijfprijs</t>
  </si>
  <si>
    <t>Ondergrensprijs</t>
  </si>
  <si>
    <t>Bovengrensprijs</t>
  </si>
  <si>
    <t>tabel B worden automatisch berekend op basis van: Prijs A minus het ingevulde kortingspercentage.</t>
  </si>
  <si>
    <t>Kortingspercentage**</t>
  </si>
  <si>
    <t xml:space="preserve">**Indien sprake is van een incompany training (uitvoering van training op locatie van de Deelnemende organisatie), dient inschrijver uitsluitend het kortingspercentage </t>
  </si>
  <si>
    <t>All-in prijs per Cursist, per taaltraining*** excl. btw</t>
  </si>
  <si>
    <t xml:space="preserve">***Onder een taaltraining wordt verstaan: één klassikale standaardtraining gericht op het behalen van minimaal één subniveau op de CEFR‑schaal (bijv. A1.1 → A1.2). </t>
  </si>
  <si>
    <t>All-in prijs per Cursist per taaltraining excl. btw</t>
  </si>
  <si>
    <t>in te vullen ten opzichte van de onder A ingevulde all‑in prijs per Cursist per taaltraining. 
De in kolom “All‑in prijs per cursist per taaltraining” opgenomen bedragen in</t>
  </si>
  <si>
    <t>Taaltrainingen op locatie, locatie Opdrachtnemer (totaal A*weging)</t>
  </si>
  <si>
    <t>De wegingsfactoren worden uitsluitend gebruikt ten behoeve van prijsbeoordeling. Zij vormen geen minimumafname, geen maximumafname en geen gegarandeerde verdeling binnen de raamovereenkomst. 
Zie bijlage 3 (Programma van Eisen) voor de eisen ten aanzien van de prijsstelling.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</si>
</sst>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4"/>
      <color rgb="FFC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rgb="FFC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C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rgb="FF44B3E1"/>
        <bgColor indexed="64"/>
      </patternFill>
    </fill>
    <fill>
      <patternFill patternType="solid">
        <fgColor rgb="FFC0E6F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0" xfId="0" applyFill="1"/>
    <xf numFmtId="0" fontId="0" fillId="2" borderId="4" xfId="0" applyFill="1" applyBorder="1"/>
    <xf numFmtId="0" fontId="6" fillId="2" borderId="0" xfId="0" applyFont="1" applyFill="1"/>
    <xf numFmtId="0" fontId="0" fillId="2" borderId="0" xfId="0" applyFill="1"/>
    <xf numFmtId="0" fontId="0" fillId="2" borderId="5" xfId="0" applyFill="1" applyBorder="1"/>
    <xf numFmtId="0" fontId="0" fillId="4" borderId="6" xfId="0" applyFill="1" applyBorder="1"/>
    <xf numFmtId="49" fontId="0" fillId="2" borderId="0" xfId="0" applyNumberFormat="1" applyFill="1"/>
    <xf numFmtId="49" fontId="0" fillId="2" borderId="5" xfId="0" applyNumberFormat="1" applyFill="1" applyBorder="1"/>
    <xf numFmtId="0" fontId="0" fillId="2" borderId="4" xfId="0" applyFill="1" applyBorder="1" applyAlignment="1">
      <alignment vertical="top"/>
    </xf>
    <xf numFmtId="0" fontId="0" fillId="2" borderId="0" xfId="0" applyFill="1" applyAlignment="1">
      <alignment vertical="top"/>
    </xf>
    <xf numFmtId="0" fontId="7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5" borderId="6" xfId="0" applyFont="1" applyFill="1" applyBorder="1" applyAlignment="1">
      <alignment vertical="top"/>
    </xf>
    <xf numFmtId="0" fontId="2" fillId="5" borderId="6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3" borderId="0" xfId="0" applyFill="1" applyAlignment="1">
      <alignment wrapText="1"/>
    </xf>
    <xf numFmtId="0" fontId="8" fillId="3" borderId="0" xfId="0" applyFont="1" applyFill="1"/>
    <xf numFmtId="0" fontId="9" fillId="2" borderId="6" xfId="0" applyFont="1" applyFill="1" applyBorder="1" applyAlignment="1">
      <alignment vertical="center"/>
    </xf>
    <xf numFmtId="0" fontId="0" fillId="2" borderId="7" xfId="0" applyFill="1" applyBorder="1"/>
    <xf numFmtId="2" fontId="0" fillId="2" borderId="7" xfId="0" applyNumberFormat="1" applyFill="1" applyBorder="1"/>
    <xf numFmtId="164" fontId="0" fillId="6" borderId="7" xfId="0" applyNumberFormat="1" applyFill="1" applyBorder="1"/>
    <xf numFmtId="164" fontId="0" fillId="2" borderId="5" xfId="0" applyNumberFormat="1" applyFill="1" applyBorder="1"/>
    <xf numFmtId="0" fontId="10" fillId="3" borderId="0" xfId="0" applyFont="1" applyFill="1" applyAlignment="1">
      <alignment horizontal="right"/>
    </xf>
    <xf numFmtId="0" fontId="10" fillId="3" borderId="0" xfId="0" applyFont="1" applyFill="1"/>
    <xf numFmtId="0" fontId="0" fillId="2" borderId="6" xfId="0" applyFill="1" applyBorder="1"/>
    <xf numFmtId="2" fontId="0" fillId="2" borderId="6" xfId="0" applyNumberFormat="1" applyFill="1" applyBorder="1"/>
    <xf numFmtId="0" fontId="11" fillId="3" borderId="0" xfId="0" applyFont="1" applyFill="1"/>
    <xf numFmtId="164" fontId="0" fillId="6" borderId="6" xfId="0" applyNumberFormat="1" applyFill="1" applyBorder="1"/>
    <xf numFmtId="2" fontId="0" fillId="2" borderId="8" xfId="0" applyNumberFormat="1" applyFill="1" applyBorder="1"/>
    <xf numFmtId="164" fontId="0" fillId="6" borderId="8" xfId="0" applyNumberFormat="1" applyFill="1" applyBorder="1"/>
    <xf numFmtId="164" fontId="3" fillId="8" borderId="11" xfId="0" applyNumberFormat="1" applyFont="1" applyFill="1" applyBorder="1"/>
    <xf numFmtId="0" fontId="10" fillId="3" borderId="0" xfId="0" applyFont="1" applyFill="1" applyAlignment="1">
      <alignment vertical="top"/>
    </xf>
    <xf numFmtId="164" fontId="3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/>
    <xf numFmtId="0" fontId="12" fillId="2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vertical="top"/>
    </xf>
    <xf numFmtId="0" fontId="14" fillId="3" borderId="0" xfId="0" applyFont="1" applyFill="1"/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wrapText="1"/>
    </xf>
    <xf numFmtId="9" fontId="0" fillId="2" borderId="6" xfId="1" applyFont="1" applyFill="1" applyBorder="1" applyAlignment="1">
      <alignment vertical="top"/>
    </xf>
    <xf numFmtId="164" fontId="9" fillId="2" borderId="6" xfId="1" applyNumberFormat="1" applyFont="1" applyFill="1" applyBorder="1" applyAlignment="1">
      <alignment vertical="top" wrapText="1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15" fillId="3" borderId="0" xfId="0" applyFont="1" applyFill="1" applyAlignment="1">
      <alignment vertical="center"/>
    </xf>
    <xf numFmtId="0" fontId="5" fillId="0" borderId="2" xfId="0" applyFont="1" applyBorder="1"/>
    <xf numFmtId="0" fontId="3" fillId="11" borderId="9" xfId="0" applyFont="1" applyFill="1" applyBorder="1"/>
    <xf numFmtId="0" fontId="0" fillId="11" borderId="19" xfId="0" applyFill="1" applyBorder="1"/>
    <xf numFmtId="2" fontId="3" fillId="12" borderId="9" xfId="0" applyNumberFormat="1" applyFont="1" applyFill="1" applyBorder="1"/>
    <xf numFmtId="0" fontId="3" fillId="12" borderId="12" xfId="0" applyFont="1" applyFill="1" applyBorder="1"/>
    <xf numFmtId="0" fontId="0" fillId="5" borderId="15" xfId="0" applyFill="1" applyBorder="1"/>
    <xf numFmtId="0" fontId="0" fillId="5" borderId="14" xfId="0" applyFill="1" applyBorder="1"/>
    <xf numFmtId="2" fontId="0" fillId="2" borderId="16" xfId="0" applyNumberFormat="1" applyFill="1" applyBorder="1"/>
    <xf numFmtId="0" fontId="0" fillId="2" borderId="13" xfId="0" applyFill="1" applyBorder="1"/>
    <xf numFmtId="0" fontId="0" fillId="2" borderId="14" xfId="0" applyFill="1" applyBorder="1"/>
    <xf numFmtId="2" fontId="0" fillId="2" borderId="13" xfId="0" applyNumberFormat="1" applyFill="1" applyBorder="1"/>
    <xf numFmtId="2" fontId="0" fillId="3" borderId="0" xfId="0" applyNumberFormat="1" applyFill="1"/>
    <xf numFmtId="0" fontId="2" fillId="5" borderId="15" xfId="0" applyFont="1" applyFill="1" applyBorder="1" applyAlignment="1">
      <alignment horizontal="left"/>
    </xf>
    <xf numFmtId="10" fontId="0" fillId="4" borderId="7" xfId="1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>
      <alignment horizontal="right" wrapText="1"/>
    </xf>
    <xf numFmtId="164" fontId="3" fillId="2" borderId="0" xfId="0" applyNumberFormat="1" applyFont="1" applyFill="1" applyBorder="1"/>
    <xf numFmtId="0" fontId="12" fillId="2" borderId="0" xfId="0" applyFont="1" applyFill="1" applyAlignment="1"/>
    <xf numFmtId="164" fontId="3" fillId="14" borderId="12" xfId="0" applyNumberFormat="1" applyFont="1" applyFill="1" applyBorder="1"/>
    <xf numFmtId="164" fontId="9" fillId="2" borderId="8" xfId="1" applyNumberFormat="1" applyFont="1" applyFill="1" applyBorder="1" applyAlignment="1">
      <alignment vertical="top" wrapText="1"/>
    </xf>
    <xf numFmtId="164" fontId="0" fillId="2" borderId="7" xfId="1" applyNumberFormat="1" applyFont="1" applyFill="1" applyBorder="1" applyProtection="1">
      <protection locked="0"/>
    </xf>
    <xf numFmtId="164" fontId="0" fillId="15" borderId="7" xfId="0" applyNumberFormat="1" applyFill="1" applyBorder="1"/>
    <xf numFmtId="9" fontId="0" fillId="2" borderId="8" xfId="1" applyFont="1" applyFill="1" applyBorder="1" applyAlignment="1">
      <alignment vertical="top"/>
    </xf>
    <xf numFmtId="164" fontId="3" fillId="10" borderId="20" xfId="0" applyNumberFormat="1" applyFont="1" applyFill="1" applyBorder="1"/>
    <xf numFmtId="9" fontId="3" fillId="9" borderId="21" xfId="1" applyFont="1" applyFill="1" applyBorder="1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2" fillId="5" borderId="13" xfId="0" applyFont="1" applyFill="1" applyBorder="1" applyAlignment="1">
      <alignment horizontal="left" vertical="top"/>
    </xf>
    <xf numFmtId="0" fontId="2" fillId="5" borderId="15" xfId="0" applyFont="1" applyFill="1" applyBorder="1" applyAlignment="1">
      <alignment horizontal="left" vertical="top"/>
    </xf>
    <xf numFmtId="0" fontId="2" fillId="5" borderId="14" xfId="0" applyFont="1" applyFill="1" applyBorder="1" applyAlignment="1">
      <alignment horizontal="left" vertical="top"/>
    </xf>
    <xf numFmtId="0" fontId="3" fillId="9" borderId="9" xfId="0" applyFont="1" applyFill="1" applyBorder="1" applyAlignment="1">
      <alignment horizontal="left" vertical="top"/>
    </xf>
    <xf numFmtId="0" fontId="3" fillId="9" borderId="19" xfId="0" applyFont="1" applyFill="1" applyBorder="1" applyAlignment="1">
      <alignment horizontal="left" vertical="top"/>
    </xf>
    <xf numFmtId="0" fontId="3" fillId="9" borderId="10" xfId="0" applyFont="1" applyFill="1" applyBorder="1" applyAlignment="1">
      <alignment horizontal="left" vertical="top"/>
    </xf>
    <xf numFmtId="164" fontId="0" fillId="2" borderId="13" xfId="0" applyNumberFormat="1" applyFill="1" applyBorder="1" applyAlignment="1">
      <alignment horizontal="right"/>
    </xf>
    <xf numFmtId="164" fontId="0" fillId="2" borderId="14" xfId="0" applyNumberFormat="1" applyFill="1" applyBorder="1" applyAlignment="1">
      <alignment horizontal="right"/>
    </xf>
    <xf numFmtId="164" fontId="0" fillId="4" borderId="13" xfId="0" applyNumberFormat="1" applyFill="1" applyBorder="1" applyAlignment="1" applyProtection="1">
      <alignment horizontal="right"/>
      <protection locked="0"/>
    </xf>
    <xf numFmtId="164" fontId="0" fillId="4" borderId="14" xfId="0" applyNumberFormat="1" applyFill="1" applyBorder="1" applyAlignment="1" applyProtection="1">
      <alignment horizontal="right"/>
      <protection locked="0"/>
    </xf>
    <xf numFmtId="0" fontId="2" fillId="5" borderId="13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164" fontId="3" fillId="7" borderId="9" xfId="0" applyNumberFormat="1" applyFont="1" applyFill="1" applyBorder="1" applyAlignment="1">
      <alignment horizontal="right" wrapText="1"/>
    </xf>
    <xf numFmtId="164" fontId="3" fillId="7" borderId="19" xfId="0" applyNumberFormat="1" applyFont="1" applyFill="1" applyBorder="1" applyAlignment="1">
      <alignment horizontal="right" wrapText="1"/>
    </xf>
    <xf numFmtId="164" fontId="3" fillId="7" borderId="10" xfId="0" applyNumberFormat="1" applyFont="1" applyFill="1" applyBorder="1" applyAlignment="1">
      <alignment horizontal="right" wrapText="1"/>
    </xf>
    <xf numFmtId="164" fontId="3" fillId="13" borderId="9" xfId="0" applyNumberFormat="1" applyFont="1" applyFill="1" applyBorder="1" applyAlignment="1">
      <alignment horizontal="right" wrapText="1"/>
    </xf>
    <xf numFmtId="164" fontId="3" fillId="13" borderId="19" xfId="0" applyNumberFormat="1" applyFont="1" applyFill="1" applyBorder="1" applyAlignment="1">
      <alignment horizontal="right" wrapText="1"/>
    </xf>
    <xf numFmtId="164" fontId="3" fillId="13" borderId="10" xfId="0" applyNumberFormat="1" applyFont="1" applyFill="1" applyBorder="1" applyAlignment="1">
      <alignment horizontal="right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14" xfId="0" applyFont="1" applyFill="1" applyBorder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4">
    <dxf>
      <numFmt numFmtId="0" formatCode="General"/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0" formatCode="General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0E6F5"/>
      <color rgb="FF44B3E1"/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20ED-8829-419E-984F-93DD1F6419AE}">
  <dimension ref="B2:T78"/>
  <sheetViews>
    <sheetView tabSelected="1" zoomScale="90" zoomScaleNormal="90" workbookViewId="0">
      <selection activeCell="D16" sqref="D16"/>
    </sheetView>
  </sheetViews>
  <sheetFormatPr defaultColWidth="9.125" defaultRowHeight="13.5"/>
  <cols>
    <col min="1" max="1" width="2.875" style="4" customWidth="1"/>
    <col min="2" max="2" width="3" style="4" customWidth="1"/>
    <col min="3" max="3" width="9.5625" style="4" customWidth="1"/>
    <col min="4" max="4" width="42.875" style="4" bestFit="1" customWidth="1"/>
    <col min="5" max="6" width="21.25" style="4" customWidth="1"/>
    <col min="7" max="8" width="30.6875" style="4" customWidth="1"/>
    <col min="9" max="9" width="2.875" style="4" customWidth="1"/>
    <col min="10" max="16384" width="9.125" style="4"/>
  </cols>
  <sheetData>
    <row r="2" spans="2:16" ht="22.15">
      <c r="B2" s="1"/>
      <c r="C2" s="50" t="s">
        <v>40</v>
      </c>
      <c r="D2" s="2"/>
      <c r="E2" s="2"/>
      <c r="F2" s="2"/>
      <c r="G2" s="2"/>
      <c r="H2" s="2"/>
      <c r="I2" s="3"/>
    </row>
    <row r="3" spans="2:16" ht="17.25">
      <c r="B3" s="5"/>
      <c r="C3" s="6" t="s">
        <v>0</v>
      </c>
      <c r="D3" s="7"/>
      <c r="E3" s="7"/>
      <c r="F3" s="7"/>
      <c r="G3" s="7"/>
      <c r="H3" s="7"/>
      <c r="I3" s="8"/>
    </row>
    <row r="4" spans="2:16">
      <c r="B4" s="5"/>
      <c r="C4" s="7"/>
      <c r="D4" s="7"/>
      <c r="E4" s="7"/>
      <c r="F4" s="7"/>
      <c r="G4" s="9"/>
      <c r="H4" s="10" t="s">
        <v>1</v>
      </c>
      <c r="I4" s="11"/>
    </row>
    <row r="5" spans="2:16">
      <c r="B5" s="12"/>
      <c r="C5" s="13"/>
      <c r="D5" s="13"/>
      <c r="E5" s="13"/>
      <c r="F5" s="13"/>
      <c r="G5" s="7"/>
      <c r="H5" s="7"/>
      <c r="I5" s="8"/>
    </row>
    <row r="6" spans="2:16" ht="58.5" customHeight="1">
      <c r="B6" s="12"/>
      <c r="C6" s="92" t="s">
        <v>55</v>
      </c>
      <c r="D6" s="93"/>
      <c r="E6" s="93"/>
      <c r="F6" s="93"/>
      <c r="G6" s="93"/>
      <c r="H6" s="94"/>
      <c r="I6" s="8"/>
    </row>
    <row r="7" spans="2:16">
      <c r="B7" s="12"/>
      <c r="C7" s="13"/>
      <c r="D7" s="13"/>
      <c r="E7" s="13"/>
      <c r="F7" s="13"/>
      <c r="G7" s="7"/>
      <c r="H7" s="7"/>
      <c r="I7" s="8"/>
    </row>
    <row r="8" spans="2:16" ht="17.649999999999999">
      <c r="B8" s="12"/>
      <c r="C8" s="14" t="s">
        <v>2</v>
      </c>
      <c r="D8" s="13"/>
      <c r="E8" s="13"/>
      <c r="F8" s="13"/>
      <c r="G8" s="7"/>
      <c r="H8" s="7"/>
      <c r="I8" s="8"/>
    </row>
    <row r="9" spans="2:16">
      <c r="B9" s="12"/>
      <c r="C9" s="13"/>
      <c r="D9" s="13"/>
      <c r="E9" s="13"/>
      <c r="F9" s="13"/>
      <c r="G9" s="7"/>
      <c r="H9" s="7"/>
      <c r="I9" s="8"/>
    </row>
    <row r="10" spans="2:16" ht="27.75">
      <c r="B10" s="15"/>
      <c r="C10" s="16" t="s">
        <v>3</v>
      </c>
      <c r="D10" s="16" t="s">
        <v>4</v>
      </c>
      <c r="E10" s="101" t="s">
        <v>5</v>
      </c>
      <c r="F10" s="102"/>
      <c r="G10" s="17" t="s">
        <v>6</v>
      </c>
      <c r="H10" s="17" t="s">
        <v>7</v>
      </c>
      <c r="I10" s="18"/>
      <c r="J10" s="19"/>
      <c r="K10" s="20"/>
    </row>
    <row r="11" spans="2:16">
      <c r="B11" s="5"/>
      <c r="C11" s="21">
        <v>1</v>
      </c>
      <c r="D11" s="22" t="s">
        <v>8</v>
      </c>
      <c r="E11" s="88"/>
      <c r="F11" s="89"/>
      <c r="G11" s="23">
        <v>10</v>
      </c>
      <c r="H11" s="70">
        <f t="shared" ref="H11:H19" si="0">E11*G11</f>
        <v>0</v>
      </c>
      <c r="I11" s="25"/>
      <c r="J11" s="26"/>
      <c r="K11" s="27"/>
    </row>
    <row r="12" spans="2:16">
      <c r="B12" s="5"/>
      <c r="C12" s="21">
        <v>2</v>
      </c>
      <c r="D12" s="28" t="s">
        <v>9</v>
      </c>
      <c r="E12" s="88"/>
      <c r="F12" s="89"/>
      <c r="G12" s="29">
        <v>5</v>
      </c>
      <c r="H12" s="24">
        <f t="shared" si="0"/>
        <v>0</v>
      </c>
      <c r="I12" s="25"/>
      <c r="J12" s="26"/>
      <c r="K12" s="27"/>
      <c r="L12" s="27"/>
      <c r="M12" s="27"/>
      <c r="N12" s="27"/>
      <c r="O12" s="27"/>
      <c r="P12" s="27"/>
    </row>
    <row r="13" spans="2:16" ht="13.9">
      <c r="B13" s="5"/>
      <c r="C13" s="21">
        <v>3</v>
      </c>
      <c r="D13" s="28" t="s">
        <v>10</v>
      </c>
      <c r="E13" s="88"/>
      <c r="F13" s="89"/>
      <c r="G13" s="29">
        <v>5</v>
      </c>
      <c r="H13" s="24">
        <f t="shared" si="0"/>
        <v>0</v>
      </c>
      <c r="I13" s="25"/>
      <c r="J13" s="27"/>
      <c r="K13" s="30"/>
    </row>
    <row r="14" spans="2:16">
      <c r="B14" s="5"/>
      <c r="C14" s="21">
        <v>4</v>
      </c>
      <c r="D14" s="28" t="s">
        <v>11</v>
      </c>
      <c r="E14" s="88"/>
      <c r="F14" s="89"/>
      <c r="G14" s="29">
        <v>10</v>
      </c>
      <c r="H14" s="24">
        <f t="shared" si="0"/>
        <v>0</v>
      </c>
      <c r="I14" s="25"/>
      <c r="J14" s="26"/>
      <c r="K14" s="27"/>
    </row>
    <row r="15" spans="2:16">
      <c r="B15" s="5"/>
      <c r="C15" s="21">
        <v>5</v>
      </c>
      <c r="D15" s="28" t="s">
        <v>12</v>
      </c>
      <c r="E15" s="88"/>
      <c r="F15" s="89"/>
      <c r="G15" s="29">
        <v>30</v>
      </c>
      <c r="H15" s="24">
        <f t="shared" si="0"/>
        <v>0</v>
      </c>
      <c r="I15" s="25"/>
      <c r="J15" s="26"/>
      <c r="K15" s="27"/>
    </row>
    <row r="16" spans="2:16">
      <c r="B16" s="5"/>
      <c r="C16" s="21">
        <v>6</v>
      </c>
      <c r="D16" s="28" t="s">
        <v>13</v>
      </c>
      <c r="E16" s="88"/>
      <c r="F16" s="89"/>
      <c r="G16" s="29">
        <v>15</v>
      </c>
      <c r="H16" s="24">
        <f t="shared" si="0"/>
        <v>0</v>
      </c>
      <c r="I16" s="25"/>
      <c r="J16" s="26"/>
      <c r="K16" s="27"/>
    </row>
    <row r="17" spans="2:20">
      <c r="B17" s="5"/>
      <c r="C17" s="21">
        <v>7</v>
      </c>
      <c r="D17" s="28" t="s">
        <v>14</v>
      </c>
      <c r="E17" s="88"/>
      <c r="F17" s="89"/>
      <c r="G17" s="29">
        <v>5</v>
      </c>
      <c r="H17" s="31">
        <f t="shared" si="0"/>
        <v>0</v>
      </c>
      <c r="I17" s="25"/>
      <c r="J17" s="26"/>
      <c r="K17" s="27"/>
    </row>
    <row r="18" spans="2:20">
      <c r="B18" s="5"/>
      <c r="C18" s="21">
        <v>8</v>
      </c>
      <c r="D18" s="28" t="s">
        <v>15</v>
      </c>
      <c r="E18" s="88"/>
      <c r="F18" s="89"/>
      <c r="G18" s="29">
        <v>5</v>
      </c>
      <c r="H18" s="31">
        <f t="shared" si="0"/>
        <v>0</v>
      </c>
      <c r="I18" s="25"/>
      <c r="K18" s="27"/>
    </row>
    <row r="19" spans="2:20" ht="13.9" thickBot="1">
      <c r="B19" s="5"/>
      <c r="C19" s="21">
        <v>9</v>
      </c>
      <c r="D19" s="28" t="s">
        <v>16</v>
      </c>
      <c r="E19" s="88"/>
      <c r="F19" s="89"/>
      <c r="G19" s="32">
        <v>15</v>
      </c>
      <c r="H19" s="33">
        <f t="shared" si="0"/>
        <v>0</v>
      </c>
      <c r="I19" s="25"/>
      <c r="J19" s="26"/>
      <c r="K19" s="27"/>
      <c r="L19" s="61"/>
    </row>
    <row r="20" spans="2:20" ht="14.25" thickBot="1">
      <c r="B20" s="5"/>
      <c r="C20" s="7"/>
      <c r="D20" s="7"/>
      <c r="E20" s="95" t="s">
        <v>17</v>
      </c>
      <c r="F20" s="96"/>
      <c r="G20" s="97"/>
      <c r="H20" s="34">
        <f>SUM(H11:H19)</f>
        <v>0</v>
      </c>
      <c r="I20" s="25"/>
      <c r="K20" s="35"/>
    </row>
    <row r="21" spans="2:20" ht="13.9">
      <c r="B21" s="5"/>
      <c r="C21" s="7"/>
      <c r="D21" s="7"/>
      <c r="E21" s="36"/>
      <c r="F21" s="36"/>
      <c r="G21" s="36"/>
      <c r="H21" s="37"/>
      <c r="I21" s="25"/>
      <c r="J21" s="27"/>
      <c r="K21" s="27"/>
    </row>
    <row r="22" spans="2:20" ht="13.9">
      <c r="B22" s="5"/>
      <c r="C22" s="38" t="s">
        <v>41</v>
      </c>
      <c r="D22" s="7"/>
      <c r="E22" s="36"/>
      <c r="F22" s="36"/>
      <c r="G22" s="36"/>
      <c r="H22" s="37"/>
      <c r="I22" s="25"/>
      <c r="J22" s="27"/>
      <c r="K22" s="27"/>
    </row>
    <row r="23" spans="2:20" ht="13.9">
      <c r="B23" s="5"/>
      <c r="C23" s="38" t="s">
        <v>18</v>
      </c>
      <c r="D23" s="7"/>
      <c r="E23" s="36"/>
      <c r="F23" s="36"/>
      <c r="G23" s="36"/>
      <c r="H23" s="37"/>
      <c r="I23" s="25"/>
      <c r="J23" s="27"/>
      <c r="K23" s="27"/>
    </row>
    <row r="24" spans="2:20" ht="13.9">
      <c r="B24" s="5"/>
      <c r="C24" s="7"/>
      <c r="D24" s="7"/>
      <c r="E24" s="36"/>
      <c r="F24" s="36"/>
      <c r="G24" s="36"/>
      <c r="H24" s="37"/>
      <c r="I24" s="25"/>
      <c r="J24" s="27"/>
      <c r="K24" s="27"/>
    </row>
    <row r="25" spans="2:20" ht="17.649999999999999">
      <c r="B25" s="5"/>
      <c r="C25" s="14" t="s">
        <v>19</v>
      </c>
      <c r="D25" s="13"/>
      <c r="E25" s="13"/>
      <c r="F25" s="13"/>
      <c r="G25" s="7"/>
      <c r="H25" s="7"/>
      <c r="I25" s="25"/>
      <c r="J25" s="26"/>
      <c r="K25" s="39"/>
    </row>
    <row r="26" spans="2:20" ht="13.9">
      <c r="B26" s="5"/>
      <c r="C26" s="13"/>
      <c r="D26" s="13"/>
      <c r="E26" s="13"/>
      <c r="F26" s="13"/>
      <c r="G26" s="7"/>
      <c r="H26" s="7"/>
      <c r="I26" s="25"/>
      <c r="K26" s="40"/>
    </row>
    <row r="27" spans="2:20" ht="41.65">
      <c r="B27" s="5"/>
      <c r="C27" s="16" t="s">
        <v>3</v>
      </c>
      <c r="D27" s="16" t="s">
        <v>4</v>
      </c>
      <c r="E27" s="17" t="s">
        <v>48</v>
      </c>
      <c r="F27" s="17" t="s">
        <v>52</v>
      </c>
      <c r="G27" s="17" t="s">
        <v>6</v>
      </c>
      <c r="H27" s="17" t="s">
        <v>7</v>
      </c>
      <c r="I27" s="25"/>
      <c r="J27" s="27"/>
      <c r="K27" s="40"/>
    </row>
    <row r="28" spans="2:20" ht="13.9">
      <c r="B28" s="5"/>
      <c r="C28" s="21">
        <v>10</v>
      </c>
      <c r="D28" s="22" t="s">
        <v>20</v>
      </c>
      <c r="E28" s="63"/>
      <c r="F28" s="69">
        <f>H28/G28</f>
        <v>0</v>
      </c>
      <c r="G28" s="23">
        <v>10</v>
      </c>
      <c r="H28" s="24">
        <f>(E11*(1-E28))*G28</f>
        <v>0</v>
      </c>
      <c r="I28" s="25"/>
      <c r="J28" s="26"/>
      <c r="K28" s="27"/>
      <c r="L28" s="41"/>
      <c r="M28" s="41"/>
      <c r="N28" s="41"/>
      <c r="O28" s="41"/>
      <c r="P28" s="41"/>
      <c r="Q28" s="41"/>
      <c r="R28" s="41"/>
      <c r="S28" s="41"/>
      <c r="T28" s="41"/>
    </row>
    <row r="29" spans="2:20">
      <c r="B29" s="5"/>
      <c r="C29" s="21">
        <v>11</v>
      </c>
      <c r="D29" s="22" t="s">
        <v>21</v>
      </c>
      <c r="E29" s="63"/>
      <c r="F29" s="69">
        <f>H29/G29</f>
        <v>0</v>
      </c>
      <c r="G29" s="29">
        <v>5</v>
      </c>
      <c r="H29" s="24">
        <f t="shared" ref="H29:H36" si="1">(E12*(1-E29))*G29</f>
        <v>0</v>
      </c>
      <c r="I29" s="25"/>
      <c r="J29" s="26"/>
      <c r="K29" s="42"/>
      <c r="L29" s="43"/>
      <c r="M29" s="43"/>
      <c r="N29" s="43"/>
      <c r="O29" s="43"/>
      <c r="P29" s="43"/>
      <c r="Q29" s="43"/>
      <c r="R29" s="43"/>
      <c r="S29" s="43"/>
      <c r="T29" s="43"/>
    </row>
    <row r="30" spans="2:20">
      <c r="B30" s="5"/>
      <c r="C30" s="21">
        <v>12</v>
      </c>
      <c r="D30" s="22" t="s">
        <v>22</v>
      </c>
      <c r="E30" s="63"/>
      <c r="F30" s="69">
        <f>H30/G30</f>
        <v>0</v>
      </c>
      <c r="G30" s="29">
        <v>5</v>
      </c>
      <c r="H30" s="24">
        <f t="shared" si="1"/>
        <v>0</v>
      </c>
      <c r="I30" s="25"/>
      <c r="K30" s="27"/>
    </row>
    <row r="31" spans="2:20">
      <c r="B31" s="5"/>
      <c r="C31" s="21">
        <v>13</v>
      </c>
      <c r="D31" s="22" t="s">
        <v>23</v>
      </c>
      <c r="E31" s="63"/>
      <c r="F31" s="69">
        <f t="shared" ref="F31:F36" si="2">H31/G31</f>
        <v>0</v>
      </c>
      <c r="G31" s="29">
        <v>10</v>
      </c>
      <c r="H31" s="24">
        <f t="shared" si="1"/>
        <v>0</v>
      </c>
      <c r="I31" s="25"/>
      <c r="K31" s="27"/>
    </row>
    <row r="32" spans="2:20">
      <c r="B32" s="5"/>
      <c r="C32" s="21">
        <v>14</v>
      </c>
      <c r="D32" s="22" t="s">
        <v>24</v>
      </c>
      <c r="E32" s="63"/>
      <c r="F32" s="69">
        <f t="shared" si="2"/>
        <v>0</v>
      </c>
      <c r="G32" s="29">
        <v>30</v>
      </c>
      <c r="H32" s="24">
        <f t="shared" si="1"/>
        <v>0</v>
      </c>
      <c r="I32" s="25"/>
      <c r="K32" s="27"/>
    </row>
    <row r="33" spans="2:12">
      <c r="B33" s="5"/>
      <c r="C33" s="21">
        <v>15</v>
      </c>
      <c r="D33" s="22" t="s">
        <v>25</v>
      </c>
      <c r="E33" s="63"/>
      <c r="F33" s="69">
        <f t="shared" si="2"/>
        <v>0</v>
      </c>
      <c r="G33" s="29">
        <v>15</v>
      </c>
      <c r="H33" s="24">
        <f t="shared" si="1"/>
        <v>0</v>
      </c>
      <c r="I33" s="25"/>
      <c r="K33" s="27"/>
    </row>
    <row r="34" spans="2:12" ht="13.9">
      <c r="B34" s="5"/>
      <c r="C34" s="21">
        <v>16</v>
      </c>
      <c r="D34" s="22" t="s">
        <v>26</v>
      </c>
      <c r="E34" s="63"/>
      <c r="F34" s="69">
        <f t="shared" si="2"/>
        <v>0</v>
      </c>
      <c r="G34" s="29">
        <v>5</v>
      </c>
      <c r="H34" s="24">
        <f t="shared" si="1"/>
        <v>0</v>
      </c>
      <c r="I34" s="25"/>
      <c r="K34" s="39"/>
    </row>
    <row r="35" spans="2:12">
      <c r="B35" s="5"/>
      <c r="C35" s="21">
        <v>17</v>
      </c>
      <c r="D35" s="22" t="s">
        <v>27</v>
      </c>
      <c r="E35" s="63"/>
      <c r="F35" s="69">
        <f t="shared" si="2"/>
        <v>0</v>
      </c>
      <c r="G35" s="29">
        <v>5</v>
      </c>
      <c r="H35" s="24">
        <f t="shared" si="1"/>
        <v>0</v>
      </c>
      <c r="I35" s="25"/>
      <c r="K35" s="27"/>
    </row>
    <row r="36" spans="2:12" ht="13.9" thickBot="1">
      <c r="B36" s="5"/>
      <c r="C36" s="21">
        <v>18</v>
      </c>
      <c r="D36" s="22" t="s">
        <v>28</v>
      </c>
      <c r="E36" s="63"/>
      <c r="F36" s="69">
        <f t="shared" si="2"/>
        <v>0</v>
      </c>
      <c r="G36" s="32">
        <v>15</v>
      </c>
      <c r="H36" s="24">
        <f t="shared" si="1"/>
        <v>0</v>
      </c>
      <c r="I36" s="25"/>
      <c r="J36" s="26"/>
      <c r="K36" s="27"/>
    </row>
    <row r="37" spans="2:12" ht="14.25" thickBot="1">
      <c r="B37" s="5"/>
      <c r="C37" s="7"/>
      <c r="D37" s="7"/>
      <c r="E37" s="95" t="s">
        <v>29</v>
      </c>
      <c r="F37" s="96"/>
      <c r="G37" s="97"/>
      <c r="H37" s="34">
        <f>SUM(H28:H36)</f>
        <v>0</v>
      </c>
      <c r="I37" s="25"/>
      <c r="J37" s="27"/>
      <c r="K37" s="27"/>
    </row>
    <row r="38" spans="2:12" ht="13.9">
      <c r="B38" s="5"/>
      <c r="C38" s="7"/>
      <c r="D38" s="7"/>
      <c r="E38" s="64"/>
      <c r="F38" s="64"/>
      <c r="G38" s="64"/>
      <c r="H38" s="65"/>
      <c r="I38" s="25"/>
      <c r="J38" s="27"/>
      <c r="K38" s="27"/>
    </row>
    <row r="39" spans="2:12" ht="13.9">
      <c r="B39" s="5"/>
      <c r="C39" s="66" t="s">
        <v>49</v>
      </c>
      <c r="D39" s="7"/>
      <c r="E39" s="64"/>
      <c r="F39" s="64"/>
      <c r="G39" s="64"/>
      <c r="H39" s="65"/>
      <c r="I39" s="25"/>
      <c r="J39" s="27"/>
      <c r="K39" s="27"/>
    </row>
    <row r="40" spans="2:12" ht="13.9">
      <c r="B40" s="5"/>
      <c r="C40" s="66" t="s">
        <v>53</v>
      </c>
      <c r="D40" s="7"/>
      <c r="E40" s="64"/>
      <c r="F40" s="64"/>
      <c r="G40" s="64"/>
      <c r="H40" s="65"/>
      <c r="I40" s="25"/>
      <c r="J40" s="27"/>
      <c r="K40" s="27"/>
    </row>
    <row r="41" spans="2:12" ht="13.9">
      <c r="B41" s="5"/>
      <c r="C41" s="66" t="s">
        <v>47</v>
      </c>
      <c r="D41" s="7"/>
      <c r="E41" s="64"/>
      <c r="F41" s="64"/>
      <c r="G41" s="64"/>
      <c r="H41" s="65"/>
      <c r="I41" s="25"/>
      <c r="J41" s="27"/>
      <c r="K41" s="27"/>
    </row>
    <row r="42" spans="2:12" ht="13.9">
      <c r="B42" s="5"/>
      <c r="C42" s="7"/>
      <c r="D42" s="7"/>
      <c r="E42" s="36"/>
      <c r="F42" s="36"/>
      <c r="G42" s="36"/>
      <c r="H42" s="37"/>
      <c r="I42" s="25"/>
      <c r="J42" s="27"/>
      <c r="K42" s="35"/>
    </row>
    <row r="43" spans="2:12" ht="17.649999999999999">
      <c r="B43" s="5"/>
      <c r="C43" s="14" t="s">
        <v>30</v>
      </c>
      <c r="D43" s="7"/>
      <c r="E43" s="36"/>
      <c r="F43" s="36"/>
      <c r="G43" s="36"/>
      <c r="H43" s="37"/>
      <c r="I43" s="25"/>
      <c r="J43" s="26"/>
      <c r="K43" s="27"/>
      <c r="L43" s="27"/>
    </row>
    <row r="44" spans="2:12" ht="13.9">
      <c r="B44" s="5"/>
      <c r="C44" s="7"/>
      <c r="D44" s="7"/>
      <c r="E44" s="36"/>
      <c r="F44" s="36"/>
      <c r="G44" s="36"/>
      <c r="H44" s="37"/>
      <c r="I44" s="25"/>
      <c r="J44" s="27"/>
      <c r="L44" s="27"/>
    </row>
    <row r="45" spans="2:12" ht="27.75">
      <c r="B45" s="5"/>
      <c r="C45" s="16" t="s">
        <v>3</v>
      </c>
      <c r="D45" s="16" t="s">
        <v>31</v>
      </c>
      <c r="E45" s="101" t="s">
        <v>50</v>
      </c>
      <c r="F45" s="102"/>
      <c r="G45" s="17" t="s">
        <v>6</v>
      </c>
      <c r="H45" s="17" t="s">
        <v>32</v>
      </c>
      <c r="I45" s="25"/>
      <c r="J45" s="27"/>
      <c r="K45" s="35"/>
      <c r="L45" s="27"/>
    </row>
    <row r="46" spans="2:12" ht="13.9">
      <c r="B46" s="5"/>
      <c r="C46" s="21">
        <v>19</v>
      </c>
      <c r="D46" s="22" t="s">
        <v>8</v>
      </c>
      <c r="E46" s="88"/>
      <c r="F46" s="89"/>
      <c r="G46" s="23">
        <v>10</v>
      </c>
      <c r="H46" s="24">
        <f t="shared" ref="H46:H54" si="3">E46*G46</f>
        <v>0</v>
      </c>
      <c r="I46" s="25"/>
      <c r="K46" s="40"/>
    </row>
    <row r="47" spans="2:12">
      <c r="B47" s="5"/>
      <c r="C47" s="21">
        <v>20</v>
      </c>
      <c r="D47" s="28" t="s">
        <v>9</v>
      </c>
      <c r="E47" s="88"/>
      <c r="F47" s="89"/>
      <c r="G47" s="29">
        <v>5</v>
      </c>
      <c r="H47" s="24">
        <f t="shared" si="3"/>
        <v>0</v>
      </c>
      <c r="I47" s="8"/>
      <c r="J47" s="27"/>
      <c r="K47" s="27"/>
    </row>
    <row r="48" spans="2:12" ht="13.9">
      <c r="B48" s="5"/>
      <c r="C48" s="21">
        <v>21</v>
      </c>
      <c r="D48" s="28" t="s">
        <v>10</v>
      </c>
      <c r="E48" s="88"/>
      <c r="F48" s="89"/>
      <c r="G48" s="29">
        <v>5</v>
      </c>
      <c r="H48" s="24">
        <f t="shared" si="3"/>
        <v>0</v>
      </c>
      <c r="I48" s="8"/>
      <c r="J48" s="26"/>
      <c r="K48" s="39"/>
    </row>
    <row r="49" spans="2:11">
      <c r="B49" s="5"/>
      <c r="C49" s="21">
        <v>22</v>
      </c>
      <c r="D49" s="28" t="s">
        <v>11</v>
      </c>
      <c r="E49" s="88"/>
      <c r="F49" s="89"/>
      <c r="G49" s="29">
        <v>10</v>
      </c>
      <c r="H49" s="24">
        <f t="shared" si="3"/>
        <v>0</v>
      </c>
      <c r="I49" s="8"/>
      <c r="J49" s="26"/>
      <c r="K49" s="27"/>
    </row>
    <row r="50" spans="2:11">
      <c r="B50" s="5"/>
      <c r="C50" s="21">
        <v>23</v>
      </c>
      <c r="D50" s="28" t="s">
        <v>12</v>
      </c>
      <c r="E50" s="88"/>
      <c r="F50" s="89"/>
      <c r="G50" s="29">
        <v>30</v>
      </c>
      <c r="H50" s="24">
        <f t="shared" si="3"/>
        <v>0</v>
      </c>
      <c r="I50" s="8"/>
      <c r="K50" s="35"/>
    </row>
    <row r="51" spans="2:11">
      <c r="B51" s="5"/>
      <c r="C51" s="21">
        <v>24</v>
      </c>
      <c r="D51" s="28" t="s">
        <v>13</v>
      </c>
      <c r="E51" s="88"/>
      <c r="F51" s="89"/>
      <c r="G51" s="29">
        <v>15</v>
      </c>
      <c r="H51" s="24">
        <f t="shared" si="3"/>
        <v>0</v>
      </c>
      <c r="I51" s="8"/>
      <c r="J51" s="27"/>
      <c r="K51" s="27"/>
    </row>
    <row r="52" spans="2:11" ht="13.9">
      <c r="B52" s="5"/>
      <c r="C52" s="21">
        <v>25</v>
      </c>
      <c r="D52" s="28" t="s">
        <v>14</v>
      </c>
      <c r="E52" s="88"/>
      <c r="F52" s="89"/>
      <c r="G52" s="29">
        <v>5</v>
      </c>
      <c r="H52" s="31">
        <f t="shared" si="3"/>
        <v>0</v>
      </c>
      <c r="I52" s="8"/>
      <c r="K52" s="39"/>
    </row>
    <row r="53" spans="2:11" ht="13.9">
      <c r="B53" s="5"/>
      <c r="C53" s="21">
        <v>26</v>
      </c>
      <c r="D53" s="28" t="s">
        <v>15</v>
      </c>
      <c r="E53" s="88"/>
      <c r="F53" s="89"/>
      <c r="G53" s="29">
        <v>5</v>
      </c>
      <c r="H53" s="31">
        <f t="shared" si="3"/>
        <v>0</v>
      </c>
      <c r="I53" s="8"/>
      <c r="K53" s="40"/>
    </row>
    <row r="54" spans="2:11" ht="13.9" thickBot="1">
      <c r="B54" s="5"/>
      <c r="C54" s="21">
        <v>27</v>
      </c>
      <c r="D54" s="28" t="s">
        <v>16</v>
      </c>
      <c r="E54" s="88"/>
      <c r="F54" s="89"/>
      <c r="G54" s="32">
        <v>15</v>
      </c>
      <c r="H54" s="33">
        <f t="shared" si="3"/>
        <v>0</v>
      </c>
      <c r="I54" s="8"/>
      <c r="J54" s="26"/>
      <c r="K54" s="27"/>
    </row>
    <row r="55" spans="2:11" ht="14.25" thickBot="1">
      <c r="B55" s="5"/>
      <c r="C55" s="7"/>
      <c r="D55" s="7"/>
      <c r="E55" s="98" t="s">
        <v>33</v>
      </c>
      <c r="F55" s="99"/>
      <c r="G55" s="100"/>
      <c r="H55" s="67">
        <f>SUM(H46:H54)</f>
        <v>0</v>
      </c>
      <c r="I55" s="8"/>
      <c r="K55" s="27"/>
    </row>
    <row r="56" spans="2:11" ht="13.9">
      <c r="B56" s="5"/>
      <c r="C56" s="7"/>
      <c r="D56" s="7"/>
      <c r="E56" s="36"/>
      <c r="F56" s="36"/>
      <c r="G56" s="36"/>
      <c r="H56" s="37"/>
      <c r="I56" s="8"/>
      <c r="K56" s="27"/>
    </row>
    <row r="57" spans="2:11" ht="13.9">
      <c r="B57" s="5"/>
      <c r="C57" s="38" t="s">
        <v>51</v>
      </c>
      <c r="D57" s="7"/>
      <c r="E57" s="36"/>
      <c r="F57" s="36"/>
      <c r="G57" s="36"/>
      <c r="H57" s="37"/>
      <c r="I57" s="8"/>
      <c r="K57" s="27"/>
    </row>
    <row r="58" spans="2:11" ht="13.9">
      <c r="B58" s="5"/>
      <c r="C58" s="38" t="s">
        <v>18</v>
      </c>
      <c r="D58" s="7"/>
      <c r="E58" s="36"/>
      <c r="F58" s="36"/>
      <c r="G58" s="36"/>
      <c r="H58" s="37"/>
      <c r="I58" s="8"/>
      <c r="K58" s="27"/>
    </row>
    <row r="59" spans="2:11" ht="13.9">
      <c r="B59" s="5"/>
      <c r="C59" s="7"/>
      <c r="D59" s="7"/>
      <c r="E59" s="36"/>
      <c r="F59" s="36"/>
      <c r="G59" s="36"/>
      <c r="H59" s="37"/>
      <c r="I59" s="8"/>
      <c r="K59" s="27"/>
    </row>
    <row r="60" spans="2:11" ht="17.649999999999999">
      <c r="B60" s="5"/>
      <c r="C60" s="14" t="s">
        <v>34</v>
      </c>
      <c r="D60" s="7"/>
      <c r="E60" s="36"/>
      <c r="F60" s="36"/>
      <c r="G60" s="36"/>
      <c r="H60" s="37"/>
      <c r="I60" s="8"/>
      <c r="K60" s="27"/>
    </row>
    <row r="61" spans="2:11" ht="13.9">
      <c r="B61" s="5"/>
      <c r="C61" s="7"/>
      <c r="D61" s="7"/>
      <c r="E61" s="36"/>
      <c r="F61" s="36"/>
      <c r="G61" s="36"/>
      <c r="H61" s="37"/>
      <c r="I61" s="8"/>
      <c r="K61" s="27"/>
    </row>
    <row r="62" spans="2:11" ht="13.9">
      <c r="B62" s="5"/>
      <c r="C62" s="80" t="s">
        <v>35</v>
      </c>
      <c r="D62" s="81"/>
      <c r="E62" s="82"/>
      <c r="F62" s="17" t="s">
        <v>6</v>
      </c>
      <c r="G62" s="17" t="s">
        <v>36</v>
      </c>
      <c r="H62" s="37"/>
      <c r="I62" s="8"/>
      <c r="K62" s="27"/>
    </row>
    <row r="63" spans="2:11" ht="13.9">
      <c r="B63" s="5"/>
      <c r="C63" s="77" t="s">
        <v>54</v>
      </c>
      <c r="D63" s="78"/>
      <c r="E63" s="79"/>
      <c r="F63" s="44">
        <v>0.5</v>
      </c>
      <c r="G63" s="45">
        <f>H20*F63</f>
        <v>0</v>
      </c>
      <c r="H63" s="37"/>
      <c r="I63" s="8"/>
      <c r="K63" s="27"/>
    </row>
    <row r="64" spans="2:11" ht="13.9">
      <c r="B64" s="5"/>
      <c r="C64" s="77" t="s">
        <v>37</v>
      </c>
      <c r="D64" s="78"/>
      <c r="E64" s="79"/>
      <c r="F64" s="44">
        <v>0.15</v>
      </c>
      <c r="G64" s="45">
        <f>H37*F64</f>
        <v>0</v>
      </c>
      <c r="H64" s="37"/>
      <c r="I64" s="8"/>
      <c r="K64" s="27"/>
    </row>
    <row r="65" spans="2:12" ht="14.25" thickBot="1">
      <c r="B65" s="5"/>
      <c r="C65" s="74" t="s">
        <v>38</v>
      </c>
      <c r="D65" s="75"/>
      <c r="E65" s="76"/>
      <c r="F65" s="71">
        <v>0.35</v>
      </c>
      <c r="G65" s="68">
        <f>H55*F65</f>
        <v>0</v>
      </c>
      <c r="H65" s="37"/>
      <c r="I65" s="8"/>
      <c r="K65" s="27"/>
    </row>
    <row r="66" spans="2:12" ht="14.25" thickBot="1">
      <c r="B66" s="5"/>
      <c r="C66" s="83" t="s">
        <v>39</v>
      </c>
      <c r="D66" s="84"/>
      <c r="E66" s="85"/>
      <c r="F66" s="73">
        <f>SUM(F63:F65)</f>
        <v>1</v>
      </c>
      <c r="G66" s="72">
        <f>SUM(G63:G65)</f>
        <v>0</v>
      </c>
      <c r="H66" s="37"/>
      <c r="I66" s="8"/>
      <c r="K66" s="27"/>
    </row>
    <row r="67" spans="2:12" ht="14.25" thickBot="1">
      <c r="B67" s="5"/>
      <c r="C67" s="7"/>
      <c r="D67" s="7"/>
      <c r="E67" s="36"/>
      <c r="F67" s="36"/>
      <c r="G67" s="36"/>
      <c r="H67" s="37"/>
      <c r="I67" s="8"/>
      <c r="K67" s="27"/>
    </row>
    <row r="68" spans="2:12" ht="14.25" thickBot="1">
      <c r="B68" s="5"/>
      <c r="C68" s="51" t="s">
        <v>42</v>
      </c>
      <c r="D68" s="52"/>
      <c r="E68" s="52"/>
      <c r="F68" s="52"/>
      <c r="G68" s="53">
        <f>IF($G$71-(((G66-E71)/(E72-E71)*G71))&lt;0,0,(IF(G71-(((G66-E71)/(E72-E71)*G71))&gt;G71,G71,(G71-(((G66-E71)/(E72-E71)*G71))))))</f>
        <v>300</v>
      </c>
      <c r="H68" s="54" t="s">
        <v>43</v>
      </c>
      <c r="I68" s="8"/>
      <c r="K68" s="27"/>
    </row>
    <row r="69" spans="2:12">
      <c r="B69" s="5"/>
      <c r="C69" s="7"/>
      <c r="D69" s="7"/>
      <c r="E69" s="7"/>
      <c r="F69" s="7"/>
      <c r="G69" s="7"/>
      <c r="H69" s="7"/>
      <c r="I69" s="8"/>
      <c r="K69" s="27"/>
    </row>
    <row r="70" spans="2:12" ht="13.9">
      <c r="B70" s="5"/>
      <c r="C70" s="90" t="s">
        <v>44</v>
      </c>
      <c r="D70" s="91"/>
      <c r="E70" s="91"/>
      <c r="F70" s="62"/>
      <c r="G70" s="55"/>
      <c r="H70" s="56"/>
      <c r="I70" s="8"/>
      <c r="K70" s="27"/>
    </row>
    <row r="71" spans="2:12">
      <c r="B71" s="5"/>
      <c r="C71" s="46" t="s">
        <v>45</v>
      </c>
      <c r="D71" s="48"/>
      <c r="E71" s="86">
        <v>70000</v>
      </c>
      <c r="F71" s="87"/>
      <c r="G71" s="57">
        <v>300</v>
      </c>
      <c r="H71" s="48" t="s">
        <v>43</v>
      </c>
      <c r="I71" s="8"/>
      <c r="K71" s="27"/>
    </row>
    <row r="72" spans="2:12">
      <c r="B72" s="5"/>
      <c r="C72" s="58" t="s">
        <v>46</v>
      </c>
      <c r="D72" s="59"/>
      <c r="E72" s="86">
        <v>100000</v>
      </c>
      <c r="F72" s="87"/>
      <c r="G72" s="60">
        <v>0</v>
      </c>
      <c r="H72" s="59" t="s">
        <v>43</v>
      </c>
      <c r="I72" s="8"/>
      <c r="K72" s="27"/>
    </row>
    <row r="73" spans="2:12" ht="13.9">
      <c r="B73" s="46"/>
      <c r="C73" s="47"/>
      <c r="D73" s="47"/>
      <c r="E73" s="47"/>
      <c r="F73" s="47"/>
      <c r="G73" s="47"/>
      <c r="H73" s="47"/>
      <c r="I73" s="48"/>
      <c r="K73" s="39"/>
    </row>
    <row r="74" spans="2:12" ht="13.9">
      <c r="K74" s="39"/>
    </row>
    <row r="76" spans="2:12" ht="16.5">
      <c r="J76" s="26"/>
      <c r="K76" s="49"/>
      <c r="L76" s="27"/>
    </row>
    <row r="77" spans="2:12">
      <c r="J77" s="27"/>
      <c r="K77" s="27"/>
      <c r="L77" s="27"/>
    </row>
    <row r="78" spans="2:12">
      <c r="J78" s="27"/>
      <c r="K78" s="27"/>
      <c r="L78" s="27"/>
    </row>
  </sheetData>
  <sheetProtection algorithmName="SHA-512" hashValue="etWfbx9S6ofRizqtKsCK0n7AjSQlY9fi1UP++KJ2G1zAE3Ap6Jvbwyn8Ak13jz1Hi6U1fYX+HeBNOYALu51avA==" saltValue="jDva/C0+vKqk5QZWus/9gg==" spinCount="100000" sheet="1" objects="1" scenarios="1"/>
  <mergeCells count="32">
    <mergeCell ref="C6:H6"/>
    <mergeCell ref="E20:G20"/>
    <mergeCell ref="E37:G37"/>
    <mergeCell ref="E55:G55"/>
    <mergeCell ref="E45:F45"/>
    <mergeCell ref="E10:F10"/>
    <mergeCell ref="E11:F11"/>
    <mergeCell ref="E19:F19"/>
    <mergeCell ref="E18:F18"/>
    <mergeCell ref="E17:F17"/>
    <mergeCell ref="E16:F16"/>
    <mergeCell ref="E15:F15"/>
    <mergeCell ref="E14:F14"/>
    <mergeCell ref="E13:F13"/>
    <mergeCell ref="E12:F12"/>
    <mergeCell ref="E46:F46"/>
    <mergeCell ref="E47:F47"/>
    <mergeCell ref="E48:F48"/>
    <mergeCell ref="E49:F49"/>
    <mergeCell ref="E50:F50"/>
    <mergeCell ref="E51:F51"/>
    <mergeCell ref="E72:F72"/>
    <mergeCell ref="E71:F71"/>
    <mergeCell ref="E52:F52"/>
    <mergeCell ref="E53:F53"/>
    <mergeCell ref="E54:F54"/>
    <mergeCell ref="C70:E70"/>
    <mergeCell ref="C65:E65"/>
    <mergeCell ref="C64:E64"/>
    <mergeCell ref="C63:E63"/>
    <mergeCell ref="C62:E62"/>
    <mergeCell ref="C66:E66"/>
  </mergeCells>
  <conditionalFormatting sqref="E11:E19">
    <cfRule type="cellIs" dxfId="3" priority="5" operator="greaterThan">
      <formula>1200</formula>
    </cfRule>
  </conditionalFormatting>
  <conditionalFormatting sqref="E28:E36">
    <cfRule type="cellIs" dxfId="2" priority="20" operator="lessThan">
      <formula>0%</formula>
    </cfRule>
    <cfRule type="cellIs" dxfId="1" priority="21" operator="greaterThan">
      <formula>100%</formula>
    </cfRule>
  </conditionalFormatting>
  <conditionalFormatting sqref="E46:E54">
    <cfRule type="cellIs" dxfId="0" priority="1" operator="greaterThan">
      <formula>1200</formula>
    </cfRule>
  </conditionalFormatting>
  <pageMargins left="0.7" right="0.7" top="0.75" bottom="0.75" header="0.3" footer="0.3"/>
  <pageSetup orientation="portrait" r:id="rId1"/>
  <ignoredErrors>
    <ignoredError sqref="F28:F36" unlockedFormula="1"/>
  </ignoredErrors>
</worksheet>
</file>

<file path=docMetadata/LabelInfo.xml><?xml version="1.0" encoding="utf-8"?>
<clbl:labelList xmlns:clbl="http://schemas.microsoft.com/office/2020/mipLabelMetadata">
  <clbl:label id="{7efabe30-8cd7-44ff-a516-5db03a0430e7}" enabled="1" method="Standard" siteId="{c8fba477-6d4d-4f00-941a-6e6150c721f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Marloes M. Pompen</dc:creator>
  <cp:lastModifiedBy>Marloes M. Pompen</cp:lastModifiedBy>
  <dcterms:created xsi:type="dcterms:W3CDTF">2026-03-10T11:02:17Z</dcterms:created>
  <dcterms:modified xsi:type="dcterms:W3CDTF">2026-04-03T09:27:07Z</dcterms:modified>
</cp:coreProperties>
</file>