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uydhogeschool.sharepoint.com/sites/DienstFB-VFI/Shared Documents/Inkoop/Inkoop/Aanbestedingen en offertes/HMSM/Voedingsmiddelen 2026/04 Beschrijvend document/"/>
    </mc:Choice>
  </mc:AlternateContent>
  <xr:revisionPtr revIDLastSave="830" documentId="8_{6CA0DF59-7719-44E2-B7F5-2602E686CF1A}" xr6:coauthVersionLast="47" xr6:coauthVersionMax="47" xr10:uidLastSave="{3AD42079-7220-4C02-9D18-B9A8AEFE935E}"/>
  <bookViews>
    <workbookView xWindow="-28920" yWindow="-900" windowWidth="29040" windowHeight="15720" xr2:uid="{81A6B15E-7C88-492B-B13C-3BFEBA02654C}"/>
  </bookViews>
  <sheets>
    <sheet name="FICTIEVE INSCHRIJFPRIJS" sheetId="3" r:id="rId1"/>
    <sheet name="Toelichting invulformulieren" sheetId="1" r:id="rId2"/>
    <sheet name="Prijsopgave AGF" sheetId="4" r:id="rId3"/>
    <sheet name="Prijsopgave DKW " sheetId="13" r:id="rId4"/>
    <sheet name="Prijsopgave Diepvries" sheetId="12" r:id="rId5"/>
    <sheet name="Prijsopgave Zuivel en Vers " sheetId="11" r:id="rId6"/>
    <sheet name="Prijsopgave Vlees en Gevogelte" sheetId="17" r:id="rId7"/>
    <sheet name="Prijsopgave Vis" sheetId="10" r:id="rId8"/>
    <sheet name="Prijsopgave Dranken" sheetId="15" r:id="rId9"/>
    <sheet name="Prijsopgave Overig" sheetId="16" r:id="rId10"/>
  </sheets>
  <definedNames>
    <definedName name="_xlnm._FilterDatabase" localSheetId="2" hidden="1">'Prijsopgave AGF'!$A$9:$S$53</definedName>
    <definedName name="_xlnm._FilterDatabase" localSheetId="4" hidden="1">'Prijsopgave Diepvries'!$A$9:$S$30</definedName>
    <definedName name="_xlnm._FilterDatabase" localSheetId="3" hidden="1">'Prijsopgave DKW '!$A$9:$S$127</definedName>
    <definedName name="_xlnm._FilterDatabase" localSheetId="8" hidden="1">'Prijsopgave Dranken'!$A$9:$S$26</definedName>
    <definedName name="_xlnm._FilterDatabase" localSheetId="9" hidden="1">'Prijsopgave Overig'!$A$9:$S$40</definedName>
    <definedName name="_xlnm._FilterDatabase" localSheetId="7" hidden="1">'Prijsopgave Vis'!$A$9:$S$17</definedName>
    <definedName name="_xlnm._FilterDatabase" localSheetId="6" hidden="1">'Prijsopgave Vlees en Gevogelte'!$A$9:$S$27</definedName>
    <definedName name="_xlnm._FilterDatabase" localSheetId="5" hidden="1">'Prijsopgave Zuivel en Vers '!$A$9:$S$32</definedName>
    <definedName name="_xlnm.Print_Area" localSheetId="2">'Prijsopgave AGF'!$A$1:$S$67</definedName>
    <definedName name="_xlnm.Print_Area" localSheetId="4">'Prijsopgave Diepvries'!$A$1:$S$44</definedName>
    <definedName name="_xlnm.Print_Area" localSheetId="3">'Prijsopgave DKW '!$A$1:$S$141</definedName>
    <definedName name="_xlnm.Print_Area" localSheetId="8">'Prijsopgave Dranken'!$A$1:$S$40</definedName>
    <definedName name="_xlnm.Print_Area" localSheetId="9">'Prijsopgave Overig'!$A$1:$S$54</definedName>
    <definedName name="_xlnm.Print_Area" localSheetId="7">'Prijsopgave Vis'!$A$1:$S$31</definedName>
    <definedName name="_xlnm.Print_Area" localSheetId="6">'Prijsopgave Vlees en Gevogelte'!$A$1:$S$41</definedName>
    <definedName name="_xlnm.Print_Area" localSheetId="5">'Prijsopgave Zuivel en Vers '!$A$1:$S$46</definedName>
    <definedName name="_xlnm.Print_Titles" localSheetId="2">'Prijsopgave AGF'!$4:$9</definedName>
    <definedName name="_xlnm.Print_Titles" localSheetId="4">'Prijsopgave Diepvries'!$4:$9</definedName>
    <definedName name="_xlnm.Print_Titles" localSheetId="3">'Prijsopgave DKW '!$4:$9</definedName>
    <definedName name="_xlnm.Print_Titles" localSheetId="8">'Prijsopgave Dranken'!$4:$9</definedName>
    <definedName name="_xlnm.Print_Titles" localSheetId="9">'Prijsopgave Overig'!$4:$9</definedName>
    <definedName name="_xlnm.Print_Titles" localSheetId="7">'Prijsopgave Vis'!$4:$9</definedName>
    <definedName name="_xlnm.Print_Titles" localSheetId="6">'Prijsopgave Vlees en Gevogelte'!$4:$9</definedName>
    <definedName name="_xlnm.Print_Titles" localSheetId="5">'Prijsopgave Zuivel en Vers '!$4:$9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3" i="4" l="1"/>
  <c r="S27" i="4"/>
  <c r="S55" i="4"/>
  <c r="S57" i="4"/>
  <c r="F7" i="3"/>
  <c r="F15" i="3"/>
  <c r="F31" i="3"/>
  <c r="F40" i="3"/>
  <c r="F8" i="3"/>
  <c r="F9" i="3"/>
  <c r="F10" i="3"/>
  <c r="F11" i="3"/>
  <c r="F12" i="3"/>
  <c r="F13" i="3"/>
  <c r="F14" i="3"/>
  <c r="S10" i="10"/>
  <c r="S11" i="10"/>
  <c r="S19" i="10"/>
  <c r="F32" i="3"/>
  <c r="F33" i="3"/>
  <c r="F34" i="3"/>
  <c r="F35" i="3"/>
  <c r="F36" i="3"/>
  <c r="F37" i="3"/>
  <c r="F38" i="3"/>
  <c r="S50" i="4"/>
  <c r="S28" i="15"/>
  <c r="S30" i="15"/>
  <c r="S29" i="17"/>
  <c r="S34" i="12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62" i="13"/>
  <c r="S63" i="13"/>
  <c r="S64" i="13"/>
  <c r="S65" i="13"/>
  <c r="S66" i="13"/>
  <c r="S67" i="13"/>
  <c r="S68" i="13"/>
  <c r="S69" i="13"/>
  <c r="S70" i="13"/>
  <c r="S71" i="13"/>
  <c r="S72" i="13"/>
  <c r="S73" i="13"/>
  <c r="S74" i="13"/>
  <c r="S75" i="13"/>
  <c r="S76" i="13"/>
  <c r="S77" i="13"/>
  <c r="S78" i="13"/>
  <c r="S79" i="13"/>
  <c r="S80" i="13"/>
  <c r="S81" i="13"/>
  <c r="S82" i="13"/>
  <c r="S83" i="13"/>
  <c r="S84" i="13"/>
  <c r="S85" i="13"/>
  <c r="S86" i="13"/>
  <c r="S87" i="13"/>
  <c r="S88" i="13"/>
  <c r="S89" i="13"/>
  <c r="S90" i="13"/>
  <c r="S91" i="13"/>
  <c r="S92" i="13"/>
  <c r="S93" i="13"/>
  <c r="S94" i="13"/>
  <c r="S95" i="13"/>
  <c r="S96" i="13"/>
  <c r="S97" i="13"/>
  <c r="S98" i="13"/>
  <c r="S99" i="13"/>
  <c r="S100" i="13"/>
  <c r="S101" i="13"/>
  <c r="S102" i="13"/>
  <c r="S103" i="13"/>
  <c r="S104" i="13"/>
  <c r="S105" i="13"/>
  <c r="S106" i="13"/>
  <c r="S107" i="13"/>
  <c r="S108" i="13"/>
  <c r="S109" i="13"/>
  <c r="S110" i="13"/>
  <c r="S111" i="13"/>
  <c r="S112" i="13"/>
  <c r="S113" i="13"/>
  <c r="S114" i="13"/>
  <c r="S115" i="13"/>
  <c r="S116" i="13"/>
  <c r="S117" i="13"/>
  <c r="S118" i="13"/>
  <c r="S119" i="13"/>
  <c r="S120" i="13"/>
  <c r="S121" i="13"/>
  <c r="S122" i="13"/>
  <c r="S123" i="13"/>
  <c r="S124" i="13"/>
  <c r="S125" i="13"/>
  <c r="S126" i="13"/>
  <c r="S127" i="13"/>
  <c r="S129" i="13"/>
  <c r="S131" i="13"/>
  <c r="T10" i="1"/>
  <c r="T11" i="1"/>
  <c r="T12" i="1"/>
  <c r="T9" i="1"/>
  <c r="S10" i="12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31" i="17"/>
  <c r="S10" i="16"/>
  <c r="S11" i="16"/>
  <c r="S12" i="16"/>
  <c r="S13" i="16"/>
  <c r="S14" i="16"/>
  <c r="S15" i="16"/>
  <c r="S16" i="16"/>
  <c r="S17" i="16"/>
  <c r="S18" i="16"/>
  <c r="S19" i="16"/>
  <c r="S20" i="16"/>
  <c r="S21" i="16"/>
  <c r="S22" i="16"/>
  <c r="S23" i="16"/>
  <c r="S24" i="16"/>
  <c r="S25" i="16"/>
  <c r="S26" i="16"/>
  <c r="S27" i="16"/>
  <c r="S28" i="16"/>
  <c r="S29" i="16"/>
  <c r="S30" i="16"/>
  <c r="S31" i="16"/>
  <c r="S32" i="16"/>
  <c r="S33" i="16"/>
  <c r="S34" i="16"/>
  <c r="S35" i="16"/>
  <c r="S36" i="16"/>
  <c r="S37" i="16"/>
  <c r="S38" i="16"/>
  <c r="S39" i="16"/>
  <c r="S40" i="16"/>
  <c r="S42" i="16"/>
  <c r="S44" i="16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30" i="12"/>
  <c r="S29" i="12"/>
  <c r="S28" i="12"/>
  <c r="S27" i="12"/>
  <c r="S26" i="12"/>
  <c r="S25" i="12"/>
  <c r="S24" i="12"/>
  <c r="S23" i="12"/>
  <c r="S22" i="12"/>
  <c r="S21" i="12"/>
  <c r="S20" i="12"/>
  <c r="S19" i="12"/>
  <c r="S18" i="12"/>
  <c r="S17" i="12"/>
  <c r="S16" i="12"/>
  <c r="S15" i="12"/>
  <c r="S14" i="12"/>
  <c r="S13" i="12"/>
  <c r="S12" i="12"/>
  <c r="S11" i="12"/>
  <c r="S32" i="12"/>
  <c r="S32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S11" i="11"/>
  <c r="S10" i="11"/>
  <c r="S12" i="10"/>
  <c r="S13" i="10"/>
  <c r="S14" i="10"/>
  <c r="S15" i="10"/>
  <c r="S21" i="10"/>
  <c r="S10" i="4"/>
  <c r="S34" i="11"/>
  <c r="S36" i="11"/>
  <c r="S52" i="4"/>
  <c r="S51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</calcChain>
</file>

<file path=xl/sharedStrings.xml><?xml version="1.0" encoding="utf-8"?>
<sst xmlns="http://schemas.openxmlformats.org/spreadsheetml/2006/main" count="1719" uniqueCount="597">
  <si>
    <t>Voedingsmiddelen Zuyd Hogeschool HMSM</t>
  </si>
  <si>
    <t>Prijsonderdeel A</t>
  </si>
  <si>
    <t>Productgroep AGF</t>
  </si>
  <si>
    <t>Productgroep DKW</t>
  </si>
  <si>
    <t>Productgroep Diepvries</t>
  </si>
  <si>
    <t>Productgroep Zuivel en Vers</t>
  </si>
  <si>
    <t>Productgroep Vlees&amp;Gevogelte</t>
  </si>
  <si>
    <t>Productgroep Vis</t>
  </si>
  <si>
    <t>Productgroep Dranken</t>
  </si>
  <si>
    <t>Productgroep Overig</t>
  </si>
  <si>
    <t>Totaal</t>
  </si>
  <si>
    <t>Prijsonderdeel B Korting per productgroep</t>
  </si>
  <si>
    <t>De aangeboden korting is van toepassing op de volledige productgroep van inschrijver en strekt zich derhalve niet uitsluitend uit tot het assortiment zoals opgenomen in het prijzenblad</t>
  </si>
  <si>
    <t>TOTAAL FICTIEVE INSCHRIJFPRIJS MINUS KORTING</t>
  </si>
  <si>
    <t>Totaal fictieve inschrijfprijs</t>
  </si>
  <si>
    <t>Ondertekening Inschrijver</t>
  </si>
  <si>
    <t>Naam</t>
  </si>
  <si>
    <t>Functie</t>
  </si>
  <si>
    <t>Ondernemening</t>
  </si>
  <si>
    <t>Handtekening</t>
  </si>
  <si>
    <t>Plaats en datum</t>
  </si>
  <si>
    <t>Toelichting en voorbeeld Prijsopgaveformulieren</t>
  </si>
  <si>
    <t>Kolommen</t>
  </si>
  <si>
    <t>Artikel 
Groep</t>
  </si>
  <si>
    <t>Artikel 
Nummer</t>
  </si>
  <si>
    <t>Artikel</t>
  </si>
  <si>
    <t>Huidig merk</t>
  </si>
  <si>
    <t>Inhoud van de huidige</t>
  </si>
  <si>
    <t>Aangeboden merk</t>
  </si>
  <si>
    <t xml:space="preserve">Inhoud van de aangeboden </t>
  </si>
  <si>
    <t>Netto verkoopprijs op basis</t>
  </si>
  <si>
    <t xml:space="preserve">Huidig aantal </t>
  </si>
  <si>
    <t>Netto totaalprijs op basis</t>
  </si>
  <si>
    <t xml:space="preserve">besteleenheid van het </t>
  </si>
  <si>
    <t xml:space="preserve">van de inhoud van de </t>
  </si>
  <si>
    <r>
      <t xml:space="preserve">van de </t>
    </r>
    <r>
      <rPr>
        <b/>
        <u/>
        <sz val="9"/>
        <rFont val="Avenir Next LT Pro"/>
        <family val="2"/>
      </rPr>
      <t>huidige</t>
    </r>
    <r>
      <rPr>
        <b/>
        <sz val="9"/>
        <rFont val="Avenir Next LT Pro"/>
        <family val="2"/>
      </rPr>
      <t xml:space="preserve"> inhoud van de</t>
    </r>
  </si>
  <si>
    <t>besteleenheden</t>
  </si>
  <si>
    <t xml:space="preserve">van het huidig aantal </t>
  </si>
  <si>
    <t xml:space="preserve">Zuyd Hogeschool </t>
  </si>
  <si>
    <t xml:space="preserve">door u aangeboden </t>
  </si>
  <si>
    <r>
      <rPr>
        <b/>
        <u/>
        <sz val="9"/>
        <rFont val="Avenir Next LT Pro"/>
        <family val="2"/>
      </rPr>
      <t>huidige</t>
    </r>
    <r>
      <rPr>
        <b/>
        <sz val="9"/>
        <rFont val="Avenir Next LT Pro"/>
        <family val="2"/>
      </rPr>
      <t xml:space="preserve"> besteleenheid van</t>
    </r>
  </si>
  <si>
    <t>per jaar</t>
  </si>
  <si>
    <t>besteleenheden per jaar</t>
  </si>
  <si>
    <t>besteleenheid (Kolom 7)</t>
  </si>
  <si>
    <t>Zuyd Hogeschool (Kolom 5)</t>
  </si>
  <si>
    <t>exclusief BTW</t>
  </si>
  <si>
    <t>Omverpakking (doos, pallet, blik, emmer, pak, krat etc.)</t>
  </si>
  <si>
    <t>Aantal</t>
  </si>
  <si>
    <t>Verpakking (stuk(s), pakken, flesje, doosje, etc.)</t>
  </si>
  <si>
    <t>Inhoud</t>
  </si>
  <si>
    <t>Eenheid in gr., kilogr., liter, cl, stuks, zakjes etc.</t>
  </si>
  <si>
    <t>Stuk(s), pakken, flesje, (kleiner) doosje</t>
  </si>
  <si>
    <t>Voorbeeld A</t>
  </si>
  <si>
    <t>Melkpak, 150 ml.</t>
  </si>
  <si>
    <t>Depa</t>
  </si>
  <si>
    <t>doos</t>
  </si>
  <si>
    <t>pakken</t>
  </si>
  <si>
    <t>ML</t>
  </si>
  <si>
    <t>Voorbeeld B</t>
  </si>
  <si>
    <t>Voorbeeld C</t>
  </si>
  <si>
    <t>Huismerk X</t>
  </si>
  <si>
    <t>Voorbeeld D</t>
  </si>
  <si>
    <t>Toelichting:</t>
  </si>
  <si>
    <t>Omverpakking</t>
  </si>
  <si>
    <t>Aantal inhoudseenheden per besteleenheid</t>
  </si>
  <si>
    <t xml:space="preserve">Verpakking </t>
  </si>
  <si>
    <t>Eenheid</t>
  </si>
  <si>
    <r>
      <rPr>
        <b/>
        <sz val="9"/>
        <rFont val="Avenir Next LT Pro"/>
        <family val="2"/>
      </rPr>
      <t>Besteleenheid</t>
    </r>
    <r>
      <rPr>
        <sz val="9"/>
        <rFont val="Avenir Next LT Pro"/>
        <family val="2"/>
      </rPr>
      <t xml:space="preserve"> </t>
    </r>
  </si>
  <si>
    <t>Inhoudseenheid</t>
  </si>
  <si>
    <t>Inhoud / gewicht inhoudseenheid</t>
  </si>
  <si>
    <t>Voorbeeld</t>
  </si>
  <si>
    <t xml:space="preserve">Eenheid waarin een bestelling wordt geplaatst. Bijv. bij een ‘Doos a 25 pakken 150 ml.’ is dit ‘Doos’. Zie uitleg afkortingen onderaan dit tabblad. 
</t>
  </si>
  <si>
    <t>Aantal inhoudseenheden waaruit de besteleenheid is samengesteld. Bijv. bij een ‘Doos a 25 pakken 150 ml.’ is dit ‘25’.</t>
  </si>
  <si>
    <t>Verpakking waaruit de besteleenheid is samengesteld. Bijv. bij een ‘Doos a 25 pakken 150 ml.’ is dit ‘Pak(ken)’.</t>
  </si>
  <si>
    <t xml:space="preserve">Inhoud van de verpakking </t>
  </si>
  <si>
    <t>Gewicht / Inhoudseenheid. Bijv. bij een ‘Doos a 25 pakken 150 ml.’ is dit ‘150 ml’.</t>
  </si>
  <si>
    <t xml:space="preserve">Eenheid waarin een bestelling wordt geplaatst. Bijv. bij een ‘Doos a 50 pakken 150 ml.’ is dit ‘Doos’.
</t>
  </si>
  <si>
    <t xml:space="preserve">Aantal inhoudseenheden waaruit de besteleenheid is samengesteld. Bijv. bij een ‘Doos a 50 pakken 150 ml.’ is dit ‘50’. Zie uitleg afkortingen onderaan dit tabblad. </t>
  </si>
  <si>
    <t>Inhoudseenheid waaruit de besteleenheid is samengesteld. Bijv. bij een ‘Doos a 50 pakken 150 ml.’ is dit ‘Pak(ken)’.</t>
  </si>
  <si>
    <t>Gewicht / inhoud van de Inhoudseenheid. Bijv. bij een ‘Doos a 50 pakken 150 ml.’ is dit ‘150 ml’.</t>
  </si>
  <si>
    <t>Verklaring kleuren</t>
  </si>
  <si>
    <t>Deze kolommen zijn reeds ingevuld en beveiligd.</t>
  </si>
  <si>
    <r>
      <t xml:space="preserve">Deze kolommen dienen </t>
    </r>
    <r>
      <rPr>
        <b/>
        <i/>
        <sz val="9"/>
        <rFont val="Avenir Next LT Pro"/>
        <family val="2"/>
      </rPr>
      <t>altijd</t>
    </r>
    <r>
      <rPr>
        <sz val="9"/>
        <rFont val="Avenir Next LT Pro"/>
        <family val="2"/>
      </rPr>
      <t xml:space="preserve"> ingevuld te worden.</t>
    </r>
  </si>
  <si>
    <r>
      <t>Deze kolommen dienen alleen ingevuld</t>
    </r>
    <r>
      <rPr>
        <b/>
        <sz val="9"/>
        <rFont val="Avenir Next LT Pro"/>
        <family val="2"/>
      </rPr>
      <t xml:space="preserve"> </t>
    </r>
    <r>
      <rPr>
        <sz val="9"/>
        <rFont val="Avenir Next LT Pro"/>
        <family val="2"/>
      </rPr>
      <t xml:space="preserve">te worden, </t>
    </r>
    <r>
      <rPr>
        <b/>
        <i/>
        <sz val="9"/>
        <rFont val="Avenir Next LT Pro"/>
        <family val="2"/>
      </rPr>
      <t>indien</t>
    </r>
    <r>
      <rPr>
        <sz val="9"/>
        <rFont val="Avenir Next LT Pro"/>
        <family val="2"/>
      </rPr>
      <t xml:space="preserve"> het 'aangebodene' </t>
    </r>
    <r>
      <rPr>
        <b/>
        <i/>
        <sz val="9"/>
        <rFont val="Avenir Next LT Pro"/>
        <family val="2"/>
      </rPr>
      <t>afwijkt</t>
    </r>
    <r>
      <rPr>
        <sz val="9"/>
        <rFont val="Avenir Next LT Pro"/>
        <family val="2"/>
      </rPr>
      <t xml:space="preserve"> van het 'huidige' [ kolom 4 en 5].</t>
    </r>
  </si>
  <si>
    <t>Toelichting kolommen</t>
  </si>
  <si>
    <t>ad. 1</t>
  </si>
  <si>
    <t>In deze kolom dient u uw artikelgroep weer te geven.</t>
  </si>
  <si>
    <t>ad. 2</t>
  </si>
  <si>
    <t>In deze kolom dient u uw artikelnummer weer te geven.</t>
  </si>
  <si>
    <t>ad. 3</t>
  </si>
  <si>
    <t>Naam product.</t>
  </si>
  <si>
    <t>ad. 4</t>
  </si>
  <si>
    <t>Merk van het product welke de opdrachtgever momenteel afneemt.</t>
  </si>
  <si>
    <t>ad. 5</t>
  </si>
  <si>
    <t>De inhoud van besteleenheid welke de opdrachtgever momenteel afneemt (zie ook toelichting onder Kolom 5)</t>
  </si>
  <si>
    <t>ad. 6</t>
  </si>
  <si>
    <r>
      <t xml:space="preserve">In deze kolom dient u het 'aangeboden merk' weer te geven, echter </t>
    </r>
    <r>
      <rPr>
        <b/>
        <i/>
        <sz val="9"/>
        <rFont val="Avenir Next LT Pro"/>
        <family val="2"/>
      </rPr>
      <t>alleen indien deze afwijkt</t>
    </r>
    <r>
      <rPr>
        <sz val="9"/>
        <rFont val="Avenir Next LT Pro"/>
        <family val="2"/>
      </rPr>
      <t xml:space="preserve"> van het 'huidige merk'. Het 'aangeboden merk' dient minstens </t>
    </r>
    <r>
      <rPr>
        <b/>
        <i/>
        <sz val="9"/>
        <rFont val="Avenir Next LT Pro"/>
        <family val="2"/>
      </rPr>
      <t xml:space="preserve">kwalitatief vergelijkbaar </t>
    </r>
    <r>
      <rPr>
        <sz val="9"/>
        <rFont val="Avenir Next LT Pro"/>
        <family val="2"/>
      </rPr>
      <t>te zijn met het 'huidige merk'.</t>
    </r>
  </si>
  <si>
    <t>ad. 7</t>
  </si>
  <si>
    <r>
      <t xml:space="preserve">In deze kolom dient u de 'aangeboden inhoud van besteleenheid' weer te geven, echter </t>
    </r>
    <r>
      <rPr>
        <b/>
        <i/>
        <sz val="9"/>
        <rFont val="Avenir Next LT Pro"/>
        <family val="2"/>
      </rPr>
      <t>alleen indien deze afwijkt</t>
    </r>
    <r>
      <rPr>
        <sz val="9"/>
        <rFont val="Avenir Next LT Pro"/>
        <family val="2"/>
      </rPr>
      <t xml:space="preserve"> van de 'huidige inhoud van besteleenheid' [zie eveneens </t>
    </r>
    <r>
      <rPr>
        <b/>
        <sz val="9"/>
        <rFont val="Avenir Next LT Pro"/>
        <family val="2"/>
      </rPr>
      <t>ad. 5</t>
    </r>
    <r>
      <rPr>
        <sz val="9"/>
        <rFont val="Avenir Next LT Pro"/>
        <family val="2"/>
      </rPr>
      <t>]. (zie ook toelichting onder Kolom 7).</t>
    </r>
  </si>
  <si>
    <t>ad. 8</t>
  </si>
  <si>
    <r>
      <t xml:space="preserve">In deze kolom dient u uw netto verkoopprijs </t>
    </r>
    <r>
      <rPr>
        <b/>
        <i/>
        <sz val="9"/>
        <rFont val="Avenir Next LT Pro"/>
        <family val="2"/>
      </rPr>
      <t>inclusief alle kortingen, exclusief BTW,</t>
    </r>
    <r>
      <rPr>
        <sz val="9"/>
        <rFont val="Avenir Next LT Pro"/>
        <family val="2"/>
      </rPr>
      <t xml:space="preserve"> op basis van '</t>
    </r>
    <r>
      <rPr>
        <b/>
        <i/>
        <sz val="9"/>
        <rFont val="Avenir Next LT Pro"/>
        <family val="2"/>
      </rPr>
      <t xml:space="preserve">uw aangeboden inhoud van besteleenheid' </t>
    </r>
    <r>
      <rPr>
        <sz val="9"/>
        <rFont val="Avenir Next LT Pro"/>
        <family val="2"/>
      </rPr>
      <t>weer te geven.</t>
    </r>
  </si>
  <si>
    <t>ad. 9</t>
  </si>
  <si>
    <r>
      <t xml:space="preserve">In deze kolom dient u uw netto verkoopprijs </t>
    </r>
    <r>
      <rPr>
        <b/>
        <i/>
        <sz val="9"/>
        <rFont val="Avenir Next LT Pro"/>
        <family val="2"/>
      </rPr>
      <t>inclusief alle kortingen, exclusief BTW,</t>
    </r>
    <r>
      <rPr>
        <sz val="9"/>
        <rFont val="Avenir Next LT Pro"/>
        <family val="2"/>
      </rPr>
      <t xml:space="preserve"> op basis van de '</t>
    </r>
    <r>
      <rPr>
        <b/>
        <i/>
        <sz val="9"/>
        <rFont val="Avenir Next LT Pro"/>
        <family val="2"/>
      </rPr>
      <t xml:space="preserve">huidige inhoud van besteleenheid' </t>
    </r>
    <r>
      <rPr>
        <sz val="9"/>
        <rFont val="Avenir Next LT Pro"/>
        <family val="2"/>
      </rPr>
      <t xml:space="preserve">weer te geven. Voor het artikel in het voorbeeld dus per 25 pakken à 150 ml. </t>
    </r>
  </si>
  <si>
    <t xml:space="preserve">Indien uw 'aangeboden inhoud van besteleenheid' afwijkt van de 'huidige inhoud van besteleenheid', dient u dus de prijzen terug te rekenen naar de 'huidige inhoud van besteleenheid' [kolom 5]. </t>
  </si>
  <si>
    <t>Indien hier bewust een afwijking in wordt opgenomen in het voordeel van de inschrijver, zal dit leiden tot uitsluiting van de aanbesteding!</t>
  </si>
  <si>
    <t>ad. 10</t>
  </si>
  <si>
    <t>Aantal afnamen van het product per jaar welke de opdrachtgever afgelopen jaar heeft afgenomen.</t>
  </si>
  <si>
    <t>ad. 11</t>
  </si>
  <si>
    <t>De netto totaalprijs op basis van de 'huidige afname besteleenheid per maand' [kolom 9] x 'netto verkoopprijs per huidige inhoud van besteleenheid exclusief BTW' [kolom 10].</t>
  </si>
  <si>
    <t>Toelichting voorbeelden</t>
  </si>
  <si>
    <t>ad. a.</t>
  </si>
  <si>
    <t>Bij dit voorbeeld is er geen afwijking in huidige merk en huidige inhoud van besteleenheid.</t>
  </si>
  <si>
    <t>ad. b.</t>
  </si>
  <si>
    <t xml:space="preserve">Bij dit voorbeeld is er geen afwijking in huidige merk, echter wel in de aangeboden inhoud van besteleenheid. De prijs van de aangeboden inhoud van besteleenheid </t>
  </si>
  <si>
    <t>alsmede de omgerekende prijs op basis van de huidige inhoud van besteleenheid zijn ingevuld.</t>
  </si>
  <si>
    <t>ad. c.</t>
  </si>
  <si>
    <t>Bij dit voorbeeld is er een afwijking in het huidige merk, de huidige inhoud van besteleenheid is wel hetzelfde. Het aangeboden merk is ingevuld.</t>
  </si>
  <si>
    <t>ad. d.</t>
  </si>
  <si>
    <t xml:space="preserve">Bij dit voorbeeld is er zowel een afwijking in huidige merk, alsmede in de aangeboden inhoud van besteleenheid. Het aangeboden merk en de prijs van uw aangeboden inhoud van besteleenheid </t>
  </si>
  <si>
    <t>Verklaring afkortingen 'omverpakking'</t>
  </si>
  <si>
    <t>Code</t>
  </si>
  <si>
    <t>Omschrijving</t>
  </si>
  <si>
    <t>BK</t>
  </si>
  <si>
    <t>Bakje</t>
  </si>
  <si>
    <t>BJ</t>
  </si>
  <si>
    <t>Bosje</t>
  </si>
  <si>
    <t>BL</t>
  </si>
  <si>
    <t>Blik</t>
  </si>
  <si>
    <t>BS</t>
  </si>
  <si>
    <t>Bus</t>
  </si>
  <si>
    <t>BX</t>
  </si>
  <si>
    <t>Box</t>
  </si>
  <si>
    <t>CN</t>
  </si>
  <si>
    <t>Can</t>
  </si>
  <si>
    <t>DJ</t>
  </si>
  <si>
    <t>Doosje</t>
  </si>
  <si>
    <t>DS</t>
  </si>
  <si>
    <t>Doos</t>
  </si>
  <si>
    <t>EM</t>
  </si>
  <si>
    <t>emmer</t>
  </si>
  <si>
    <t>FL</t>
  </si>
  <si>
    <t>Fles</t>
  </si>
  <si>
    <t>FO</t>
  </si>
  <si>
    <t>Folie</t>
  </si>
  <si>
    <t>KI</t>
  </si>
  <si>
    <t>Kist</t>
  </si>
  <si>
    <t>KR</t>
  </si>
  <si>
    <t>Krat</t>
  </si>
  <si>
    <t>PK</t>
  </si>
  <si>
    <t>Pak</t>
  </si>
  <si>
    <t>PO</t>
  </si>
  <si>
    <t>Portie</t>
  </si>
  <si>
    <t>PR</t>
  </si>
  <si>
    <t>Paar</t>
  </si>
  <si>
    <t>PT</t>
  </si>
  <si>
    <t>Pot</t>
  </si>
  <si>
    <t>RC</t>
  </si>
  <si>
    <t>Rolcontainer</t>
  </si>
  <si>
    <t>SC</t>
  </si>
  <si>
    <t>Schaal</t>
  </si>
  <si>
    <t>SI</t>
  </si>
  <si>
    <t>Silo</t>
  </si>
  <si>
    <t>ST</t>
  </si>
  <si>
    <t>Stuk</t>
  </si>
  <si>
    <t>TR</t>
  </si>
  <si>
    <t>Tray</t>
  </si>
  <si>
    <t>WL</t>
  </si>
  <si>
    <t>Wikkel</t>
  </si>
  <si>
    <t>ZJ</t>
  </si>
  <si>
    <t>Zakje</t>
  </si>
  <si>
    <t>ZK</t>
  </si>
  <si>
    <t>Zak</t>
  </si>
  <si>
    <t>Prijsopgaveformulier AGF</t>
  </si>
  <si>
    <t>Groep</t>
  </si>
  <si>
    <t>nummer</t>
  </si>
  <si>
    <t>AARDBEI ELSANTA GROOT KL1</t>
  </si>
  <si>
    <t>n.v.t.</t>
  </si>
  <si>
    <t>GR</t>
  </si>
  <si>
    <t>ANANAS REGULAR</t>
  </si>
  <si>
    <t>CHIQ</t>
  </si>
  <si>
    <t>APPEL JONAGOLD GROOT 80-85 KL1</t>
  </si>
  <si>
    <t>KG</t>
  </si>
  <si>
    <t>AUBERGINE  KL1</t>
  </si>
  <si>
    <t>BABY SPINAZIE GEWASSEN (KLEINVERPAKKING)</t>
  </si>
  <si>
    <t>HNS</t>
  </si>
  <si>
    <t>BASILICUM HOES</t>
  </si>
  <si>
    <t>HSEL</t>
  </si>
  <si>
    <t>BOS</t>
  </si>
  <si>
    <t>BEUKENZWAM BRUIN 150 G</t>
  </si>
  <si>
    <t>BEUKENZWAM WIT 150 G</t>
  </si>
  <si>
    <t>BIESLOOK HOES</t>
  </si>
  <si>
    <t>BLAUWE BES KL1</t>
  </si>
  <si>
    <t>BOSUI LANG KL1</t>
  </si>
  <si>
    <t>COURGETTE GEEL  K1</t>
  </si>
  <si>
    <t>COURGETTE GROEN KL1</t>
  </si>
  <si>
    <t>GRANNY SMITH  75-80 KL1</t>
  </si>
  <si>
    <t>KIWI ITALIE KL1</t>
  </si>
  <si>
    <t>KOMKOMMER  KL2</t>
  </si>
  <si>
    <t>KOMKOMMER 400/500 KL1</t>
  </si>
  <si>
    <t>MANDARIJN KL1</t>
  </si>
  <si>
    <t>MANDARIJN KLEIN KISTJE KL1</t>
  </si>
  <si>
    <t>MELOEN CHARENTAIS GROOT</t>
  </si>
  <si>
    <t>MUNT HOES</t>
  </si>
  <si>
    <t>PAN SUCRE SUIKERSLA/LITTLE GEM KL1</t>
  </si>
  <si>
    <t>PAPRIKA GEEL KL1</t>
  </si>
  <si>
    <t>PAPRIKA ORANJE KL1</t>
  </si>
  <si>
    <t>PAPRIKA ROOD K1</t>
  </si>
  <si>
    <t>PEER CONFERENCE 75-80  KL1</t>
  </si>
  <si>
    <t>PETERSELIE PLAT HOES</t>
  </si>
  <si>
    <t>PRUIM ROOD KL1</t>
  </si>
  <si>
    <t>RADIJS MULTICOLOUR  3 KLEUREN PER BOS</t>
  </si>
  <si>
    <t>RUCOLA GEWASSEN (KLEINVERPAKKING)</t>
  </si>
  <si>
    <t>SLA IJSBERG  KL1</t>
  </si>
  <si>
    <t>SLAMIX MELANGE LUXE 500 GR</t>
  </si>
  <si>
    <t>ZAK</t>
  </si>
  <si>
    <t>SNACKTOMAAT MIX KL1</t>
  </si>
  <si>
    <t>STOF</t>
  </si>
  <si>
    <t>SNACKTOMAAT ROOD  KL1</t>
  </si>
  <si>
    <t>TOMAAT B KL1</t>
  </si>
  <si>
    <t>TOMAAT CHERRY GEEL KL1</t>
  </si>
  <si>
    <t>TOMAAT CHERRY ROOD KL1</t>
  </si>
  <si>
    <t>TOMAAT POMODORO KL1</t>
  </si>
  <si>
    <t>TOMATADE</t>
  </si>
  <si>
    <t>SUSO</t>
  </si>
  <si>
    <t>TOMATEN HALFGEDROOGD GEMARINEERD HANOS</t>
  </si>
  <si>
    <t>UIEN RINGEN ROOD 4MM 1KG</t>
  </si>
  <si>
    <t>SMUI</t>
  </si>
  <si>
    <t>VELDSLA GEWASSEN</t>
  </si>
  <si>
    <r>
      <t>Inschrijver dient het prijzenblad volledig in te vullen, rechtgeldig te ondertekenen en toe te voegen aan zijn inschrijving (</t>
    </r>
    <r>
      <rPr>
        <u/>
        <sz val="9"/>
        <rFont val="Avenir Next LT Pro"/>
        <family val="2"/>
      </rPr>
      <t>per tabblad 1 x ongetekend Excel en 1 x getekende pdf</t>
    </r>
    <r>
      <rPr>
        <sz val="9"/>
        <rFont val="Avenir Next LT Pro"/>
        <family val="2"/>
      </rPr>
      <t>).</t>
    </r>
  </si>
  <si>
    <t>Totaalprijs per jaar</t>
  </si>
  <si>
    <t xml:space="preserve">In het prijzenblad zijn alle kosten  inbegrepen die gepaard gaan met het voldoen aan het PvE en de overige eisen als beschreven in het beschrijvend document, </t>
  </si>
  <si>
    <t xml:space="preserve">alsmede de kosten die gepaard gaan met de dienstverlening als door de inschrijver beschreven in de beantwoording van de vragen met betrekking tot de gunningcriteria kwaliteit. </t>
  </si>
  <si>
    <t>Prijsonderdeel A: Fictieve inschrijfprijs AGF voor 4 jaar</t>
  </si>
  <si>
    <t>Prijsopgaveformulier DKW</t>
  </si>
  <si>
    <t>TORTILLA WRAPS 20CM</t>
  </si>
  <si>
    <t>BUVI</t>
  </si>
  <si>
    <t>HONING STICKS DISPENSERDOOS 8GR</t>
  </si>
  <si>
    <t>VANH</t>
  </si>
  <si>
    <t>CONFITUUR EXTRA PUUR-BRAAM</t>
  </si>
  <si>
    <t>DJBR</t>
  </si>
  <si>
    <t>POT</t>
  </si>
  <si>
    <t>CONFITUUR EXTRA AARDBEI-CITROEN</t>
  </si>
  <si>
    <t>TORTILLA WRAP 25CM</t>
  </si>
  <si>
    <t>HONING LIMBURGS</t>
  </si>
  <si>
    <t>BEPU</t>
  </si>
  <si>
    <t>CONFITUUR EXTRA AARDBEI-RABARBER</t>
  </si>
  <si>
    <t>FUNKY NUT MASH CHOCO HAZELNOOT</t>
  </si>
  <si>
    <t>TLAN</t>
  </si>
  <si>
    <t>FL.</t>
  </si>
  <si>
    <t>APPELSTROOP RINSE</t>
  </si>
  <si>
    <t>CANI</t>
  </si>
  <si>
    <t>FUNKY NUT MASH: PINDAKAAS</t>
  </si>
  <si>
    <t>GOURMET TARWE EBLY</t>
  </si>
  <si>
    <t>EBLY</t>
  </si>
  <si>
    <t>CONFITUUR EXTRA PRUIM-APPELSIEN</t>
  </si>
  <si>
    <t>PENNE RIGATE</t>
  </si>
  <si>
    <t>KNPR</t>
  </si>
  <si>
    <t>TARWEBLOEM KRISTAL 1KG</t>
  </si>
  <si>
    <t>KONS</t>
  </si>
  <si>
    <t>WK</t>
  </si>
  <si>
    <t>PANEERMEEL</t>
  </si>
  <si>
    <t>SOUB</t>
  </si>
  <si>
    <t>AARDAPPELZETMEEL 200GR</t>
  </si>
  <si>
    <t>CACAO</t>
  </si>
  <si>
    <t>BLOO</t>
  </si>
  <si>
    <t>ALKMAARSE GORT</t>
  </si>
  <si>
    <t>TOUW</t>
  </si>
  <si>
    <t>GROENTEBOUILLON POEDER</t>
  </si>
  <si>
    <t>KNOR</t>
  </si>
  <si>
    <t>KIPPENBOUILLON POEDER</t>
  </si>
  <si>
    <t>HAVERDRANK BARISTA</t>
  </si>
  <si>
    <t>OATL</t>
  </si>
  <si>
    <t>L</t>
  </si>
  <si>
    <t>AUTOMATENSUIKER 10X1KG</t>
  </si>
  <si>
    <t>VGIE</t>
  </si>
  <si>
    <t>SUIKERBAKKERSPOEDER</t>
  </si>
  <si>
    <t>BASTERDSUIKER BRUIN</t>
  </si>
  <si>
    <t>BASTERDSUIKER WIT</t>
  </si>
  <si>
    <t>RIETSUIKER RUW</t>
  </si>
  <si>
    <t>WEER</t>
  </si>
  <si>
    <t>WALNOTEN GEPELD USA</t>
  </si>
  <si>
    <t>HAZELNOTEN WIT</t>
  </si>
  <si>
    <t>GRANOLA CRACKER HAZELNUT &amp; SUNFLOWER</t>
  </si>
  <si>
    <t>ABRIKOZEN NR. 4</t>
  </si>
  <si>
    <t>PRUIMEN ZONDER PIT</t>
  </si>
  <si>
    <t>GRANOLA CRACKER ROSEMARY &amp; LINSEED</t>
  </si>
  <si>
    <t>BALISTO MUESLI MIX 37GR</t>
  </si>
  <si>
    <t>BALI</t>
  </si>
  <si>
    <t>MINI TARTELETTE ZOET ROND 38MM</t>
  </si>
  <si>
    <t>DV F</t>
  </si>
  <si>
    <t>CRANBERRIES</t>
  </si>
  <si>
    <t>AMANDELEN WIT</t>
  </si>
  <si>
    <t>TARTELETTES FEUILLETEES 7CM</t>
  </si>
  <si>
    <t>PIDY</t>
  </si>
  <si>
    <t>CASHEWNOTEN ONGEZOUTEN</t>
  </si>
  <si>
    <t>PISTACHENOTEN GEPELD CALIFORNIË</t>
  </si>
  <si>
    <t>ROZIJNEN SULTANA</t>
  </si>
  <si>
    <t>AMANDELPOEDER</t>
  </si>
  <si>
    <t>BALISTO YOGHURT 37GR</t>
  </si>
  <si>
    <t>PARELPINDA'S ONGEZOUTEN</t>
  </si>
  <si>
    <t>KETCHUP</t>
  </si>
  <si>
    <t>GOUD</t>
  </si>
  <si>
    <t>MAYONAISE</t>
  </si>
  <si>
    <t>RED HOT SAMURAI SAUS</t>
  </si>
  <si>
    <t>HGC MAYONAISE 80%</t>
  </si>
  <si>
    <t>CURRYSAUS</t>
  </si>
  <si>
    <t>MOSTERD LIMBURGSE</t>
  </si>
  <si>
    <t>GULP</t>
  </si>
  <si>
    <t>DEVL</t>
  </si>
  <si>
    <t>TOMATEN KETCHUP</t>
  </si>
  <si>
    <t>VAN</t>
  </si>
  <si>
    <t>MAYONAISE 70%</t>
  </si>
  <si>
    <t>HGC MAYO GOURMET 50%</t>
  </si>
  <si>
    <t>MAYONAISE 80% OLIE</t>
  </si>
  <si>
    <t>CAESAR DRESSING</t>
  </si>
  <si>
    <t>HELL</t>
  </si>
  <si>
    <t>DRESSING YOGHURT STYLE</t>
  </si>
  <si>
    <t>CURRY KETCHUP</t>
  </si>
  <si>
    <t>DRESSING THOUSAND ISLAND</t>
  </si>
  <si>
    <t>DRESSING HONING MOSTERD</t>
  </si>
  <si>
    <t>SAMURAISAUS</t>
  </si>
  <si>
    <t>HONING MOSTERDDRESSING LIMBURGS</t>
  </si>
  <si>
    <t>MOSTERD DIJON</t>
  </si>
  <si>
    <t>MAIL</t>
  </si>
  <si>
    <t>PICCALILLY</t>
  </si>
  <si>
    <t>KESB</t>
  </si>
  <si>
    <t>TB</t>
  </si>
  <si>
    <t>TABASCO RED PEPPER</t>
  </si>
  <si>
    <t>TABS</t>
  </si>
  <si>
    <t>SAMOURAI PET</t>
  </si>
  <si>
    <t>MANN</t>
  </si>
  <si>
    <t>MOSTERD</t>
  </si>
  <si>
    <t>AMERICAN COOKIES CHOCOLATE MEGA</t>
  </si>
  <si>
    <t>RUTH</t>
  </si>
  <si>
    <t>CHOC CHIP AMERICAN MEGA COOKIES 103GR</t>
  </si>
  <si>
    <t>MACARONS ASSORTI</t>
  </si>
  <si>
    <t>PASR</t>
  </si>
  <si>
    <t>AMERICAN COOKIES WHITE CHOCOLATE</t>
  </si>
  <si>
    <t>COOKIE WIT CHOCOLADE RED VELVET</t>
  </si>
  <si>
    <t>PLAATCAKE YUZU</t>
  </si>
  <si>
    <t>MARO</t>
  </si>
  <si>
    <t>RED VELVET EN WITTE CHOCOLADE COOKIE</t>
  </si>
  <si>
    <t>EUPY</t>
  </si>
  <si>
    <t>PETIT FOURS KLASSIEK</t>
  </si>
  <si>
    <t>UNPA</t>
  </si>
  <si>
    <t>PETITS FOURS MIRLITONS 48ST</t>
  </si>
  <si>
    <t>MACARON NATUREL 35MM</t>
  </si>
  <si>
    <t>DOBL</t>
  </si>
  <si>
    <t>PARELCOUSCOUS</t>
  </si>
  <si>
    <t>MEDC</t>
  </si>
  <si>
    <t>ZEEZOUT FLEUR DE SEL</t>
  </si>
  <si>
    <t>LSDC</t>
  </si>
  <si>
    <t>PESTO GROEN GENOVESE</t>
  </si>
  <si>
    <t>ARIS</t>
  </si>
  <si>
    <t>GRANOLA SHOCKING CHOCOLAT GLUTENVRIJ BIO</t>
  </si>
  <si>
    <t>COUSCOUS 3 KLEUREN GROOT</t>
  </si>
  <si>
    <t>KAPPERTJES SURFINES</t>
  </si>
  <si>
    <t>LURS</t>
  </si>
  <si>
    <t>SRIRACHA SAUS</t>
  </si>
  <si>
    <t>GO-T</t>
  </si>
  <si>
    <t>PESTO ROOD</t>
  </si>
  <si>
    <t>WIJNAZIJN WIT</t>
  </si>
  <si>
    <t>MENG</t>
  </si>
  <si>
    <t>GELATINEBLAADJE</t>
  </si>
  <si>
    <t>ISFI</t>
  </si>
  <si>
    <t>SUSHI AZIJN</t>
  </si>
  <si>
    <t>UCHI</t>
  </si>
  <si>
    <t>WALNOOTOLIE</t>
  </si>
  <si>
    <t>VEL4</t>
  </si>
  <si>
    <t>UITJES GEBAKKEN</t>
  </si>
  <si>
    <t>GOGL</t>
  </si>
  <si>
    <t>ZEEZOUT FIJN</t>
  </si>
  <si>
    <t>LABA</t>
  </si>
  <si>
    <t>PEPERKORRELS ZWART</t>
  </si>
  <si>
    <t>CORNICHONS EXTRA FIJN</t>
  </si>
  <si>
    <t>XANTANA ESPESANTES</t>
  </si>
  <si>
    <t>TEXT</t>
  </si>
  <si>
    <t>HAZELNOOTOLIE</t>
  </si>
  <si>
    <t>GURD</t>
  </si>
  <si>
    <t>BIO TOASTED MUESLI: VITALITY BOOST</t>
  </si>
  <si>
    <t>PEPERKORRELS WIT</t>
  </si>
  <si>
    <t>SOJADRINK ORIGINAL</t>
  </si>
  <si>
    <t>ALPR</t>
  </si>
  <si>
    <t>PARBOILED RIJST</t>
  </si>
  <si>
    <t>CONI</t>
  </si>
  <si>
    <t>ORZO VOLKOREN</t>
  </si>
  <si>
    <t>HELI</t>
  </si>
  <si>
    <t>BIO SPELTFLAKES</t>
  </si>
  <si>
    <t>SESAMOLIE</t>
  </si>
  <si>
    <t>MECH</t>
  </si>
  <si>
    <t>KETJAP MANIS</t>
  </si>
  <si>
    <t>RISOTTORIJST</t>
  </si>
  <si>
    <t>RIGA</t>
  </si>
  <si>
    <t>ZEEZOUT GROF</t>
  </si>
  <si>
    <t>SRIRACHA CHILISAUS</t>
  </si>
  <si>
    <t>FLGO</t>
  </si>
  <si>
    <t>HAVERMOUT BIO</t>
  </si>
  <si>
    <t>MVDH</t>
  </si>
  <si>
    <t>WIJNAZIJN ROOD</t>
  </si>
  <si>
    <t>SELE</t>
  </si>
  <si>
    <t>CURRY PASTA ROOD</t>
  </si>
  <si>
    <t>MAPL</t>
  </si>
  <si>
    <t>Prijsonderdeel A: Fictieve inschrijfprijs DKW voor 4 jaar</t>
  </si>
  <si>
    <t>Prijsopgaveformulier Diepvries</t>
  </si>
  <si>
    <t>BROOD CASINO WIT GESNEDEN 800GR</t>
  </si>
  <si>
    <t>KAMS</t>
  </si>
  <si>
    <t>SAUCIJZENBROODJE 122GR</t>
  </si>
  <si>
    <t>PACO</t>
  </si>
  <si>
    <t>KALFSVLEESBITTERBAL 30GR</t>
  </si>
  <si>
    <t>VDOB</t>
  </si>
  <si>
    <t>ITALIAANSE BOL 120GR</t>
  </si>
  <si>
    <t>PANINI GEGRILD VOORGESNEDEN 80GR</t>
  </si>
  <si>
    <t>BAOR</t>
  </si>
  <si>
    <t>CROISSANT ROOMBOTER RECHT 24% 55GR</t>
  </si>
  <si>
    <t>CHOCOLADEBROODJE MINI 3X50X30GR</t>
  </si>
  <si>
    <t>PAST</t>
  </si>
  <si>
    <t>CINNAMON SWIRL</t>
  </si>
  <si>
    <t>BRIOCHE BURGERBUN FULLYBAKED GESN 80GR</t>
  </si>
  <si>
    <t>BOSVRUCHTENMIX</t>
  </si>
  <si>
    <t>ARDO</t>
  </si>
  <si>
    <t>PAIN BAGNAT BRUIN TARWE 105GR</t>
  </si>
  <si>
    <t>MANGOBLOKJES</t>
  </si>
  <si>
    <t>FRUL</t>
  </si>
  <si>
    <t>FOCACCIA ROZEMARIJN 450GR</t>
  </si>
  <si>
    <t>MOLC</t>
  </si>
  <si>
    <t>WESTERN AVOCADO GUACAMOLE</t>
  </si>
  <si>
    <t>SALU</t>
  </si>
  <si>
    <t>LAHMACUN TURKSE PIZZA</t>
  </si>
  <si>
    <t>FIRA</t>
  </si>
  <si>
    <t>OESTERZWAM BITTERBAL 30GR VEGAN</t>
  </si>
  <si>
    <t>GRO</t>
  </si>
  <si>
    <t>MUFFIN BLUEBERRY BURST 130GR</t>
  </si>
  <si>
    <t>BABA</t>
  </si>
  <si>
    <t>BROODJE MEERGRANEN GLUTENVRIJ 60GR</t>
  </si>
  <si>
    <t>STOKBROOD WIT 125GR</t>
  </si>
  <si>
    <t>LALO</t>
  </si>
  <si>
    <t>EDAMAME SOJABONEN GEPELD</t>
  </si>
  <si>
    <t>OKAY</t>
  </si>
  <si>
    <t>PERZIKBLOKJES GEEL</t>
  </si>
  <si>
    <r>
      <t>Inschrijver dient het prijzenblad volledig in te vullen, rechtgeldig te ondertekenen en toe te voegen aan zijn inschrijving (</t>
    </r>
    <r>
      <rPr>
        <u/>
        <sz val="9"/>
        <rFont val="Tahoma"/>
        <family val="2"/>
      </rPr>
      <t>per tabblad 1 x ongetekend Excel en 1 x getekende pdf</t>
    </r>
    <r>
      <rPr>
        <sz val="9"/>
        <rFont val="tahoma"/>
        <family val="2"/>
      </rPr>
      <t>).</t>
    </r>
  </si>
  <si>
    <t>Prijsonderdeel A: Fictieve inschrijfprijs Diepvries voor 4 jaar</t>
  </si>
  <si>
    <t>Prijsopgaveformulier Zuivel en Vers</t>
  </si>
  <si>
    <t>FOLIEKAAS GOUDA 48+ 20GR</t>
  </si>
  <si>
    <t>LOCA</t>
  </si>
  <si>
    <t>PL</t>
  </si>
  <si>
    <t>VOLLE MELK 1 LT STABILAC</t>
  </si>
  <si>
    <t>STAL</t>
  </si>
  <si>
    <t>MOZZARELLA MINI 8GR</t>
  </si>
  <si>
    <t>GALB</t>
  </si>
  <si>
    <t>CORSENDONK KAAS</t>
  </si>
  <si>
    <t>CORS</t>
  </si>
  <si>
    <t>MOZZARELLA SCHIJFJES 40X25GR</t>
  </si>
  <si>
    <t>BOERDERIJKAAS BELEGEN POLDERBOERKE</t>
  </si>
  <si>
    <t>POOT</t>
  </si>
  <si>
    <t>KAASPLAKKEN GEITENKAAS 20GR</t>
  </si>
  <si>
    <t>CHEDDAR 9X9CM 50 PLAKKEN</t>
  </si>
  <si>
    <t>X</t>
  </si>
  <si>
    <t>BRIE CARRE BLOK</t>
  </si>
  <si>
    <t>MELK VOL 3,5% 1L</t>
  </si>
  <si>
    <t>FRLI</t>
  </si>
  <si>
    <t>WITTE KAAS 55%</t>
  </si>
  <si>
    <t>SUTD</t>
  </si>
  <si>
    <t>ZALMSALADE</t>
  </si>
  <si>
    <t>FANO</t>
  </si>
  <si>
    <t>ROOMKAAS</t>
  </si>
  <si>
    <t>PRNT</t>
  </si>
  <si>
    <t>GEITENKAAS NATUREL VERS</t>
  </si>
  <si>
    <t>BETT</t>
  </si>
  <si>
    <t>ROL</t>
  </si>
  <si>
    <t>BOUQUET DES MOINES</t>
  </si>
  <si>
    <t>BOUQ</t>
  </si>
  <si>
    <t>TONIJN SALADE</t>
  </si>
  <si>
    <t>FALAFEL SWEET POTATO BIO</t>
  </si>
  <si>
    <t>FLOR</t>
  </si>
  <si>
    <t>PIZZAKAAS 48+ GERASPT 3MM</t>
  </si>
  <si>
    <t>GEITENKAAS SCHIJFJES 42X7GR</t>
  </si>
  <si>
    <t>DJON</t>
  </si>
  <si>
    <t>BOERDERIJKAAS BRANDNETEL PB</t>
  </si>
  <si>
    <t>VEGAN KAAS GOUDA PLAKKEN</t>
  </si>
  <si>
    <t>VIFE</t>
  </si>
  <si>
    <t>MASCARPONE</t>
  </si>
  <si>
    <t>GRLO</t>
  </si>
  <si>
    <t>Prijsonderdeel A: Fictieve inschrijfprijs Zuivel en Vers voor 4 jaar</t>
  </si>
  <si>
    <t>Prijsopgaveformulier Vlees en Gevogelte</t>
  </si>
  <si>
    <t>KIP DIJENVLEES ONVERPAKT</t>
  </si>
  <si>
    <t>TOSTI HAM GEROOKT 1/2 10 X 10 BLKV 1*</t>
  </si>
  <si>
    <t>VZEE</t>
  </si>
  <si>
    <t>STREAKY BACON GEROOKT</t>
  </si>
  <si>
    <t>RUNDERHAMBURGER REC.1</t>
  </si>
  <si>
    <t>SERRANOHAM  GESNEDEN 500GR RV</t>
  </si>
  <si>
    <t>SERRANO HAM POP 1/2 BLOK</t>
  </si>
  <si>
    <t>SPEKDOBBELS FIJN 5X5 1KG VAC. LOCA</t>
  </si>
  <si>
    <t>KALFSPASTRAMI CHATEAUBRIAND</t>
  </si>
  <si>
    <t>CHBI</t>
  </si>
  <si>
    <t>KIPFILET GEROOKT  GESNEDEN</t>
  </si>
  <si>
    <t>KIPFILET GEBRADEN NATUREL BLK K1*</t>
  </si>
  <si>
    <t>RUNDERCARPACCIO ROOS PISTOLET 2X10X40GR</t>
  </si>
  <si>
    <t>RSOO</t>
  </si>
  <si>
    <t>MEDITERRANO MINI VENKEL</t>
  </si>
  <si>
    <t>SPEKPLAKJE LOCA SUPERIEUR 1KG</t>
  </si>
  <si>
    <t>VEGAN BURGER ALS KIP 10X100G</t>
  </si>
  <si>
    <t>KIPFILET GEBRADEN LOCA</t>
  </si>
  <si>
    <t>KIP KEBAB GEGAARD</t>
  </si>
  <si>
    <t>TOPT</t>
  </si>
  <si>
    <t>PEPPERONI PLAKJES TELLO GESNEDEN</t>
  </si>
  <si>
    <t>TELL</t>
  </si>
  <si>
    <t>SALAMI LOCA</t>
  </si>
  <si>
    <t>Prijsonderdeel A: Fictieve inschrijfprijs Vlees en Gevogelte voor 4 jaar</t>
  </si>
  <si>
    <t>Prijsopgaveformulier Vis</t>
  </si>
  <si>
    <t>ZALMSNIPPERS GEROOKT MAP</t>
  </si>
  <si>
    <t>RCAT</t>
  </si>
  <si>
    <t>ZALM GEROOKT LONGSLICED ROYAL CATCH</t>
  </si>
  <si>
    <t>BLACK TIGER GARNAAL GEPELD 31/40 RC</t>
  </si>
  <si>
    <t>ZALMSNIPPERS RAUW UITSNIJ</t>
  </si>
  <si>
    <t>SURIMI KRAB CHUNKS DV</t>
  </si>
  <si>
    <t>FICH</t>
  </si>
  <si>
    <t>SALADE ZALM</t>
  </si>
  <si>
    <t>BVAN</t>
  </si>
  <si>
    <t>Prijsonderdeel A: Fictieve inschrijfprijs Vis voor 4 jaar</t>
  </si>
  <si>
    <t>Prijsopgaveformulier Dranken</t>
  </si>
  <si>
    <t>ICE TEA GREEN 50CL</t>
  </si>
  <si>
    <t>LIPT</t>
  </si>
  <si>
    <t>PET</t>
  </si>
  <si>
    <t>ICE TEA SPARKLING 50CL</t>
  </si>
  <si>
    <t>SOURCY NATUREL KZV 50CL</t>
  </si>
  <si>
    <t>SOUR</t>
  </si>
  <si>
    <t>KF</t>
  </si>
  <si>
    <t>PEPSI COLA REGULAR 50CL</t>
  </si>
  <si>
    <t>PEPS</t>
  </si>
  <si>
    <t>SOURCY SPRANKELEND KZH 50CL</t>
  </si>
  <si>
    <t>PEPSI COLA ZERO 50CL</t>
  </si>
  <si>
    <t>APPELSAP UIT CONCENTRAAT 330ML</t>
  </si>
  <si>
    <t>JUTR</t>
  </si>
  <si>
    <t>VITAMINWATER FRAMBOOS GRANAATAPPEL 50CL</t>
  </si>
  <si>
    <t>VITAMINWATER LIMOEN LYCHEE 50CL</t>
  </si>
  <si>
    <t>VITAMINWATER MANGO GUAVE 50CL</t>
  </si>
  <si>
    <t>SINAASAPPELSAP UIT CONCENTRAAT 330ML</t>
  </si>
  <si>
    <t>APPELSAP 75CL</t>
  </si>
  <si>
    <t>SCHU</t>
  </si>
  <si>
    <t>APPEL &amp; VLIERBESSENSAP 75CL</t>
  </si>
  <si>
    <t>APPEL &amp; PERENSAP 75CL</t>
  </si>
  <si>
    <t>EARTH WATER STILL 50CL</t>
  </si>
  <si>
    <t>EART</t>
  </si>
  <si>
    <t>APPEL &amp; AARDBEIENSAP 75CL</t>
  </si>
  <si>
    <t>Prijsonderdeel A: Fictieve inschrijfprijs Dranken voor 4 jaar</t>
  </si>
  <si>
    <t>Prijsopgaveformulier Overig</t>
  </si>
  <si>
    <t>SERVET LINSTYLE 39X39CM 1/8V WIT</t>
  </si>
  <si>
    <t>TORK</t>
  </si>
  <si>
    <t>WM 4500 REFILL REKFOLIE 450MMX300 MTR</t>
  </si>
  <si>
    <t>WRMA</t>
  </si>
  <si>
    <t>AFVALZAK 77X100CM BLAUW 120L 60MY</t>
  </si>
  <si>
    <t>HASE</t>
  </si>
  <si>
    <t>SPUITZAK MASTERLINE GREEN 53X28CM</t>
  </si>
  <si>
    <t>OWPL</t>
  </si>
  <si>
    <t>TAFELVORK 7266  *SELECT DW*</t>
  </si>
  <si>
    <t>SEDW</t>
  </si>
  <si>
    <t>KK</t>
  </si>
  <si>
    <t>VACUUMBUISZAK30X40</t>
  </si>
  <si>
    <t>POINT2POINT SERVET 20 CM 1/4 ZWART</t>
  </si>
  <si>
    <t>GAUT</t>
  </si>
  <si>
    <t>TAFELMES 7266 *SELECT DW*</t>
  </si>
  <si>
    <t>TAFELLEPEL 7266 *SELECT DW*</t>
  </si>
  <si>
    <t>GASTRONORMBAK RVS 1/6GN-150MM 2,4L</t>
  </si>
  <si>
    <t>EMGA</t>
  </si>
  <si>
    <t>YPSILON WIJNKAN 1L  HELDER</t>
  </si>
  <si>
    <t>BORO</t>
  </si>
  <si>
    <t>CUP PP 1LTR MET GARANTIESLUITING DEKSEL</t>
  </si>
  <si>
    <t>VACUUMBUISZAK18X25</t>
  </si>
  <si>
    <t>GASTRONORMBAK RVS 1/1GN-100MM 14L</t>
  </si>
  <si>
    <t>CACH</t>
  </si>
  <si>
    <t>VACUUMBUISZAK 20X35</t>
  </si>
  <si>
    <t>GASTRONORMBAK RVS 1/3GN-150MM 5,7L</t>
  </si>
  <si>
    <t>SLAGERSROL 30X24CM</t>
  </si>
  <si>
    <t>BROODZAK 1/1 PE 16/5X50CM</t>
  </si>
  <si>
    <t>GRANITE GREY MINI-BOWL D5,6XH2,6CM S10</t>
  </si>
  <si>
    <t>CTFP</t>
  </si>
  <si>
    <t>SET</t>
  </si>
  <si>
    <t>CUP PP 300ML ROND + DEKSEL GARANTIESLUIT</t>
  </si>
  <si>
    <t>JAMPOT 230ML  DEKSEL BLW/WIT+RD/WT</t>
  </si>
  <si>
    <t>COTR</t>
  </si>
  <si>
    <t>GLAZEN MENGBEKER TBV BLENDER MAGIMIX</t>
  </si>
  <si>
    <t>MAGI</t>
  </si>
  <si>
    <t>FEESTFONTEIN ZILVER 45SEC HORECA M/VOET</t>
  </si>
  <si>
    <t>PART</t>
  </si>
  <si>
    <t>GASTRONORMBAK RVS 1/6GN-65MM 1L</t>
  </si>
  <si>
    <t>ALUMINIUMFOLIE 14MY 150MX45CM</t>
  </si>
  <si>
    <t>KOKSBRANDER+GASBUS</t>
  </si>
  <si>
    <t>BRSP</t>
  </si>
  <si>
    <t>SK</t>
  </si>
  <si>
    <t>KNIJPFLACON 70CL ROOD</t>
  </si>
  <si>
    <t>SCHUURSPONS GROOT KRACHTIG SCHUREND</t>
  </si>
  <si>
    <t>KILOBAK PP 1/1KG  TRANSPARANT</t>
  </si>
  <si>
    <t>PANSPONS RVS 40 GR.</t>
  </si>
  <si>
    <t>DEKSEL KILOBAK PP UNIVERSEEL TRANSPAR.</t>
  </si>
  <si>
    <t>Prijsonderdeel A: Fictieve inschrijfprijs Overig voor 4 jaar</t>
  </si>
  <si>
    <t>Bijlage 8 Prijzenblad</t>
  </si>
  <si>
    <t>Ref.nr. Zuyd.2026.02.Voedingsmiddelen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</si>
</sst>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&quot;€&quot;\ #,##0.00_-"/>
    <numFmt numFmtId="166" formatCode="&quot;€&quot;\ #,##0.00"/>
  </numFmts>
  <fonts count="26" x14ac:knownFonts="1">
    <font>
      <sz val="10"/>
      <name val="Tahoma"/>
    </font>
    <font>
      <sz val="10"/>
      <name val="Tahoma"/>
      <family val="2"/>
    </font>
    <font>
      <sz val="10"/>
      <name val="Arial"/>
      <family val="2"/>
    </font>
    <font>
      <sz val="8"/>
      <name val="Tahoma"/>
      <family val="2"/>
    </font>
    <font>
      <sz val="9"/>
      <name val="tahoma"/>
      <family val="2"/>
    </font>
    <font>
      <i/>
      <sz val="9"/>
      <name val="Tahoma"/>
      <family val="2"/>
    </font>
    <font>
      <b/>
      <sz val="9"/>
      <name val="Tahoma"/>
      <family val="2"/>
    </font>
    <font>
      <sz val="10"/>
      <name val="Tahoma"/>
      <family val="2"/>
    </font>
    <font>
      <sz val="10"/>
      <color rgb="FF000000"/>
      <name val="Arial"/>
      <family val="2"/>
    </font>
    <font>
      <sz val="10"/>
      <name val="Avenir Next LT Pro"/>
      <family val="2"/>
    </font>
    <font>
      <b/>
      <sz val="10"/>
      <color theme="0"/>
      <name val="Avenir Next LT Pro"/>
      <family val="2"/>
    </font>
    <font>
      <b/>
      <sz val="10"/>
      <name val="Avenir Next LT Pro"/>
      <family val="2"/>
    </font>
    <font>
      <i/>
      <sz val="10"/>
      <name val="Avenir Next LT Pro"/>
      <family val="2"/>
    </font>
    <font>
      <sz val="9"/>
      <name val="Avenir Next LT Pro"/>
      <family val="2"/>
    </font>
    <font>
      <b/>
      <sz val="9"/>
      <name val="Avenir Next LT Pro"/>
      <family val="2"/>
    </font>
    <font>
      <i/>
      <sz val="9"/>
      <name val="Avenir Next LT Pro"/>
      <family val="2"/>
    </font>
    <font>
      <b/>
      <u/>
      <sz val="9"/>
      <name val="Avenir Next LT Pro"/>
      <family val="2"/>
    </font>
    <font>
      <b/>
      <i/>
      <sz val="9"/>
      <name val="Avenir Next LT Pro"/>
      <family val="2"/>
    </font>
    <font>
      <b/>
      <sz val="9"/>
      <color rgb="FFFF0000"/>
      <name val="Avenir Next LT Pro"/>
      <family val="2"/>
    </font>
    <font>
      <b/>
      <sz val="9"/>
      <color theme="0"/>
      <name val="Avenir Next LT Pro"/>
      <family val="2"/>
    </font>
    <font>
      <b/>
      <sz val="14"/>
      <name val="Avenir Next LT Pro"/>
      <family val="2"/>
    </font>
    <font>
      <sz val="14"/>
      <name val="Avenir Next LT Pro"/>
      <family val="2"/>
    </font>
    <font>
      <sz val="9"/>
      <color rgb="FF333333"/>
      <name val="Avenir Next LT Pro"/>
      <family val="2"/>
    </font>
    <font>
      <u/>
      <sz val="9"/>
      <name val="Avenir Next LT Pro"/>
      <family val="2"/>
    </font>
    <font>
      <sz val="9"/>
      <color rgb="FF333333"/>
      <name val="Arial"/>
      <family val="2"/>
    </font>
    <font>
      <u/>
      <sz val="9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/>
      <right style="medium">
        <color indexed="64"/>
      </right>
      <top style="medium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2" fillId="0" borderId="0"/>
    <xf numFmtId="44" fontId="7" fillId="0" borderId="0" applyFont="0" applyFill="0" applyBorder="0" applyAlignment="0" applyProtection="0"/>
  </cellStyleXfs>
  <cellXfs count="200">
    <xf numFmtId="0" fontId="0" fillId="0" borderId="0" xfId="0"/>
    <xf numFmtId="164" fontId="5" fillId="5" borderId="0" xfId="1" applyFont="1" applyFill="1" applyBorder="1" applyAlignment="1" applyProtection="1">
      <alignment horizontal="center" vertical="center"/>
    </xf>
    <xf numFmtId="164" fontId="15" fillId="4" borderId="7" xfId="1" applyFont="1" applyFill="1" applyBorder="1" applyAlignment="1" applyProtection="1">
      <alignment horizontal="center" vertical="center"/>
    </xf>
    <xf numFmtId="164" fontId="15" fillId="4" borderId="1" xfId="1" applyFont="1" applyFill="1" applyBorder="1" applyAlignment="1" applyProtection="1">
      <alignment horizontal="left" vertical="center"/>
    </xf>
    <xf numFmtId="164" fontId="15" fillId="5" borderId="0" xfId="1" applyFont="1" applyFill="1" applyBorder="1" applyAlignment="1" applyProtection="1">
      <alignment horizontal="left" vertical="center"/>
    </xf>
    <xf numFmtId="164" fontId="15" fillId="5" borderId="0" xfId="1" applyFont="1" applyFill="1" applyBorder="1" applyAlignment="1" applyProtection="1">
      <alignment horizontal="center" vertical="center"/>
    </xf>
    <xf numFmtId="164" fontId="13" fillId="5" borderId="0" xfId="1" applyFont="1" applyFill="1" applyBorder="1" applyAlignment="1" applyProtection="1">
      <alignment vertical="center"/>
    </xf>
    <xf numFmtId="0" fontId="13" fillId="0" borderId="7" xfId="1" applyNumberFormat="1" applyFont="1" applyFill="1" applyBorder="1" applyAlignment="1" applyProtection="1">
      <alignment vertical="center"/>
    </xf>
    <xf numFmtId="0" fontId="15" fillId="2" borderId="1" xfId="3" applyFont="1" applyFill="1" applyBorder="1" applyAlignment="1" applyProtection="1">
      <alignment vertical="center"/>
      <protection locked="0"/>
    </xf>
    <xf numFmtId="0" fontId="15" fillId="4" borderId="1" xfId="3" applyFont="1" applyFill="1" applyBorder="1" applyAlignment="1" applyProtection="1">
      <alignment vertical="center"/>
      <protection locked="0"/>
    </xf>
    <xf numFmtId="0" fontId="13" fillId="6" borderId="1" xfId="0" applyFont="1" applyFill="1" applyBorder="1" applyAlignment="1" applyProtection="1">
      <alignment horizontal="center"/>
      <protection locked="0"/>
    </xf>
    <xf numFmtId="164" fontId="13" fillId="0" borderId="1" xfId="1" applyFont="1" applyFill="1" applyBorder="1" applyAlignment="1" applyProtection="1">
      <alignment vertical="center"/>
    </xf>
    <xf numFmtId="44" fontId="13" fillId="3" borderId="0" xfId="4" applyFont="1" applyFill="1" applyBorder="1" applyAlignment="1" applyProtection="1">
      <alignment horizontal="right"/>
    </xf>
    <xf numFmtId="44" fontId="13" fillId="11" borderId="14" xfId="4" applyFont="1" applyFill="1" applyBorder="1" applyAlignment="1" applyProtection="1">
      <alignment horizontal="right" vertical="center"/>
    </xf>
    <xf numFmtId="44" fontId="13" fillId="11" borderId="14" xfId="4" applyFont="1" applyFill="1" applyBorder="1" applyAlignment="1" applyProtection="1">
      <alignment horizontal="right"/>
    </xf>
    <xf numFmtId="44" fontId="13" fillId="11" borderId="14" xfId="4" applyFont="1" applyFill="1" applyBorder="1" applyAlignment="1" applyProtection="1">
      <alignment horizontal="center" vertical="center"/>
    </xf>
    <xf numFmtId="10" fontId="9" fillId="2" borderId="7" xfId="3" applyNumberFormat="1" applyFont="1" applyFill="1" applyBorder="1" applyAlignment="1" applyProtection="1">
      <alignment vertical="center"/>
      <protection locked="0"/>
    </xf>
    <xf numFmtId="44" fontId="4" fillId="3" borderId="0" xfId="4" applyFont="1" applyFill="1" applyBorder="1" applyAlignment="1" applyProtection="1">
      <alignment horizontal="right"/>
    </xf>
    <xf numFmtId="44" fontId="4" fillId="11" borderId="14" xfId="4" applyFont="1" applyFill="1" applyBorder="1" applyAlignment="1" applyProtection="1">
      <alignment horizontal="center" vertical="center"/>
    </xf>
    <xf numFmtId="44" fontId="13" fillId="11" borderId="1" xfId="4" applyFont="1" applyFill="1" applyBorder="1" applyAlignment="1" applyProtection="1">
      <alignment horizontal="center" vertical="center"/>
    </xf>
    <xf numFmtId="0" fontId="9" fillId="6" borderId="9" xfId="0" applyFont="1" applyFill="1" applyBorder="1" applyAlignment="1" applyProtection="1">
      <alignment horizontal="right"/>
      <protection locked="0"/>
    </xf>
    <xf numFmtId="0" fontId="9" fillId="6" borderId="15" xfId="0" applyFont="1" applyFill="1" applyBorder="1" applyAlignment="1" applyProtection="1">
      <alignment horizontal="right"/>
      <protection locked="0"/>
    </xf>
    <xf numFmtId="0" fontId="9" fillId="6" borderId="16" xfId="0" applyFont="1" applyFill="1" applyBorder="1" applyAlignment="1" applyProtection="1">
      <alignment horizontal="right"/>
      <protection locked="0"/>
    </xf>
    <xf numFmtId="0" fontId="9" fillId="6" borderId="17" xfId="0" applyFont="1" applyFill="1" applyBorder="1" applyAlignment="1" applyProtection="1">
      <alignment horizontal="right"/>
      <protection locked="0"/>
    </xf>
    <xf numFmtId="0" fontId="9" fillId="6" borderId="18" xfId="0" applyFont="1" applyFill="1" applyBorder="1" applyAlignment="1" applyProtection="1">
      <alignment horizontal="right"/>
      <protection locked="0"/>
    </xf>
    <xf numFmtId="0" fontId="9" fillId="6" borderId="19" xfId="0" applyFont="1" applyFill="1" applyBorder="1" applyAlignment="1" applyProtection="1">
      <alignment horizontal="right"/>
      <protection locked="0"/>
    </xf>
    <xf numFmtId="0" fontId="9" fillId="6" borderId="20" xfId="0" applyFont="1" applyFill="1" applyBorder="1" applyAlignment="1" applyProtection="1">
      <alignment horizontal="right"/>
      <protection locked="0"/>
    </xf>
    <xf numFmtId="0" fontId="9" fillId="6" borderId="21" xfId="0" applyFont="1" applyFill="1" applyBorder="1" applyAlignment="1" applyProtection="1">
      <alignment horizontal="right"/>
      <protection locked="0"/>
    </xf>
    <xf numFmtId="0" fontId="9" fillId="6" borderId="22" xfId="0" applyFont="1" applyFill="1" applyBorder="1" applyAlignment="1" applyProtection="1">
      <alignment horizontal="right"/>
      <protection locked="0"/>
    </xf>
    <xf numFmtId="0" fontId="13" fillId="6" borderId="1" xfId="0" applyFont="1" applyFill="1" applyBorder="1" applyAlignment="1" applyProtection="1">
      <alignment horizontal="right"/>
      <protection locked="0"/>
    </xf>
    <xf numFmtId="0" fontId="4" fillId="6" borderId="1" xfId="0" applyFont="1" applyFill="1" applyBorder="1" applyAlignment="1" applyProtection="1">
      <alignment horizontal="right"/>
      <protection locked="0"/>
    </xf>
    <xf numFmtId="0" fontId="13" fillId="5" borderId="0" xfId="0" applyFont="1" applyFill="1" applyProtection="1"/>
    <xf numFmtId="0" fontId="14" fillId="5" borderId="0" xfId="0" applyFont="1" applyFill="1" applyProtection="1"/>
    <xf numFmtId="0" fontId="13" fillId="0" borderId="0" xfId="0" applyFont="1" applyProtection="1"/>
    <xf numFmtId="0" fontId="14" fillId="5" borderId="0" xfId="0" applyFont="1" applyFill="1" applyAlignment="1" applyProtection="1">
      <alignment horizontal="center" vertical="top"/>
    </xf>
    <xf numFmtId="0" fontId="19" fillId="10" borderId="1" xfId="0" applyFont="1" applyFill="1" applyBorder="1" applyAlignment="1" applyProtection="1">
      <alignment horizontal="center" vertical="center"/>
    </xf>
    <xf numFmtId="0" fontId="19" fillId="10" borderId="2" xfId="0" applyFont="1" applyFill="1" applyBorder="1" applyAlignment="1" applyProtection="1">
      <alignment horizontal="center" vertical="center"/>
    </xf>
    <xf numFmtId="0" fontId="19" fillId="10" borderId="3" xfId="0" applyFont="1" applyFill="1" applyBorder="1" applyAlignment="1" applyProtection="1">
      <alignment horizontal="center" vertical="center"/>
    </xf>
    <xf numFmtId="0" fontId="19" fillId="10" borderId="10" xfId="0" applyFont="1" applyFill="1" applyBorder="1" applyAlignment="1" applyProtection="1">
      <alignment horizontal="center" vertical="center"/>
    </xf>
    <xf numFmtId="0" fontId="19" fillId="10" borderId="24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/>
    </xf>
    <xf numFmtId="0" fontId="14" fillId="9" borderId="2" xfId="3" applyFont="1" applyFill="1" applyBorder="1" applyAlignment="1" applyProtection="1">
      <alignment horizontal="center" vertical="center" wrapText="1"/>
    </xf>
    <xf numFmtId="0" fontId="14" fillId="9" borderId="2" xfId="3" applyFont="1" applyFill="1" applyBorder="1" applyAlignment="1" applyProtection="1">
      <alignment horizontal="center" vertical="center"/>
    </xf>
    <xf numFmtId="0" fontId="14" fillId="9" borderId="3" xfId="3" applyFont="1" applyFill="1" applyBorder="1" applyAlignment="1" applyProtection="1">
      <alignment horizontal="center" vertical="center"/>
    </xf>
    <xf numFmtId="0" fontId="14" fillId="9" borderId="10" xfId="3" applyFont="1" applyFill="1" applyBorder="1" applyAlignment="1" applyProtection="1">
      <alignment horizontal="center" vertical="center"/>
    </xf>
    <xf numFmtId="0" fontId="14" fillId="9" borderId="24" xfId="3" applyFont="1" applyFill="1" applyBorder="1" applyAlignment="1" applyProtection="1">
      <alignment horizontal="center" vertical="center"/>
    </xf>
    <xf numFmtId="0" fontId="14" fillId="9" borderId="10" xfId="3" applyFont="1" applyFill="1" applyBorder="1" applyAlignment="1" applyProtection="1">
      <alignment horizontal="center" vertical="center"/>
    </xf>
    <xf numFmtId="0" fontId="14" fillId="9" borderId="2" xfId="3" applyFont="1" applyFill="1" applyBorder="1" applyAlignment="1" applyProtection="1">
      <alignment horizontal="center" vertical="center"/>
    </xf>
    <xf numFmtId="0" fontId="14" fillId="9" borderId="3" xfId="3" applyFont="1" applyFill="1" applyBorder="1" applyAlignment="1" applyProtection="1">
      <alignment horizontal="center" vertical="center"/>
    </xf>
    <xf numFmtId="0" fontId="14" fillId="9" borderId="5" xfId="3" applyFont="1" applyFill="1" applyBorder="1" applyAlignment="1" applyProtection="1">
      <alignment horizontal="center" vertical="center"/>
    </xf>
    <xf numFmtId="0" fontId="14" fillId="9" borderId="4" xfId="3" applyFont="1" applyFill="1" applyBorder="1" applyAlignment="1" applyProtection="1">
      <alignment horizontal="center" vertical="center"/>
    </xf>
    <xf numFmtId="0" fontId="14" fillId="9" borderId="0" xfId="3" applyFont="1" applyFill="1" applyAlignment="1" applyProtection="1">
      <alignment horizontal="center" vertical="center"/>
    </xf>
    <xf numFmtId="0" fontId="14" fillId="9" borderId="8" xfId="3" applyFont="1" applyFill="1" applyBorder="1" applyAlignment="1" applyProtection="1">
      <alignment horizontal="center" vertical="center"/>
    </xf>
    <xf numFmtId="0" fontId="14" fillId="9" borderId="5" xfId="3" applyFont="1" applyFill="1" applyBorder="1" applyAlignment="1" applyProtection="1">
      <alignment horizontal="center" vertical="center" wrapText="1"/>
    </xf>
    <xf numFmtId="0" fontId="14" fillId="9" borderId="0" xfId="3" applyFont="1" applyFill="1" applyAlignment="1" applyProtection="1">
      <alignment horizontal="center" vertical="center"/>
    </xf>
    <xf numFmtId="4" fontId="14" fillId="9" borderId="4" xfId="3" applyNumberFormat="1" applyFont="1" applyFill="1" applyBorder="1" applyAlignment="1" applyProtection="1">
      <alignment horizontal="center" vertical="center"/>
    </xf>
    <xf numFmtId="0" fontId="14" fillId="9" borderId="4" xfId="3" applyFont="1" applyFill="1" applyBorder="1" applyAlignment="1" applyProtection="1">
      <alignment horizontal="center" vertical="center"/>
    </xf>
    <xf numFmtId="0" fontId="14" fillId="9" borderId="5" xfId="3" applyFont="1" applyFill="1" applyBorder="1" applyAlignment="1" applyProtection="1">
      <alignment horizontal="center" vertical="center"/>
    </xf>
    <xf numFmtId="0" fontId="14" fillId="9" borderId="8" xfId="3" applyFont="1" applyFill="1" applyBorder="1" applyAlignment="1" applyProtection="1">
      <alignment horizontal="center" vertical="center"/>
    </xf>
    <xf numFmtId="0" fontId="14" fillId="9" borderId="25" xfId="3" applyFont="1" applyFill="1" applyBorder="1" applyAlignment="1" applyProtection="1">
      <alignment horizontal="center" vertical="center"/>
    </xf>
    <xf numFmtId="0" fontId="14" fillId="9" borderId="26" xfId="3" applyFont="1" applyFill="1" applyBorder="1" applyAlignment="1" applyProtection="1">
      <alignment horizontal="center" vertical="center"/>
    </xf>
    <xf numFmtId="0" fontId="14" fillId="9" borderId="27" xfId="3" applyFont="1" applyFill="1" applyBorder="1" applyAlignment="1" applyProtection="1">
      <alignment horizontal="center" vertical="center"/>
    </xf>
    <xf numFmtId="0" fontId="14" fillId="9" borderId="7" xfId="3" applyFont="1" applyFill="1" applyBorder="1" applyAlignment="1" applyProtection="1">
      <alignment horizontal="center" vertical="center"/>
    </xf>
    <xf numFmtId="0" fontId="14" fillId="9" borderId="7" xfId="3" applyFont="1" applyFill="1" applyBorder="1" applyAlignment="1" applyProtection="1">
      <alignment horizontal="center" vertical="center" wrapText="1"/>
    </xf>
    <xf numFmtId="0" fontId="14" fillId="9" borderId="1" xfId="3" applyFont="1" applyFill="1" applyBorder="1" applyAlignment="1" applyProtection="1">
      <alignment horizontal="center" vertical="center"/>
    </xf>
    <xf numFmtId="0" fontId="15" fillId="2" borderId="7" xfId="3" applyFont="1" applyFill="1" applyBorder="1" applyAlignment="1" applyProtection="1">
      <alignment vertical="center"/>
    </xf>
    <xf numFmtId="0" fontId="13" fillId="0" borderId="7" xfId="3" applyFont="1" applyBorder="1" applyAlignment="1" applyProtection="1">
      <alignment vertical="center"/>
    </xf>
    <xf numFmtId="0" fontId="13" fillId="0" borderId="7" xfId="3" applyFont="1" applyBorder="1" applyAlignment="1" applyProtection="1">
      <alignment horizontal="right" vertical="top"/>
    </xf>
    <xf numFmtId="0" fontId="13" fillId="0" borderId="7" xfId="3" applyFont="1" applyBorder="1" applyAlignment="1" applyProtection="1">
      <alignment horizontal="center" vertical="top"/>
    </xf>
    <xf numFmtId="0" fontId="13" fillId="0" borderId="7" xfId="3" applyFont="1" applyBorder="1" applyAlignment="1" applyProtection="1">
      <alignment horizontal="left" vertical="center"/>
    </xf>
    <xf numFmtId="0" fontId="15" fillId="4" borderId="7" xfId="3" applyFont="1" applyFill="1" applyBorder="1" applyAlignment="1" applyProtection="1">
      <alignment horizontal="center" vertical="center"/>
    </xf>
    <xf numFmtId="0" fontId="15" fillId="4" borderId="7" xfId="3" applyFont="1" applyFill="1" applyBorder="1" applyAlignment="1" applyProtection="1">
      <alignment vertical="center"/>
    </xf>
    <xf numFmtId="0" fontId="15" fillId="4" borderId="7" xfId="3" applyFont="1" applyFill="1" applyBorder="1" applyAlignment="1" applyProtection="1">
      <alignment horizontal="left" vertical="center"/>
    </xf>
    <xf numFmtId="166" fontId="13" fillId="4" borderId="1" xfId="3" applyNumberFormat="1" applyFont="1" applyFill="1" applyBorder="1" applyAlignment="1" applyProtection="1">
      <alignment vertical="center"/>
    </xf>
    <xf numFmtId="44" fontId="13" fillId="2" borderId="1" xfId="3" applyNumberFormat="1" applyFont="1" applyFill="1" applyBorder="1" applyAlignment="1" applyProtection="1">
      <alignment vertical="center"/>
    </xf>
    <xf numFmtId="44" fontId="13" fillId="0" borderId="7" xfId="0" applyNumberFormat="1" applyFont="1" applyBorder="1" applyProtection="1"/>
    <xf numFmtId="0" fontId="15" fillId="2" borderId="1" xfId="3" applyFont="1" applyFill="1" applyBorder="1" applyAlignment="1" applyProtection="1">
      <alignment vertical="center"/>
    </xf>
    <xf numFmtId="0" fontId="13" fillId="0" borderId="1" xfId="3" applyFont="1" applyBorder="1" applyAlignment="1" applyProtection="1">
      <alignment vertical="center"/>
    </xf>
    <xf numFmtId="0" fontId="13" fillId="0" borderId="1" xfId="3" applyFont="1" applyBorder="1" applyAlignment="1" applyProtection="1">
      <alignment horizontal="right" vertical="top"/>
    </xf>
    <xf numFmtId="0" fontId="15" fillId="4" borderId="1" xfId="3" applyFont="1" applyFill="1" applyBorder="1" applyAlignment="1" applyProtection="1">
      <alignment horizontal="left" vertical="center"/>
    </xf>
    <xf numFmtId="0" fontId="15" fillId="5" borderId="0" xfId="3" applyFont="1" applyFill="1" applyAlignment="1" applyProtection="1">
      <alignment vertical="center"/>
    </xf>
    <xf numFmtId="0" fontId="13" fillId="5" borderId="0" xfId="3" applyFont="1" applyFill="1" applyAlignment="1" applyProtection="1">
      <alignment vertical="center"/>
    </xf>
    <xf numFmtId="0" fontId="13" fillId="5" borderId="0" xfId="3" applyFont="1" applyFill="1" applyAlignment="1" applyProtection="1">
      <alignment horizontal="right" vertical="top"/>
    </xf>
    <xf numFmtId="0" fontId="13" fillId="5" borderId="0" xfId="3" applyFont="1" applyFill="1" applyAlignment="1" applyProtection="1">
      <alignment horizontal="center" vertical="top"/>
    </xf>
    <xf numFmtId="0" fontId="13" fillId="5" borderId="0" xfId="3" applyFont="1" applyFill="1" applyAlignment="1" applyProtection="1">
      <alignment horizontal="left" vertical="center"/>
    </xf>
    <xf numFmtId="0" fontId="15" fillId="5" borderId="0" xfId="3" applyFont="1" applyFill="1" applyAlignment="1" applyProtection="1">
      <alignment horizontal="left" vertical="center"/>
    </xf>
    <xf numFmtId="0" fontId="13" fillId="5" borderId="0" xfId="3" applyFont="1" applyFill="1" applyAlignment="1" applyProtection="1">
      <alignment horizontal="right" vertical="center"/>
    </xf>
    <xf numFmtId="0" fontId="14" fillId="5" borderId="0" xfId="0" applyFont="1" applyFill="1" applyAlignment="1" applyProtection="1">
      <alignment vertical="top" wrapText="1"/>
    </xf>
    <xf numFmtId="0" fontId="13" fillId="3" borderId="0" xfId="0" applyFont="1" applyFill="1" applyAlignment="1" applyProtection="1">
      <alignment wrapText="1"/>
    </xf>
    <xf numFmtId="0" fontId="14" fillId="3" borderId="1" xfId="0" applyFont="1" applyFill="1" applyBorder="1" applyAlignment="1" applyProtection="1">
      <alignment vertical="top" wrapText="1"/>
    </xf>
    <xf numFmtId="0" fontId="13" fillId="3" borderId="1" xfId="0" applyFont="1" applyFill="1" applyBorder="1" applyAlignment="1" applyProtection="1">
      <alignment vertical="top" wrapText="1"/>
    </xf>
    <xf numFmtId="0" fontId="13" fillId="0" borderId="0" xfId="0" applyFont="1" applyAlignment="1" applyProtection="1">
      <alignment wrapText="1"/>
    </xf>
    <xf numFmtId="0" fontId="16" fillId="5" borderId="0" xfId="0" applyFont="1" applyFill="1" applyAlignment="1" applyProtection="1">
      <alignment vertical="top" wrapText="1"/>
    </xf>
    <xf numFmtId="0" fontId="13" fillId="3" borderId="0" xfId="0" applyFont="1" applyFill="1" applyAlignment="1" applyProtection="1">
      <alignment vertical="top" wrapText="1"/>
    </xf>
    <xf numFmtId="0" fontId="14" fillId="3" borderId="0" xfId="0" applyFont="1" applyFill="1" applyAlignment="1" applyProtection="1">
      <alignment vertical="top" wrapText="1"/>
    </xf>
    <xf numFmtId="0" fontId="14" fillId="5" borderId="0" xfId="0" applyFont="1" applyFill="1" applyAlignment="1" applyProtection="1">
      <alignment horizontal="left" vertical="top" wrapText="1"/>
    </xf>
    <xf numFmtId="0" fontId="13" fillId="0" borderId="1" xfId="0" applyFont="1" applyBorder="1" applyAlignment="1" applyProtection="1">
      <alignment horizontal="left" vertical="top" wrapText="1"/>
    </xf>
    <xf numFmtId="0" fontId="14" fillId="5" borderId="0" xfId="0" applyFont="1" applyFill="1" applyAlignment="1" applyProtection="1">
      <alignment wrapText="1"/>
    </xf>
    <xf numFmtId="0" fontId="13" fillId="0" borderId="0" xfId="0" applyFont="1" applyAlignment="1" applyProtection="1">
      <alignment horizontal="left" vertical="top" wrapText="1"/>
    </xf>
    <xf numFmtId="0" fontId="13" fillId="0" borderId="0" xfId="3" applyFont="1" applyAlignment="1" applyProtection="1">
      <alignment vertical="center"/>
    </xf>
    <xf numFmtId="0" fontId="13" fillId="3" borderId="0" xfId="0" applyFont="1" applyFill="1" applyProtection="1"/>
    <xf numFmtId="0" fontId="13" fillId="2" borderId="1" xfId="3" applyFont="1" applyFill="1" applyBorder="1" applyAlignment="1" applyProtection="1">
      <alignment vertical="center"/>
    </xf>
    <xf numFmtId="0" fontId="13" fillId="4" borderId="1" xfId="3" applyFont="1" applyFill="1" applyBorder="1" applyAlignment="1" applyProtection="1">
      <alignment vertical="center"/>
    </xf>
    <xf numFmtId="0" fontId="14" fillId="2" borderId="1" xfId="3" applyFont="1" applyFill="1" applyBorder="1" applyAlignment="1" applyProtection="1">
      <alignment vertical="center"/>
    </xf>
    <xf numFmtId="0" fontId="13" fillId="3" borderId="0" xfId="3" applyFont="1" applyFill="1" applyAlignment="1" applyProtection="1">
      <alignment vertical="center"/>
    </xf>
    <xf numFmtId="0" fontId="14" fillId="0" borderId="1" xfId="3" applyFont="1" applyBorder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14" fillId="4" borderId="1" xfId="3" applyFont="1" applyFill="1" applyBorder="1" applyAlignment="1" applyProtection="1">
      <alignment vertical="center"/>
    </xf>
    <xf numFmtId="0" fontId="14" fillId="7" borderId="1" xfId="3" applyFont="1" applyFill="1" applyBorder="1" applyAlignment="1" applyProtection="1">
      <alignment vertical="center"/>
    </xf>
    <xf numFmtId="0" fontId="14" fillId="6" borderId="1" xfId="3" applyFont="1" applyFill="1" applyBorder="1" applyAlignment="1" applyProtection="1">
      <alignment vertical="center"/>
    </xf>
    <xf numFmtId="0" fontId="18" fillId="5" borderId="0" xfId="3" applyFont="1" applyFill="1" applyAlignment="1" applyProtection="1">
      <alignment vertical="top"/>
    </xf>
    <xf numFmtId="0" fontId="14" fillId="0" borderId="10" xfId="3" applyFont="1" applyBorder="1" applyAlignment="1" applyProtection="1">
      <alignment vertical="center"/>
    </xf>
    <xf numFmtId="0" fontId="13" fillId="5" borderId="0" xfId="3" applyFont="1" applyFill="1" applyAlignment="1" applyProtection="1">
      <alignment vertical="top"/>
    </xf>
    <xf numFmtId="0" fontId="14" fillId="0" borderId="2" xfId="3" applyFont="1" applyBorder="1" applyAlignment="1" applyProtection="1">
      <alignment vertical="center"/>
    </xf>
    <xf numFmtId="0" fontId="13" fillId="0" borderId="10" xfId="3" applyFont="1" applyBorder="1" applyAlignment="1" applyProtection="1">
      <alignment vertical="center"/>
    </xf>
    <xf numFmtId="0" fontId="14" fillId="3" borderId="1" xfId="0" applyFont="1" applyFill="1" applyBorder="1" applyProtection="1"/>
    <xf numFmtId="0" fontId="13" fillId="3" borderId="1" xfId="0" applyFont="1" applyFill="1" applyBorder="1" applyProtection="1"/>
    <xf numFmtId="0" fontId="20" fillId="3" borderId="0" xfId="0" applyFont="1" applyFill="1" applyProtection="1"/>
    <xf numFmtId="0" fontId="13" fillId="3" borderId="0" xfId="0" applyFont="1" applyFill="1" applyAlignment="1" applyProtection="1">
      <alignment horizontal="right"/>
    </xf>
    <xf numFmtId="0" fontId="13" fillId="3" borderId="0" xfId="0" applyFont="1" applyFill="1" applyAlignment="1" applyProtection="1">
      <alignment horizontal="center"/>
    </xf>
    <xf numFmtId="0" fontId="13" fillId="5" borderId="0" xfId="0" applyFont="1" applyFill="1" applyAlignment="1" applyProtection="1">
      <alignment horizontal="left"/>
    </xf>
    <xf numFmtId="0" fontId="15" fillId="5" borderId="0" xfId="3" applyFont="1" applyFill="1" applyAlignment="1" applyProtection="1">
      <alignment horizontal="center" vertical="center"/>
    </xf>
    <xf numFmtId="0" fontId="14" fillId="5" borderId="0" xfId="0" applyFont="1" applyFill="1" applyAlignment="1" applyProtection="1">
      <alignment horizontal="center" wrapText="1"/>
    </xf>
    <xf numFmtId="165" fontId="13" fillId="5" borderId="0" xfId="0" applyNumberFormat="1" applyFont="1" applyFill="1" applyProtection="1"/>
    <xf numFmtId="0" fontId="19" fillId="10" borderId="1" xfId="0" applyFont="1" applyFill="1" applyBorder="1" applyAlignment="1" applyProtection="1">
      <alignment horizontal="center"/>
    </xf>
    <xf numFmtId="0" fontId="19" fillId="10" borderId="1" xfId="0" applyFont="1" applyFill="1" applyBorder="1" applyAlignment="1" applyProtection="1">
      <alignment horizontal="center"/>
    </xf>
    <xf numFmtId="0" fontId="19" fillId="10" borderId="9" xfId="0" applyFont="1" applyFill="1" applyBorder="1" applyAlignment="1" applyProtection="1">
      <alignment horizontal="center"/>
    </xf>
    <xf numFmtId="0" fontId="19" fillId="10" borderId="15" xfId="0" applyFont="1" applyFill="1" applyBorder="1" applyAlignment="1" applyProtection="1">
      <alignment horizontal="center"/>
    </xf>
    <xf numFmtId="0" fontId="19" fillId="10" borderId="23" xfId="0" applyFont="1" applyFill="1" applyBorder="1" applyAlignment="1" applyProtection="1">
      <alignment horizontal="center"/>
    </xf>
    <xf numFmtId="0" fontId="14" fillId="9" borderId="2" xfId="3" applyFont="1" applyFill="1" applyBorder="1" applyAlignment="1" applyProtection="1">
      <alignment horizontal="center" vertical="center" wrapText="1"/>
    </xf>
    <xf numFmtId="0" fontId="14" fillId="9" borderId="25" xfId="3" applyFont="1" applyFill="1" applyBorder="1" applyAlignment="1" applyProtection="1">
      <alignment horizontal="center" vertical="center"/>
    </xf>
    <xf numFmtId="0" fontId="14" fillId="9" borderId="26" xfId="3" applyFont="1" applyFill="1" applyBorder="1" applyAlignment="1" applyProtection="1">
      <alignment horizontal="center" vertical="center"/>
    </xf>
    <xf numFmtId="0" fontId="14" fillId="9" borderId="27" xfId="3" applyFont="1" applyFill="1" applyBorder="1" applyAlignment="1" applyProtection="1">
      <alignment horizontal="center" vertical="center"/>
    </xf>
    <xf numFmtId="0" fontId="14" fillId="9" borderId="6" xfId="3" applyFont="1" applyFill="1" applyBorder="1" applyAlignment="1" applyProtection="1">
      <alignment horizontal="center" vertical="center"/>
    </xf>
    <xf numFmtId="0" fontId="14" fillId="9" borderId="6" xfId="3" applyFont="1" applyFill="1" applyBorder="1" applyAlignment="1" applyProtection="1">
      <alignment horizontal="center" vertical="center" wrapText="1"/>
    </xf>
    <xf numFmtId="0" fontId="14" fillId="9" borderId="5" xfId="3" applyFont="1" applyFill="1" applyBorder="1" applyAlignment="1" applyProtection="1">
      <alignment horizontal="center" vertical="center" wrapText="1"/>
    </xf>
    <xf numFmtId="49" fontId="22" fillId="0" borderId="1" xfId="0" applyNumberFormat="1" applyFont="1" applyBorder="1" applyAlignment="1" applyProtection="1">
      <alignment horizontal="left" wrapText="1"/>
    </xf>
    <xf numFmtId="49" fontId="22" fillId="0" borderId="1" xfId="0" applyNumberFormat="1" applyFont="1" applyBorder="1" applyAlignment="1" applyProtection="1">
      <alignment horizontal="left"/>
    </xf>
    <xf numFmtId="0" fontId="13" fillId="5" borderId="1" xfId="0" applyFont="1" applyFill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/>
    </xf>
    <xf numFmtId="0" fontId="22" fillId="0" borderId="1" xfId="0" applyFont="1" applyBorder="1" applyAlignment="1" applyProtection="1">
      <alignment horizontal="left"/>
    </xf>
    <xf numFmtId="4" fontId="22" fillId="0" borderId="1" xfId="0" applyNumberFormat="1" applyFont="1" applyBorder="1" applyAlignment="1" applyProtection="1">
      <alignment horizontal="left"/>
    </xf>
    <xf numFmtId="0" fontId="13" fillId="5" borderId="0" xfId="0" applyFont="1" applyFill="1" applyAlignment="1" applyProtection="1">
      <alignment vertical="top"/>
    </xf>
    <xf numFmtId="0" fontId="13" fillId="3" borderId="0" xfId="0" applyFont="1" applyFill="1" applyAlignment="1" applyProtection="1">
      <alignment vertical="top"/>
    </xf>
    <xf numFmtId="0" fontId="19" fillId="10" borderId="9" xfId="0" applyFont="1" applyFill="1" applyBorder="1" applyAlignment="1" applyProtection="1">
      <alignment horizontal="center" vertical="center"/>
    </xf>
    <xf numFmtId="0" fontId="19" fillId="10" borderId="15" xfId="0" applyFont="1" applyFill="1" applyBorder="1" applyAlignment="1" applyProtection="1">
      <alignment horizontal="center" vertical="center"/>
    </xf>
    <xf numFmtId="0" fontId="19" fillId="10" borderId="23" xfId="0" applyFont="1" applyFill="1" applyBorder="1" applyAlignment="1" applyProtection="1">
      <alignment horizontal="center" vertical="center"/>
    </xf>
    <xf numFmtId="0" fontId="13" fillId="8" borderId="1" xfId="0" applyFont="1" applyFill="1" applyBorder="1" applyAlignment="1" applyProtection="1">
      <alignment horizontal="center"/>
    </xf>
    <xf numFmtId="0" fontId="21" fillId="3" borderId="0" xfId="0" applyFont="1" applyFill="1" applyProtection="1"/>
    <xf numFmtId="0" fontId="21" fillId="3" borderId="0" xfId="0" applyFont="1" applyFill="1" applyAlignment="1" applyProtection="1">
      <alignment horizontal="right"/>
    </xf>
    <xf numFmtId="0" fontId="21" fillId="3" borderId="0" xfId="0" applyFont="1" applyFill="1" applyAlignment="1" applyProtection="1">
      <alignment horizontal="center"/>
    </xf>
    <xf numFmtId="0" fontId="19" fillId="10" borderId="3" xfId="0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0" fontId="6" fillId="3" borderId="0" xfId="0" applyFont="1" applyFill="1" applyProtection="1"/>
    <xf numFmtId="0" fontId="4" fillId="3" borderId="0" xfId="0" applyFont="1" applyFill="1" applyAlignment="1" applyProtection="1">
      <alignment horizontal="right"/>
    </xf>
    <xf numFmtId="0" fontId="4" fillId="3" borderId="0" xfId="0" applyFont="1" applyFill="1" applyAlignment="1" applyProtection="1">
      <alignment horizontal="center"/>
    </xf>
    <xf numFmtId="0" fontId="5" fillId="5" borderId="0" xfId="3" applyFont="1" applyFill="1" applyAlignment="1" applyProtection="1">
      <alignment vertical="center"/>
    </xf>
    <xf numFmtId="0" fontId="4" fillId="5" borderId="0" xfId="0" applyFont="1" applyFill="1" applyAlignment="1" applyProtection="1">
      <alignment horizontal="left"/>
    </xf>
    <xf numFmtId="0" fontId="4" fillId="5" borderId="0" xfId="3" applyFont="1" applyFill="1" applyAlignment="1" applyProtection="1">
      <alignment vertical="center"/>
    </xf>
    <xf numFmtId="0" fontId="4" fillId="5" borderId="0" xfId="3" applyFont="1" applyFill="1" applyAlignment="1" applyProtection="1">
      <alignment horizontal="right" vertical="top"/>
    </xf>
    <xf numFmtId="0" fontId="4" fillId="5" borderId="0" xfId="3" applyFont="1" applyFill="1" applyAlignment="1" applyProtection="1">
      <alignment horizontal="center" vertical="top"/>
    </xf>
    <xf numFmtId="0" fontId="4" fillId="5" borderId="0" xfId="3" applyFont="1" applyFill="1" applyAlignment="1" applyProtection="1">
      <alignment horizontal="left" vertical="center"/>
    </xf>
    <xf numFmtId="0" fontId="5" fillId="5" borderId="0" xfId="3" applyFont="1" applyFill="1" applyAlignment="1" applyProtection="1">
      <alignment horizontal="center" vertical="center"/>
    </xf>
    <xf numFmtId="0" fontId="5" fillId="5" borderId="0" xfId="3" applyFont="1" applyFill="1" applyAlignment="1" applyProtection="1">
      <alignment horizontal="left" vertical="center"/>
    </xf>
    <xf numFmtId="0" fontId="6" fillId="5" borderId="0" xfId="0" applyFont="1" applyFill="1" applyAlignment="1" applyProtection="1">
      <alignment horizontal="center" wrapText="1"/>
    </xf>
    <xf numFmtId="165" fontId="4" fillId="5" borderId="0" xfId="0" applyNumberFormat="1" applyFont="1" applyFill="1" applyProtection="1"/>
    <xf numFmtId="0" fontId="4" fillId="0" borderId="0" xfId="0" applyFont="1" applyProtection="1"/>
    <xf numFmtId="0" fontId="6" fillId="5" borderId="0" xfId="0" applyFont="1" applyFill="1" applyProtection="1"/>
    <xf numFmtId="49" fontId="24" fillId="0" borderId="1" xfId="0" applyNumberFormat="1" applyFont="1" applyBorder="1" applyAlignment="1" applyProtection="1">
      <alignment horizontal="left"/>
    </xf>
    <xf numFmtId="0" fontId="24" fillId="0" borderId="1" xfId="0" applyFont="1" applyBorder="1" applyAlignment="1" applyProtection="1">
      <alignment horizontal="left"/>
    </xf>
    <xf numFmtId="4" fontId="24" fillId="0" borderId="1" xfId="0" applyNumberFormat="1" applyFont="1" applyBorder="1" applyAlignment="1" applyProtection="1">
      <alignment horizontal="left"/>
    </xf>
    <xf numFmtId="0" fontId="4" fillId="5" borderId="0" xfId="0" applyFont="1" applyFill="1" applyProtection="1"/>
    <xf numFmtId="0" fontId="4" fillId="5" borderId="0" xfId="0" applyFont="1" applyFill="1" applyAlignment="1" applyProtection="1">
      <alignment vertical="top"/>
    </xf>
    <xf numFmtId="0" fontId="4" fillId="3" borderId="0" xfId="0" applyFont="1" applyFill="1" applyAlignment="1" applyProtection="1">
      <alignment vertical="top"/>
    </xf>
    <xf numFmtId="0" fontId="4" fillId="8" borderId="1" xfId="0" applyFont="1" applyFill="1" applyBorder="1" applyAlignment="1" applyProtection="1">
      <alignment horizontal="center"/>
    </xf>
    <xf numFmtId="0" fontId="14" fillId="3" borderId="0" xfId="0" applyFont="1" applyFill="1" applyProtection="1"/>
    <xf numFmtId="0" fontId="19" fillId="10" borderId="1" xfId="0" applyFont="1" applyFill="1" applyBorder="1" applyAlignment="1" applyProtection="1">
      <alignment horizontal="center" vertical="center"/>
    </xf>
    <xf numFmtId="49" fontId="22" fillId="0" borderId="1" xfId="0" applyNumberFormat="1" applyFont="1" applyBorder="1" applyAlignment="1" applyProtection="1">
      <alignment horizontal="left" vertical="top" wrapText="1"/>
    </xf>
    <xf numFmtId="0" fontId="11" fillId="0" borderId="0" xfId="0" applyFont="1" applyProtection="1"/>
    <xf numFmtId="0" fontId="9" fillId="0" borderId="0" xfId="0" applyFont="1" applyProtection="1"/>
    <xf numFmtId="0" fontId="10" fillId="10" borderId="9" xfId="0" applyFont="1" applyFill="1" applyBorder="1" applyAlignment="1" applyProtection="1">
      <alignment horizontal="center"/>
    </xf>
    <xf numFmtId="0" fontId="10" fillId="10" borderId="15" xfId="0" applyFont="1" applyFill="1" applyBorder="1" applyAlignment="1" applyProtection="1">
      <alignment horizontal="center"/>
    </xf>
    <xf numFmtId="0" fontId="10" fillId="10" borderId="23" xfId="0" applyFont="1" applyFill="1" applyBorder="1" applyAlignment="1" applyProtection="1">
      <alignment horizontal="center"/>
    </xf>
    <xf numFmtId="0" fontId="12" fillId="0" borderId="0" xfId="0" applyFont="1" applyProtection="1"/>
    <xf numFmtId="44" fontId="9" fillId="0" borderId="1" xfId="0" applyNumberFormat="1" applyFont="1" applyBorder="1" applyProtection="1"/>
    <xf numFmtId="44" fontId="11" fillId="0" borderId="0" xfId="0" applyNumberFormat="1" applyFont="1" applyProtection="1"/>
    <xf numFmtId="0" fontId="10" fillId="10" borderId="3" xfId="0" applyFont="1" applyFill="1" applyBorder="1" applyAlignment="1" applyProtection="1">
      <alignment horizontal="center"/>
    </xf>
    <xf numFmtId="0" fontId="10" fillId="10" borderId="10" xfId="0" applyFont="1" applyFill="1" applyBorder="1" applyAlignment="1" applyProtection="1">
      <alignment horizontal="center"/>
    </xf>
    <xf numFmtId="0" fontId="10" fillId="10" borderId="24" xfId="0" applyFont="1" applyFill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10" fontId="9" fillId="0" borderId="0" xfId="3" applyNumberFormat="1" applyFont="1" applyAlignment="1" applyProtection="1">
      <alignment vertical="center"/>
    </xf>
    <xf numFmtId="0" fontId="10" fillId="10" borderId="4" xfId="0" applyFont="1" applyFill="1" applyBorder="1" applyAlignment="1" applyProtection="1">
      <alignment horizontal="center"/>
    </xf>
    <xf numFmtId="0" fontId="10" fillId="10" borderId="0" xfId="0" applyFont="1" applyFill="1" applyAlignment="1" applyProtection="1">
      <alignment horizontal="center"/>
    </xf>
    <xf numFmtId="0" fontId="10" fillId="10" borderId="28" xfId="0" applyFont="1" applyFill="1" applyBorder="1" applyAlignment="1" applyProtection="1">
      <alignment horizontal="center"/>
    </xf>
    <xf numFmtId="0" fontId="11" fillId="11" borderId="11" xfId="0" applyFont="1" applyFill="1" applyBorder="1" applyAlignment="1" applyProtection="1">
      <alignment horizontal="center"/>
    </xf>
    <xf numFmtId="44" fontId="11" fillId="11" borderId="11" xfId="0" applyNumberFormat="1" applyFont="1" applyFill="1" applyBorder="1" applyProtection="1"/>
    <xf numFmtId="0" fontId="9" fillId="8" borderId="12" xfId="0" applyFont="1" applyFill="1" applyBorder="1" applyAlignment="1" applyProtection="1">
      <alignment horizontal="left"/>
    </xf>
    <xf numFmtId="0" fontId="9" fillId="8" borderId="13" xfId="0" applyFont="1" applyFill="1" applyBorder="1" applyAlignment="1" applyProtection="1">
      <alignment horizontal="left"/>
    </xf>
    <xf numFmtId="44" fontId="15" fillId="4" borderId="1" xfId="3" applyNumberFormat="1" applyFont="1" applyFill="1" applyBorder="1" applyAlignment="1" applyProtection="1">
      <alignment vertical="center"/>
      <protection locked="0"/>
    </xf>
    <xf numFmtId="44" fontId="13" fillId="6" borderId="1" xfId="0" applyNumberFormat="1" applyFont="1" applyFill="1" applyBorder="1" applyAlignment="1" applyProtection="1">
      <alignment horizontal="center"/>
      <protection locked="0"/>
    </xf>
  </cellXfs>
  <cellStyles count="5">
    <cellStyle name="Euro" xfId="1" xr:uid="{95266C2C-F31B-4D64-8BE0-7F2940915C3C}"/>
    <cellStyle name="Standaard" xfId="0" builtinId="0"/>
    <cellStyle name="Standaard 2" xfId="2" xr:uid="{DF07FD33-D049-4270-AA10-61132E514217}"/>
    <cellStyle name="Standaard_Blad1" xfId="3" xr:uid="{71D52A06-46D3-445E-B10E-14D18A7C769F}"/>
    <cellStyle name="Valuta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2</xdr:row>
      <xdr:rowOff>198120</xdr:rowOff>
    </xdr:from>
    <xdr:to>
      <xdr:col>0</xdr:col>
      <xdr:colOff>521970</xdr:colOff>
      <xdr:row>2</xdr:row>
      <xdr:rowOff>198120</xdr:rowOff>
    </xdr:to>
    <xdr:cxnSp macro="">
      <xdr:nvCxnSpPr>
        <xdr:cNvPr id="5" name="Rechte verbindingslijn met pijl 4">
          <a:extLst>
            <a:ext uri="{FF2B5EF4-FFF2-40B4-BE49-F238E27FC236}">
              <a16:creationId xmlns:a16="http://schemas.microsoft.com/office/drawing/2014/main" id="{C2248848-21F5-B805-C31D-668666980056}"/>
            </a:ext>
          </a:extLst>
        </xdr:cNvPr>
        <xdr:cNvCxnSpPr/>
      </xdr:nvCxnSpPr>
      <xdr:spPr>
        <a:xfrm>
          <a:off x="47625" y="628650"/>
          <a:ext cx="5905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34290</xdr:colOff>
      <xdr:row>2</xdr:row>
      <xdr:rowOff>198120</xdr:rowOff>
    </xdr:from>
    <xdr:to>
      <xdr:col>0</xdr:col>
      <xdr:colOff>521970</xdr:colOff>
      <xdr:row>2</xdr:row>
      <xdr:rowOff>198120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2E85A343-4664-59C7-0911-82E74C5469DE}"/>
            </a:ext>
          </a:extLst>
        </xdr:cNvPr>
        <xdr:cNvCxnSpPr/>
      </xdr:nvCxnSpPr>
      <xdr:spPr>
        <a:xfrm>
          <a:off x="47625" y="628650"/>
          <a:ext cx="5905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8EF92-45C6-4E7D-97E0-A51A1949FDA4}">
  <sheetPr>
    <tabColor rgb="FF92D050"/>
  </sheetPr>
  <dimension ref="B2:F47"/>
  <sheetViews>
    <sheetView tabSelected="1" workbookViewId="0">
      <selection activeCell="C12" sqref="C12"/>
    </sheetView>
  </sheetViews>
  <sheetFormatPr defaultColWidth="9.109375" defaultRowHeight="13.2" x14ac:dyDescent="0.25"/>
  <cols>
    <col min="1" max="1" width="9.109375" style="179"/>
    <col min="2" max="2" width="27.5546875" style="179" customWidth="1"/>
    <col min="3" max="4" width="10.5546875" style="179" bestFit="1" customWidth="1"/>
    <col min="5" max="5" width="26.109375" style="179" bestFit="1" customWidth="1"/>
    <col min="6" max="6" width="45.6640625" style="179" customWidth="1"/>
    <col min="7" max="16384" width="9.109375" style="179"/>
  </cols>
  <sheetData>
    <row r="2" spans="2:6" x14ac:dyDescent="0.25">
      <c r="B2" s="178" t="s">
        <v>595</v>
      </c>
    </row>
    <row r="3" spans="2:6" x14ac:dyDescent="0.25">
      <c r="B3" s="178" t="s">
        <v>0</v>
      </c>
    </row>
    <row r="4" spans="2:6" x14ac:dyDescent="0.25">
      <c r="B4" s="178" t="s">
        <v>596</v>
      </c>
    </row>
    <row r="6" spans="2:6" x14ac:dyDescent="0.25">
      <c r="B6" s="180" t="s">
        <v>1</v>
      </c>
      <c r="C6" s="181"/>
      <c r="D6" s="181"/>
      <c r="E6" s="181"/>
      <c r="F6" s="182"/>
    </row>
    <row r="7" spans="2:6" x14ac:dyDescent="0.25">
      <c r="B7" s="183" t="s">
        <v>2</v>
      </c>
      <c r="F7" s="184">
        <f>'Prijsopgave AGF'!S57</f>
        <v>0</v>
      </c>
    </row>
    <row r="8" spans="2:6" x14ac:dyDescent="0.25">
      <c r="B8" s="183" t="s">
        <v>3</v>
      </c>
      <c r="F8" s="184">
        <f>'Prijsopgave DKW '!S131</f>
        <v>0</v>
      </c>
    </row>
    <row r="9" spans="2:6" x14ac:dyDescent="0.25">
      <c r="B9" s="183" t="s">
        <v>4</v>
      </c>
      <c r="F9" s="184">
        <f>'Prijsopgave Diepvries'!S34</f>
        <v>0</v>
      </c>
    </row>
    <row r="10" spans="2:6" x14ac:dyDescent="0.25">
      <c r="B10" s="183" t="s">
        <v>5</v>
      </c>
      <c r="F10" s="184">
        <f>'Prijsopgave Zuivel en Vers '!S36</f>
        <v>0</v>
      </c>
    </row>
    <row r="11" spans="2:6" x14ac:dyDescent="0.25">
      <c r="B11" s="183" t="s">
        <v>6</v>
      </c>
      <c r="F11" s="184">
        <f>'Prijsopgave Vlees en Gevogelte'!S31</f>
        <v>0</v>
      </c>
    </row>
    <row r="12" spans="2:6" x14ac:dyDescent="0.25">
      <c r="B12" s="183" t="s">
        <v>7</v>
      </c>
      <c r="F12" s="184">
        <f>'Prijsopgave Vis'!S21</f>
        <v>0</v>
      </c>
    </row>
    <row r="13" spans="2:6" x14ac:dyDescent="0.25">
      <c r="B13" s="183" t="s">
        <v>8</v>
      </c>
      <c r="F13" s="184">
        <f>'Prijsopgave Dranken'!S30</f>
        <v>0</v>
      </c>
    </row>
    <row r="14" spans="2:6" x14ac:dyDescent="0.25">
      <c r="B14" s="183" t="s">
        <v>9</v>
      </c>
      <c r="F14" s="184">
        <f>'Prijsopgave Overig'!S44</f>
        <v>0</v>
      </c>
    </row>
    <row r="15" spans="2:6" x14ac:dyDescent="0.25">
      <c r="E15" s="178" t="s">
        <v>10</v>
      </c>
      <c r="F15" s="185">
        <f>SUM(F7:F14)</f>
        <v>0</v>
      </c>
    </row>
    <row r="17" spans="2:6" x14ac:dyDescent="0.25">
      <c r="B17" s="186" t="s">
        <v>11</v>
      </c>
      <c r="C17" s="187"/>
      <c r="D17" s="187"/>
      <c r="E17" s="187"/>
      <c r="F17" s="188"/>
    </row>
    <row r="18" spans="2:6" x14ac:dyDescent="0.25">
      <c r="B18" s="183" t="s">
        <v>2</v>
      </c>
      <c r="C18" s="189"/>
      <c r="D18" s="189"/>
      <c r="E18" s="189"/>
      <c r="F18" s="16">
        <v>0</v>
      </c>
    </row>
    <row r="19" spans="2:6" x14ac:dyDescent="0.25">
      <c r="B19" s="183" t="s">
        <v>3</v>
      </c>
      <c r="C19" s="189"/>
      <c r="D19" s="189"/>
      <c r="E19" s="189"/>
      <c r="F19" s="16">
        <v>0</v>
      </c>
    </row>
    <row r="20" spans="2:6" x14ac:dyDescent="0.25">
      <c r="B20" s="183" t="s">
        <v>4</v>
      </c>
      <c r="C20" s="189"/>
      <c r="D20" s="189"/>
      <c r="E20" s="189"/>
      <c r="F20" s="16">
        <v>0</v>
      </c>
    </row>
    <row r="21" spans="2:6" x14ac:dyDescent="0.25">
      <c r="B21" s="183" t="s">
        <v>5</v>
      </c>
      <c r="C21" s="189"/>
      <c r="D21" s="189"/>
      <c r="E21" s="189"/>
      <c r="F21" s="16">
        <v>0</v>
      </c>
    </row>
    <row r="22" spans="2:6" x14ac:dyDescent="0.25">
      <c r="B22" s="183" t="s">
        <v>6</v>
      </c>
      <c r="C22" s="189"/>
      <c r="D22" s="189"/>
      <c r="E22" s="189"/>
      <c r="F22" s="16">
        <v>0</v>
      </c>
    </row>
    <row r="23" spans="2:6" x14ac:dyDescent="0.25">
      <c r="B23" s="183" t="s">
        <v>7</v>
      </c>
      <c r="F23" s="16">
        <v>0</v>
      </c>
    </row>
    <row r="24" spans="2:6" x14ac:dyDescent="0.25">
      <c r="B24" s="183" t="s">
        <v>8</v>
      </c>
      <c r="F24" s="16">
        <v>0</v>
      </c>
    </row>
    <row r="25" spans="2:6" x14ac:dyDescent="0.25">
      <c r="B25" s="183" t="s">
        <v>9</v>
      </c>
      <c r="F25" s="16">
        <v>0</v>
      </c>
    </row>
    <row r="26" spans="2:6" x14ac:dyDescent="0.25">
      <c r="B26" s="183"/>
      <c r="F26" s="190"/>
    </row>
    <row r="27" spans="2:6" x14ac:dyDescent="0.25">
      <c r="B27" s="183" t="s">
        <v>12</v>
      </c>
      <c r="F27" s="190"/>
    </row>
    <row r="28" spans="2:6" x14ac:dyDescent="0.25">
      <c r="B28" s="183"/>
      <c r="F28" s="190"/>
    </row>
    <row r="29" spans="2:6" x14ac:dyDescent="0.25">
      <c r="B29" s="183"/>
      <c r="F29" s="190"/>
    </row>
    <row r="30" spans="2:6" x14ac:dyDescent="0.25">
      <c r="B30" s="191" t="s">
        <v>13</v>
      </c>
      <c r="C30" s="192"/>
      <c r="D30" s="192"/>
      <c r="E30" s="192"/>
      <c r="F30" s="193"/>
    </row>
    <row r="31" spans="2:6" x14ac:dyDescent="0.25">
      <c r="B31" s="183" t="s">
        <v>2</v>
      </c>
      <c r="C31" s="189"/>
      <c r="D31" s="189"/>
      <c r="E31" s="189"/>
      <c r="F31" s="185">
        <f t="shared" ref="F31:F38" si="0">F7*(1-F18)</f>
        <v>0</v>
      </c>
    </row>
    <row r="32" spans="2:6" x14ac:dyDescent="0.25">
      <c r="B32" s="183" t="s">
        <v>3</v>
      </c>
      <c r="C32" s="189"/>
      <c r="D32" s="189"/>
      <c r="E32" s="189"/>
      <c r="F32" s="185">
        <f t="shared" si="0"/>
        <v>0</v>
      </c>
    </row>
    <row r="33" spans="2:6" x14ac:dyDescent="0.25">
      <c r="B33" s="183" t="s">
        <v>4</v>
      </c>
      <c r="C33" s="189"/>
      <c r="D33" s="189"/>
      <c r="E33" s="189"/>
      <c r="F33" s="185">
        <f t="shared" si="0"/>
        <v>0</v>
      </c>
    </row>
    <row r="34" spans="2:6" x14ac:dyDescent="0.25">
      <c r="B34" s="183" t="s">
        <v>5</v>
      </c>
      <c r="C34" s="189"/>
      <c r="D34" s="189"/>
      <c r="E34" s="189"/>
      <c r="F34" s="185">
        <f t="shared" si="0"/>
        <v>0</v>
      </c>
    </row>
    <row r="35" spans="2:6" x14ac:dyDescent="0.25">
      <c r="B35" s="183" t="s">
        <v>6</v>
      </c>
      <c r="C35" s="189"/>
      <c r="D35" s="189"/>
      <c r="E35" s="189"/>
      <c r="F35" s="185">
        <f t="shared" si="0"/>
        <v>0</v>
      </c>
    </row>
    <row r="36" spans="2:6" x14ac:dyDescent="0.25">
      <c r="B36" s="183" t="s">
        <v>7</v>
      </c>
      <c r="C36" s="189"/>
      <c r="D36" s="189"/>
      <c r="E36" s="189"/>
      <c r="F36" s="185">
        <f t="shared" si="0"/>
        <v>0</v>
      </c>
    </row>
    <row r="37" spans="2:6" x14ac:dyDescent="0.25">
      <c r="B37" s="183" t="s">
        <v>8</v>
      </c>
      <c r="C37" s="189"/>
      <c r="D37" s="189"/>
      <c r="E37" s="189"/>
      <c r="F37" s="185">
        <f t="shared" si="0"/>
        <v>0</v>
      </c>
    </row>
    <row r="38" spans="2:6" x14ac:dyDescent="0.25">
      <c r="B38" s="183" t="s">
        <v>9</v>
      </c>
      <c r="C38" s="189"/>
      <c r="D38" s="189"/>
      <c r="E38" s="189"/>
      <c r="F38" s="185">
        <f t="shared" si="0"/>
        <v>0</v>
      </c>
    </row>
    <row r="39" spans="2:6" ht="13.8" thickBot="1" x14ac:dyDescent="0.3">
      <c r="B39" s="189"/>
      <c r="C39" s="189"/>
      <c r="D39" s="189"/>
      <c r="E39" s="189"/>
      <c r="F39" s="185"/>
    </row>
    <row r="40" spans="2:6" ht="13.8" thickBot="1" x14ac:dyDescent="0.3">
      <c r="B40" s="189"/>
      <c r="C40" s="189"/>
      <c r="D40" s="189"/>
      <c r="E40" s="194" t="s">
        <v>14</v>
      </c>
      <c r="F40" s="195">
        <f>SUM(F31:F38)</f>
        <v>0</v>
      </c>
    </row>
    <row r="42" spans="2:6" ht="16.2" customHeight="1" thickBot="1" x14ac:dyDescent="0.3">
      <c r="B42" s="180" t="s">
        <v>15</v>
      </c>
      <c r="C42" s="181"/>
      <c r="D42" s="181"/>
      <c r="E42" s="181"/>
      <c r="F42" s="182"/>
    </row>
    <row r="43" spans="2:6" x14ac:dyDescent="0.25">
      <c r="B43" s="196" t="s">
        <v>16</v>
      </c>
      <c r="C43" s="26"/>
      <c r="D43" s="27"/>
      <c r="E43" s="27"/>
      <c r="F43" s="28"/>
    </row>
    <row r="44" spans="2:6" x14ac:dyDescent="0.25">
      <c r="B44" s="196" t="s">
        <v>17</v>
      </c>
      <c r="C44" s="20"/>
      <c r="D44" s="21"/>
      <c r="E44" s="21"/>
      <c r="F44" s="22"/>
    </row>
    <row r="45" spans="2:6" x14ac:dyDescent="0.25">
      <c r="B45" s="196" t="s">
        <v>18</v>
      </c>
      <c r="C45" s="20"/>
      <c r="D45" s="21"/>
      <c r="E45" s="21"/>
      <c r="F45" s="22"/>
    </row>
    <row r="46" spans="2:6" x14ac:dyDescent="0.25">
      <c r="B46" s="196" t="s">
        <v>19</v>
      </c>
      <c r="C46" s="20"/>
      <c r="D46" s="21"/>
      <c r="E46" s="21"/>
      <c r="F46" s="22"/>
    </row>
    <row r="47" spans="2:6" x14ac:dyDescent="0.25">
      <c r="B47" s="197" t="s">
        <v>20</v>
      </c>
      <c r="C47" s="23"/>
      <c r="D47" s="24"/>
      <c r="E47" s="24"/>
      <c r="F47" s="25"/>
    </row>
  </sheetData>
  <sheetProtection algorithmName="SHA-512" hashValue="zaMkFEOxw2Sk1MfMQg3JhP+D3umibA41bNGcvLLN3GNTtAA0MgCcXcWv91XHTtsv9T9v/qJuzEvSbmVu5b4pLA==" saltValue="2uoYa7dCyhWBjvIdnlYOTA==" spinCount="100000" sheet="1" objects="1" scenarios="1"/>
  <mergeCells count="9">
    <mergeCell ref="C45:F45"/>
    <mergeCell ref="C46:F46"/>
    <mergeCell ref="C47:F47"/>
    <mergeCell ref="B6:F6"/>
    <mergeCell ref="B17:F17"/>
    <mergeCell ref="B42:F42"/>
    <mergeCell ref="C43:F43"/>
    <mergeCell ref="C44:F44"/>
    <mergeCell ref="B30:F3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B9B71-43EF-4C96-B5C2-5AC4C9C50028}">
  <sheetPr>
    <tabColor rgb="FF92D050"/>
    <pageSetUpPr fitToPage="1"/>
  </sheetPr>
  <dimension ref="A1:S53"/>
  <sheetViews>
    <sheetView zoomScale="70" zoomScaleNormal="70" workbookViewId="0">
      <selection activeCell="U7" sqref="U7"/>
    </sheetView>
  </sheetViews>
  <sheetFormatPr defaultColWidth="9.109375" defaultRowHeight="12" x14ac:dyDescent="0.25"/>
  <cols>
    <col min="1" max="1" width="10.33203125" style="100" customWidth="1"/>
    <col min="2" max="2" width="11.6640625" style="100" customWidth="1"/>
    <col min="3" max="3" width="39.44140625" style="100" customWidth="1"/>
    <col min="4" max="4" width="17.6640625" style="100" bestFit="1" customWidth="1"/>
    <col min="5" max="5" width="9.109375" style="118"/>
    <col min="6" max="6" width="13.109375" style="100" customWidth="1"/>
    <col min="7" max="8" width="12.88671875" style="100" customWidth="1"/>
    <col min="9" max="9" width="17.5546875" style="100" customWidth="1"/>
    <col min="10" max="10" width="12.6640625" style="119" customWidth="1"/>
    <col min="11" max="11" width="9.6640625" style="100" customWidth="1"/>
    <col min="12" max="12" width="8.5546875" style="100" customWidth="1"/>
    <col min="13" max="13" width="9" style="100" customWidth="1"/>
    <col min="14" max="15" width="18" style="100" customWidth="1"/>
    <col min="16" max="16" width="25.5546875" style="100" customWidth="1"/>
    <col min="17" max="17" width="29.6640625" style="100" customWidth="1"/>
    <col min="18" max="18" width="16" style="118" customWidth="1"/>
    <col min="19" max="19" width="32.109375" style="100" customWidth="1"/>
    <col min="20" max="16384" width="9.109375" style="100"/>
  </cols>
  <sheetData>
    <row r="1" spans="1:19" ht="18" customHeight="1" x14ac:dyDescent="0.25">
      <c r="B1" s="175" t="s">
        <v>545</v>
      </c>
    </row>
    <row r="2" spans="1:19" ht="11.25" customHeight="1" x14ac:dyDescent="0.25"/>
    <row r="3" spans="1:19" s="33" customFormat="1" x14ac:dyDescent="0.25">
      <c r="A3" s="80"/>
      <c r="B3" s="80"/>
      <c r="C3" s="120"/>
      <c r="D3" s="81"/>
      <c r="E3" s="82"/>
      <c r="F3" s="82"/>
      <c r="G3" s="83"/>
      <c r="H3" s="83"/>
      <c r="I3" s="84"/>
      <c r="J3" s="121"/>
      <c r="K3" s="80"/>
      <c r="L3" s="80"/>
      <c r="M3" s="80"/>
      <c r="N3" s="85"/>
      <c r="O3" s="85"/>
      <c r="P3" s="5"/>
      <c r="Q3" s="5"/>
      <c r="R3" s="122"/>
      <c r="S3" s="123"/>
    </row>
    <row r="4" spans="1:19" s="32" customFormat="1" ht="11.25" customHeight="1" x14ac:dyDescent="0.25">
      <c r="A4" s="124">
        <v>1</v>
      </c>
      <c r="B4" s="124">
        <v>2</v>
      </c>
      <c r="C4" s="124">
        <v>3</v>
      </c>
      <c r="D4" s="124">
        <v>4</v>
      </c>
      <c r="E4" s="125">
        <v>5</v>
      </c>
      <c r="F4" s="125"/>
      <c r="G4" s="125"/>
      <c r="H4" s="125"/>
      <c r="I4" s="125"/>
      <c r="J4" s="124">
        <v>6</v>
      </c>
      <c r="K4" s="126">
        <v>7</v>
      </c>
      <c r="L4" s="127"/>
      <c r="M4" s="127"/>
      <c r="N4" s="127"/>
      <c r="O4" s="128"/>
      <c r="P4" s="124">
        <v>8</v>
      </c>
      <c r="Q4" s="124">
        <v>9</v>
      </c>
      <c r="R4" s="124">
        <v>10</v>
      </c>
      <c r="S4" s="124">
        <v>11</v>
      </c>
    </row>
    <row r="5" spans="1:19" s="33" customFormat="1" ht="42" customHeight="1" x14ac:dyDescent="0.25">
      <c r="A5" s="47" t="s">
        <v>25</v>
      </c>
      <c r="B5" s="47" t="s">
        <v>25</v>
      </c>
      <c r="C5" s="48" t="s">
        <v>25</v>
      </c>
      <c r="D5" s="47" t="s">
        <v>26</v>
      </c>
      <c r="E5" s="43" t="s">
        <v>27</v>
      </c>
      <c r="F5" s="44"/>
      <c r="G5" s="44"/>
      <c r="H5" s="44"/>
      <c r="I5" s="45"/>
      <c r="J5" s="129" t="s">
        <v>28</v>
      </c>
      <c r="K5" s="43" t="s">
        <v>29</v>
      </c>
      <c r="L5" s="44"/>
      <c r="M5" s="44"/>
      <c r="N5" s="44"/>
      <c r="O5" s="45"/>
      <c r="P5" s="48" t="s">
        <v>30</v>
      </c>
      <c r="Q5" s="47" t="s">
        <v>30</v>
      </c>
      <c r="R5" s="48" t="s">
        <v>31</v>
      </c>
      <c r="S5" s="47" t="s">
        <v>32</v>
      </c>
    </row>
    <row r="6" spans="1:19" s="33" customFormat="1" x14ac:dyDescent="0.25">
      <c r="A6" s="57" t="s">
        <v>173</v>
      </c>
      <c r="B6" s="57" t="s">
        <v>174</v>
      </c>
      <c r="C6" s="56"/>
      <c r="D6" s="57" t="s">
        <v>38</v>
      </c>
      <c r="E6" s="50" t="s">
        <v>33</v>
      </c>
      <c r="F6" s="51"/>
      <c r="G6" s="51"/>
      <c r="H6" s="51"/>
      <c r="I6" s="52"/>
      <c r="J6" s="57"/>
      <c r="K6" s="50"/>
      <c r="L6" s="51"/>
      <c r="M6" s="51"/>
      <c r="N6" s="51"/>
      <c r="O6" s="52"/>
      <c r="P6" s="56" t="s">
        <v>34</v>
      </c>
      <c r="Q6" s="55" t="s">
        <v>35</v>
      </c>
      <c r="R6" s="56" t="s">
        <v>36</v>
      </c>
      <c r="S6" s="57" t="s">
        <v>37</v>
      </c>
    </row>
    <row r="7" spans="1:19" s="33" customFormat="1" x14ac:dyDescent="0.25">
      <c r="A7" s="57"/>
      <c r="B7" s="57"/>
      <c r="C7" s="57"/>
      <c r="D7" s="57"/>
      <c r="E7" s="130" t="s">
        <v>38</v>
      </c>
      <c r="F7" s="131"/>
      <c r="G7" s="131"/>
      <c r="H7" s="131"/>
      <c r="I7" s="132"/>
      <c r="J7" s="57"/>
      <c r="K7" s="130"/>
      <c r="L7" s="131"/>
      <c r="M7" s="131"/>
      <c r="N7" s="131"/>
      <c r="O7" s="132"/>
      <c r="P7" s="57" t="s">
        <v>39</v>
      </c>
      <c r="Q7" s="57" t="s">
        <v>40</v>
      </c>
      <c r="R7" s="57" t="s">
        <v>41</v>
      </c>
      <c r="S7" s="57" t="s">
        <v>42</v>
      </c>
    </row>
    <row r="8" spans="1:19" s="33" customForma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 t="s">
        <v>43</v>
      </c>
      <c r="Q8" s="57" t="s">
        <v>44</v>
      </c>
      <c r="R8" s="57"/>
      <c r="S8" s="57" t="s">
        <v>45</v>
      </c>
    </row>
    <row r="9" spans="1:19" s="33" customFormat="1" ht="96.6" thickBot="1" x14ac:dyDescent="0.3">
      <c r="A9" s="133"/>
      <c r="B9" s="133"/>
      <c r="C9" s="57"/>
      <c r="D9" s="57"/>
      <c r="E9" s="134" t="s">
        <v>46</v>
      </c>
      <c r="F9" s="134" t="s">
        <v>47</v>
      </c>
      <c r="G9" s="135" t="s">
        <v>48</v>
      </c>
      <c r="H9" s="135" t="s">
        <v>49</v>
      </c>
      <c r="I9" s="135" t="s">
        <v>50</v>
      </c>
      <c r="J9" s="133"/>
      <c r="K9" s="134" t="s">
        <v>46</v>
      </c>
      <c r="L9" s="134" t="s">
        <v>47</v>
      </c>
      <c r="M9" s="134" t="s">
        <v>51</v>
      </c>
      <c r="N9" s="134" t="s">
        <v>49</v>
      </c>
      <c r="O9" s="63" t="s">
        <v>50</v>
      </c>
      <c r="P9" s="133" t="s">
        <v>45</v>
      </c>
      <c r="Q9" s="133" t="s">
        <v>45</v>
      </c>
      <c r="R9" s="57"/>
      <c r="S9" s="133"/>
    </row>
    <row r="10" spans="1:19" s="33" customFormat="1" ht="12.6" thickTop="1" x14ac:dyDescent="0.25">
      <c r="A10" s="8"/>
      <c r="B10" s="8"/>
      <c r="C10" s="136" t="s">
        <v>546</v>
      </c>
      <c r="D10" s="137" t="s">
        <v>547</v>
      </c>
      <c r="E10" s="138"/>
      <c r="F10" s="139">
        <v>1</v>
      </c>
      <c r="G10" s="137" t="s">
        <v>148</v>
      </c>
      <c r="H10" s="140">
        <v>50</v>
      </c>
      <c r="I10" s="137" t="s">
        <v>162</v>
      </c>
      <c r="J10" s="9"/>
      <c r="K10" s="9"/>
      <c r="L10" s="9"/>
      <c r="M10" s="9"/>
      <c r="N10" s="9"/>
      <c r="O10" s="9"/>
      <c r="P10" s="9"/>
      <c r="Q10" s="199"/>
      <c r="R10" s="141">
        <v>205</v>
      </c>
      <c r="S10" s="11">
        <f>R10*Q10</f>
        <v>0</v>
      </c>
    </row>
    <row r="11" spans="1:19" s="33" customFormat="1" x14ac:dyDescent="0.25">
      <c r="A11" s="8"/>
      <c r="B11" s="8"/>
      <c r="C11" s="136" t="s">
        <v>548</v>
      </c>
      <c r="D11" s="137" t="s">
        <v>549</v>
      </c>
      <c r="E11" s="138"/>
      <c r="F11" s="139">
        <v>1</v>
      </c>
      <c r="G11" s="137" t="s">
        <v>136</v>
      </c>
      <c r="H11" s="140">
        <v>3</v>
      </c>
      <c r="I11" s="137" t="s">
        <v>468</v>
      </c>
      <c r="J11" s="9"/>
      <c r="K11" s="9"/>
      <c r="L11" s="9"/>
      <c r="M11" s="9"/>
      <c r="N11" s="9"/>
      <c r="O11" s="9"/>
      <c r="P11" s="9"/>
      <c r="Q11" s="199"/>
      <c r="R11" s="141">
        <v>11</v>
      </c>
      <c r="S11" s="11">
        <f t="shared" ref="S11:S40" si="0">R11*Q11</f>
        <v>0</v>
      </c>
    </row>
    <row r="12" spans="1:19" s="33" customFormat="1" x14ac:dyDescent="0.25">
      <c r="A12" s="8"/>
      <c r="B12" s="8"/>
      <c r="C12" s="136" t="s">
        <v>550</v>
      </c>
      <c r="D12" s="137" t="s">
        <v>551</v>
      </c>
      <c r="E12" s="138"/>
      <c r="F12" s="139">
        <v>1</v>
      </c>
      <c r="G12" s="137" t="s">
        <v>468</v>
      </c>
      <c r="H12" s="140">
        <v>10</v>
      </c>
      <c r="I12" s="137" t="s">
        <v>162</v>
      </c>
      <c r="J12" s="9"/>
      <c r="K12" s="9"/>
      <c r="L12" s="9"/>
      <c r="M12" s="9"/>
      <c r="N12" s="9"/>
      <c r="O12" s="9"/>
      <c r="P12" s="9"/>
      <c r="Q12" s="199"/>
      <c r="R12" s="141">
        <v>121</v>
      </c>
      <c r="S12" s="11">
        <f t="shared" si="0"/>
        <v>0</v>
      </c>
    </row>
    <row r="13" spans="1:19" x14ac:dyDescent="0.25">
      <c r="A13" s="8"/>
      <c r="B13" s="8"/>
      <c r="C13" s="136" t="s">
        <v>552</v>
      </c>
      <c r="D13" s="137" t="s">
        <v>553</v>
      </c>
      <c r="E13" s="138"/>
      <c r="F13" s="139">
        <v>1</v>
      </c>
      <c r="G13" s="137" t="s">
        <v>136</v>
      </c>
      <c r="H13" s="140">
        <v>100</v>
      </c>
      <c r="I13" s="137" t="s">
        <v>162</v>
      </c>
      <c r="J13" s="9"/>
      <c r="K13" s="9"/>
      <c r="L13" s="9"/>
      <c r="M13" s="9"/>
      <c r="N13" s="9"/>
      <c r="O13" s="9"/>
      <c r="P13" s="9"/>
      <c r="Q13" s="199"/>
      <c r="R13" s="141">
        <v>15</v>
      </c>
      <c r="S13" s="11">
        <f t="shared" si="0"/>
        <v>0</v>
      </c>
    </row>
    <row r="14" spans="1:19" x14ac:dyDescent="0.25">
      <c r="A14" s="8"/>
      <c r="B14" s="8"/>
      <c r="C14" s="136" t="s">
        <v>554</v>
      </c>
      <c r="D14" s="137" t="s">
        <v>555</v>
      </c>
      <c r="E14" s="138"/>
      <c r="F14" s="139">
        <v>1</v>
      </c>
      <c r="G14" s="137" t="s">
        <v>556</v>
      </c>
      <c r="H14" s="140">
        <v>24</v>
      </c>
      <c r="I14" s="137" t="s">
        <v>162</v>
      </c>
      <c r="J14" s="9"/>
      <c r="K14" s="9"/>
      <c r="L14" s="9"/>
      <c r="M14" s="9"/>
      <c r="N14" s="9"/>
      <c r="O14" s="9"/>
      <c r="P14" s="9"/>
      <c r="Q14" s="199"/>
      <c r="R14" s="141">
        <v>17</v>
      </c>
      <c r="S14" s="11">
        <f t="shared" si="0"/>
        <v>0</v>
      </c>
    </row>
    <row r="15" spans="1:19" s="33" customFormat="1" x14ac:dyDescent="0.25">
      <c r="A15" s="8"/>
      <c r="B15" s="8"/>
      <c r="C15" s="136" t="s">
        <v>557</v>
      </c>
      <c r="D15" s="137" t="s">
        <v>551</v>
      </c>
      <c r="E15" s="139"/>
      <c r="F15" s="139">
        <v>1</v>
      </c>
      <c r="G15" s="137" t="s">
        <v>214</v>
      </c>
      <c r="H15" s="140">
        <v>100</v>
      </c>
      <c r="I15" s="137" t="s">
        <v>162</v>
      </c>
      <c r="J15" s="9"/>
      <c r="K15" s="9"/>
      <c r="L15" s="9"/>
      <c r="M15" s="9"/>
      <c r="N15" s="9"/>
      <c r="O15" s="9"/>
      <c r="P15" s="9"/>
      <c r="Q15" s="199"/>
      <c r="R15" s="141">
        <v>12</v>
      </c>
      <c r="S15" s="11">
        <f t="shared" si="0"/>
        <v>0</v>
      </c>
    </row>
    <row r="16" spans="1:19" s="33" customFormat="1" x14ac:dyDescent="0.25">
      <c r="A16" s="8"/>
      <c r="B16" s="8"/>
      <c r="C16" s="136" t="s">
        <v>558</v>
      </c>
      <c r="D16" s="137" t="s">
        <v>559</v>
      </c>
      <c r="E16" s="139"/>
      <c r="F16" s="139">
        <v>1</v>
      </c>
      <c r="G16" s="137" t="s">
        <v>148</v>
      </c>
      <c r="H16" s="140">
        <v>125</v>
      </c>
      <c r="I16" s="137" t="s">
        <v>162</v>
      </c>
      <c r="J16" s="9"/>
      <c r="K16" s="9"/>
      <c r="L16" s="9"/>
      <c r="M16" s="9"/>
      <c r="N16" s="9"/>
      <c r="O16" s="9"/>
      <c r="P16" s="9"/>
      <c r="Q16" s="199"/>
      <c r="R16" s="141">
        <v>80</v>
      </c>
      <c r="S16" s="11">
        <f t="shared" si="0"/>
        <v>0</v>
      </c>
    </row>
    <row r="17" spans="1:19" s="33" customFormat="1" x14ac:dyDescent="0.25">
      <c r="A17" s="8"/>
      <c r="B17" s="8"/>
      <c r="C17" s="136" t="s">
        <v>560</v>
      </c>
      <c r="D17" s="137" t="s">
        <v>555</v>
      </c>
      <c r="E17" s="139"/>
      <c r="F17" s="139">
        <v>1</v>
      </c>
      <c r="G17" s="137" t="s">
        <v>556</v>
      </c>
      <c r="H17" s="140">
        <v>12</v>
      </c>
      <c r="I17" s="137" t="s">
        <v>162</v>
      </c>
      <c r="J17" s="9"/>
      <c r="K17" s="9"/>
      <c r="L17" s="9"/>
      <c r="M17" s="9"/>
      <c r="N17" s="9"/>
      <c r="O17" s="9"/>
      <c r="P17" s="9"/>
      <c r="Q17" s="199"/>
      <c r="R17" s="141">
        <v>13</v>
      </c>
      <c r="S17" s="11">
        <f t="shared" si="0"/>
        <v>0</v>
      </c>
    </row>
    <row r="18" spans="1:19" x14ac:dyDescent="0.25">
      <c r="A18" s="8"/>
      <c r="B18" s="8"/>
      <c r="C18" s="136" t="s">
        <v>561</v>
      </c>
      <c r="D18" s="137" t="s">
        <v>555</v>
      </c>
      <c r="E18" s="139"/>
      <c r="F18" s="139">
        <v>1</v>
      </c>
      <c r="G18" s="137" t="s">
        <v>556</v>
      </c>
      <c r="H18" s="140">
        <v>24</v>
      </c>
      <c r="I18" s="137" t="s">
        <v>162</v>
      </c>
      <c r="J18" s="9"/>
      <c r="K18" s="9"/>
      <c r="L18" s="9"/>
      <c r="M18" s="9"/>
      <c r="N18" s="9"/>
      <c r="O18" s="9"/>
      <c r="P18" s="9"/>
      <c r="Q18" s="199"/>
      <c r="R18" s="141">
        <v>13</v>
      </c>
      <c r="S18" s="11">
        <f t="shared" si="0"/>
        <v>0</v>
      </c>
    </row>
    <row r="19" spans="1:19" x14ac:dyDescent="0.25">
      <c r="A19" s="8"/>
      <c r="B19" s="8"/>
      <c r="C19" s="136" t="s">
        <v>562</v>
      </c>
      <c r="D19" s="137" t="s">
        <v>563</v>
      </c>
      <c r="E19" s="139"/>
      <c r="F19" s="139">
        <v>1</v>
      </c>
      <c r="G19" s="137"/>
      <c r="H19" s="140">
        <v>1</v>
      </c>
      <c r="I19" s="137" t="s">
        <v>162</v>
      </c>
      <c r="J19" s="9"/>
      <c r="K19" s="9"/>
      <c r="L19" s="9"/>
      <c r="M19" s="9"/>
      <c r="N19" s="9"/>
      <c r="O19" s="9"/>
      <c r="P19" s="9"/>
      <c r="Q19" s="199"/>
      <c r="R19" s="141">
        <v>24</v>
      </c>
      <c r="S19" s="11">
        <f t="shared" si="0"/>
        <v>0</v>
      </c>
    </row>
    <row r="20" spans="1:19" x14ac:dyDescent="0.25">
      <c r="A20" s="8"/>
      <c r="B20" s="8"/>
      <c r="C20" s="136" t="s">
        <v>564</v>
      </c>
      <c r="D20" s="137" t="s">
        <v>565</v>
      </c>
      <c r="E20" s="139"/>
      <c r="F20" s="139">
        <v>1</v>
      </c>
      <c r="G20" s="137"/>
      <c r="H20" s="140">
        <v>1</v>
      </c>
      <c r="I20" s="137" t="s">
        <v>162</v>
      </c>
      <c r="J20" s="9"/>
      <c r="K20" s="9"/>
      <c r="L20" s="9"/>
      <c r="M20" s="9"/>
      <c r="N20" s="9"/>
      <c r="O20" s="9"/>
      <c r="P20" s="9"/>
      <c r="Q20" s="199"/>
      <c r="R20" s="141">
        <v>27</v>
      </c>
      <c r="S20" s="11">
        <f t="shared" si="0"/>
        <v>0</v>
      </c>
    </row>
    <row r="21" spans="1:19" x14ac:dyDescent="0.25">
      <c r="A21" s="8"/>
      <c r="B21" s="8"/>
      <c r="C21" s="136" t="s">
        <v>566</v>
      </c>
      <c r="D21" s="137" t="s">
        <v>456</v>
      </c>
      <c r="E21" s="139"/>
      <c r="F21" s="139">
        <v>1</v>
      </c>
      <c r="G21" s="137" t="s">
        <v>526</v>
      </c>
      <c r="H21" s="140">
        <v>24</v>
      </c>
      <c r="I21" s="137" t="s">
        <v>162</v>
      </c>
      <c r="J21" s="9"/>
      <c r="K21" s="9"/>
      <c r="L21" s="9"/>
      <c r="M21" s="9"/>
      <c r="N21" s="9"/>
      <c r="O21" s="9"/>
      <c r="P21" s="9"/>
      <c r="Q21" s="199"/>
      <c r="R21" s="141">
        <v>11</v>
      </c>
      <c r="S21" s="11">
        <f t="shared" si="0"/>
        <v>0</v>
      </c>
    </row>
    <row r="22" spans="1:19" x14ac:dyDescent="0.25">
      <c r="A22" s="8"/>
      <c r="B22" s="8"/>
      <c r="C22" s="136" t="s">
        <v>567</v>
      </c>
      <c r="D22" s="137" t="s">
        <v>551</v>
      </c>
      <c r="E22" s="139"/>
      <c r="F22" s="139">
        <v>1</v>
      </c>
      <c r="G22" s="137" t="s">
        <v>214</v>
      </c>
      <c r="H22" s="140">
        <v>100</v>
      </c>
      <c r="I22" s="137" t="s">
        <v>162</v>
      </c>
      <c r="J22" s="9"/>
      <c r="K22" s="9"/>
      <c r="L22" s="9"/>
      <c r="M22" s="9"/>
      <c r="N22" s="9"/>
      <c r="O22" s="9"/>
      <c r="P22" s="9"/>
      <c r="Q22" s="199"/>
      <c r="R22" s="141">
        <v>17</v>
      </c>
      <c r="S22" s="11">
        <f t="shared" si="0"/>
        <v>0</v>
      </c>
    </row>
    <row r="23" spans="1:19" x14ac:dyDescent="0.25">
      <c r="A23" s="8"/>
      <c r="B23" s="8"/>
      <c r="C23" s="136" t="s">
        <v>568</v>
      </c>
      <c r="D23" s="137" t="s">
        <v>569</v>
      </c>
      <c r="E23" s="139"/>
      <c r="F23" s="139">
        <v>1</v>
      </c>
      <c r="G23" s="137"/>
      <c r="H23" s="140">
        <v>1</v>
      </c>
      <c r="I23" s="137" t="s">
        <v>162</v>
      </c>
      <c r="J23" s="9"/>
      <c r="K23" s="9"/>
      <c r="L23" s="9"/>
      <c r="M23" s="9"/>
      <c r="N23" s="9"/>
      <c r="O23" s="9"/>
      <c r="P23" s="9"/>
      <c r="Q23" s="199"/>
      <c r="R23" s="141">
        <v>6</v>
      </c>
      <c r="S23" s="11">
        <f t="shared" si="0"/>
        <v>0</v>
      </c>
    </row>
    <row r="24" spans="1:19" x14ac:dyDescent="0.25">
      <c r="A24" s="8"/>
      <c r="B24" s="8"/>
      <c r="C24" s="136" t="s">
        <v>570</v>
      </c>
      <c r="D24" s="137" t="s">
        <v>551</v>
      </c>
      <c r="E24" s="139"/>
      <c r="F24" s="139">
        <v>1</v>
      </c>
      <c r="G24" s="137" t="s">
        <v>214</v>
      </c>
      <c r="H24" s="140">
        <v>100</v>
      </c>
      <c r="I24" s="137" t="s">
        <v>162</v>
      </c>
      <c r="J24" s="9"/>
      <c r="K24" s="9"/>
      <c r="L24" s="9"/>
      <c r="M24" s="9"/>
      <c r="N24" s="9"/>
      <c r="O24" s="9"/>
      <c r="P24" s="9"/>
      <c r="Q24" s="199"/>
      <c r="R24" s="141">
        <v>11</v>
      </c>
      <c r="S24" s="11">
        <f t="shared" si="0"/>
        <v>0</v>
      </c>
    </row>
    <row r="25" spans="1:19" x14ac:dyDescent="0.25">
      <c r="A25" s="8"/>
      <c r="B25" s="8"/>
      <c r="C25" s="136" t="s">
        <v>571</v>
      </c>
      <c r="D25" s="137" t="s">
        <v>563</v>
      </c>
      <c r="E25" s="139"/>
      <c r="F25" s="139">
        <v>1</v>
      </c>
      <c r="G25" s="137"/>
      <c r="H25" s="140">
        <v>1</v>
      </c>
      <c r="I25" s="137" t="s">
        <v>162</v>
      </c>
      <c r="J25" s="9"/>
      <c r="K25" s="9"/>
      <c r="L25" s="9"/>
      <c r="M25" s="9"/>
      <c r="N25" s="9"/>
      <c r="O25" s="9"/>
      <c r="P25" s="9"/>
      <c r="Q25" s="199"/>
      <c r="R25" s="141">
        <v>8</v>
      </c>
      <c r="S25" s="11">
        <f t="shared" si="0"/>
        <v>0</v>
      </c>
    </row>
    <row r="26" spans="1:19" x14ac:dyDescent="0.25">
      <c r="A26" s="8"/>
      <c r="B26" s="8"/>
      <c r="C26" s="136" t="s">
        <v>572</v>
      </c>
      <c r="D26" s="137" t="s">
        <v>456</v>
      </c>
      <c r="E26" s="139"/>
      <c r="F26" s="139">
        <v>1</v>
      </c>
      <c r="G26" s="137" t="s">
        <v>526</v>
      </c>
      <c r="H26" s="140">
        <v>2</v>
      </c>
      <c r="I26" s="137" t="s">
        <v>162</v>
      </c>
      <c r="J26" s="9"/>
      <c r="K26" s="9"/>
      <c r="L26" s="9"/>
      <c r="M26" s="9"/>
      <c r="N26" s="9"/>
      <c r="O26" s="9"/>
      <c r="P26" s="9"/>
      <c r="Q26" s="199"/>
      <c r="R26" s="141">
        <v>16</v>
      </c>
      <c r="S26" s="11">
        <f t="shared" si="0"/>
        <v>0</v>
      </c>
    </row>
    <row r="27" spans="1:19" x14ac:dyDescent="0.25">
      <c r="A27" s="8"/>
      <c r="B27" s="8"/>
      <c r="C27" s="136" t="s">
        <v>573</v>
      </c>
      <c r="D27" s="137" t="s">
        <v>456</v>
      </c>
      <c r="E27" s="139"/>
      <c r="F27" s="139">
        <v>1</v>
      </c>
      <c r="G27" s="137" t="s">
        <v>136</v>
      </c>
      <c r="H27" s="140">
        <v>1000</v>
      </c>
      <c r="I27" s="137" t="s">
        <v>162</v>
      </c>
      <c r="J27" s="9"/>
      <c r="K27" s="9"/>
      <c r="L27" s="9"/>
      <c r="M27" s="9"/>
      <c r="N27" s="9"/>
      <c r="O27" s="9"/>
      <c r="P27" s="9"/>
      <c r="Q27" s="199"/>
      <c r="R27" s="141">
        <v>4</v>
      </c>
      <c r="S27" s="11">
        <f t="shared" si="0"/>
        <v>0</v>
      </c>
    </row>
    <row r="28" spans="1:19" s="33" customFormat="1" x14ac:dyDescent="0.25">
      <c r="A28" s="8"/>
      <c r="B28" s="8"/>
      <c r="C28" s="136" t="s">
        <v>574</v>
      </c>
      <c r="D28" s="137" t="s">
        <v>575</v>
      </c>
      <c r="E28" s="139"/>
      <c r="F28" s="139">
        <v>1</v>
      </c>
      <c r="G28" s="137" t="s">
        <v>576</v>
      </c>
      <c r="H28" s="140">
        <v>10</v>
      </c>
      <c r="I28" s="137" t="s">
        <v>162</v>
      </c>
      <c r="J28" s="9"/>
      <c r="K28" s="9"/>
      <c r="L28" s="9"/>
      <c r="M28" s="9"/>
      <c r="N28" s="9"/>
      <c r="O28" s="9"/>
      <c r="P28" s="9"/>
      <c r="Q28" s="199"/>
      <c r="R28" s="141">
        <v>5</v>
      </c>
      <c r="S28" s="11">
        <f t="shared" si="0"/>
        <v>0</v>
      </c>
    </row>
    <row r="29" spans="1:19" s="33" customFormat="1" ht="24" x14ac:dyDescent="0.25">
      <c r="A29" s="8"/>
      <c r="B29" s="8"/>
      <c r="C29" s="136" t="s">
        <v>577</v>
      </c>
      <c r="D29" s="137" t="s">
        <v>456</v>
      </c>
      <c r="E29" s="139"/>
      <c r="F29" s="139">
        <v>1</v>
      </c>
      <c r="G29" s="137" t="s">
        <v>526</v>
      </c>
      <c r="H29" s="140">
        <v>50</v>
      </c>
      <c r="I29" s="137" t="s">
        <v>162</v>
      </c>
      <c r="J29" s="9"/>
      <c r="K29" s="9"/>
      <c r="L29" s="9"/>
      <c r="M29" s="9"/>
      <c r="N29" s="9"/>
      <c r="O29" s="9"/>
      <c r="P29" s="9"/>
      <c r="Q29" s="199"/>
      <c r="R29" s="141">
        <v>3</v>
      </c>
      <c r="S29" s="11">
        <f t="shared" si="0"/>
        <v>0</v>
      </c>
    </row>
    <row r="30" spans="1:19" s="33" customFormat="1" x14ac:dyDescent="0.25">
      <c r="A30" s="8"/>
      <c r="B30" s="8"/>
      <c r="C30" s="136" t="s">
        <v>578</v>
      </c>
      <c r="D30" s="137" t="s">
        <v>579</v>
      </c>
      <c r="E30" s="139"/>
      <c r="F30" s="139">
        <v>1</v>
      </c>
      <c r="G30" s="137" t="s">
        <v>136</v>
      </c>
      <c r="H30" s="140">
        <v>6</v>
      </c>
      <c r="I30" s="137" t="s">
        <v>162</v>
      </c>
      <c r="J30" s="9"/>
      <c r="K30" s="9"/>
      <c r="L30" s="9"/>
      <c r="M30" s="9"/>
      <c r="N30" s="9"/>
      <c r="O30" s="9"/>
      <c r="P30" s="9"/>
      <c r="Q30" s="199"/>
      <c r="R30" s="141">
        <v>8</v>
      </c>
      <c r="S30" s="11">
        <f t="shared" si="0"/>
        <v>0</v>
      </c>
    </row>
    <row r="31" spans="1:19" s="33" customFormat="1" x14ac:dyDescent="0.25">
      <c r="A31" s="8"/>
      <c r="B31" s="8"/>
      <c r="C31" s="136" t="s">
        <v>580</v>
      </c>
      <c r="D31" s="137" t="s">
        <v>581</v>
      </c>
      <c r="E31" s="139"/>
      <c r="F31" s="139">
        <v>1</v>
      </c>
      <c r="G31" s="137"/>
      <c r="H31" s="140">
        <v>1</v>
      </c>
      <c r="I31" s="137" t="s">
        <v>162</v>
      </c>
      <c r="J31" s="9"/>
      <c r="K31" s="9"/>
      <c r="L31" s="9"/>
      <c r="M31" s="9"/>
      <c r="N31" s="9"/>
      <c r="O31" s="9"/>
      <c r="P31" s="9"/>
      <c r="Q31" s="199"/>
      <c r="R31" s="141">
        <v>1</v>
      </c>
      <c r="S31" s="11">
        <f t="shared" si="0"/>
        <v>0</v>
      </c>
    </row>
    <row r="32" spans="1:19" s="33" customFormat="1" ht="24" x14ac:dyDescent="0.25">
      <c r="A32" s="8"/>
      <c r="B32" s="8"/>
      <c r="C32" s="136" t="s">
        <v>582</v>
      </c>
      <c r="D32" s="137" t="s">
        <v>583</v>
      </c>
      <c r="E32" s="139"/>
      <c r="F32" s="139">
        <v>1</v>
      </c>
      <c r="G32" s="137" t="s">
        <v>136</v>
      </c>
      <c r="H32" s="140">
        <v>36</v>
      </c>
      <c r="I32" s="137" t="s">
        <v>162</v>
      </c>
      <c r="J32" s="9"/>
      <c r="K32" s="9"/>
      <c r="L32" s="9"/>
      <c r="M32" s="9"/>
      <c r="N32" s="9"/>
      <c r="O32" s="9"/>
      <c r="P32" s="9"/>
      <c r="Q32" s="199"/>
      <c r="R32" s="141">
        <v>2</v>
      </c>
      <c r="S32" s="11">
        <f t="shared" si="0"/>
        <v>0</v>
      </c>
    </row>
    <row r="33" spans="1:19" s="33" customFormat="1" x14ac:dyDescent="0.25">
      <c r="A33" s="8"/>
      <c r="B33" s="8"/>
      <c r="C33" s="136" t="s">
        <v>584</v>
      </c>
      <c r="D33" s="137" t="s">
        <v>563</v>
      </c>
      <c r="E33" s="139"/>
      <c r="F33" s="139">
        <v>1</v>
      </c>
      <c r="G33" s="137"/>
      <c r="H33" s="140">
        <v>1</v>
      </c>
      <c r="I33" s="137" t="s">
        <v>162</v>
      </c>
      <c r="J33" s="9"/>
      <c r="K33" s="9"/>
      <c r="L33" s="9"/>
      <c r="M33" s="9"/>
      <c r="N33" s="9"/>
      <c r="O33" s="9"/>
      <c r="P33" s="9"/>
      <c r="Q33" s="199"/>
      <c r="R33" s="141">
        <v>6</v>
      </c>
      <c r="S33" s="11">
        <f t="shared" si="0"/>
        <v>0</v>
      </c>
    </row>
    <row r="34" spans="1:19" s="33" customFormat="1" x14ac:dyDescent="0.25">
      <c r="A34" s="8"/>
      <c r="B34" s="8"/>
      <c r="C34" s="136" t="s">
        <v>585</v>
      </c>
      <c r="D34" s="137" t="s">
        <v>551</v>
      </c>
      <c r="E34" s="139"/>
      <c r="F34" s="139">
        <v>1</v>
      </c>
      <c r="G34" s="137" t="s">
        <v>136</v>
      </c>
      <c r="H34" s="140">
        <v>1</v>
      </c>
      <c r="I34" s="137" t="s">
        <v>468</v>
      </c>
      <c r="J34" s="9"/>
      <c r="K34" s="9"/>
      <c r="L34" s="9"/>
      <c r="M34" s="9"/>
      <c r="N34" s="9"/>
      <c r="O34" s="9"/>
      <c r="P34" s="9"/>
      <c r="Q34" s="199"/>
      <c r="R34" s="141">
        <v>1</v>
      </c>
      <c r="S34" s="11">
        <f t="shared" si="0"/>
        <v>0</v>
      </c>
    </row>
    <row r="35" spans="1:19" s="33" customFormat="1" x14ac:dyDescent="0.25">
      <c r="A35" s="8"/>
      <c r="B35" s="8"/>
      <c r="C35" s="136" t="s">
        <v>586</v>
      </c>
      <c r="D35" s="137" t="s">
        <v>587</v>
      </c>
      <c r="E35" s="139"/>
      <c r="F35" s="139">
        <v>1</v>
      </c>
      <c r="G35" s="137" t="s">
        <v>588</v>
      </c>
      <c r="H35" s="140">
        <v>1</v>
      </c>
      <c r="I35" s="137" t="s">
        <v>162</v>
      </c>
      <c r="J35" s="9"/>
      <c r="K35" s="9"/>
      <c r="L35" s="9"/>
      <c r="M35" s="9"/>
      <c r="N35" s="9"/>
      <c r="O35" s="9"/>
      <c r="P35" s="9"/>
      <c r="Q35" s="199"/>
      <c r="R35" s="141">
        <v>1</v>
      </c>
      <c r="S35" s="11">
        <f t="shared" si="0"/>
        <v>0</v>
      </c>
    </row>
    <row r="36" spans="1:19" s="33" customFormat="1" x14ac:dyDescent="0.25">
      <c r="A36" s="8"/>
      <c r="B36" s="8"/>
      <c r="C36" s="136" t="s">
        <v>589</v>
      </c>
      <c r="D36" s="137" t="s">
        <v>551</v>
      </c>
      <c r="E36" s="139"/>
      <c r="F36" s="139">
        <v>1</v>
      </c>
      <c r="G36" s="137"/>
      <c r="H36" s="140">
        <v>1</v>
      </c>
      <c r="I36" s="137" t="s">
        <v>162</v>
      </c>
      <c r="J36" s="9"/>
      <c r="K36" s="9"/>
      <c r="L36" s="9"/>
      <c r="M36" s="9"/>
      <c r="N36" s="9"/>
      <c r="O36" s="9"/>
      <c r="P36" s="9"/>
      <c r="Q36" s="199"/>
      <c r="R36" s="141">
        <v>8</v>
      </c>
      <c r="S36" s="11">
        <f t="shared" si="0"/>
        <v>0</v>
      </c>
    </row>
    <row r="37" spans="1:19" s="33" customFormat="1" x14ac:dyDescent="0.25">
      <c r="A37" s="8"/>
      <c r="B37" s="8"/>
      <c r="C37" s="136" t="s">
        <v>590</v>
      </c>
      <c r="D37" s="137" t="s">
        <v>551</v>
      </c>
      <c r="E37" s="139"/>
      <c r="F37" s="139">
        <v>1</v>
      </c>
      <c r="G37" s="137" t="s">
        <v>526</v>
      </c>
      <c r="H37" s="140">
        <v>10</v>
      </c>
      <c r="I37" s="137" t="s">
        <v>162</v>
      </c>
      <c r="J37" s="9"/>
      <c r="K37" s="9"/>
      <c r="L37" s="9"/>
      <c r="M37" s="9"/>
      <c r="N37" s="9"/>
      <c r="O37" s="9"/>
      <c r="P37" s="9"/>
      <c r="Q37" s="199"/>
      <c r="R37" s="141">
        <v>3</v>
      </c>
      <c r="S37" s="11">
        <f t="shared" si="0"/>
        <v>0</v>
      </c>
    </row>
    <row r="38" spans="1:19" s="33" customFormat="1" x14ac:dyDescent="0.25">
      <c r="A38" s="8"/>
      <c r="B38" s="8"/>
      <c r="C38" s="136" t="s">
        <v>591</v>
      </c>
      <c r="D38" s="137" t="s">
        <v>551</v>
      </c>
      <c r="E38" s="139"/>
      <c r="F38" s="139">
        <v>1</v>
      </c>
      <c r="G38" s="137" t="s">
        <v>526</v>
      </c>
      <c r="H38" s="140">
        <v>50</v>
      </c>
      <c r="I38" s="137" t="s">
        <v>162</v>
      </c>
      <c r="J38" s="9"/>
      <c r="K38" s="9"/>
      <c r="L38" s="9"/>
      <c r="M38" s="9"/>
      <c r="N38" s="9"/>
      <c r="O38" s="9"/>
      <c r="P38" s="9"/>
      <c r="Q38" s="199"/>
      <c r="R38" s="141">
        <v>1</v>
      </c>
      <c r="S38" s="11">
        <f t="shared" si="0"/>
        <v>0</v>
      </c>
    </row>
    <row r="39" spans="1:19" x14ac:dyDescent="0.25">
      <c r="A39" s="8"/>
      <c r="B39" s="8"/>
      <c r="C39" s="136" t="s">
        <v>592</v>
      </c>
      <c r="D39" s="137" t="s">
        <v>551</v>
      </c>
      <c r="E39" s="139"/>
      <c r="F39" s="139">
        <v>1</v>
      </c>
      <c r="G39" s="137" t="s">
        <v>526</v>
      </c>
      <c r="H39" s="140">
        <v>10</v>
      </c>
      <c r="I39" s="137" t="s">
        <v>162</v>
      </c>
      <c r="J39" s="9"/>
      <c r="K39" s="9"/>
      <c r="L39" s="9"/>
      <c r="M39" s="9"/>
      <c r="N39" s="9"/>
      <c r="O39" s="9"/>
      <c r="P39" s="9"/>
      <c r="Q39" s="199"/>
      <c r="R39" s="141">
        <v>1</v>
      </c>
      <c r="S39" s="11">
        <f t="shared" si="0"/>
        <v>0</v>
      </c>
    </row>
    <row r="40" spans="1:19" x14ac:dyDescent="0.25">
      <c r="A40" s="8"/>
      <c r="B40" s="8"/>
      <c r="C40" s="136" t="s">
        <v>593</v>
      </c>
      <c r="D40" s="137" t="s">
        <v>551</v>
      </c>
      <c r="E40" s="139"/>
      <c r="F40" s="139">
        <v>1</v>
      </c>
      <c r="G40" s="137" t="s">
        <v>526</v>
      </c>
      <c r="H40" s="140">
        <v>50</v>
      </c>
      <c r="I40" s="137" t="s">
        <v>162</v>
      </c>
      <c r="J40" s="9"/>
      <c r="K40" s="9"/>
      <c r="L40" s="9"/>
      <c r="M40" s="9"/>
      <c r="N40" s="9"/>
      <c r="O40" s="9"/>
      <c r="P40" s="9"/>
      <c r="Q40" s="199"/>
      <c r="R40" s="141">
        <v>1</v>
      </c>
      <c r="S40" s="11">
        <f t="shared" si="0"/>
        <v>0</v>
      </c>
    </row>
    <row r="42" spans="1:19" x14ac:dyDescent="0.25">
      <c r="A42" s="31" t="s">
        <v>228</v>
      </c>
      <c r="R42" s="118" t="s">
        <v>229</v>
      </c>
      <c r="S42" s="12">
        <f>SUM(S10:S40)</f>
        <v>0</v>
      </c>
    </row>
    <row r="43" spans="1:19" ht="12.6" thickBot="1" x14ac:dyDescent="0.3">
      <c r="A43" s="31" t="s">
        <v>230</v>
      </c>
    </row>
    <row r="44" spans="1:19" ht="18.75" customHeight="1" thickBot="1" x14ac:dyDescent="0.3">
      <c r="A44" s="142" t="s">
        <v>231</v>
      </c>
      <c r="G44" s="143"/>
      <c r="H44" s="143"/>
      <c r="N44" s="37" t="s">
        <v>594</v>
      </c>
      <c r="O44" s="38"/>
      <c r="P44" s="38"/>
      <c r="Q44" s="38"/>
      <c r="R44" s="38"/>
      <c r="S44" s="15">
        <f>S42*4</f>
        <v>0</v>
      </c>
    </row>
    <row r="45" spans="1:19" x14ac:dyDescent="0.25">
      <c r="R45" s="100"/>
    </row>
    <row r="46" spans="1:19" ht="13.95" customHeight="1" x14ac:dyDescent="0.25">
      <c r="N46" s="37" t="s">
        <v>15</v>
      </c>
      <c r="O46" s="38"/>
      <c r="P46" s="38"/>
      <c r="Q46" s="38"/>
      <c r="R46" s="38"/>
      <c r="S46" s="38"/>
    </row>
    <row r="47" spans="1:19" x14ac:dyDescent="0.25">
      <c r="N47" s="147" t="s">
        <v>16</v>
      </c>
      <c r="O47" s="147"/>
      <c r="P47" s="29"/>
      <c r="Q47" s="29"/>
      <c r="R47" s="29"/>
      <c r="S47" s="29"/>
    </row>
    <row r="48" spans="1:19" x14ac:dyDescent="0.25">
      <c r="N48" s="147" t="s">
        <v>17</v>
      </c>
      <c r="O48" s="147"/>
      <c r="P48" s="29"/>
      <c r="Q48" s="29"/>
      <c r="R48" s="29"/>
      <c r="S48" s="29"/>
    </row>
    <row r="49" spans="14:19" x14ac:dyDescent="0.25">
      <c r="N49" s="147" t="s">
        <v>18</v>
      </c>
      <c r="O49" s="147"/>
      <c r="P49" s="29"/>
      <c r="Q49" s="29"/>
      <c r="R49" s="29"/>
      <c r="S49" s="29"/>
    </row>
    <row r="50" spans="14:19" x14ac:dyDescent="0.25">
      <c r="N50" s="147" t="s">
        <v>19</v>
      </c>
      <c r="O50" s="147"/>
      <c r="P50" s="29"/>
      <c r="Q50" s="29"/>
      <c r="R50" s="29"/>
      <c r="S50" s="29"/>
    </row>
    <row r="51" spans="14:19" x14ac:dyDescent="0.25">
      <c r="N51" s="147" t="s">
        <v>20</v>
      </c>
      <c r="O51" s="147"/>
      <c r="P51" s="29"/>
      <c r="Q51" s="29"/>
      <c r="R51" s="29"/>
      <c r="S51" s="29"/>
    </row>
    <row r="52" spans="14:19" x14ac:dyDescent="0.25">
      <c r="R52" s="100"/>
    </row>
    <row r="53" spans="14:19" x14ac:dyDescent="0.25">
      <c r="R53" s="100"/>
    </row>
  </sheetData>
  <sheetProtection algorithmName="SHA-512" hashValue="1tWWY969hdrs66Pln96zBUfrrytuVrPqTFJ6AXI7cno5FKLk4beHNoIaKZkp9sjbp+uLOrsrp/Mhz/huOKQ4OA==" saltValue="YPh9MUIsEjgRcSHdUolWkg==" spinCount="100000" sheet="1" objects="1" scenarios="1"/>
  <autoFilter ref="A9:S40" xr:uid="{2FE981B1-409A-438F-B914-129934B470AE}">
    <sortState xmlns:xlrd2="http://schemas.microsoft.com/office/spreadsheetml/2017/richdata2" ref="A10:U462">
      <sortCondition ref="C9"/>
    </sortState>
  </autoFilter>
  <mergeCells count="18">
    <mergeCell ref="E4:I4"/>
    <mergeCell ref="K4:O4"/>
    <mergeCell ref="E5:I5"/>
    <mergeCell ref="K5:O7"/>
    <mergeCell ref="E6:I6"/>
    <mergeCell ref="E7:I7"/>
    <mergeCell ref="N44:R44"/>
    <mergeCell ref="N46:S46"/>
    <mergeCell ref="P47:S47"/>
    <mergeCell ref="P48:S48"/>
    <mergeCell ref="P49:S49"/>
    <mergeCell ref="P50:S50"/>
    <mergeCell ref="P51:S51"/>
    <mergeCell ref="N47:O47"/>
    <mergeCell ref="N48:O48"/>
    <mergeCell ref="N49:O49"/>
    <mergeCell ref="N50:O50"/>
    <mergeCell ref="N51:O51"/>
  </mergeCells>
  <printOptions horizontalCentered="1"/>
  <pageMargins left="0.15748031496062992" right="0.15748031496062992" top="0.19685039370078741" bottom="0.19685039370078741" header="0.51181102362204722" footer="0.51181102362204722"/>
  <pageSetup paperSize="8" scale="74" fitToHeight="0" orientation="landscape" r:id="rId1"/>
  <headerFooter alignWithMargins="0">
    <oddFooter>&amp;C&amp;8Graafschap College - Commercieel vertrouwelijk - Bijlage III Prijsopgaveformulier GC-2011-02-107&amp;R&amp;8&amp;P van 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4589-C4A7-4F89-A7CB-9DA6DC6ED87B}">
  <sheetPr>
    <tabColor rgb="FF92D050"/>
  </sheetPr>
  <dimension ref="A1:T158"/>
  <sheetViews>
    <sheetView workbookViewId="0">
      <selection sqref="A1:XFD1048576"/>
    </sheetView>
  </sheetViews>
  <sheetFormatPr defaultColWidth="9.109375" defaultRowHeight="12" x14ac:dyDescent="0.25"/>
  <cols>
    <col min="1" max="1" width="11.88671875" style="31" customWidth="1"/>
    <col min="2" max="2" width="9.109375" style="33"/>
    <col min="3" max="3" width="13" style="33" customWidth="1"/>
    <col min="4" max="4" width="19.5546875" style="33" bestFit="1" customWidth="1"/>
    <col min="5" max="5" width="18.6640625" style="33" customWidth="1"/>
    <col min="6" max="6" width="14.109375" style="33" bestFit="1" customWidth="1"/>
    <col min="7" max="7" width="17.33203125" style="33" customWidth="1"/>
    <col min="8" max="9" width="16.33203125" style="33" customWidth="1"/>
    <col min="10" max="10" width="15.6640625" style="33" customWidth="1"/>
    <col min="11" max="11" width="14.88671875" style="33" customWidth="1"/>
    <col min="12" max="12" width="15.6640625" style="33" customWidth="1"/>
    <col min="13" max="14" width="16.5546875" style="33" customWidth="1"/>
    <col min="15" max="15" width="17.6640625" style="33" bestFit="1" customWidth="1"/>
    <col min="16" max="16" width="22.109375" style="33" bestFit="1" customWidth="1"/>
    <col min="17" max="17" width="24.88671875" style="33" bestFit="1" customWidth="1"/>
    <col min="18" max="18" width="28.33203125" style="33" bestFit="1" customWidth="1"/>
    <col min="19" max="19" width="21.6640625" style="33" bestFit="1" customWidth="1"/>
    <col min="20" max="20" width="32.5546875" style="33" customWidth="1"/>
    <col min="21" max="16384" width="9.109375" style="33"/>
  </cols>
  <sheetData>
    <row r="1" spans="1:20" x14ac:dyDescent="0.25">
      <c r="B1" s="32" t="s">
        <v>21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20" x14ac:dyDescent="0.25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20" s="40" customFormat="1" ht="24.75" customHeight="1" x14ac:dyDescent="0.25">
      <c r="A3" s="34" t="s">
        <v>22</v>
      </c>
      <c r="B3" s="35">
        <v>1</v>
      </c>
      <c r="C3" s="35">
        <v>2</v>
      </c>
      <c r="D3" s="35">
        <v>3</v>
      </c>
      <c r="E3" s="35">
        <v>4</v>
      </c>
      <c r="F3" s="36">
        <v>5</v>
      </c>
      <c r="G3" s="36"/>
      <c r="H3" s="36"/>
      <c r="I3" s="36"/>
      <c r="J3" s="36"/>
      <c r="K3" s="35">
        <v>6</v>
      </c>
      <c r="L3" s="37">
        <v>7</v>
      </c>
      <c r="M3" s="38"/>
      <c r="N3" s="38"/>
      <c r="O3" s="38"/>
      <c r="P3" s="39"/>
      <c r="Q3" s="35">
        <v>8</v>
      </c>
      <c r="R3" s="35">
        <v>9</v>
      </c>
      <c r="S3" s="35">
        <v>10</v>
      </c>
      <c r="T3" s="35">
        <v>11</v>
      </c>
    </row>
    <row r="4" spans="1:20" ht="26.4" customHeight="1" x14ac:dyDescent="0.25">
      <c r="B4" s="41" t="s">
        <v>23</v>
      </c>
      <c r="C4" s="41" t="s">
        <v>24</v>
      </c>
      <c r="D4" s="42" t="s">
        <v>25</v>
      </c>
      <c r="E4" s="42" t="s">
        <v>26</v>
      </c>
      <c r="F4" s="43" t="s">
        <v>27</v>
      </c>
      <c r="G4" s="44"/>
      <c r="H4" s="44"/>
      <c r="I4" s="44"/>
      <c r="J4" s="45"/>
      <c r="K4" s="41" t="s">
        <v>28</v>
      </c>
      <c r="L4" s="43" t="s">
        <v>29</v>
      </c>
      <c r="M4" s="44"/>
      <c r="N4" s="44"/>
      <c r="O4" s="44"/>
      <c r="P4" s="45"/>
      <c r="Q4" s="46" t="s">
        <v>30</v>
      </c>
      <c r="R4" s="47" t="s">
        <v>30</v>
      </c>
      <c r="S4" s="48" t="s">
        <v>31</v>
      </c>
      <c r="T4" s="47" t="s">
        <v>32</v>
      </c>
    </row>
    <row r="5" spans="1:20" x14ac:dyDescent="0.25">
      <c r="B5" s="49"/>
      <c r="C5" s="49"/>
      <c r="D5" s="49"/>
      <c r="E5" s="49"/>
      <c r="F5" s="50" t="s">
        <v>33</v>
      </c>
      <c r="G5" s="51"/>
      <c r="H5" s="51"/>
      <c r="I5" s="51"/>
      <c r="J5" s="52"/>
      <c r="K5" s="53"/>
      <c r="L5" s="50"/>
      <c r="M5" s="51"/>
      <c r="N5" s="51"/>
      <c r="O5" s="51"/>
      <c r="P5" s="52"/>
      <c r="Q5" s="54" t="s">
        <v>34</v>
      </c>
      <c r="R5" s="55" t="s">
        <v>35</v>
      </c>
      <c r="S5" s="56" t="s">
        <v>36</v>
      </c>
      <c r="T5" s="57" t="s">
        <v>37</v>
      </c>
    </row>
    <row r="6" spans="1:20" x14ac:dyDescent="0.25">
      <c r="B6" s="49"/>
      <c r="C6" s="49"/>
      <c r="D6" s="49"/>
      <c r="E6" s="49"/>
      <c r="F6" s="50" t="s">
        <v>38</v>
      </c>
      <c r="G6" s="51"/>
      <c r="H6" s="51"/>
      <c r="I6" s="51"/>
      <c r="J6" s="52"/>
      <c r="K6" s="53"/>
      <c r="L6" s="50"/>
      <c r="M6" s="51"/>
      <c r="N6" s="51"/>
      <c r="O6" s="51"/>
      <c r="P6" s="52"/>
      <c r="Q6" s="58" t="s">
        <v>39</v>
      </c>
      <c r="R6" s="57" t="s">
        <v>40</v>
      </c>
      <c r="S6" s="57" t="s">
        <v>41</v>
      </c>
      <c r="T6" s="57" t="s">
        <v>42</v>
      </c>
    </row>
    <row r="7" spans="1:20" x14ac:dyDescent="0.25">
      <c r="B7" s="49"/>
      <c r="C7" s="49"/>
      <c r="D7" s="49"/>
      <c r="E7" s="49"/>
      <c r="F7" s="59"/>
      <c r="G7" s="60"/>
      <c r="H7" s="60"/>
      <c r="I7" s="60"/>
      <c r="J7" s="61"/>
      <c r="K7" s="54"/>
      <c r="L7" s="59"/>
      <c r="M7" s="60"/>
      <c r="N7" s="60"/>
      <c r="O7" s="60"/>
      <c r="P7" s="61"/>
      <c r="Q7" s="58" t="s">
        <v>43</v>
      </c>
      <c r="R7" s="57" t="s">
        <v>44</v>
      </c>
      <c r="S7" s="57"/>
      <c r="T7" s="57" t="s">
        <v>45</v>
      </c>
    </row>
    <row r="8" spans="1:20" ht="48" x14ac:dyDescent="0.25">
      <c r="B8" s="62"/>
      <c r="C8" s="62"/>
      <c r="D8" s="62"/>
      <c r="E8" s="62"/>
      <c r="F8" s="63" t="s">
        <v>46</v>
      </c>
      <c r="G8" s="63" t="s">
        <v>47</v>
      </c>
      <c r="H8" s="63" t="s">
        <v>48</v>
      </c>
      <c r="I8" s="63" t="s">
        <v>49</v>
      </c>
      <c r="J8" s="63" t="s">
        <v>50</v>
      </c>
      <c r="K8" s="64"/>
      <c r="L8" s="63" t="s">
        <v>46</v>
      </c>
      <c r="M8" s="63" t="s">
        <v>47</v>
      </c>
      <c r="N8" s="63" t="s">
        <v>51</v>
      </c>
      <c r="O8" s="63" t="s">
        <v>49</v>
      </c>
      <c r="P8" s="63" t="s">
        <v>50</v>
      </c>
      <c r="Q8" s="64" t="s">
        <v>45</v>
      </c>
      <c r="R8" s="64" t="s">
        <v>45</v>
      </c>
      <c r="S8" s="64"/>
      <c r="T8" s="64"/>
    </row>
    <row r="9" spans="1:20" x14ac:dyDescent="0.25">
      <c r="A9" s="32" t="s">
        <v>52</v>
      </c>
      <c r="B9" s="65">
        <v>1</v>
      </c>
      <c r="C9" s="65">
        <v>12345</v>
      </c>
      <c r="D9" s="66" t="s">
        <v>53</v>
      </c>
      <c r="E9" s="66" t="s">
        <v>54</v>
      </c>
      <c r="F9" s="67" t="s">
        <v>55</v>
      </c>
      <c r="G9" s="67">
        <v>25</v>
      </c>
      <c r="H9" s="68" t="s">
        <v>56</v>
      </c>
      <c r="I9" s="68">
        <v>150</v>
      </c>
      <c r="J9" s="69" t="s">
        <v>57</v>
      </c>
      <c r="K9" s="70"/>
      <c r="L9" s="71"/>
      <c r="M9" s="71"/>
      <c r="N9" s="71"/>
      <c r="O9" s="72"/>
      <c r="P9" s="2"/>
      <c r="Q9" s="73">
        <v>0</v>
      </c>
      <c r="R9" s="74">
        <v>2</v>
      </c>
      <c r="S9" s="7">
        <v>10</v>
      </c>
      <c r="T9" s="75">
        <f>R9*S9</f>
        <v>20</v>
      </c>
    </row>
    <row r="10" spans="1:20" x14ac:dyDescent="0.25">
      <c r="A10" s="32" t="s">
        <v>58</v>
      </c>
      <c r="B10" s="76">
        <v>1</v>
      </c>
      <c r="C10" s="76">
        <v>12345</v>
      </c>
      <c r="D10" s="77" t="s">
        <v>53</v>
      </c>
      <c r="E10" s="66" t="s">
        <v>54</v>
      </c>
      <c r="F10" s="78" t="s">
        <v>55</v>
      </c>
      <c r="G10" s="78">
        <v>25</v>
      </c>
      <c r="H10" s="68" t="s">
        <v>56</v>
      </c>
      <c r="I10" s="68">
        <v>150</v>
      </c>
      <c r="J10" s="69" t="s">
        <v>57</v>
      </c>
      <c r="K10" s="79"/>
      <c r="L10" s="79" t="s">
        <v>55</v>
      </c>
      <c r="M10" s="79">
        <v>50</v>
      </c>
      <c r="N10" s="79" t="s">
        <v>56</v>
      </c>
      <c r="O10" s="79">
        <v>150</v>
      </c>
      <c r="P10" s="3" t="s">
        <v>57</v>
      </c>
      <c r="Q10" s="73">
        <v>4</v>
      </c>
      <c r="R10" s="74">
        <v>2</v>
      </c>
      <c r="S10" s="7">
        <v>10</v>
      </c>
      <c r="T10" s="75">
        <f t="shared" ref="T10:T12" si="0">R10*S10</f>
        <v>20</v>
      </c>
    </row>
    <row r="11" spans="1:20" x14ac:dyDescent="0.25">
      <c r="A11" s="32" t="s">
        <v>59</v>
      </c>
      <c r="B11" s="76">
        <v>1</v>
      </c>
      <c r="C11" s="76">
        <v>12345</v>
      </c>
      <c r="D11" s="77" t="s">
        <v>53</v>
      </c>
      <c r="E11" s="66" t="s">
        <v>54</v>
      </c>
      <c r="F11" s="78" t="s">
        <v>55</v>
      </c>
      <c r="G11" s="78">
        <v>25</v>
      </c>
      <c r="H11" s="68" t="s">
        <v>56</v>
      </c>
      <c r="I11" s="68">
        <v>150</v>
      </c>
      <c r="J11" s="69" t="s">
        <v>57</v>
      </c>
      <c r="K11" s="79" t="s">
        <v>60</v>
      </c>
      <c r="L11" s="79"/>
      <c r="M11" s="79"/>
      <c r="N11" s="79"/>
      <c r="O11" s="79"/>
      <c r="P11" s="3"/>
      <c r="Q11" s="73">
        <v>0</v>
      </c>
      <c r="R11" s="74">
        <v>2</v>
      </c>
      <c r="S11" s="7">
        <v>10</v>
      </c>
      <c r="T11" s="75">
        <f t="shared" si="0"/>
        <v>20</v>
      </c>
    </row>
    <row r="12" spans="1:20" x14ac:dyDescent="0.25">
      <c r="A12" s="32" t="s">
        <v>61</v>
      </c>
      <c r="B12" s="76">
        <v>1</v>
      </c>
      <c r="C12" s="76">
        <v>12345</v>
      </c>
      <c r="D12" s="77" t="s">
        <v>53</v>
      </c>
      <c r="E12" s="66" t="s">
        <v>54</v>
      </c>
      <c r="F12" s="78" t="s">
        <v>55</v>
      </c>
      <c r="G12" s="78">
        <v>25</v>
      </c>
      <c r="H12" s="68" t="s">
        <v>56</v>
      </c>
      <c r="I12" s="68">
        <v>150</v>
      </c>
      <c r="J12" s="69" t="s">
        <v>57</v>
      </c>
      <c r="K12" s="79" t="s">
        <v>60</v>
      </c>
      <c r="L12" s="79" t="s">
        <v>55</v>
      </c>
      <c r="M12" s="79">
        <v>50</v>
      </c>
      <c r="N12" s="79" t="s">
        <v>56</v>
      </c>
      <c r="O12" s="79">
        <v>150</v>
      </c>
      <c r="P12" s="3" t="s">
        <v>57</v>
      </c>
      <c r="Q12" s="73">
        <v>4</v>
      </c>
      <c r="R12" s="74">
        <v>2</v>
      </c>
      <c r="S12" s="7">
        <v>10</v>
      </c>
      <c r="T12" s="75">
        <f t="shared" si="0"/>
        <v>20</v>
      </c>
    </row>
    <row r="13" spans="1:20" x14ac:dyDescent="0.25">
      <c r="A13" s="32"/>
      <c r="B13" s="80"/>
      <c r="C13" s="80"/>
      <c r="D13" s="81"/>
      <c r="E13" s="81"/>
      <c r="F13" s="82"/>
      <c r="G13" s="82"/>
      <c r="H13" s="83"/>
      <c r="I13" s="83"/>
      <c r="J13" s="84"/>
      <c r="K13" s="85"/>
      <c r="L13" s="85"/>
      <c r="M13" s="85"/>
      <c r="N13" s="85"/>
      <c r="O13" s="85"/>
      <c r="P13" s="4"/>
      <c r="Q13" s="5"/>
      <c r="R13" s="86"/>
      <c r="S13" s="6"/>
    </row>
    <row r="14" spans="1:20" s="91" customFormat="1" ht="36" x14ac:dyDescent="0.25">
      <c r="A14" s="87" t="s">
        <v>62</v>
      </c>
      <c r="B14" s="88"/>
      <c r="C14" s="88"/>
      <c r="D14" s="88"/>
      <c r="E14" s="88"/>
      <c r="F14" s="89" t="s">
        <v>63</v>
      </c>
      <c r="G14" s="89" t="s">
        <v>64</v>
      </c>
      <c r="H14" s="89" t="s">
        <v>65</v>
      </c>
      <c r="I14" s="89" t="s">
        <v>49</v>
      </c>
      <c r="J14" s="89" t="s">
        <v>66</v>
      </c>
      <c r="K14" s="90"/>
      <c r="L14" s="90" t="s">
        <v>67</v>
      </c>
      <c r="M14" s="89" t="s">
        <v>64</v>
      </c>
      <c r="N14" s="89" t="s">
        <v>68</v>
      </c>
      <c r="O14" s="89" t="s">
        <v>69</v>
      </c>
      <c r="P14" s="88"/>
      <c r="Q14" s="88"/>
      <c r="R14" s="88"/>
      <c r="S14" s="88"/>
    </row>
    <row r="15" spans="1:20" s="91" customFormat="1" x14ac:dyDescent="0.25">
      <c r="A15" s="92"/>
      <c r="B15" s="88"/>
      <c r="C15" s="88"/>
      <c r="D15" s="88"/>
      <c r="E15" s="88"/>
      <c r="F15" s="93"/>
      <c r="G15" s="94"/>
      <c r="H15" s="94"/>
      <c r="I15" s="94"/>
      <c r="J15" s="94"/>
      <c r="K15" s="93"/>
      <c r="L15" s="93"/>
      <c r="M15" s="94"/>
      <c r="N15" s="94"/>
      <c r="O15" s="94"/>
      <c r="P15" s="88"/>
      <c r="Q15" s="88"/>
      <c r="R15" s="88"/>
      <c r="S15" s="88"/>
    </row>
    <row r="16" spans="1:20" s="91" customFormat="1" ht="144" x14ac:dyDescent="0.25">
      <c r="A16" s="95" t="s">
        <v>70</v>
      </c>
      <c r="B16" s="88"/>
      <c r="C16" s="88"/>
      <c r="D16" s="88"/>
      <c r="E16" s="88"/>
      <c r="F16" s="96" t="s">
        <v>71</v>
      </c>
      <c r="G16" s="90" t="s">
        <v>72</v>
      </c>
      <c r="H16" s="90" t="s">
        <v>73</v>
      </c>
      <c r="I16" s="90" t="s">
        <v>74</v>
      </c>
      <c r="J16" s="90" t="s">
        <v>75</v>
      </c>
      <c r="K16" s="90"/>
      <c r="L16" s="96" t="s">
        <v>76</v>
      </c>
      <c r="M16" s="90" t="s">
        <v>77</v>
      </c>
      <c r="N16" s="90" t="s">
        <v>78</v>
      </c>
      <c r="O16" s="90" t="s">
        <v>79</v>
      </c>
      <c r="P16" s="88"/>
      <c r="Q16" s="88"/>
      <c r="R16" s="88"/>
      <c r="S16" s="88"/>
    </row>
    <row r="17" spans="1:19" s="91" customFormat="1" x14ac:dyDescent="0.25">
      <c r="A17" s="97"/>
      <c r="B17" s="88"/>
      <c r="C17" s="88"/>
      <c r="D17" s="88"/>
      <c r="E17" s="88"/>
      <c r="F17" s="31"/>
      <c r="G17" s="88"/>
      <c r="H17" s="88"/>
      <c r="I17" s="88"/>
      <c r="J17" s="88"/>
      <c r="K17" s="88"/>
      <c r="L17" s="31"/>
      <c r="M17" s="88"/>
      <c r="N17" s="88"/>
      <c r="O17" s="88"/>
      <c r="P17" s="88"/>
      <c r="Q17" s="88"/>
      <c r="R17" s="88"/>
      <c r="S17" s="88"/>
    </row>
    <row r="18" spans="1:19" s="91" customFormat="1" x14ac:dyDescent="0.25">
      <c r="A18" s="97"/>
      <c r="B18" s="88"/>
      <c r="C18" s="88"/>
      <c r="D18" s="88"/>
      <c r="E18" s="88"/>
      <c r="F18" s="98"/>
      <c r="G18" s="88"/>
      <c r="H18" s="88"/>
      <c r="I18" s="88"/>
      <c r="J18" s="88"/>
      <c r="K18" s="88"/>
      <c r="L18" s="98"/>
      <c r="M18" s="88"/>
      <c r="N18" s="88"/>
      <c r="O18" s="88"/>
      <c r="P18" s="88"/>
      <c r="Q18" s="88"/>
      <c r="R18" s="88"/>
      <c r="S18" s="88"/>
    </row>
    <row r="19" spans="1:19" x14ac:dyDescent="0.25">
      <c r="B19" s="31" t="s">
        <v>80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</row>
    <row r="20" spans="1:19" x14ac:dyDescent="0.25">
      <c r="B20" s="77"/>
      <c r="C20" s="81" t="s">
        <v>81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</row>
    <row r="21" spans="1:19" x14ac:dyDescent="0.25">
      <c r="B21" s="99"/>
      <c r="C21" s="81"/>
      <c r="D21" s="100"/>
      <c r="E21" s="100"/>
      <c r="F21" s="100"/>
      <c r="G21" s="100"/>
      <c r="H21" s="100"/>
      <c r="I21" s="100"/>
      <c r="J21" s="100"/>
      <c r="K21" s="31"/>
      <c r="L21" s="100"/>
      <c r="M21" s="100"/>
      <c r="N21" s="100"/>
      <c r="O21" s="100"/>
      <c r="P21" s="100"/>
      <c r="Q21" s="100"/>
      <c r="R21" s="100"/>
      <c r="S21" s="100"/>
    </row>
    <row r="22" spans="1:19" x14ac:dyDescent="0.25">
      <c r="B22" s="101"/>
      <c r="C22" s="81" t="s">
        <v>82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</row>
    <row r="23" spans="1:19" x14ac:dyDescent="0.25">
      <c r="B23" s="99"/>
      <c r="C23" s="81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</row>
    <row r="24" spans="1:19" x14ac:dyDescent="0.25">
      <c r="B24" s="102"/>
      <c r="C24" s="81" t="s">
        <v>83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</row>
    <row r="25" spans="1:19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</row>
    <row r="26" spans="1:19" s="91" customFormat="1" x14ac:dyDescent="0.25">
      <c r="A26" s="97"/>
      <c r="B26" s="31" t="s">
        <v>84</v>
      </c>
      <c r="C26" s="88"/>
      <c r="D26" s="88"/>
      <c r="E26" s="88"/>
      <c r="F26" s="88"/>
      <c r="G26" s="88"/>
      <c r="H26" s="88"/>
      <c r="I26" s="88"/>
      <c r="J26" s="88"/>
      <c r="K26" s="88"/>
      <c r="L26" s="98"/>
      <c r="M26" s="88"/>
      <c r="N26" s="88"/>
      <c r="O26" s="88"/>
      <c r="P26" s="88"/>
      <c r="Q26" s="88"/>
      <c r="R26" s="88"/>
      <c r="S26" s="88"/>
    </row>
    <row r="27" spans="1:19" s="91" customFormat="1" x14ac:dyDescent="0.25">
      <c r="A27" s="97"/>
      <c r="B27" s="88"/>
      <c r="C27" s="88"/>
      <c r="D27" s="88"/>
      <c r="E27" s="88"/>
      <c r="F27" s="98"/>
      <c r="G27" s="88"/>
      <c r="H27" s="88"/>
      <c r="I27" s="88"/>
      <c r="J27" s="88"/>
      <c r="K27" s="88"/>
      <c r="L27" s="98"/>
      <c r="M27" s="88"/>
      <c r="N27" s="88"/>
      <c r="O27" s="88"/>
      <c r="P27" s="88"/>
      <c r="Q27" s="88"/>
      <c r="R27" s="88"/>
      <c r="S27" s="88"/>
    </row>
    <row r="28" spans="1:19" x14ac:dyDescent="0.25">
      <c r="B28" s="103" t="s">
        <v>85</v>
      </c>
      <c r="C28" s="81" t="s">
        <v>86</v>
      </c>
      <c r="D28" s="104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</row>
    <row r="29" spans="1:19" ht="9.75" customHeight="1" x14ac:dyDescent="0.25">
      <c r="B29" s="100"/>
      <c r="C29" s="31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</row>
    <row r="30" spans="1:19" x14ac:dyDescent="0.25">
      <c r="B30" s="103" t="s">
        <v>87</v>
      </c>
      <c r="C30" s="81" t="s">
        <v>88</v>
      </c>
      <c r="D30" s="104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</row>
    <row r="31" spans="1:19" x14ac:dyDescent="0.25">
      <c r="B31" s="100"/>
      <c r="C31" s="31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</row>
    <row r="32" spans="1:19" x14ac:dyDescent="0.25">
      <c r="B32" s="105" t="s">
        <v>89</v>
      </c>
      <c r="C32" s="81" t="s">
        <v>90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</row>
    <row r="33" spans="2:19" x14ac:dyDescent="0.25">
      <c r="B33" s="100"/>
      <c r="C33" s="31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</row>
    <row r="34" spans="2:19" x14ac:dyDescent="0.25">
      <c r="B34" s="105" t="s">
        <v>91</v>
      </c>
      <c r="C34" s="81" t="s">
        <v>92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</row>
    <row r="35" spans="2:19" x14ac:dyDescent="0.25">
      <c r="B35" s="100"/>
      <c r="C35" s="31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</row>
    <row r="36" spans="2:19" x14ac:dyDescent="0.25">
      <c r="B36" s="105" t="s">
        <v>93</v>
      </c>
      <c r="C36" s="81" t="s">
        <v>94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</row>
    <row r="37" spans="2:19" x14ac:dyDescent="0.25">
      <c r="B37" s="106"/>
      <c r="C37" s="8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</row>
    <row r="38" spans="2:19" x14ac:dyDescent="0.25">
      <c r="B38" s="107" t="s">
        <v>95</v>
      </c>
      <c r="C38" s="81" t="s">
        <v>96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</row>
    <row r="39" spans="2:19" x14ac:dyDescent="0.25">
      <c r="B39" s="100"/>
      <c r="C39" s="31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</row>
    <row r="40" spans="2:19" x14ac:dyDescent="0.25">
      <c r="B40" s="107" t="s">
        <v>97</v>
      </c>
      <c r="C40" s="81" t="s">
        <v>98</v>
      </c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</row>
    <row r="41" spans="2:19" x14ac:dyDescent="0.25">
      <c r="B41" s="100"/>
      <c r="C41" s="31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</row>
    <row r="42" spans="2:19" x14ac:dyDescent="0.25">
      <c r="B42" s="108" t="s">
        <v>99</v>
      </c>
      <c r="C42" s="81" t="s">
        <v>100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</row>
    <row r="43" spans="2:19" x14ac:dyDescent="0.25">
      <c r="B43" s="100"/>
      <c r="C43" s="31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</row>
    <row r="44" spans="2:19" x14ac:dyDescent="0.25">
      <c r="B44" s="109" t="s">
        <v>101</v>
      </c>
      <c r="C44" s="81" t="s">
        <v>102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</row>
    <row r="45" spans="2:19" x14ac:dyDescent="0.25">
      <c r="B45" s="106"/>
      <c r="C45" s="110" t="s">
        <v>103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</row>
    <row r="46" spans="2:19" x14ac:dyDescent="0.25">
      <c r="B46" s="100"/>
      <c r="C46" s="110" t="s">
        <v>104</v>
      </c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</row>
    <row r="47" spans="2:19" x14ac:dyDescent="0.25">
      <c r="B47" s="100"/>
      <c r="C47" s="11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</row>
    <row r="48" spans="2:19" x14ac:dyDescent="0.25">
      <c r="B48" s="105" t="s">
        <v>105</v>
      </c>
      <c r="C48" s="81" t="s">
        <v>106</v>
      </c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</row>
    <row r="49" spans="2:19" x14ac:dyDescent="0.25">
      <c r="B49" s="31"/>
      <c r="C49" s="8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</row>
    <row r="50" spans="2:19" x14ac:dyDescent="0.25">
      <c r="B50" s="105" t="s">
        <v>107</v>
      </c>
      <c r="C50" s="81" t="s">
        <v>108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</row>
    <row r="51" spans="2:19" x14ac:dyDescent="0.25">
      <c r="B51" s="106"/>
      <c r="C51" s="8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</row>
    <row r="52" spans="2:19" x14ac:dyDescent="0.25">
      <c r="B52" s="106"/>
      <c r="C52" s="8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</row>
    <row r="53" spans="2:19" x14ac:dyDescent="0.25">
      <c r="B53" s="31" t="s">
        <v>109</v>
      </c>
      <c r="C53" s="8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</row>
    <row r="54" spans="2:19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</row>
    <row r="55" spans="2:19" x14ac:dyDescent="0.25">
      <c r="B55" s="105" t="s">
        <v>110</v>
      </c>
      <c r="C55" s="81" t="s">
        <v>111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</row>
    <row r="56" spans="2:19" x14ac:dyDescent="0.25">
      <c r="B56" s="106"/>
      <c r="C56" s="81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</row>
    <row r="57" spans="2:19" x14ac:dyDescent="0.25">
      <c r="B57" s="105" t="s">
        <v>112</v>
      </c>
      <c r="C57" s="81" t="s">
        <v>113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</row>
    <row r="58" spans="2:19" x14ac:dyDescent="0.25">
      <c r="B58" s="111"/>
      <c r="C58" s="112" t="s">
        <v>114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</row>
    <row r="59" spans="2:19" x14ac:dyDescent="0.25">
      <c r="B59" s="106"/>
      <c r="C59" s="81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</row>
    <row r="60" spans="2:19" x14ac:dyDescent="0.25">
      <c r="B60" s="105" t="s">
        <v>115</v>
      </c>
      <c r="C60" s="81" t="s">
        <v>116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</row>
    <row r="61" spans="2:19" x14ac:dyDescent="0.25">
      <c r="B61" s="106"/>
      <c r="C61" s="81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</row>
    <row r="62" spans="2:19" x14ac:dyDescent="0.25">
      <c r="B62" s="113" t="s">
        <v>117</v>
      </c>
      <c r="C62" s="81" t="s">
        <v>118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</row>
    <row r="63" spans="2:19" x14ac:dyDescent="0.25">
      <c r="B63" s="114"/>
      <c r="C63" s="81" t="s">
        <v>114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</row>
    <row r="64" spans="2:19" x14ac:dyDescent="0.25"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</row>
    <row r="65" spans="2:19" x14ac:dyDescent="0.25">
      <c r="B65" s="31" t="s">
        <v>119</v>
      </c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</row>
    <row r="66" spans="2:19" x14ac:dyDescent="0.25">
      <c r="B66" s="115" t="s">
        <v>120</v>
      </c>
      <c r="C66" s="115" t="s">
        <v>121</v>
      </c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</row>
    <row r="67" spans="2:19" x14ac:dyDescent="0.25">
      <c r="B67" s="116" t="s">
        <v>122</v>
      </c>
      <c r="C67" s="116" t="s">
        <v>123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</row>
    <row r="68" spans="2:19" x14ac:dyDescent="0.25">
      <c r="B68" s="116" t="s">
        <v>124</v>
      </c>
      <c r="C68" s="116" t="s">
        <v>125</v>
      </c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</row>
    <row r="69" spans="2:19" x14ac:dyDescent="0.25">
      <c r="B69" s="116" t="s">
        <v>126</v>
      </c>
      <c r="C69" s="116" t="s">
        <v>127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</row>
    <row r="70" spans="2:19" x14ac:dyDescent="0.25">
      <c r="B70" s="116" t="s">
        <v>128</v>
      </c>
      <c r="C70" s="116" t="s">
        <v>129</v>
      </c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</row>
    <row r="71" spans="2:19" x14ac:dyDescent="0.25">
      <c r="B71" s="116" t="s">
        <v>130</v>
      </c>
      <c r="C71" s="116" t="s">
        <v>131</v>
      </c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</row>
    <row r="72" spans="2:19" x14ac:dyDescent="0.25">
      <c r="B72" s="116" t="s">
        <v>132</v>
      </c>
      <c r="C72" s="116" t="s">
        <v>133</v>
      </c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</row>
    <row r="73" spans="2:19" x14ac:dyDescent="0.25">
      <c r="B73" s="116" t="s">
        <v>134</v>
      </c>
      <c r="C73" s="116" t="s">
        <v>135</v>
      </c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</row>
    <row r="74" spans="2:19" x14ac:dyDescent="0.25">
      <c r="B74" s="116" t="s">
        <v>136</v>
      </c>
      <c r="C74" s="116" t="s">
        <v>137</v>
      </c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</row>
    <row r="75" spans="2:19" x14ac:dyDescent="0.25">
      <c r="B75" s="116" t="s">
        <v>138</v>
      </c>
      <c r="C75" s="116" t="s">
        <v>139</v>
      </c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</row>
    <row r="76" spans="2:19" x14ac:dyDescent="0.25">
      <c r="B76" s="116" t="s">
        <v>140</v>
      </c>
      <c r="C76" s="116" t="s">
        <v>141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</row>
    <row r="77" spans="2:19" x14ac:dyDescent="0.25">
      <c r="B77" s="116" t="s">
        <v>142</v>
      </c>
      <c r="C77" s="116" t="s">
        <v>143</v>
      </c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</row>
    <row r="78" spans="2:19" x14ac:dyDescent="0.25">
      <c r="B78" s="116" t="s">
        <v>144</v>
      </c>
      <c r="C78" s="116" t="s">
        <v>145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</row>
    <row r="79" spans="2:19" x14ac:dyDescent="0.25">
      <c r="B79" s="116" t="s">
        <v>146</v>
      </c>
      <c r="C79" s="116" t="s">
        <v>147</v>
      </c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</row>
    <row r="80" spans="2:19" x14ac:dyDescent="0.25">
      <c r="B80" s="116" t="s">
        <v>148</v>
      </c>
      <c r="C80" s="116" t="s">
        <v>149</v>
      </c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</row>
    <row r="81" spans="2:19" x14ac:dyDescent="0.25">
      <c r="B81" s="116" t="s">
        <v>150</v>
      </c>
      <c r="C81" s="116" t="s">
        <v>151</v>
      </c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</row>
    <row r="82" spans="2:19" x14ac:dyDescent="0.25">
      <c r="B82" s="116" t="s">
        <v>152</v>
      </c>
      <c r="C82" s="116" t="s">
        <v>153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</row>
    <row r="83" spans="2:19" x14ac:dyDescent="0.25">
      <c r="B83" s="116" t="s">
        <v>154</v>
      </c>
      <c r="C83" s="116" t="s">
        <v>155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</row>
    <row r="84" spans="2:19" x14ac:dyDescent="0.25">
      <c r="B84" s="116" t="s">
        <v>156</v>
      </c>
      <c r="C84" s="116" t="s">
        <v>157</v>
      </c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</row>
    <row r="85" spans="2:19" x14ac:dyDescent="0.25">
      <c r="B85" s="116" t="s">
        <v>158</v>
      </c>
      <c r="C85" s="116" t="s">
        <v>159</v>
      </c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</row>
    <row r="86" spans="2:19" x14ac:dyDescent="0.25">
      <c r="B86" s="116" t="s">
        <v>160</v>
      </c>
      <c r="C86" s="116" t="s">
        <v>161</v>
      </c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</row>
    <row r="87" spans="2:19" x14ac:dyDescent="0.25">
      <c r="B87" s="116" t="s">
        <v>162</v>
      </c>
      <c r="C87" s="116" t="s">
        <v>163</v>
      </c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</row>
    <row r="88" spans="2:19" x14ac:dyDescent="0.25">
      <c r="B88" s="116" t="s">
        <v>164</v>
      </c>
      <c r="C88" s="116" t="s">
        <v>165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</row>
    <row r="89" spans="2:19" x14ac:dyDescent="0.25">
      <c r="B89" s="116" t="s">
        <v>166</v>
      </c>
      <c r="C89" s="116" t="s">
        <v>167</v>
      </c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</row>
    <row r="90" spans="2:19" x14ac:dyDescent="0.25">
      <c r="B90" s="116" t="s">
        <v>168</v>
      </c>
      <c r="C90" s="116" t="s">
        <v>169</v>
      </c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</row>
    <row r="91" spans="2:19" x14ac:dyDescent="0.25">
      <c r="B91" s="116" t="s">
        <v>170</v>
      </c>
      <c r="C91" s="116" t="s">
        <v>171</v>
      </c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</row>
    <row r="92" spans="2:19" x14ac:dyDescent="0.25"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</row>
    <row r="93" spans="2:19" x14ac:dyDescent="0.25"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  <row r="94" spans="2:19" x14ac:dyDescent="0.25"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</row>
    <row r="95" spans="2:19" x14ac:dyDescent="0.25"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</row>
    <row r="96" spans="2:19" x14ac:dyDescent="0.25"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</row>
    <row r="97" spans="2:19" x14ac:dyDescent="0.25"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</row>
    <row r="98" spans="2:19" x14ac:dyDescent="0.25"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</row>
    <row r="99" spans="2:19" x14ac:dyDescent="0.25"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</row>
    <row r="100" spans="2:19" x14ac:dyDescent="0.25"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</row>
    <row r="101" spans="2:19" x14ac:dyDescent="0.25"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</row>
    <row r="102" spans="2:19" x14ac:dyDescent="0.25"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</row>
    <row r="103" spans="2:19" x14ac:dyDescent="0.25"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</row>
    <row r="104" spans="2:19" x14ac:dyDescent="0.25"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</row>
    <row r="105" spans="2:19" x14ac:dyDescent="0.25"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</row>
    <row r="106" spans="2:19" x14ac:dyDescent="0.25"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</row>
    <row r="107" spans="2:19" x14ac:dyDescent="0.25"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</row>
    <row r="108" spans="2:19" x14ac:dyDescent="0.25"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</row>
    <row r="109" spans="2:19" x14ac:dyDescent="0.25"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</row>
    <row r="110" spans="2:19" x14ac:dyDescent="0.25"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</row>
    <row r="111" spans="2:19" x14ac:dyDescent="0.25"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</row>
    <row r="112" spans="2:19" x14ac:dyDescent="0.25"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</row>
    <row r="113" spans="2:19" x14ac:dyDescent="0.25"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</row>
    <row r="114" spans="2:19" x14ac:dyDescent="0.25"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</row>
    <row r="115" spans="2:19" x14ac:dyDescent="0.25"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</row>
    <row r="116" spans="2:19" x14ac:dyDescent="0.25"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</row>
    <row r="117" spans="2:19" x14ac:dyDescent="0.25"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</row>
    <row r="118" spans="2:19" x14ac:dyDescent="0.25"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</row>
    <row r="119" spans="2:19" x14ac:dyDescent="0.25"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</row>
    <row r="120" spans="2:19" x14ac:dyDescent="0.25"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</row>
    <row r="121" spans="2:19" x14ac:dyDescent="0.25"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</row>
    <row r="122" spans="2:19" x14ac:dyDescent="0.25"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</row>
    <row r="123" spans="2:19" x14ac:dyDescent="0.25"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</row>
    <row r="124" spans="2:19" x14ac:dyDescent="0.25"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</row>
    <row r="125" spans="2:19" x14ac:dyDescent="0.25"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</row>
    <row r="126" spans="2:19" x14ac:dyDescent="0.25"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</row>
    <row r="127" spans="2:19" x14ac:dyDescent="0.25"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</row>
    <row r="128" spans="2:19" x14ac:dyDescent="0.25"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</row>
    <row r="129" spans="2:19" x14ac:dyDescent="0.25"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</row>
    <row r="130" spans="2:19" x14ac:dyDescent="0.25"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</row>
    <row r="131" spans="2:19" x14ac:dyDescent="0.25"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</row>
    <row r="132" spans="2:19" x14ac:dyDescent="0.25"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</row>
    <row r="133" spans="2:19" x14ac:dyDescent="0.25"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</row>
    <row r="134" spans="2:19" x14ac:dyDescent="0.25"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</row>
    <row r="135" spans="2:19" x14ac:dyDescent="0.25"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</row>
    <row r="136" spans="2:19" x14ac:dyDescent="0.25"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</row>
    <row r="137" spans="2:19" x14ac:dyDescent="0.25"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</row>
    <row r="138" spans="2:19" x14ac:dyDescent="0.25"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</row>
    <row r="139" spans="2:19" x14ac:dyDescent="0.25"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</row>
    <row r="140" spans="2:19" x14ac:dyDescent="0.25"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</row>
    <row r="141" spans="2:19" x14ac:dyDescent="0.25"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</row>
    <row r="142" spans="2:19" x14ac:dyDescent="0.25"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</row>
    <row r="143" spans="2:19" x14ac:dyDescent="0.25"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</row>
    <row r="144" spans="2:19" x14ac:dyDescent="0.25"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</row>
    <row r="145" spans="2:19" x14ac:dyDescent="0.25"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</row>
    <row r="146" spans="2:19" x14ac:dyDescent="0.25"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</row>
    <row r="147" spans="2:19" x14ac:dyDescent="0.25"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</row>
    <row r="148" spans="2:19" x14ac:dyDescent="0.25"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</row>
    <row r="149" spans="2:19" x14ac:dyDescent="0.25"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</row>
    <row r="150" spans="2:19" x14ac:dyDescent="0.25"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</row>
    <row r="151" spans="2:19" x14ac:dyDescent="0.25"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</row>
    <row r="152" spans="2:19" x14ac:dyDescent="0.25"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</row>
    <row r="153" spans="2:19" x14ac:dyDescent="0.25"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</row>
    <row r="154" spans="2:19" x14ac:dyDescent="0.25"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</row>
    <row r="155" spans="2:19" x14ac:dyDescent="0.25"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</row>
    <row r="156" spans="2:19" x14ac:dyDescent="0.25"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</row>
    <row r="157" spans="2:19" x14ac:dyDescent="0.25"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</row>
    <row r="158" spans="2:19" x14ac:dyDescent="0.25"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</row>
  </sheetData>
  <sheetProtection algorithmName="SHA-512" hashValue="8BDgbSRgy3UJt02iAgw4MHDcvAJdOVdGawMMBqoh3z42W/QxK8hhvaJvvZjtXO1CU8hoHWDLrVVkHSLX6cwgKw==" saltValue="JMrYjG6UDX9ydooop//UVg==" spinCount="100000" sheet="1" objects="1" scenarios="1"/>
  <mergeCells count="11">
    <mergeCell ref="F3:J3"/>
    <mergeCell ref="F5:J5"/>
    <mergeCell ref="L3:P3"/>
    <mergeCell ref="L4:P6"/>
    <mergeCell ref="K4:K6"/>
    <mergeCell ref="B4:B8"/>
    <mergeCell ref="C4:C8"/>
    <mergeCell ref="D4:D8"/>
    <mergeCell ref="E4:E8"/>
    <mergeCell ref="F6:J6"/>
    <mergeCell ref="F4:J4"/>
  </mergeCells>
  <phoneticPr fontId="3" type="noConversion"/>
  <pageMargins left="0.74803149606299213" right="0.74803149606299213" top="0.98425196850393704" bottom="0.98425196850393704" header="0.51181102362204722" footer="0.51181102362204722"/>
  <pageSetup paperSize="8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08B98-59A9-4490-81EC-786BA9FB1D4C}">
  <sheetPr>
    <tabColor rgb="FF92D050"/>
    <pageSetUpPr fitToPage="1"/>
  </sheetPr>
  <dimension ref="A1:S66"/>
  <sheetViews>
    <sheetView topLeftCell="L23" zoomScaleNormal="100" workbookViewId="0">
      <selection activeCell="W55" sqref="W55"/>
    </sheetView>
  </sheetViews>
  <sheetFormatPr defaultColWidth="9.109375" defaultRowHeight="12" x14ac:dyDescent="0.25"/>
  <cols>
    <col min="1" max="1" width="10.33203125" style="100" customWidth="1"/>
    <col min="2" max="2" width="11.6640625" style="100" customWidth="1"/>
    <col min="3" max="3" width="39.44140625" style="100" customWidth="1"/>
    <col min="4" max="4" width="17.6640625" style="100" bestFit="1" customWidth="1"/>
    <col min="5" max="5" width="9.109375" style="118"/>
    <col min="6" max="6" width="13.109375" style="100" customWidth="1"/>
    <col min="7" max="8" width="12.88671875" style="100" customWidth="1"/>
    <col min="9" max="9" width="17.5546875" style="100" customWidth="1"/>
    <col min="10" max="10" width="12.6640625" style="119" customWidth="1"/>
    <col min="11" max="11" width="9.6640625" style="100" customWidth="1"/>
    <col min="12" max="12" width="8.5546875" style="100" customWidth="1"/>
    <col min="13" max="13" width="9" style="100" customWidth="1"/>
    <col min="14" max="15" width="18" style="100" customWidth="1"/>
    <col min="16" max="16" width="25.5546875" style="100" customWidth="1"/>
    <col min="17" max="17" width="29.6640625" style="100" customWidth="1"/>
    <col min="18" max="18" width="16" style="118" customWidth="1"/>
    <col min="19" max="19" width="32.109375" style="100" customWidth="1"/>
    <col min="20" max="16384" width="9.109375" style="100"/>
  </cols>
  <sheetData>
    <row r="1" spans="1:19" ht="18" customHeight="1" x14ac:dyDescent="0.35">
      <c r="B1" s="117" t="s">
        <v>172</v>
      </c>
    </row>
    <row r="2" spans="1:19" ht="11.25" customHeight="1" x14ac:dyDescent="0.25"/>
    <row r="3" spans="1:19" s="33" customFormat="1" x14ac:dyDescent="0.25">
      <c r="A3" s="80"/>
      <c r="B3" s="80"/>
      <c r="C3" s="120"/>
      <c r="D3" s="81"/>
      <c r="E3" s="82"/>
      <c r="F3" s="82"/>
      <c r="G3" s="83"/>
      <c r="H3" s="83"/>
      <c r="I3" s="84"/>
      <c r="J3" s="121"/>
      <c r="K3" s="80"/>
      <c r="L3" s="80"/>
      <c r="M3" s="80"/>
      <c r="N3" s="85"/>
      <c r="O3" s="85"/>
      <c r="P3" s="5"/>
      <c r="Q3" s="5"/>
      <c r="R3" s="122"/>
      <c r="S3" s="123"/>
    </row>
    <row r="4" spans="1:19" s="32" customFormat="1" ht="11.25" customHeight="1" x14ac:dyDescent="0.25">
      <c r="A4" s="124">
        <v>1</v>
      </c>
      <c r="B4" s="124">
        <v>2</v>
      </c>
      <c r="C4" s="124">
        <v>3</v>
      </c>
      <c r="D4" s="124">
        <v>4</v>
      </c>
      <c r="E4" s="125">
        <v>5</v>
      </c>
      <c r="F4" s="125"/>
      <c r="G4" s="125"/>
      <c r="H4" s="125"/>
      <c r="I4" s="125"/>
      <c r="J4" s="124">
        <v>6</v>
      </c>
      <c r="K4" s="126">
        <v>7</v>
      </c>
      <c r="L4" s="127"/>
      <c r="M4" s="127"/>
      <c r="N4" s="127"/>
      <c r="O4" s="128"/>
      <c r="P4" s="124">
        <v>8</v>
      </c>
      <c r="Q4" s="124">
        <v>9</v>
      </c>
      <c r="R4" s="124">
        <v>10</v>
      </c>
      <c r="S4" s="124">
        <v>11</v>
      </c>
    </row>
    <row r="5" spans="1:19" s="33" customFormat="1" ht="42" customHeight="1" x14ac:dyDescent="0.25">
      <c r="A5" s="47" t="s">
        <v>25</v>
      </c>
      <c r="B5" s="47" t="s">
        <v>25</v>
      </c>
      <c r="C5" s="48" t="s">
        <v>25</v>
      </c>
      <c r="D5" s="47" t="s">
        <v>26</v>
      </c>
      <c r="E5" s="43" t="s">
        <v>27</v>
      </c>
      <c r="F5" s="44"/>
      <c r="G5" s="44"/>
      <c r="H5" s="44"/>
      <c r="I5" s="45"/>
      <c r="J5" s="129" t="s">
        <v>28</v>
      </c>
      <c r="K5" s="43" t="s">
        <v>29</v>
      </c>
      <c r="L5" s="44"/>
      <c r="M5" s="44"/>
      <c r="N5" s="44"/>
      <c r="O5" s="45"/>
      <c r="P5" s="48" t="s">
        <v>30</v>
      </c>
      <c r="Q5" s="47" t="s">
        <v>30</v>
      </c>
      <c r="R5" s="48" t="s">
        <v>31</v>
      </c>
      <c r="S5" s="47" t="s">
        <v>32</v>
      </c>
    </row>
    <row r="6" spans="1:19" s="33" customFormat="1" x14ac:dyDescent="0.25">
      <c r="A6" s="57" t="s">
        <v>173</v>
      </c>
      <c r="B6" s="57" t="s">
        <v>174</v>
      </c>
      <c r="C6" s="56"/>
      <c r="D6" s="57" t="s">
        <v>38</v>
      </c>
      <c r="E6" s="50" t="s">
        <v>33</v>
      </c>
      <c r="F6" s="51"/>
      <c r="G6" s="51"/>
      <c r="H6" s="51"/>
      <c r="I6" s="52"/>
      <c r="J6" s="57"/>
      <c r="K6" s="50"/>
      <c r="L6" s="51"/>
      <c r="M6" s="51"/>
      <c r="N6" s="51"/>
      <c r="O6" s="52"/>
      <c r="P6" s="56" t="s">
        <v>34</v>
      </c>
      <c r="Q6" s="55" t="s">
        <v>35</v>
      </c>
      <c r="R6" s="56" t="s">
        <v>36</v>
      </c>
      <c r="S6" s="57" t="s">
        <v>37</v>
      </c>
    </row>
    <row r="7" spans="1:19" s="33" customFormat="1" x14ac:dyDescent="0.25">
      <c r="A7" s="57"/>
      <c r="B7" s="57"/>
      <c r="C7" s="57"/>
      <c r="D7" s="57"/>
      <c r="E7" s="130" t="s">
        <v>38</v>
      </c>
      <c r="F7" s="131"/>
      <c r="G7" s="131"/>
      <c r="H7" s="131"/>
      <c r="I7" s="132"/>
      <c r="J7" s="57"/>
      <c r="K7" s="130"/>
      <c r="L7" s="131"/>
      <c r="M7" s="131"/>
      <c r="N7" s="131"/>
      <c r="O7" s="132"/>
      <c r="P7" s="57" t="s">
        <v>39</v>
      </c>
      <c r="Q7" s="57" t="s">
        <v>40</v>
      </c>
      <c r="R7" s="57" t="s">
        <v>41</v>
      </c>
      <c r="S7" s="57" t="s">
        <v>42</v>
      </c>
    </row>
    <row r="8" spans="1:19" s="33" customForma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 t="s">
        <v>43</v>
      </c>
      <c r="Q8" s="57" t="s">
        <v>44</v>
      </c>
      <c r="R8" s="57"/>
      <c r="S8" s="57" t="s">
        <v>45</v>
      </c>
    </row>
    <row r="9" spans="1:19" s="33" customFormat="1" ht="96.6" thickBot="1" x14ac:dyDescent="0.3">
      <c r="A9" s="133"/>
      <c r="B9" s="133"/>
      <c r="C9" s="57"/>
      <c r="D9" s="57"/>
      <c r="E9" s="134" t="s">
        <v>46</v>
      </c>
      <c r="F9" s="134" t="s">
        <v>47</v>
      </c>
      <c r="G9" s="135" t="s">
        <v>48</v>
      </c>
      <c r="H9" s="135" t="s">
        <v>49</v>
      </c>
      <c r="I9" s="135" t="s">
        <v>50</v>
      </c>
      <c r="J9" s="133"/>
      <c r="K9" s="134" t="s">
        <v>46</v>
      </c>
      <c r="L9" s="134" t="s">
        <v>47</v>
      </c>
      <c r="M9" s="134" t="s">
        <v>51</v>
      </c>
      <c r="N9" s="134" t="s">
        <v>49</v>
      </c>
      <c r="O9" s="63" t="s">
        <v>50</v>
      </c>
      <c r="P9" s="133" t="s">
        <v>45</v>
      </c>
      <c r="Q9" s="133" t="s">
        <v>45</v>
      </c>
      <c r="R9" s="57"/>
      <c r="S9" s="133"/>
    </row>
    <row r="10" spans="1:19" s="33" customFormat="1" ht="12.6" thickTop="1" x14ac:dyDescent="0.25">
      <c r="A10" s="8"/>
      <c r="B10" s="8"/>
      <c r="C10" s="136" t="s">
        <v>175</v>
      </c>
      <c r="D10" s="137"/>
      <c r="E10" s="138" t="s">
        <v>176</v>
      </c>
      <c r="F10" s="139">
        <v>1</v>
      </c>
      <c r="G10" s="137" t="s">
        <v>122</v>
      </c>
      <c r="H10" s="140">
        <v>500</v>
      </c>
      <c r="I10" s="137" t="s">
        <v>177</v>
      </c>
      <c r="J10" s="9"/>
      <c r="K10" s="9"/>
      <c r="L10" s="9"/>
      <c r="M10" s="9"/>
      <c r="N10" s="9"/>
      <c r="O10" s="9"/>
      <c r="P10" s="198"/>
      <c r="Q10" s="10"/>
      <c r="R10" s="141">
        <v>263</v>
      </c>
      <c r="S10" s="11">
        <f>R10*Q10</f>
        <v>0</v>
      </c>
    </row>
    <row r="11" spans="1:19" s="33" customFormat="1" x14ac:dyDescent="0.25">
      <c r="A11" s="8"/>
      <c r="B11" s="8"/>
      <c r="C11" s="136" t="s">
        <v>178</v>
      </c>
      <c r="D11" s="137" t="s">
        <v>179</v>
      </c>
      <c r="E11" s="138" t="s">
        <v>176</v>
      </c>
      <c r="F11" s="139">
        <v>1</v>
      </c>
      <c r="G11" s="137"/>
      <c r="H11" s="140">
        <v>1</v>
      </c>
      <c r="I11" s="137" t="s">
        <v>162</v>
      </c>
      <c r="J11" s="9"/>
      <c r="K11" s="9"/>
      <c r="L11" s="9"/>
      <c r="M11" s="9"/>
      <c r="N11" s="9"/>
      <c r="O11" s="9"/>
      <c r="P11" s="198"/>
      <c r="Q11" s="10"/>
      <c r="R11" s="141">
        <v>81</v>
      </c>
      <c r="S11" s="11">
        <f t="shared" ref="S11:S53" si="0">R11*Q11</f>
        <v>0</v>
      </c>
    </row>
    <row r="12" spans="1:19" s="33" customFormat="1" x14ac:dyDescent="0.25">
      <c r="A12" s="8"/>
      <c r="B12" s="8"/>
      <c r="C12" s="136" t="s">
        <v>180</v>
      </c>
      <c r="D12" s="137"/>
      <c r="E12" s="138" t="s">
        <v>176</v>
      </c>
      <c r="F12" s="139">
        <v>1</v>
      </c>
      <c r="G12" s="137"/>
      <c r="H12" s="140">
        <v>1</v>
      </c>
      <c r="I12" s="137" t="s">
        <v>181</v>
      </c>
      <c r="J12" s="9"/>
      <c r="K12" s="9"/>
      <c r="L12" s="9"/>
      <c r="M12" s="9"/>
      <c r="N12" s="9"/>
      <c r="O12" s="9"/>
      <c r="P12" s="198"/>
      <c r="Q12" s="10"/>
      <c r="R12" s="141">
        <v>2520</v>
      </c>
      <c r="S12" s="11">
        <f t="shared" si="0"/>
        <v>0</v>
      </c>
    </row>
    <row r="13" spans="1:19" x14ac:dyDescent="0.25">
      <c r="A13" s="8"/>
      <c r="B13" s="8"/>
      <c r="C13" s="136" t="s">
        <v>180</v>
      </c>
      <c r="D13" s="137"/>
      <c r="E13" s="138" t="s">
        <v>176</v>
      </c>
      <c r="F13" s="139">
        <v>1</v>
      </c>
      <c r="G13" s="137"/>
      <c r="H13" s="140">
        <v>1</v>
      </c>
      <c r="I13" s="137" t="s">
        <v>181</v>
      </c>
      <c r="J13" s="9"/>
      <c r="K13" s="9"/>
      <c r="L13" s="9"/>
      <c r="M13" s="9"/>
      <c r="N13" s="9"/>
      <c r="O13" s="9"/>
      <c r="P13" s="198"/>
      <c r="Q13" s="10"/>
      <c r="R13" s="141">
        <v>130.917</v>
      </c>
      <c r="S13" s="11">
        <f t="shared" si="0"/>
        <v>0</v>
      </c>
    </row>
    <row r="14" spans="1:19" x14ac:dyDescent="0.25">
      <c r="A14" s="8"/>
      <c r="B14" s="8"/>
      <c r="C14" s="136" t="s">
        <v>182</v>
      </c>
      <c r="D14" s="137"/>
      <c r="E14" s="138" t="s">
        <v>176</v>
      </c>
      <c r="F14" s="139">
        <v>1</v>
      </c>
      <c r="G14" s="137"/>
      <c r="H14" s="140">
        <v>1</v>
      </c>
      <c r="I14" s="137" t="s">
        <v>181</v>
      </c>
      <c r="J14" s="9"/>
      <c r="K14" s="9"/>
      <c r="L14" s="9"/>
      <c r="M14" s="9"/>
      <c r="N14" s="9"/>
      <c r="O14" s="9"/>
      <c r="P14" s="198"/>
      <c r="Q14" s="10"/>
      <c r="R14" s="141">
        <v>21.712</v>
      </c>
      <c r="S14" s="11">
        <f t="shared" si="0"/>
        <v>0</v>
      </c>
    </row>
    <row r="15" spans="1:19" s="33" customFormat="1" ht="24" x14ac:dyDescent="0.25">
      <c r="A15" s="8"/>
      <c r="B15" s="8"/>
      <c r="C15" s="136" t="s">
        <v>183</v>
      </c>
      <c r="D15" s="137" t="s">
        <v>184</v>
      </c>
      <c r="E15" s="139" t="s">
        <v>176</v>
      </c>
      <c r="F15" s="139">
        <v>1</v>
      </c>
      <c r="G15" s="137" t="s">
        <v>122</v>
      </c>
      <c r="H15" s="140">
        <v>125</v>
      </c>
      <c r="I15" s="137" t="s">
        <v>177</v>
      </c>
      <c r="J15" s="9"/>
      <c r="K15" s="9"/>
      <c r="L15" s="9"/>
      <c r="M15" s="9"/>
      <c r="N15" s="9"/>
      <c r="O15" s="9"/>
      <c r="P15" s="198"/>
      <c r="Q15" s="10"/>
      <c r="R15" s="141">
        <v>138</v>
      </c>
      <c r="S15" s="11">
        <f t="shared" si="0"/>
        <v>0</v>
      </c>
    </row>
    <row r="16" spans="1:19" s="33" customFormat="1" x14ac:dyDescent="0.25">
      <c r="A16" s="8"/>
      <c r="B16" s="8"/>
      <c r="C16" s="136" t="s">
        <v>185</v>
      </c>
      <c r="D16" s="137" t="s">
        <v>186</v>
      </c>
      <c r="E16" s="139" t="s">
        <v>176</v>
      </c>
      <c r="F16" s="139">
        <v>1</v>
      </c>
      <c r="G16" s="137" t="s">
        <v>187</v>
      </c>
      <c r="H16" s="140">
        <v>80</v>
      </c>
      <c r="I16" s="137" t="s">
        <v>177</v>
      </c>
      <c r="J16" s="9"/>
      <c r="K16" s="9"/>
      <c r="L16" s="9"/>
      <c r="M16" s="9"/>
      <c r="N16" s="9"/>
      <c r="O16" s="9"/>
      <c r="P16" s="198"/>
      <c r="Q16" s="10"/>
      <c r="R16" s="141">
        <v>59</v>
      </c>
      <c r="S16" s="11">
        <f t="shared" si="0"/>
        <v>0</v>
      </c>
    </row>
    <row r="17" spans="1:19" s="33" customFormat="1" x14ac:dyDescent="0.25">
      <c r="A17" s="8"/>
      <c r="B17" s="8"/>
      <c r="C17" s="136" t="s">
        <v>188</v>
      </c>
      <c r="D17" s="137" t="s">
        <v>186</v>
      </c>
      <c r="E17" s="139" t="s">
        <v>176</v>
      </c>
      <c r="F17" s="139">
        <v>1</v>
      </c>
      <c r="G17" s="137" t="s">
        <v>148</v>
      </c>
      <c r="H17" s="140">
        <v>150</v>
      </c>
      <c r="I17" s="137" t="s">
        <v>177</v>
      </c>
      <c r="J17" s="9"/>
      <c r="K17" s="9"/>
      <c r="L17" s="9"/>
      <c r="M17" s="9"/>
      <c r="N17" s="9"/>
      <c r="O17" s="9"/>
      <c r="P17" s="198"/>
      <c r="Q17" s="10"/>
      <c r="R17" s="141">
        <v>181</v>
      </c>
      <c r="S17" s="11">
        <f t="shared" si="0"/>
        <v>0</v>
      </c>
    </row>
    <row r="18" spans="1:19" x14ac:dyDescent="0.25">
      <c r="A18" s="8"/>
      <c r="B18" s="8"/>
      <c r="C18" s="136" t="s">
        <v>189</v>
      </c>
      <c r="D18" s="137" t="s">
        <v>186</v>
      </c>
      <c r="E18" s="139" t="s">
        <v>176</v>
      </c>
      <c r="F18" s="139">
        <v>1</v>
      </c>
      <c r="G18" s="137" t="s">
        <v>148</v>
      </c>
      <c r="H18" s="140">
        <v>150</v>
      </c>
      <c r="I18" s="137" t="s">
        <v>177</v>
      </c>
      <c r="J18" s="9"/>
      <c r="K18" s="9"/>
      <c r="L18" s="9"/>
      <c r="M18" s="9"/>
      <c r="N18" s="9"/>
      <c r="O18" s="9"/>
      <c r="P18" s="198"/>
      <c r="Q18" s="10"/>
      <c r="R18" s="141">
        <v>63</v>
      </c>
      <c r="S18" s="11">
        <f t="shared" si="0"/>
        <v>0</v>
      </c>
    </row>
    <row r="19" spans="1:19" x14ac:dyDescent="0.25">
      <c r="A19" s="8"/>
      <c r="B19" s="8"/>
      <c r="C19" s="136" t="s">
        <v>190</v>
      </c>
      <c r="D19" s="137" t="s">
        <v>186</v>
      </c>
      <c r="E19" s="139" t="s">
        <v>176</v>
      </c>
      <c r="F19" s="139">
        <v>1</v>
      </c>
      <c r="G19" s="137" t="s">
        <v>187</v>
      </c>
      <c r="H19" s="140">
        <v>80</v>
      </c>
      <c r="I19" s="137" t="s">
        <v>177</v>
      </c>
      <c r="J19" s="9"/>
      <c r="K19" s="9"/>
      <c r="L19" s="9"/>
      <c r="M19" s="9"/>
      <c r="N19" s="9"/>
      <c r="O19" s="9"/>
      <c r="P19" s="198"/>
      <c r="Q19" s="10"/>
      <c r="R19" s="141">
        <v>30</v>
      </c>
      <c r="S19" s="11">
        <f t="shared" si="0"/>
        <v>0</v>
      </c>
    </row>
    <row r="20" spans="1:19" x14ac:dyDescent="0.25">
      <c r="A20" s="8"/>
      <c r="B20" s="8"/>
      <c r="C20" s="136" t="s">
        <v>191</v>
      </c>
      <c r="D20" s="137"/>
      <c r="E20" s="139" t="s">
        <v>176</v>
      </c>
      <c r="F20" s="139">
        <v>1</v>
      </c>
      <c r="G20" s="137" t="s">
        <v>122</v>
      </c>
      <c r="H20" s="140">
        <v>150</v>
      </c>
      <c r="I20" s="137" t="s">
        <v>177</v>
      </c>
      <c r="J20" s="9"/>
      <c r="K20" s="9"/>
      <c r="L20" s="9"/>
      <c r="M20" s="9"/>
      <c r="N20" s="9"/>
      <c r="O20" s="9"/>
      <c r="P20" s="198"/>
      <c r="Q20" s="10"/>
      <c r="R20" s="141">
        <v>154</v>
      </c>
      <c r="S20" s="11">
        <f t="shared" si="0"/>
        <v>0</v>
      </c>
    </row>
    <row r="21" spans="1:19" x14ac:dyDescent="0.25">
      <c r="A21" s="8"/>
      <c r="B21" s="8"/>
      <c r="C21" s="136" t="s">
        <v>192</v>
      </c>
      <c r="D21" s="137"/>
      <c r="E21" s="139" t="s">
        <v>176</v>
      </c>
      <c r="F21" s="139">
        <v>1</v>
      </c>
      <c r="G21" s="137" t="s">
        <v>187</v>
      </c>
      <c r="H21" s="140">
        <v>1</v>
      </c>
      <c r="I21" s="137" t="s">
        <v>162</v>
      </c>
      <c r="J21" s="9"/>
      <c r="K21" s="9"/>
      <c r="L21" s="9"/>
      <c r="M21" s="9"/>
      <c r="N21" s="9"/>
      <c r="O21" s="9"/>
      <c r="P21" s="198"/>
      <c r="Q21" s="10"/>
      <c r="R21" s="141">
        <v>259</v>
      </c>
      <c r="S21" s="11">
        <f t="shared" si="0"/>
        <v>0</v>
      </c>
    </row>
    <row r="22" spans="1:19" x14ac:dyDescent="0.25">
      <c r="A22" s="8"/>
      <c r="B22" s="8"/>
      <c r="C22" s="136" t="s">
        <v>193</v>
      </c>
      <c r="D22" s="137"/>
      <c r="E22" s="139" t="s">
        <v>176</v>
      </c>
      <c r="F22" s="139">
        <v>1</v>
      </c>
      <c r="G22" s="137" t="s">
        <v>162</v>
      </c>
      <c r="H22" s="140">
        <v>1</v>
      </c>
      <c r="I22" s="137" t="s">
        <v>162</v>
      </c>
      <c r="J22" s="9"/>
      <c r="K22" s="9"/>
      <c r="L22" s="9"/>
      <c r="M22" s="9"/>
      <c r="N22" s="9"/>
      <c r="O22" s="9"/>
      <c r="P22" s="198"/>
      <c r="Q22" s="10"/>
      <c r="R22" s="141">
        <v>203</v>
      </c>
      <c r="S22" s="11">
        <f t="shared" si="0"/>
        <v>0</v>
      </c>
    </row>
    <row r="23" spans="1:19" x14ac:dyDescent="0.25">
      <c r="A23" s="8"/>
      <c r="B23" s="8"/>
      <c r="C23" s="136" t="s">
        <v>194</v>
      </c>
      <c r="D23" s="137"/>
      <c r="E23" s="139" t="s">
        <v>176</v>
      </c>
      <c r="F23" s="139">
        <v>1</v>
      </c>
      <c r="G23" s="137" t="s">
        <v>162</v>
      </c>
      <c r="H23" s="140">
        <v>1</v>
      </c>
      <c r="I23" s="137" t="s">
        <v>162</v>
      </c>
      <c r="J23" s="9"/>
      <c r="K23" s="9"/>
      <c r="L23" s="9"/>
      <c r="M23" s="9"/>
      <c r="N23" s="9"/>
      <c r="O23" s="9"/>
      <c r="P23" s="198"/>
      <c r="Q23" s="10"/>
      <c r="R23" s="141">
        <v>283</v>
      </c>
      <c r="S23" s="11">
        <f t="shared" si="0"/>
        <v>0</v>
      </c>
    </row>
    <row r="24" spans="1:19" x14ac:dyDescent="0.25">
      <c r="A24" s="8"/>
      <c r="B24" s="8"/>
      <c r="C24" s="136" t="s">
        <v>195</v>
      </c>
      <c r="D24" s="137"/>
      <c r="E24" s="139" t="s">
        <v>176</v>
      </c>
      <c r="F24" s="139">
        <v>1</v>
      </c>
      <c r="G24" s="137"/>
      <c r="H24" s="140">
        <v>1</v>
      </c>
      <c r="I24" s="137" t="s">
        <v>181</v>
      </c>
      <c r="J24" s="9"/>
      <c r="K24" s="9"/>
      <c r="L24" s="9"/>
      <c r="M24" s="9"/>
      <c r="N24" s="9"/>
      <c r="O24" s="9"/>
      <c r="P24" s="198"/>
      <c r="Q24" s="10"/>
      <c r="R24" s="141">
        <v>150.08799999999999</v>
      </c>
      <c r="S24" s="11">
        <f t="shared" si="0"/>
        <v>0</v>
      </c>
    </row>
    <row r="25" spans="1:19" x14ac:dyDescent="0.25">
      <c r="A25" s="8"/>
      <c r="B25" s="8"/>
      <c r="C25" s="136" t="s">
        <v>196</v>
      </c>
      <c r="D25" s="137"/>
      <c r="E25" s="139" t="s">
        <v>176</v>
      </c>
      <c r="F25" s="139">
        <v>1</v>
      </c>
      <c r="G25" s="137"/>
      <c r="H25" s="140">
        <v>1</v>
      </c>
      <c r="I25" s="137" t="s">
        <v>162</v>
      </c>
      <c r="J25" s="9"/>
      <c r="K25" s="9"/>
      <c r="L25" s="9"/>
      <c r="M25" s="9"/>
      <c r="N25" s="9"/>
      <c r="O25" s="9"/>
      <c r="P25" s="198"/>
      <c r="Q25" s="10"/>
      <c r="R25" s="141">
        <v>72</v>
      </c>
      <c r="S25" s="11">
        <f t="shared" si="0"/>
        <v>0</v>
      </c>
    </row>
    <row r="26" spans="1:19" x14ac:dyDescent="0.25">
      <c r="A26" s="8"/>
      <c r="B26" s="8"/>
      <c r="C26" s="136" t="s">
        <v>197</v>
      </c>
      <c r="D26" s="137"/>
      <c r="E26" s="139" t="s">
        <v>176</v>
      </c>
      <c r="F26" s="139">
        <v>1</v>
      </c>
      <c r="G26" s="137" t="s">
        <v>136</v>
      </c>
      <c r="H26" s="140">
        <v>10</v>
      </c>
      <c r="I26" s="137" t="s">
        <v>181</v>
      </c>
      <c r="J26" s="9"/>
      <c r="K26" s="9"/>
      <c r="L26" s="9"/>
      <c r="M26" s="9"/>
      <c r="N26" s="9"/>
      <c r="O26" s="9"/>
      <c r="P26" s="198"/>
      <c r="Q26" s="10"/>
      <c r="R26" s="141">
        <v>26</v>
      </c>
      <c r="S26" s="11">
        <f t="shared" si="0"/>
        <v>0</v>
      </c>
    </row>
    <row r="27" spans="1:19" x14ac:dyDescent="0.25">
      <c r="A27" s="8"/>
      <c r="B27" s="8"/>
      <c r="C27" s="136" t="s">
        <v>198</v>
      </c>
      <c r="D27" s="137"/>
      <c r="E27" s="139" t="s">
        <v>176</v>
      </c>
      <c r="F27" s="139">
        <v>1</v>
      </c>
      <c r="G27" s="137"/>
      <c r="H27" s="140">
        <v>1</v>
      </c>
      <c r="I27" s="137" t="s">
        <v>162</v>
      </c>
      <c r="J27" s="9"/>
      <c r="K27" s="9"/>
      <c r="L27" s="9"/>
      <c r="M27" s="9"/>
      <c r="N27" s="9"/>
      <c r="O27" s="9"/>
      <c r="P27" s="198"/>
      <c r="Q27" s="10"/>
      <c r="R27" s="141">
        <v>725</v>
      </c>
      <c r="S27" s="11">
        <f t="shared" si="0"/>
        <v>0</v>
      </c>
    </row>
    <row r="28" spans="1:19" s="33" customFormat="1" x14ac:dyDescent="0.25">
      <c r="A28" s="8"/>
      <c r="B28" s="8"/>
      <c r="C28" s="136" t="s">
        <v>199</v>
      </c>
      <c r="D28" s="137"/>
      <c r="E28" s="139" t="s">
        <v>176</v>
      </c>
      <c r="F28" s="139">
        <v>1</v>
      </c>
      <c r="G28" s="137"/>
      <c r="H28" s="140">
        <v>1</v>
      </c>
      <c r="I28" s="137" t="s">
        <v>181</v>
      </c>
      <c r="J28" s="9"/>
      <c r="K28" s="9"/>
      <c r="L28" s="9"/>
      <c r="M28" s="9"/>
      <c r="N28" s="9"/>
      <c r="O28" s="9"/>
      <c r="P28" s="198"/>
      <c r="Q28" s="10"/>
      <c r="R28" s="141">
        <v>104.37</v>
      </c>
      <c r="S28" s="11">
        <f t="shared" si="0"/>
        <v>0</v>
      </c>
    </row>
    <row r="29" spans="1:19" s="33" customFormat="1" x14ac:dyDescent="0.25">
      <c r="A29" s="8"/>
      <c r="B29" s="8"/>
      <c r="C29" s="136" t="s">
        <v>200</v>
      </c>
      <c r="D29" s="137"/>
      <c r="E29" s="139" t="s">
        <v>176</v>
      </c>
      <c r="F29" s="139">
        <v>1</v>
      </c>
      <c r="G29" s="137" t="s">
        <v>144</v>
      </c>
      <c r="H29" s="140">
        <v>2300</v>
      </c>
      <c r="I29" s="137" t="s">
        <v>177</v>
      </c>
      <c r="J29" s="9"/>
      <c r="K29" s="9"/>
      <c r="L29" s="9"/>
      <c r="M29" s="9"/>
      <c r="N29" s="9"/>
      <c r="O29" s="9"/>
      <c r="P29" s="198"/>
      <c r="Q29" s="10"/>
      <c r="R29" s="141">
        <v>3</v>
      </c>
      <c r="S29" s="11">
        <f t="shared" si="0"/>
        <v>0</v>
      </c>
    </row>
    <row r="30" spans="1:19" s="33" customFormat="1" x14ac:dyDescent="0.25">
      <c r="A30" s="8"/>
      <c r="B30" s="8"/>
      <c r="C30" s="136" t="s">
        <v>201</v>
      </c>
      <c r="D30" s="137"/>
      <c r="E30" s="139" t="s">
        <v>176</v>
      </c>
      <c r="F30" s="139">
        <v>1</v>
      </c>
      <c r="G30" s="137"/>
      <c r="H30" s="140">
        <v>1</v>
      </c>
      <c r="I30" s="137" t="s">
        <v>162</v>
      </c>
      <c r="J30" s="9"/>
      <c r="K30" s="9"/>
      <c r="L30" s="9"/>
      <c r="M30" s="9"/>
      <c r="N30" s="9"/>
      <c r="O30" s="9"/>
      <c r="P30" s="198"/>
      <c r="Q30" s="10"/>
      <c r="R30" s="141">
        <v>89</v>
      </c>
      <c r="S30" s="11">
        <f t="shared" si="0"/>
        <v>0</v>
      </c>
    </row>
    <row r="31" spans="1:19" s="33" customFormat="1" x14ac:dyDescent="0.25">
      <c r="A31" s="8"/>
      <c r="B31" s="8"/>
      <c r="C31" s="136" t="s">
        <v>202</v>
      </c>
      <c r="D31" s="137" t="s">
        <v>186</v>
      </c>
      <c r="E31" s="139" t="s">
        <v>176</v>
      </c>
      <c r="F31" s="139">
        <v>1</v>
      </c>
      <c r="G31" s="137" t="s">
        <v>187</v>
      </c>
      <c r="H31" s="140">
        <v>80</v>
      </c>
      <c r="I31" s="137" t="s">
        <v>177</v>
      </c>
      <c r="J31" s="9"/>
      <c r="K31" s="9"/>
      <c r="L31" s="9"/>
      <c r="M31" s="9"/>
      <c r="N31" s="9"/>
      <c r="O31" s="9"/>
      <c r="P31" s="198"/>
      <c r="Q31" s="10"/>
      <c r="R31" s="141">
        <v>59</v>
      </c>
      <c r="S31" s="11">
        <f t="shared" si="0"/>
        <v>0</v>
      </c>
    </row>
    <row r="32" spans="1:19" s="33" customFormat="1" x14ac:dyDescent="0.25">
      <c r="A32" s="8"/>
      <c r="B32" s="8"/>
      <c r="C32" s="136" t="s">
        <v>203</v>
      </c>
      <c r="D32" s="137"/>
      <c r="E32" s="139" t="s">
        <v>176</v>
      </c>
      <c r="F32" s="139">
        <v>1</v>
      </c>
      <c r="G32" s="137" t="s">
        <v>148</v>
      </c>
      <c r="H32" s="140">
        <v>6</v>
      </c>
      <c r="I32" s="137" t="s">
        <v>162</v>
      </c>
      <c r="J32" s="9"/>
      <c r="K32" s="9"/>
      <c r="L32" s="9"/>
      <c r="M32" s="9"/>
      <c r="N32" s="9"/>
      <c r="O32" s="9"/>
      <c r="P32" s="198"/>
      <c r="Q32" s="10"/>
      <c r="R32" s="141">
        <v>27</v>
      </c>
      <c r="S32" s="11">
        <f t="shared" si="0"/>
        <v>0</v>
      </c>
    </row>
    <row r="33" spans="1:19" s="33" customFormat="1" x14ac:dyDescent="0.25">
      <c r="A33" s="8"/>
      <c r="B33" s="8"/>
      <c r="C33" s="136" t="s">
        <v>204</v>
      </c>
      <c r="D33" s="137"/>
      <c r="E33" s="139" t="s">
        <v>176</v>
      </c>
      <c r="F33" s="139">
        <v>1</v>
      </c>
      <c r="G33" s="137"/>
      <c r="H33" s="140">
        <v>1</v>
      </c>
      <c r="I33" s="137" t="s">
        <v>181</v>
      </c>
      <c r="J33" s="9"/>
      <c r="K33" s="9"/>
      <c r="L33" s="9"/>
      <c r="M33" s="9"/>
      <c r="N33" s="9"/>
      <c r="O33" s="9"/>
      <c r="P33" s="198"/>
      <c r="Q33" s="10"/>
      <c r="R33" s="141">
        <v>62.936999999999998</v>
      </c>
      <c r="S33" s="11">
        <f t="shared" si="0"/>
        <v>0</v>
      </c>
    </row>
    <row r="34" spans="1:19" s="33" customFormat="1" x14ac:dyDescent="0.25">
      <c r="A34" s="8"/>
      <c r="B34" s="8"/>
      <c r="C34" s="136" t="s">
        <v>205</v>
      </c>
      <c r="D34" s="137"/>
      <c r="E34" s="139" t="s">
        <v>176</v>
      </c>
      <c r="F34" s="139">
        <v>1</v>
      </c>
      <c r="G34" s="137"/>
      <c r="H34" s="140">
        <v>1</v>
      </c>
      <c r="I34" s="137" t="s">
        <v>181</v>
      </c>
      <c r="J34" s="9"/>
      <c r="K34" s="9"/>
      <c r="L34" s="9"/>
      <c r="M34" s="9"/>
      <c r="N34" s="9"/>
      <c r="O34" s="9"/>
      <c r="P34" s="198"/>
      <c r="Q34" s="10"/>
      <c r="R34" s="141">
        <v>71.408000000000001</v>
      </c>
      <c r="S34" s="11">
        <f t="shared" si="0"/>
        <v>0</v>
      </c>
    </row>
    <row r="35" spans="1:19" s="33" customFormat="1" x14ac:dyDescent="0.25">
      <c r="A35" s="8"/>
      <c r="B35" s="8"/>
      <c r="C35" s="136" t="s">
        <v>206</v>
      </c>
      <c r="D35" s="137"/>
      <c r="E35" s="139" t="s">
        <v>176</v>
      </c>
      <c r="F35" s="139">
        <v>1</v>
      </c>
      <c r="G35" s="137"/>
      <c r="H35" s="140">
        <v>1</v>
      </c>
      <c r="I35" s="137" t="s">
        <v>181</v>
      </c>
      <c r="J35" s="9"/>
      <c r="K35" s="9"/>
      <c r="L35" s="9"/>
      <c r="M35" s="9"/>
      <c r="N35" s="9"/>
      <c r="O35" s="9"/>
      <c r="P35" s="198"/>
      <c r="Q35" s="10"/>
      <c r="R35" s="141">
        <v>112.286</v>
      </c>
      <c r="S35" s="11">
        <f t="shared" si="0"/>
        <v>0</v>
      </c>
    </row>
    <row r="36" spans="1:19" s="33" customFormat="1" x14ac:dyDescent="0.25">
      <c r="A36" s="8"/>
      <c r="B36" s="8"/>
      <c r="C36" s="136" t="s">
        <v>207</v>
      </c>
      <c r="D36" s="137"/>
      <c r="E36" s="139" t="s">
        <v>176</v>
      </c>
      <c r="F36" s="139">
        <v>1</v>
      </c>
      <c r="G36" s="137"/>
      <c r="H36" s="140">
        <v>1</v>
      </c>
      <c r="I36" s="137" t="s">
        <v>181</v>
      </c>
      <c r="J36" s="9"/>
      <c r="K36" s="9"/>
      <c r="L36" s="9"/>
      <c r="M36" s="9"/>
      <c r="N36" s="9"/>
      <c r="O36" s="9"/>
      <c r="P36" s="198"/>
      <c r="Q36" s="10"/>
      <c r="R36" s="141">
        <v>2674.11</v>
      </c>
      <c r="S36" s="11">
        <f t="shared" si="0"/>
        <v>0</v>
      </c>
    </row>
    <row r="37" spans="1:19" s="33" customFormat="1" x14ac:dyDescent="0.25">
      <c r="A37" s="8"/>
      <c r="B37" s="8"/>
      <c r="C37" s="136" t="s">
        <v>208</v>
      </c>
      <c r="D37" s="137" t="s">
        <v>186</v>
      </c>
      <c r="E37" s="139" t="s">
        <v>176</v>
      </c>
      <c r="F37" s="139">
        <v>1</v>
      </c>
      <c r="G37" s="137" t="s">
        <v>187</v>
      </c>
      <c r="H37" s="140">
        <v>80</v>
      </c>
      <c r="I37" s="137" t="s">
        <v>177</v>
      </c>
      <c r="J37" s="9"/>
      <c r="K37" s="9"/>
      <c r="L37" s="9"/>
      <c r="M37" s="9"/>
      <c r="N37" s="9"/>
      <c r="O37" s="9"/>
      <c r="P37" s="198"/>
      <c r="Q37" s="10"/>
      <c r="R37" s="141">
        <v>27</v>
      </c>
      <c r="S37" s="11">
        <f t="shared" si="0"/>
        <v>0</v>
      </c>
    </row>
    <row r="38" spans="1:19" s="33" customFormat="1" x14ac:dyDescent="0.25">
      <c r="A38" s="8"/>
      <c r="B38" s="8"/>
      <c r="C38" s="136" t="s">
        <v>209</v>
      </c>
      <c r="D38" s="137"/>
      <c r="E38" s="139" t="s">
        <v>176</v>
      </c>
      <c r="F38" s="139">
        <v>1</v>
      </c>
      <c r="G38" s="137"/>
      <c r="H38" s="140">
        <v>1</v>
      </c>
      <c r="I38" s="137" t="s">
        <v>181</v>
      </c>
      <c r="J38" s="9"/>
      <c r="K38" s="9"/>
      <c r="L38" s="9"/>
      <c r="M38" s="9"/>
      <c r="N38" s="9"/>
      <c r="O38" s="9"/>
      <c r="P38" s="198"/>
      <c r="Q38" s="10"/>
      <c r="R38" s="141">
        <v>3</v>
      </c>
      <c r="S38" s="11">
        <f t="shared" si="0"/>
        <v>0</v>
      </c>
    </row>
    <row r="39" spans="1:19" x14ac:dyDescent="0.25">
      <c r="A39" s="8"/>
      <c r="B39" s="8"/>
      <c r="C39" s="136" t="s">
        <v>210</v>
      </c>
      <c r="D39" s="137"/>
      <c r="E39" s="139" t="s">
        <v>176</v>
      </c>
      <c r="F39" s="139">
        <v>1</v>
      </c>
      <c r="G39" s="137"/>
      <c r="H39" s="140">
        <v>1</v>
      </c>
      <c r="I39" s="137" t="s">
        <v>187</v>
      </c>
      <c r="J39" s="9"/>
      <c r="K39" s="9"/>
      <c r="L39" s="9"/>
      <c r="M39" s="9"/>
      <c r="N39" s="9"/>
      <c r="O39" s="9"/>
      <c r="P39" s="198"/>
      <c r="Q39" s="10"/>
      <c r="R39" s="141">
        <v>238</v>
      </c>
      <c r="S39" s="11">
        <f t="shared" si="0"/>
        <v>0</v>
      </c>
    </row>
    <row r="40" spans="1:19" x14ac:dyDescent="0.25">
      <c r="A40" s="8"/>
      <c r="B40" s="8"/>
      <c r="C40" s="136" t="s">
        <v>211</v>
      </c>
      <c r="D40" s="137" t="s">
        <v>184</v>
      </c>
      <c r="E40" s="139" t="s">
        <v>176</v>
      </c>
      <c r="F40" s="139">
        <v>1</v>
      </c>
      <c r="G40" s="137" t="s">
        <v>122</v>
      </c>
      <c r="H40" s="140">
        <v>125</v>
      </c>
      <c r="I40" s="137" t="s">
        <v>177</v>
      </c>
      <c r="J40" s="9"/>
      <c r="K40" s="9"/>
      <c r="L40" s="9"/>
      <c r="M40" s="9"/>
      <c r="N40" s="9"/>
      <c r="O40" s="9"/>
      <c r="P40" s="198"/>
      <c r="Q40" s="10"/>
      <c r="R40" s="141">
        <v>288</v>
      </c>
      <c r="S40" s="11">
        <f t="shared" si="0"/>
        <v>0</v>
      </c>
    </row>
    <row r="41" spans="1:19" x14ac:dyDescent="0.25">
      <c r="A41" s="8"/>
      <c r="B41" s="8"/>
      <c r="C41" s="136" t="s">
        <v>212</v>
      </c>
      <c r="D41" s="137"/>
      <c r="E41" s="139" t="s">
        <v>176</v>
      </c>
      <c r="F41" s="139">
        <v>1</v>
      </c>
      <c r="G41" s="137"/>
      <c r="H41" s="140">
        <v>1</v>
      </c>
      <c r="I41" s="137" t="s">
        <v>162</v>
      </c>
      <c r="J41" s="9"/>
      <c r="K41" s="9"/>
      <c r="L41" s="9"/>
      <c r="M41" s="9"/>
      <c r="N41" s="9"/>
      <c r="O41" s="9"/>
      <c r="P41" s="198"/>
      <c r="Q41" s="10"/>
      <c r="R41" s="141">
        <v>365</v>
      </c>
      <c r="S41" s="11">
        <f t="shared" si="0"/>
        <v>0</v>
      </c>
    </row>
    <row r="42" spans="1:19" x14ac:dyDescent="0.25">
      <c r="A42" s="8"/>
      <c r="B42" s="8"/>
      <c r="C42" s="136" t="s">
        <v>213</v>
      </c>
      <c r="D42" s="137" t="s">
        <v>184</v>
      </c>
      <c r="E42" s="139" t="s">
        <v>176</v>
      </c>
      <c r="F42" s="139">
        <v>1</v>
      </c>
      <c r="G42" s="137" t="s">
        <v>214</v>
      </c>
      <c r="H42" s="140">
        <v>500</v>
      </c>
      <c r="I42" s="137" t="s">
        <v>177</v>
      </c>
      <c r="J42" s="9"/>
      <c r="K42" s="9"/>
      <c r="L42" s="9"/>
      <c r="M42" s="9"/>
      <c r="N42" s="9"/>
      <c r="O42" s="9"/>
      <c r="P42" s="198"/>
      <c r="Q42" s="10"/>
      <c r="R42" s="141">
        <v>43</v>
      </c>
      <c r="S42" s="11">
        <f t="shared" si="0"/>
        <v>0</v>
      </c>
    </row>
    <row r="43" spans="1:19" x14ac:dyDescent="0.25">
      <c r="A43" s="8"/>
      <c r="B43" s="8"/>
      <c r="C43" s="136" t="s">
        <v>215</v>
      </c>
      <c r="D43" s="137" t="s">
        <v>216</v>
      </c>
      <c r="E43" s="139" t="s">
        <v>176</v>
      </c>
      <c r="F43" s="139">
        <v>1</v>
      </c>
      <c r="G43" s="137" t="s">
        <v>136</v>
      </c>
      <c r="H43" s="140">
        <v>1500</v>
      </c>
      <c r="I43" s="137" t="s">
        <v>177</v>
      </c>
      <c r="J43" s="9"/>
      <c r="K43" s="9"/>
      <c r="L43" s="9"/>
      <c r="M43" s="9"/>
      <c r="N43" s="9"/>
      <c r="O43" s="9"/>
      <c r="P43" s="198"/>
      <c r="Q43" s="10"/>
      <c r="R43" s="141">
        <v>57</v>
      </c>
      <c r="S43" s="11">
        <f t="shared" si="0"/>
        <v>0</v>
      </c>
    </row>
    <row r="44" spans="1:19" x14ac:dyDescent="0.25">
      <c r="A44" s="8"/>
      <c r="B44" s="8"/>
      <c r="C44" s="136" t="s">
        <v>217</v>
      </c>
      <c r="D44" s="137" t="s">
        <v>216</v>
      </c>
      <c r="E44" s="139" t="s">
        <v>176</v>
      </c>
      <c r="F44" s="139">
        <v>1</v>
      </c>
      <c r="G44" s="137"/>
      <c r="H44" s="140">
        <v>1</v>
      </c>
      <c r="I44" s="137" t="s">
        <v>181</v>
      </c>
      <c r="J44" s="9"/>
      <c r="K44" s="9"/>
      <c r="L44" s="9"/>
      <c r="M44" s="9"/>
      <c r="N44" s="9"/>
      <c r="O44" s="9"/>
      <c r="P44" s="198"/>
      <c r="Q44" s="10"/>
      <c r="R44" s="141">
        <v>3</v>
      </c>
      <c r="S44" s="11">
        <f t="shared" si="0"/>
        <v>0</v>
      </c>
    </row>
    <row r="45" spans="1:19" x14ac:dyDescent="0.25">
      <c r="A45" s="8"/>
      <c r="B45" s="8"/>
      <c r="C45" s="136" t="s">
        <v>218</v>
      </c>
      <c r="D45" s="137"/>
      <c r="E45" s="139" t="s">
        <v>176</v>
      </c>
      <c r="F45" s="139">
        <v>1</v>
      </c>
      <c r="G45" s="137"/>
      <c r="H45" s="140">
        <v>1</v>
      </c>
      <c r="I45" s="137" t="s">
        <v>181</v>
      </c>
      <c r="J45" s="9"/>
      <c r="K45" s="9"/>
      <c r="L45" s="9"/>
      <c r="M45" s="9"/>
      <c r="N45" s="9"/>
      <c r="O45" s="9"/>
      <c r="P45" s="198"/>
      <c r="Q45" s="10"/>
      <c r="R45" s="141">
        <v>266.43200000000002</v>
      </c>
      <c r="S45" s="11">
        <f t="shared" si="0"/>
        <v>0</v>
      </c>
    </row>
    <row r="46" spans="1:19" x14ac:dyDescent="0.25">
      <c r="A46" s="8"/>
      <c r="B46" s="8"/>
      <c r="C46" s="136" t="s">
        <v>219</v>
      </c>
      <c r="D46" s="137"/>
      <c r="E46" s="139" t="s">
        <v>176</v>
      </c>
      <c r="F46" s="139">
        <v>1</v>
      </c>
      <c r="G46" s="137" t="s">
        <v>162</v>
      </c>
      <c r="H46" s="140">
        <v>250</v>
      </c>
      <c r="I46" s="137" t="s">
        <v>177</v>
      </c>
      <c r="J46" s="9"/>
      <c r="K46" s="9"/>
      <c r="L46" s="9"/>
      <c r="M46" s="9"/>
      <c r="N46" s="9"/>
      <c r="O46" s="9"/>
      <c r="P46" s="198"/>
      <c r="Q46" s="10"/>
      <c r="R46" s="141">
        <v>227</v>
      </c>
      <c r="S46" s="11">
        <f t="shared" si="0"/>
        <v>0</v>
      </c>
    </row>
    <row r="47" spans="1:19" x14ac:dyDescent="0.25">
      <c r="A47" s="8"/>
      <c r="B47" s="8"/>
      <c r="C47" s="136" t="s">
        <v>220</v>
      </c>
      <c r="D47" s="137"/>
      <c r="E47" s="139" t="s">
        <v>176</v>
      </c>
      <c r="F47" s="139">
        <v>1</v>
      </c>
      <c r="G47" s="137" t="s">
        <v>122</v>
      </c>
      <c r="H47" s="140">
        <v>250</v>
      </c>
      <c r="I47" s="137" t="s">
        <v>177</v>
      </c>
      <c r="J47" s="9"/>
      <c r="K47" s="9"/>
      <c r="L47" s="9"/>
      <c r="M47" s="9"/>
      <c r="N47" s="9"/>
      <c r="O47" s="9"/>
      <c r="P47" s="198"/>
      <c r="Q47" s="10"/>
      <c r="R47" s="141">
        <v>338</v>
      </c>
      <c r="S47" s="11">
        <f t="shared" si="0"/>
        <v>0</v>
      </c>
    </row>
    <row r="48" spans="1:19" x14ac:dyDescent="0.25">
      <c r="A48" s="8"/>
      <c r="B48" s="8"/>
      <c r="C48" s="136" t="s">
        <v>221</v>
      </c>
      <c r="D48" s="137"/>
      <c r="E48" s="139" t="s">
        <v>176</v>
      </c>
      <c r="F48" s="139">
        <v>1</v>
      </c>
      <c r="G48" s="137"/>
      <c r="H48" s="140">
        <v>1</v>
      </c>
      <c r="I48" s="137" t="s">
        <v>181</v>
      </c>
      <c r="J48" s="9"/>
      <c r="K48" s="9"/>
      <c r="L48" s="9"/>
      <c r="M48" s="9"/>
      <c r="N48" s="9"/>
      <c r="O48" s="9"/>
      <c r="P48" s="198"/>
      <c r="Q48" s="10"/>
      <c r="R48" s="141">
        <v>68.951999999999998</v>
      </c>
      <c r="S48" s="11">
        <f t="shared" si="0"/>
        <v>0</v>
      </c>
    </row>
    <row r="49" spans="1:19" x14ac:dyDescent="0.25">
      <c r="A49" s="8"/>
      <c r="B49" s="8"/>
      <c r="C49" s="136" t="s">
        <v>222</v>
      </c>
      <c r="D49" s="137" t="s">
        <v>223</v>
      </c>
      <c r="E49" s="139" t="s">
        <v>176</v>
      </c>
      <c r="F49" s="139">
        <v>1</v>
      </c>
      <c r="G49" s="137" t="s">
        <v>122</v>
      </c>
      <c r="H49" s="140">
        <v>1</v>
      </c>
      <c r="I49" s="137" t="s">
        <v>181</v>
      </c>
      <c r="J49" s="9"/>
      <c r="K49" s="9"/>
      <c r="L49" s="9"/>
      <c r="M49" s="9"/>
      <c r="N49" s="9"/>
      <c r="O49" s="9"/>
      <c r="P49" s="198"/>
      <c r="Q49" s="10"/>
      <c r="R49" s="141">
        <v>7</v>
      </c>
      <c r="S49" s="11">
        <f t="shared" si="0"/>
        <v>0</v>
      </c>
    </row>
    <row r="50" spans="1:19" ht="24" x14ac:dyDescent="0.25">
      <c r="A50" s="8"/>
      <c r="B50" s="8"/>
      <c r="C50" s="136" t="s">
        <v>224</v>
      </c>
      <c r="D50" s="137" t="s">
        <v>186</v>
      </c>
      <c r="E50" s="139" t="s">
        <v>176</v>
      </c>
      <c r="F50" s="139">
        <v>1</v>
      </c>
      <c r="G50" s="137" t="s">
        <v>122</v>
      </c>
      <c r="H50" s="140">
        <v>1</v>
      </c>
      <c r="I50" s="137" t="s">
        <v>181</v>
      </c>
      <c r="J50" s="9"/>
      <c r="K50" s="9"/>
      <c r="L50" s="9"/>
      <c r="M50" s="9"/>
      <c r="N50" s="9"/>
      <c r="O50" s="9"/>
      <c r="P50" s="198"/>
      <c r="Q50" s="10"/>
      <c r="R50" s="141">
        <v>136</v>
      </c>
      <c r="S50" s="11">
        <f t="shared" si="0"/>
        <v>0</v>
      </c>
    </row>
    <row r="51" spans="1:19" ht="24" x14ac:dyDescent="0.25">
      <c r="A51" s="8"/>
      <c r="B51" s="8"/>
      <c r="C51" s="136" t="s">
        <v>224</v>
      </c>
      <c r="D51" s="137" t="s">
        <v>186</v>
      </c>
      <c r="E51" s="139" t="s">
        <v>176</v>
      </c>
      <c r="F51" s="139">
        <v>1</v>
      </c>
      <c r="G51" s="137" t="s">
        <v>122</v>
      </c>
      <c r="H51" s="140">
        <v>1</v>
      </c>
      <c r="I51" s="137" t="s">
        <v>181</v>
      </c>
      <c r="J51" s="9"/>
      <c r="K51" s="9"/>
      <c r="L51" s="9"/>
      <c r="M51" s="9"/>
      <c r="N51" s="9"/>
      <c r="O51" s="9"/>
      <c r="P51" s="198"/>
      <c r="Q51" s="10"/>
      <c r="R51" s="141">
        <v>7</v>
      </c>
      <c r="S51" s="11">
        <f t="shared" si="0"/>
        <v>0</v>
      </c>
    </row>
    <row r="52" spans="1:19" x14ac:dyDescent="0.25">
      <c r="A52" s="8"/>
      <c r="B52" s="8"/>
      <c r="C52" s="136" t="s">
        <v>225</v>
      </c>
      <c r="D52" s="137" t="s">
        <v>226</v>
      </c>
      <c r="E52" s="139" t="s">
        <v>176</v>
      </c>
      <c r="F52" s="139">
        <v>1</v>
      </c>
      <c r="G52" s="137" t="s">
        <v>214</v>
      </c>
      <c r="H52" s="140">
        <v>1</v>
      </c>
      <c r="I52" s="137" t="s">
        <v>181</v>
      </c>
      <c r="J52" s="9"/>
      <c r="K52" s="9"/>
      <c r="L52" s="9"/>
      <c r="M52" s="9"/>
      <c r="N52" s="9"/>
      <c r="O52" s="9"/>
      <c r="P52" s="198"/>
      <c r="Q52" s="10"/>
      <c r="R52" s="141">
        <v>97</v>
      </c>
      <c r="S52" s="11">
        <f t="shared" si="0"/>
        <v>0</v>
      </c>
    </row>
    <row r="53" spans="1:19" x14ac:dyDescent="0.25">
      <c r="A53" s="8"/>
      <c r="B53" s="8"/>
      <c r="C53" s="136" t="s">
        <v>227</v>
      </c>
      <c r="D53" s="137" t="s">
        <v>184</v>
      </c>
      <c r="E53" s="139" t="s">
        <v>176</v>
      </c>
      <c r="F53" s="139">
        <v>1</v>
      </c>
      <c r="G53" s="137" t="s">
        <v>122</v>
      </c>
      <c r="H53" s="140">
        <v>125</v>
      </c>
      <c r="I53" s="137" t="s">
        <v>177</v>
      </c>
      <c r="J53" s="9"/>
      <c r="K53" s="9"/>
      <c r="L53" s="9"/>
      <c r="M53" s="9"/>
      <c r="N53" s="9"/>
      <c r="O53" s="9"/>
      <c r="P53" s="198"/>
      <c r="Q53" s="10"/>
      <c r="R53" s="141">
        <v>339</v>
      </c>
      <c r="S53" s="11">
        <f>R53*Q53</f>
        <v>0</v>
      </c>
    </row>
    <row r="55" spans="1:19" x14ac:dyDescent="0.25">
      <c r="A55" s="31" t="s">
        <v>228</v>
      </c>
      <c r="R55" s="118" t="s">
        <v>229</v>
      </c>
      <c r="S55" s="12">
        <f>SUM(S10:S53)</f>
        <v>0</v>
      </c>
    </row>
    <row r="56" spans="1:19" ht="12.6" thickBot="1" x14ac:dyDescent="0.3">
      <c r="A56" s="31" t="s">
        <v>230</v>
      </c>
    </row>
    <row r="57" spans="1:19" ht="18.75" customHeight="1" thickBot="1" x14ac:dyDescent="0.3">
      <c r="A57" s="142" t="s">
        <v>231</v>
      </c>
      <c r="G57" s="143"/>
      <c r="H57" s="143"/>
      <c r="N57" s="144" t="s">
        <v>232</v>
      </c>
      <c r="O57" s="145"/>
      <c r="P57" s="145"/>
      <c r="Q57" s="145"/>
      <c r="R57" s="146"/>
      <c r="S57" s="13">
        <f>S55*4</f>
        <v>0</v>
      </c>
    </row>
    <row r="58" spans="1:19" x14ac:dyDescent="0.25">
      <c r="R58" s="100"/>
    </row>
    <row r="59" spans="1:19" ht="13.95" customHeight="1" x14ac:dyDescent="0.25">
      <c r="N59" s="37" t="s">
        <v>15</v>
      </c>
      <c r="O59" s="38"/>
      <c r="P59" s="38"/>
      <c r="Q59" s="38"/>
      <c r="R59" s="38"/>
      <c r="S59" s="38"/>
    </row>
    <row r="60" spans="1:19" x14ac:dyDescent="0.25">
      <c r="N60" s="147" t="s">
        <v>16</v>
      </c>
      <c r="O60" s="147"/>
      <c r="P60" s="29"/>
      <c r="Q60" s="29"/>
      <c r="R60" s="29"/>
      <c r="S60" s="29"/>
    </row>
    <row r="61" spans="1:19" x14ac:dyDescent="0.25">
      <c r="N61" s="147" t="s">
        <v>17</v>
      </c>
      <c r="O61" s="147"/>
      <c r="P61" s="29"/>
      <c r="Q61" s="29"/>
      <c r="R61" s="29"/>
      <c r="S61" s="29"/>
    </row>
    <row r="62" spans="1:19" x14ac:dyDescent="0.25">
      <c r="N62" s="147" t="s">
        <v>18</v>
      </c>
      <c r="O62" s="147"/>
      <c r="P62" s="29"/>
      <c r="Q62" s="29"/>
      <c r="R62" s="29"/>
      <c r="S62" s="29"/>
    </row>
    <row r="63" spans="1:19" x14ac:dyDescent="0.25">
      <c r="N63" s="147" t="s">
        <v>19</v>
      </c>
      <c r="O63" s="147"/>
      <c r="P63" s="29"/>
      <c r="Q63" s="29"/>
      <c r="R63" s="29"/>
      <c r="S63" s="29"/>
    </row>
    <row r="64" spans="1:19" x14ac:dyDescent="0.25">
      <c r="N64" s="147" t="s">
        <v>20</v>
      </c>
      <c r="O64" s="147"/>
      <c r="P64" s="29"/>
      <c r="Q64" s="29"/>
      <c r="R64" s="29"/>
      <c r="S64" s="29"/>
    </row>
    <row r="65" spans="18:18" x14ac:dyDescent="0.25">
      <c r="R65" s="100"/>
    </row>
    <row r="66" spans="18:18" x14ac:dyDescent="0.25">
      <c r="R66" s="100"/>
    </row>
  </sheetData>
  <sheetProtection algorithmName="SHA-512" hashValue="Ccnk0oMnw6TprInGLP/WeY3eKaQOnc0P3tj81ojJL5XTqUs/cvv7bF+jYNyboMLKpxe6WLZGfzNWtXjCY22sJw==" saltValue="wC4RPt7RXoU2ad7bqpJ7sg==" spinCount="100000" sheet="1" objects="1" scenarios="1"/>
  <autoFilter ref="A9:S53" xr:uid="{2FE981B1-409A-438F-B914-129934B470AE}">
    <sortState xmlns:xlrd2="http://schemas.microsoft.com/office/spreadsheetml/2017/richdata2" ref="A10:U475">
      <sortCondition ref="C9"/>
    </sortState>
  </autoFilter>
  <mergeCells count="18">
    <mergeCell ref="P64:S64"/>
    <mergeCell ref="N57:R57"/>
    <mergeCell ref="E7:I7"/>
    <mergeCell ref="N59:S59"/>
    <mergeCell ref="P60:S60"/>
    <mergeCell ref="P61:S61"/>
    <mergeCell ref="P62:S62"/>
    <mergeCell ref="P63:S63"/>
    <mergeCell ref="N64:O64"/>
    <mergeCell ref="N63:O63"/>
    <mergeCell ref="N62:O62"/>
    <mergeCell ref="N61:O61"/>
    <mergeCell ref="N60:O60"/>
    <mergeCell ref="E4:I4"/>
    <mergeCell ref="E5:I5"/>
    <mergeCell ref="E6:I6"/>
    <mergeCell ref="K5:O7"/>
    <mergeCell ref="K4:O4"/>
  </mergeCells>
  <printOptions horizontalCentered="1"/>
  <pageMargins left="0.15748031496062992" right="0.15748031496062992" top="0.19685039370078741" bottom="0.19685039370078741" header="0.51181102362204722" footer="0.51181102362204722"/>
  <pageSetup paperSize="8" scale="74" fitToHeight="0" orientation="landscape" r:id="rId1"/>
  <headerFooter alignWithMargins="0">
    <oddFooter>&amp;C&amp;8Graafschap College - Commercieel vertrouwelijk - Bijlage III Prijsopgaveformulier GC-2011-02-107&amp;R&amp;8&amp;P van 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B2465-3300-4A38-A558-5AA3290A4B3B}">
  <sheetPr>
    <tabColor rgb="FF92D050"/>
    <pageSetUpPr fitToPage="1"/>
  </sheetPr>
  <dimension ref="A1:S140"/>
  <sheetViews>
    <sheetView zoomScale="70" zoomScaleNormal="70" workbookViewId="0">
      <selection activeCell="Q10" sqref="Q10:Q127"/>
    </sheetView>
  </sheetViews>
  <sheetFormatPr defaultColWidth="9.109375" defaultRowHeight="12" x14ac:dyDescent="0.25"/>
  <cols>
    <col min="1" max="1" width="10.33203125" style="100" customWidth="1"/>
    <col min="2" max="2" width="11.6640625" style="100" customWidth="1"/>
    <col min="3" max="3" width="43" style="100" customWidth="1"/>
    <col min="4" max="4" width="17.6640625" style="100" bestFit="1" customWidth="1"/>
    <col min="5" max="5" width="9.109375" style="118"/>
    <col min="6" max="6" width="13.109375" style="100" customWidth="1"/>
    <col min="7" max="8" width="12.88671875" style="100" customWidth="1"/>
    <col min="9" max="9" width="17.5546875" style="100" customWidth="1"/>
    <col min="10" max="10" width="12.6640625" style="119" customWidth="1"/>
    <col min="11" max="11" width="9.6640625" style="100" customWidth="1"/>
    <col min="12" max="12" width="8.5546875" style="100" customWidth="1"/>
    <col min="13" max="13" width="9" style="100" customWidth="1"/>
    <col min="14" max="15" width="18" style="100" customWidth="1"/>
    <col min="16" max="16" width="25.5546875" style="100" customWidth="1"/>
    <col min="17" max="17" width="29.6640625" style="100" customWidth="1"/>
    <col min="18" max="18" width="16" style="118" customWidth="1"/>
    <col min="19" max="19" width="32.109375" style="100" customWidth="1"/>
    <col min="20" max="16384" width="9.109375" style="100"/>
  </cols>
  <sheetData>
    <row r="1" spans="1:19" s="148" customFormat="1" ht="18" customHeight="1" x14ac:dyDescent="0.35">
      <c r="B1" s="117" t="s">
        <v>233</v>
      </c>
      <c r="E1" s="149"/>
      <c r="J1" s="150"/>
      <c r="R1" s="149"/>
    </row>
    <row r="2" spans="1:19" ht="11.25" customHeight="1" x14ac:dyDescent="0.25"/>
    <row r="3" spans="1:19" s="33" customFormat="1" x14ac:dyDescent="0.25">
      <c r="A3" s="80"/>
      <c r="B3" s="80"/>
      <c r="C3" s="120"/>
      <c r="D3" s="81"/>
      <c r="E3" s="82"/>
      <c r="F3" s="82"/>
      <c r="G3" s="83"/>
      <c r="H3" s="83"/>
      <c r="I3" s="84"/>
      <c r="J3" s="121"/>
      <c r="K3" s="80"/>
      <c r="L3" s="80"/>
      <c r="M3" s="80"/>
      <c r="N3" s="85"/>
      <c r="O3" s="85"/>
      <c r="P3" s="5"/>
      <c r="Q3" s="5"/>
      <c r="R3" s="122"/>
      <c r="S3" s="123"/>
    </row>
    <row r="4" spans="1:19" s="32" customFormat="1" ht="11.25" customHeight="1" x14ac:dyDescent="0.25">
      <c r="A4" s="124">
        <v>1</v>
      </c>
      <c r="B4" s="124">
        <v>2</v>
      </c>
      <c r="C4" s="124">
        <v>3</v>
      </c>
      <c r="D4" s="124">
        <v>4</v>
      </c>
      <c r="E4" s="125">
        <v>5</v>
      </c>
      <c r="F4" s="125"/>
      <c r="G4" s="125"/>
      <c r="H4" s="125"/>
      <c r="I4" s="125"/>
      <c r="J4" s="124">
        <v>6</v>
      </c>
      <c r="K4" s="126">
        <v>7</v>
      </c>
      <c r="L4" s="127"/>
      <c r="M4" s="127"/>
      <c r="N4" s="127"/>
      <c r="O4" s="128"/>
      <c r="P4" s="124">
        <v>8</v>
      </c>
      <c r="Q4" s="124">
        <v>9</v>
      </c>
      <c r="R4" s="124">
        <v>10</v>
      </c>
      <c r="S4" s="124">
        <v>11</v>
      </c>
    </row>
    <row r="5" spans="1:19" s="33" customFormat="1" ht="42" customHeight="1" x14ac:dyDescent="0.25">
      <c r="A5" s="47" t="s">
        <v>25</v>
      </c>
      <c r="B5" s="47" t="s">
        <v>25</v>
      </c>
      <c r="C5" s="48" t="s">
        <v>25</v>
      </c>
      <c r="D5" s="47" t="s">
        <v>26</v>
      </c>
      <c r="E5" s="43" t="s">
        <v>27</v>
      </c>
      <c r="F5" s="44"/>
      <c r="G5" s="44"/>
      <c r="H5" s="44"/>
      <c r="I5" s="45"/>
      <c r="J5" s="129" t="s">
        <v>28</v>
      </c>
      <c r="K5" s="43" t="s">
        <v>29</v>
      </c>
      <c r="L5" s="44"/>
      <c r="M5" s="44"/>
      <c r="N5" s="44"/>
      <c r="O5" s="45"/>
      <c r="P5" s="48" t="s">
        <v>30</v>
      </c>
      <c r="Q5" s="47" t="s">
        <v>30</v>
      </c>
      <c r="R5" s="48" t="s">
        <v>31</v>
      </c>
      <c r="S5" s="47" t="s">
        <v>32</v>
      </c>
    </row>
    <row r="6" spans="1:19" s="33" customFormat="1" x14ac:dyDescent="0.25">
      <c r="A6" s="57" t="s">
        <v>173</v>
      </c>
      <c r="B6" s="57" t="s">
        <v>174</v>
      </c>
      <c r="C6" s="56"/>
      <c r="D6" s="57" t="s">
        <v>38</v>
      </c>
      <c r="E6" s="50" t="s">
        <v>33</v>
      </c>
      <c r="F6" s="51"/>
      <c r="G6" s="51"/>
      <c r="H6" s="51"/>
      <c r="I6" s="52"/>
      <c r="J6" s="57"/>
      <c r="K6" s="50"/>
      <c r="L6" s="51"/>
      <c r="M6" s="51"/>
      <c r="N6" s="51"/>
      <c r="O6" s="52"/>
      <c r="P6" s="56" t="s">
        <v>34</v>
      </c>
      <c r="Q6" s="55" t="s">
        <v>35</v>
      </c>
      <c r="R6" s="56" t="s">
        <v>36</v>
      </c>
      <c r="S6" s="57" t="s">
        <v>37</v>
      </c>
    </row>
    <row r="7" spans="1:19" s="33" customFormat="1" x14ac:dyDescent="0.25">
      <c r="A7" s="57"/>
      <c r="B7" s="57"/>
      <c r="C7" s="57"/>
      <c r="D7" s="57"/>
      <c r="E7" s="130" t="s">
        <v>38</v>
      </c>
      <c r="F7" s="131"/>
      <c r="G7" s="131"/>
      <c r="H7" s="131"/>
      <c r="I7" s="132"/>
      <c r="J7" s="57"/>
      <c r="K7" s="130"/>
      <c r="L7" s="131"/>
      <c r="M7" s="131"/>
      <c r="N7" s="131"/>
      <c r="O7" s="132"/>
      <c r="P7" s="57" t="s">
        <v>39</v>
      </c>
      <c r="Q7" s="57" t="s">
        <v>40</v>
      </c>
      <c r="R7" s="57" t="s">
        <v>41</v>
      </c>
      <c r="S7" s="57" t="s">
        <v>42</v>
      </c>
    </row>
    <row r="8" spans="1:19" s="33" customForma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 t="s">
        <v>43</v>
      </c>
      <c r="Q8" s="57" t="s">
        <v>44</v>
      </c>
      <c r="R8" s="57"/>
      <c r="S8" s="57" t="s">
        <v>45</v>
      </c>
    </row>
    <row r="9" spans="1:19" s="33" customFormat="1" ht="96.6" thickBot="1" x14ac:dyDescent="0.3">
      <c r="A9" s="133"/>
      <c r="B9" s="133"/>
      <c r="C9" s="57"/>
      <c r="D9" s="57"/>
      <c r="E9" s="134" t="s">
        <v>46</v>
      </c>
      <c r="F9" s="134" t="s">
        <v>47</v>
      </c>
      <c r="G9" s="135" t="s">
        <v>48</v>
      </c>
      <c r="H9" s="135" t="s">
        <v>49</v>
      </c>
      <c r="I9" s="135" t="s">
        <v>50</v>
      </c>
      <c r="J9" s="133"/>
      <c r="K9" s="134" t="s">
        <v>46</v>
      </c>
      <c r="L9" s="134" t="s">
        <v>47</v>
      </c>
      <c r="M9" s="134" t="s">
        <v>51</v>
      </c>
      <c r="N9" s="134" t="s">
        <v>49</v>
      </c>
      <c r="O9" s="63" t="s">
        <v>50</v>
      </c>
      <c r="P9" s="133" t="s">
        <v>45</v>
      </c>
      <c r="Q9" s="133" t="s">
        <v>45</v>
      </c>
      <c r="R9" s="57"/>
      <c r="S9" s="133"/>
    </row>
    <row r="10" spans="1:19" s="33" customFormat="1" ht="12.6" thickTop="1" x14ac:dyDescent="0.25">
      <c r="A10" s="8"/>
      <c r="B10" s="8"/>
      <c r="C10" s="136" t="s">
        <v>234</v>
      </c>
      <c r="D10" s="137" t="s">
        <v>235</v>
      </c>
      <c r="E10" s="138"/>
      <c r="F10" s="139">
        <v>1</v>
      </c>
      <c r="G10" s="137" t="s">
        <v>148</v>
      </c>
      <c r="H10" s="140">
        <v>8</v>
      </c>
      <c r="I10" s="137" t="s">
        <v>162</v>
      </c>
      <c r="J10" s="9"/>
      <c r="K10" s="9"/>
      <c r="L10" s="9"/>
      <c r="M10" s="9"/>
      <c r="N10" s="9"/>
      <c r="O10" s="9"/>
      <c r="P10" s="9"/>
      <c r="Q10" s="199"/>
      <c r="R10" s="141">
        <v>197</v>
      </c>
      <c r="S10" s="11">
        <f>R10*Q10</f>
        <v>0</v>
      </c>
    </row>
    <row r="11" spans="1:19" s="33" customFormat="1" x14ac:dyDescent="0.25">
      <c r="A11" s="8"/>
      <c r="B11" s="8"/>
      <c r="C11" s="136" t="s">
        <v>236</v>
      </c>
      <c r="D11" s="137" t="s">
        <v>237</v>
      </c>
      <c r="E11" s="138"/>
      <c r="F11" s="139">
        <v>1</v>
      </c>
      <c r="G11" s="137" t="s">
        <v>136</v>
      </c>
      <c r="H11" s="140">
        <v>80</v>
      </c>
      <c r="I11" s="137" t="s">
        <v>162</v>
      </c>
      <c r="J11" s="9"/>
      <c r="K11" s="9"/>
      <c r="L11" s="9"/>
      <c r="M11" s="9"/>
      <c r="N11" s="9"/>
      <c r="O11" s="9"/>
      <c r="P11" s="9"/>
      <c r="Q11" s="199"/>
      <c r="R11" s="141">
        <v>36</v>
      </c>
      <c r="S11" s="11">
        <f t="shared" ref="S11:S74" si="0">R11*Q11</f>
        <v>0</v>
      </c>
    </row>
    <row r="12" spans="1:19" s="33" customFormat="1" x14ac:dyDescent="0.25">
      <c r="A12" s="8"/>
      <c r="B12" s="8"/>
      <c r="C12" s="136" t="s">
        <v>238</v>
      </c>
      <c r="D12" s="137" t="s">
        <v>239</v>
      </c>
      <c r="E12" s="138"/>
      <c r="F12" s="139">
        <v>1</v>
      </c>
      <c r="G12" s="137" t="s">
        <v>240</v>
      </c>
      <c r="H12" s="140">
        <v>225</v>
      </c>
      <c r="I12" s="137" t="s">
        <v>177</v>
      </c>
      <c r="J12" s="9"/>
      <c r="K12" s="9"/>
      <c r="L12" s="9"/>
      <c r="M12" s="9"/>
      <c r="N12" s="9"/>
      <c r="O12" s="9"/>
      <c r="P12" s="9"/>
      <c r="Q12" s="199"/>
      <c r="R12" s="141">
        <v>89</v>
      </c>
      <c r="S12" s="11">
        <f t="shared" si="0"/>
        <v>0</v>
      </c>
    </row>
    <row r="13" spans="1:19" x14ac:dyDescent="0.25">
      <c r="A13" s="8"/>
      <c r="B13" s="8"/>
      <c r="C13" s="136" t="s">
        <v>241</v>
      </c>
      <c r="D13" s="137" t="s">
        <v>239</v>
      </c>
      <c r="E13" s="138"/>
      <c r="F13" s="139">
        <v>1</v>
      </c>
      <c r="G13" s="137" t="s">
        <v>240</v>
      </c>
      <c r="H13" s="140">
        <v>225</v>
      </c>
      <c r="I13" s="137" t="s">
        <v>177</v>
      </c>
      <c r="J13" s="9"/>
      <c r="K13" s="9"/>
      <c r="L13" s="9"/>
      <c r="M13" s="9"/>
      <c r="N13" s="9"/>
      <c r="O13" s="9"/>
      <c r="P13" s="9"/>
      <c r="Q13" s="199"/>
      <c r="R13" s="141">
        <v>65</v>
      </c>
      <c r="S13" s="11">
        <f t="shared" si="0"/>
        <v>0</v>
      </c>
    </row>
    <row r="14" spans="1:19" x14ac:dyDescent="0.25">
      <c r="A14" s="8"/>
      <c r="B14" s="8"/>
      <c r="C14" s="136" t="s">
        <v>242</v>
      </c>
      <c r="D14" s="137" t="s">
        <v>235</v>
      </c>
      <c r="E14" s="138"/>
      <c r="F14" s="139">
        <v>1</v>
      </c>
      <c r="G14" s="137" t="s">
        <v>148</v>
      </c>
      <c r="H14" s="140">
        <v>6</v>
      </c>
      <c r="I14" s="137" t="s">
        <v>162</v>
      </c>
      <c r="J14" s="9"/>
      <c r="K14" s="9"/>
      <c r="L14" s="9"/>
      <c r="M14" s="9"/>
      <c r="N14" s="9"/>
      <c r="O14" s="9"/>
      <c r="P14" s="9"/>
      <c r="Q14" s="199"/>
      <c r="R14" s="141">
        <v>87</v>
      </c>
      <c r="S14" s="11">
        <f t="shared" si="0"/>
        <v>0</v>
      </c>
    </row>
    <row r="15" spans="1:19" s="33" customFormat="1" x14ac:dyDescent="0.25">
      <c r="A15" s="8"/>
      <c r="B15" s="8"/>
      <c r="C15" s="136" t="s">
        <v>243</v>
      </c>
      <c r="D15" s="137" t="s">
        <v>244</v>
      </c>
      <c r="E15" s="139"/>
      <c r="F15" s="139">
        <v>1</v>
      </c>
      <c r="G15" s="137" t="s">
        <v>240</v>
      </c>
      <c r="H15" s="140">
        <v>250</v>
      </c>
      <c r="I15" s="137" t="s">
        <v>177</v>
      </c>
      <c r="J15" s="9"/>
      <c r="K15" s="9"/>
      <c r="L15" s="9"/>
      <c r="M15" s="9"/>
      <c r="N15" s="9"/>
      <c r="O15" s="9"/>
      <c r="P15" s="9"/>
      <c r="Q15" s="199"/>
      <c r="R15" s="141">
        <v>40</v>
      </c>
      <c r="S15" s="11">
        <f t="shared" si="0"/>
        <v>0</v>
      </c>
    </row>
    <row r="16" spans="1:19" s="33" customFormat="1" x14ac:dyDescent="0.25">
      <c r="A16" s="8"/>
      <c r="B16" s="8"/>
      <c r="C16" s="136" t="s">
        <v>245</v>
      </c>
      <c r="D16" s="137" t="s">
        <v>239</v>
      </c>
      <c r="E16" s="139"/>
      <c r="F16" s="139">
        <v>1</v>
      </c>
      <c r="G16" s="137" t="s">
        <v>240</v>
      </c>
      <c r="H16" s="140">
        <v>225</v>
      </c>
      <c r="I16" s="137" t="s">
        <v>177</v>
      </c>
      <c r="J16" s="9"/>
      <c r="K16" s="9"/>
      <c r="L16" s="9"/>
      <c r="M16" s="9"/>
      <c r="N16" s="9"/>
      <c r="O16" s="9"/>
      <c r="P16" s="9"/>
      <c r="Q16" s="199"/>
      <c r="R16" s="141">
        <v>45</v>
      </c>
      <c r="S16" s="11">
        <f t="shared" si="0"/>
        <v>0</v>
      </c>
    </row>
    <row r="17" spans="1:19" s="33" customFormat="1" x14ac:dyDescent="0.25">
      <c r="A17" s="8"/>
      <c r="B17" s="8"/>
      <c r="C17" s="136" t="s">
        <v>243</v>
      </c>
      <c r="D17" s="137" t="s">
        <v>244</v>
      </c>
      <c r="E17" s="139"/>
      <c r="F17" s="139">
        <v>1</v>
      </c>
      <c r="G17" s="137" t="s">
        <v>240</v>
      </c>
      <c r="H17" s="140">
        <v>500</v>
      </c>
      <c r="I17" s="137" t="s">
        <v>177</v>
      </c>
      <c r="J17" s="9"/>
      <c r="K17" s="9"/>
      <c r="L17" s="9"/>
      <c r="M17" s="9"/>
      <c r="N17" s="9"/>
      <c r="O17" s="9"/>
      <c r="P17" s="9"/>
      <c r="Q17" s="199"/>
      <c r="R17" s="141">
        <v>30</v>
      </c>
      <c r="S17" s="11">
        <f t="shared" si="0"/>
        <v>0</v>
      </c>
    </row>
    <row r="18" spans="1:19" x14ac:dyDescent="0.25">
      <c r="A18" s="8"/>
      <c r="B18" s="8"/>
      <c r="C18" s="136" t="s">
        <v>246</v>
      </c>
      <c r="D18" s="137" t="s">
        <v>247</v>
      </c>
      <c r="E18" s="139"/>
      <c r="F18" s="139">
        <v>1</v>
      </c>
      <c r="G18" s="137" t="s">
        <v>248</v>
      </c>
      <c r="H18" s="140">
        <v>1175</v>
      </c>
      <c r="I18" s="137" t="s">
        <v>177</v>
      </c>
      <c r="J18" s="9"/>
      <c r="K18" s="9"/>
      <c r="L18" s="9"/>
      <c r="M18" s="9"/>
      <c r="N18" s="9"/>
      <c r="O18" s="9"/>
      <c r="P18" s="9"/>
      <c r="Q18" s="199"/>
      <c r="R18" s="141">
        <v>12</v>
      </c>
      <c r="S18" s="11">
        <f t="shared" si="0"/>
        <v>0</v>
      </c>
    </row>
    <row r="19" spans="1:19" x14ac:dyDescent="0.25">
      <c r="A19" s="8"/>
      <c r="B19" s="8"/>
      <c r="C19" s="136" t="s">
        <v>249</v>
      </c>
      <c r="D19" s="137" t="s">
        <v>250</v>
      </c>
      <c r="E19" s="139"/>
      <c r="F19" s="139">
        <v>1</v>
      </c>
      <c r="G19" s="137" t="s">
        <v>126</v>
      </c>
      <c r="H19" s="140">
        <v>450</v>
      </c>
      <c r="I19" s="137" t="s">
        <v>177</v>
      </c>
      <c r="J19" s="9"/>
      <c r="K19" s="9"/>
      <c r="L19" s="9"/>
      <c r="M19" s="9"/>
      <c r="N19" s="9"/>
      <c r="O19" s="9"/>
      <c r="P19" s="9"/>
      <c r="Q19" s="199"/>
      <c r="R19" s="141">
        <v>57</v>
      </c>
      <c r="S19" s="11">
        <f t="shared" si="0"/>
        <v>0</v>
      </c>
    </row>
    <row r="20" spans="1:19" x14ac:dyDescent="0.25">
      <c r="A20" s="8"/>
      <c r="B20" s="8"/>
      <c r="C20" s="136" t="s">
        <v>251</v>
      </c>
      <c r="D20" s="137" t="s">
        <v>247</v>
      </c>
      <c r="E20" s="139"/>
      <c r="F20" s="139">
        <v>1</v>
      </c>
      <c r="G20" s="137" t="s">
        <v>248</v>
      </c>
      <c r="H20" s="140">
        <v>1087</v>
      </c>
      <c r="I20" s="137" t="s">
        <v>177</v>
      </c>
      <c r="J20" s="9"/>
      <c r="K20" s="9"/>
      <c r="L20" s="9"/>
      <c r="M20" s="9"/>
      <c r="N20" s="9"/>
      <c r="O20" s="9"/>
      <c r="P20" s="9"/>
      <c r="Q20" s="199"/>
      <c r="R20" s="141">
        <v>8</v>
      </c>
      <c r="S20" s="11">
        <f t="shared" si="0"/>
        <v>0</v>
      </c>
    </row>
    <row r="21" spans="1:19" x14ac:dyDescent="0.25">
      <c r="A21" s="8"/>
      <c r="B21" s="8"/>
      <c r="C21" s="136" t="s">
        <v>252</v>
      </c>
      <c r="D21" s="137" t="s">
        <v>253</v>
      </c>
      <c r="E21" s="139"/>
      <c r="F21" s="139">
        <v>1</v>
      </c>
      <c r="G21" s="137" t="s">
        <v>214</v>
      </c>
      <c r="H21" s="140">
        <v>5</v>
      </c>
      <c r="I21" s="137" t="s">
        <v>181</v>
      </c>
      <c r="J21" s="9"/>
      <c r="K21" s="9"/>
      <c r="L21" s="9"/>
      <c r="M21" s="9"/>
      <c r="N21" s="9"/>
      <c r="O21" s="9"/>
      <c r="P21" s="9"/>
      <c r="Q21" s="199"/>
      <c r="R21" s="141">
        <v>3</v>
      </c>
      <c r="S21" s="11">
        <f t="shared" si="0"/>
        <v>0</v>
      </c>
    </row>
    <row r="22" spans="1:19" x14ac:dyDescent="0.25">
      <c r="A22" s="8"/>
      <c r="B22" s="8"/>
      <c r="C22" s="136" t="s">
        <v>254</v>
      </c>
      <c r="D22" s="137" t="s">
        <v>239</v>
      </c>
      <c r="E22" s="139"/>
      <c r="F22" s="139">
        <v>1</v>
      </c>
      <c r="G22" s="137" t="s">
        <v>240</v>
      </c>
      <c r="H22" s="140">
        <v>225</v>
      </c>
      <c r="I22" s="137" t="s">
        <v>177</v>
      </c>
      <c r="J22" s="9"/>
      <c r="K22" s="9"/>
      <c r="L22" s="9"/>
      <c r="M22" s="9"/>
      <c r="N22" s="9"/>
      <c r="O22" s="9"/>
      <c r="P22" s="9"/>
      <c r="Q22" s="199"/>
      <c r="R22" s="141">
        <v>16</v>
      </c>
      <c r="S22" s="11">
        <f t="shared" si="0"/>
        <v>0</v>
      </c>
    </row>
    <row r="23" spans="1:19" x14ac:dyDescent="0.25">
      <c r="A23" s="8"/>
      <c r="B23" s="8"/>
      <c r="C23" s="136" t="s">
        <v>255</v>
      </c>
      <c r="D23" s="137" t="s">
        <v>256</v>
      </c>
      <c r="E23" s="139"/>
      <c r="F23" s="139">
        <v>1</v>
      </c>
      <c r="G23" s="137" t="s">
        <v>136</v>
      </c>
      <c r="H23" s="140">
        <v>3</v>
      </c>
      <c r="I23" s="137" t="s">
        <v>181</v>
      </c>
      <c r="J23" s="9"/>
      <c r="K23" s="9"/>
      <c r="L23" s="9"/>
      <c r="M23" s="9"/>
      <c r="N23" s="9"/>
      <c r="O23" s="9"/>
      <c r="P23" s="9"/>
      <c r="Q23" s="199"/>
      <c r="R23" s="141">
        <v>3</v>
      </c>
      <c r="S23" s="11">
        <f t="shared" si="0"/>
        <v>0</v>
      </c>
    </row>
    <row r="24" spans="1:19" x14ac:dyDescent="0.25">
      <c r="A24" s="8"/>
      <c r="B24" s="8"/>
      <c r="C24" s="136" t="s">
        <v>257</v>
      </c>
      <c r="D24" s="137" t="s">
        <v>258</v>
      </c>
      <c r="E24" s="139"/>
      <c r="F24" s="139">
        <v>1</v>
      </c>
      <c r="G24" s="137" t="s">
        <v>259</v>
      </c>
      <c r="H24" s="140">
        <v>10</v>
      </c>
      <c r="I24" s="137" t="s">
        <v>148</v>
      </c>
      <c r="J24" s="9"/>
      <c r="K24" s="9"/>
      <c r="L24" s="9"/>
      <c r="M24" s="9"/>
      <c r="N24" s="9"/>
      <c r="O24" s="9"/>
      <c r="P24" s="9"/>
      <c r="Q24" s="199"/>
      <c r="R24" s="141">
        <v>2</v>
      </c>
      <c r="S24" s="11">
        <f t="shared" si="0"/>
        <v>0</v>
      </c>
    </row>
    <row r="25" spans="1:19" x14ac:dyDescent="0.25">
      <c r="A25" s="8"/>
      <c r="B25" s="8"/>
      <c r="C25" s="136" t="s">
        <v>260</v>
      </c>
      <c r="D25" s="137" t="s">
        <v>261</v>
      </c>
      <c r="E25" s="139"/>
      <c r="F25" s="139">
        <v>1</v>
      </c>
      <c r="G25" s="137" t="s">
        <v>214</v>
      </c>
      <c r="H25" s="140">
        <v>5</v>
      </c>
      <c r="I25" s="137" t="s">
        <v>181</v>
      </c>
      <c r="J25" s="9"/>
      <c r="K25" s="9"/>
      <c r="L25" s="9"/>
      <c r="M25" s="9"/>
      <c r="N25" s="9"/>
      <c r="O25" s="9"/>
      <c r="P25" s="9"/>
      <c r="Q25" s="199"/>
      <c r="R25" s="141">
        <v>1</v>
      </c>
      <c r="S25" s="11">
        <f t="shared" si="0"/>
        <v>0</v>
      </c>
    </row>
    <row r="26" spans="1:19" x14ac:dyDescent="0.25">
      <c r="A26" s="8"/>
      <c r="B26" s="8"/>
      <c r="C26" s="136" t="s">
        <v>262</v>
      </c>
      <c r="D26" s="137" t="s">
        <v>261</v>
      </c>
      <c r="E26" s="139"/>
      <c r="F26" s="139">
        <v>1</v>
      </c>
      <c r="G26" s="137" t="s">
        <v>164</v>
      </c>
      <c r="H26" s="140">
        <v>12</v>
      </c>
      <c r="I26" s="137" t="s">
        <v>148</v>
      </c>
      <c r="J26" s="9"/>
      <c r="K26" s="9"/>
      <c r="L26" s="9"/>
      <c r="M26" s="9"/>
      <c r="N26" s="9"/>
      <c r="O26" s="9"/>
      <c r="P26" s="9"/>
      <c r="Q26" s="199"/>
      <c r="R26" s="141">
        <v>1</v>
      </c>
      <c r="S26" s="11">
        <f t="shared" si="0"/>
        <v>0</v>
      </c>
    </row>
    <row r="27" spans="1:19" x14ac:dyDescent="0.25">
      <c r="A27" s="8"/>
      <c r="B27" s="8"/>
      <c r="C27" s="136" t="s">
        <v>263</v>
      </c>
      <c r="D27" s="137" t="s">
        <v>264</v>
      </c>
      <c r="E27" s="139"/>
      <c r="F27" s="139">
        <v>1</v>
      </c>
      <c r="G27" s="137" t="s">
        <v>148</v>
      </c>
      <c r="H27" s="140">
        <v>230</v>
      </c>
      <c r="I27" s="137" t="s">
        <v>177</v>
      </c>
      <c r="J27" s="9"/>
      <c r="K27" s="9"/>
      <c r="L27" s="9"/>
      <c r="M27" s="9"/>
      <c r="N27" s="9"/>
      <c r="O27" s="9"/>
      <c r="P27" s="9"/>
      <c r="Q27" s="199"/>
      <c r="R27" s="141">
        <v>2</v>
      </c>
      <c r="S27" s="11">
        <f t="shared" si="0"/>
        <v>0</v>
      </c>
    </row>
    <row r="28" spans="1:19" s="33" customFormat="1" x14ac:dyDescent="0.25">
      <c r="A28" s="8"/>
      <c r="B28" s="8"/>
      <c r="C28" s="136" t="s">
        <v>265</v>
      </c>
      <c r="D28" s="137" t="s">
        <v>266</v>
      </c>
      <c r="E28" s="139"/>
      <c r="F28" s="139">
        <v>1</v>
      </c>
      <c r="G28" s="137" t="s">
        <v>214</v>
      </c>
      <c r="H28" s="140">
        <v>1000</v>
      </c>
      <c r="I28" s="137" t="s">
        <v>177</v>
      </c>
      <c r="J28" s="9"/>
      <c r="K28" s="9"/>
      <c r="L28" s="9"/>
      <c r="M28" s="9"/>
      <c r="N28" s="9"/>
      <c r="O28" s="9"/>
      <c r="P28" s="9"/>
      <c r="Q28" s="199"/>
      <c r="R28" s="141">
        <v>1</v>
      </c>
      <c r="S28" s="11">
        <f t="shared" si="0"/>
        <v>0</v>
      </c>
    </row>
    <row r="29" spans="1:19" s="33" customFormat="1" x14ac:dyDescent="0.25">
      <c r="A29" s="8"/>
      <c r="B29" s="8"/>
      <c r="C29" s="136" t="s">
        <v>267</v>
      </c>
      <c r="D29" s="137" t="s">
        <v>268</v>
      </c>
      <c r="E29" s="139"/>
      <c r="F29" s="139">
        <v>1</v>
      </c>
      <c r="G29" s="137" t="s">
        <v>128</v>
      </c>
      <c r="H29" s="140">
        <v>900</v>
      </c>
      <c r="I29" s="137" t="s">
        <v>177</v>
      </c>
      <c r="J29" s="9"/>
      <c r="K29" s="9"/>
      <c r="L29" s="9"/>
      <c r="M29" s="9"/>
      <c r="N29" s="9"/>
      <c r="O29" s="9"/>
      <c r="P29" s="9"/>
      <c r="Q29" s="199"/>
      <c r="R29" s="141">
        <v>5</v>
      </c>
      <c r="S29" s="11">
        <f t="shared" si="0"/>
        <v>0</v>
      </c>
    </row>
    <row r="30" spans="1:19" s="33" customFormat="1" x14ac:dyDescent="0.25">
      <c r="A30" s="8"/>
      <c r="B30" s="8"/>
      <c r="C30" s="136" t="s">
        <v>269</v>
      </c>
      <c r="D30" s="137" t="s">
        <v>268</v>
      </c>
      <c r="E30" s="139"/>
      <c r="F30" s="139">
        <v>1</v>
      </c>
      <c r="G30" s="137" t="s">
        <v>128</v>
      </c>
      <c r="H30" s="140">
        <v>900</v>
      </c>
      <c r="I30" s="137" t="s">
        <v>177</v>
      </c>
      <c r="J30" s="9"/>
      <c r="K30" s="9"/>
      <c r="L30" s="9"/>
      <c r="M30" s="9"/>
      <c r="N30" s="9"/>
      <c r="O30" s="9"/>
      <c r="P30" s="9"/>
      <c r="Q30" s="199"/>
      <c r="R30" s="141">
        <v>3</v>
      </c>
      <c r="S30" s="11">
        <f t="shared" si="0"/>
        <v>0</v>
      </c>
    </row>
    <row r="31" spans="1:19" s="33" customFormat="1" x14ac:dyDescent="0.25">
      <c r="A31" s="8"/>
      <c r="B31" s="8"/>
      <c r="C31" s="136" t="s">
        <v>270</v>
      </c>
      <c r="D31" s="137" t="s">
        <v>271</v>
      </c>
      <c r="E31" s="139"/>
      <c r="F31" s="139">
        <v>1</v>
      </c>
      <c r="G31" s="137" t="s">
        <v>148</v>
      </c>
      <c r="H31" s="140">
        <v>1</v>
      </c>
      <c r="I31" s="137" t="s">
        <v>272</v>
      </c>
      <c r="J31" s="9"/>
      <c r="K31" s="9"/>
      <c r="L31" s="9"/>
      <c r="M31" s="9"/>
      <c r="N31" s="9"/>
      <c r="O31" s="9"/>
      <c r="P31" s="9"/>
      <c r="Q31" s="199"/>
      <c r="R31" s="141">
        <v>410</v>
      </c>
      <c r="S31" s="11">
        <f t="shared" si="0"/>
        <v>0</v>
      </c>
    </row>
    <row r="32" spans="1:19" s="33" customFormat="1" x14ac:dyDescent="0.25">
      <c r="A32" s="8"/>
      <c r="B32" s="8"/>
      <c r="C32" s="136" t="s">
        <v>273</v>
      </c>
      <c r="D32" s="137" t="s">
        <v>274</v>
      </c>
      <c r="E32" s="139"/>
      <c r="F32" s="139">
        <v>1</v>
      </c>
      <c r="G32" s="137" t="s">
        <v>259</v>
      </c>
      <c r="H32" s="140">
        <v>10</v>
      </c>
      <c r="I32" s="137" t="s">
        <v>148</v>
      </c>
      <c r="J32" s="9"/>
      <c r="K32" s="9"/>
      <c r="L32" s="9"/>
      <c r="M32" s="9"/>
      <c r="N32" s="9"/>
      <c r="O32" s="9"/>
      <c r="P32" s="9"/>
      <c r="Q32" s="199"/>
      <c r="R32" s="141">
        <v>10</v>
      </c>
      <c r="S32" s="11">
        <f t="shared" si="0"/>
        <v>0</v>
      </c>
    </row>
    <row r="33" spans="1:19" s="33" customFormat="1" x14ac:dyDescent="0.25">
      <c r="A33" s="8"/>
      <c r="B33" s="8"/>
      <c r="C33" s="136" t="s">
        <v>275</v>
      </c>
      <c r="D33" s="137" t="s">
        <v>274</v>
      </c>
      <c r="E33" s="139"/>
      <c r="F33" s="139">
        <v>1</v>
      </c>
      <c r="G33" s="137" t="s">
        <v>138</v>
      </c>
      <c r="H33" s="140">
        <v>5</v>
      </c>
      <c r="I33" s="137" t="s">
        <v>181</v>
      </c>
      <c r="J33" s="9"/>
      <c r="K33" s="9"/>
      <c r="L33" s="9"/>
      <c r="M33" s="9"/>
      <c r="N33" s="9"/>
      <c r="O33" s="9"/>
      <c r="P33" s="9"/>
      <c r="Q33" s="199"/>
      <c r="R33" s="141">
        <v>5</v>
      </c>
      <c r="S33" s="11">
        <f t="shared" si="0"/>
        <v>0</v>
      </c>
    </row>
    <row r="34" spans="1:19" s="33" customFormat="1" x14ac:dyDescent="0.25">
      <c r="A34" s="8"/>
      <c r="B34" s="8"/>
      <c r="C34" s="136" t="s">
        <v>276</v>
      </c>
      <c r="D34" s="137" t="s">
        <v>274</v>
      </c>
      <c r="E34" s="139"/>
      <c r="F34" s="139">
        <v>1</v>
      </c>
      <c r="G34" s="137" t="s">
        <v>148</v>
      </c>
      <c r="H34" s="140">
        <v>600</v>
      </c>
      <c r="I34" s="137" t="s">
        <v>177</v>
      </c>
      <c r="J34" s="9"/>
      <c r="K34" s="9"/>
      <c r="L34" s="9"/>
      <c r="M34" s="9"/>
      <c r="N34" s="9"/>
      <c r="O34" s="9"/>
      <c r="P34" s="9"/>
      <c r="Q34" s="199"/>
      <c r="R34" s="141">
        <v>16</v>
      </c>
      <c r="S34" s="11">
        <f t="shared" si="0"/>
        <v>0</v>
      </c>
    </row>
    <row r="35" spans="1:19" s="33" customFormat="1" x14ac:dyDescent="0.25">
      <c r="A35" s="8"/>
      <c r="B35" s="8"/>
      <c r="C35" s="136" t="s">
        <v>277</v>
      </c>
      <c r="D35" s="137" t="s">
        <v>274</v>
      </c>
      <c r="E35" s="139"/>
      <c r="F35" s="139">
        <v>1</v>
      </c>
      <c r="G35" s="137" t="s">
        <v>148</v>
      </c>
      <c r="H35" s="140">
        <v>600</v>
      </c>
      <c r="I35" s="137" t="s">
        <v>177</v>
      </c>
      <c r="J35" s="9"/>
      <c r="K35" s="9"/>
      <c r="L35" s="9"/>
      <c r="M35" s="9"/>
      <c r="N35" s="9"/>
      <c r="O35" s="9"/>
      <c r="P35" s="9"/>
      <c r="Q35" s="199"/>
      <c r="R35" s="141">
        <v>10</v>
      </c>
      <c r="S35" s="11">
        <f t="shared" si="0"/>
        <v>0</v>
      </c>
    </row>
    <row r="36" spans="1:19" s="33" customFormat="1" x14ac:dyDescent="0.25">
      <c r="A36" s="8"/>
      <c r="B36" s="8"/>
      <c r="C36" s="136" t="s">
        <v>278</v>
      </c>
      <c r="D36" s="137" t="s">
        <v>279</v>
      </c>
      <c r="E36" s="139"/>
      <c r="F36" s="139">
        <v>1</v>
      </c>
      <c r="G36" s="137" t="s">
        <v>148</v>
      </c>
      <c r="H36" s="140">
        <v>750</v>
      </c>
      <c r="I36" s="137" t="s">
        <v>177</v>
      </c>
      <c r="J36" s="9"/>
      <c r="K36" s="9"/>
      <c r="L36" s="9"/>
      <c r="M36" s="9"/>
      <c r="N36" s="9"/>
      <c r="O36" s="9"/>
      <c r="P36" s="9"/>
      <c r="Q36" s="199"/>
      <c r="R36" s="141">
        <v>2</v>
      </c>
      <c r="S36" s="11">
        <f t="shared" si="0"/>
        <v>0</v>
      </c>
    </row>
    <row r="37" spans="1:19" s="33" customFormat="1" x14ac:dyDescent="0.25">
      <c r="A37" s="8"/>
      <c r="B37" s="8"/>
      <c r="C37" s="136" t="s">
        <v>280</v>
      </c>
      <c r="D37" s="137" t="s">
        <v>186</v>
      </c>
      <c r="E37" s="139"/>
      <c r="F37" s="139">
        <v>1</v>
      </c>
      <c r="G37" s="137" t="s">
        <v>214</v>
      </c>
      <c r="H37" s="140">
        <v>600</v>
      </c>
      <c r="I37" s="137" t="s">
        <v>177</v>
      </c>
      <c r="J37" s="9"/>
      <c r="K37" s="9"/>
      <c r="L37" s="9"/>
      <c r="M37" s="9"/>
      <c r="N37" s="9"/>
      <c r="O37" s="9"/>
      <c r="P37" s="9"/>
      <c r="Q37" s="199"/>
      <c r="R37" s="141">
        <v>52</v>
      </c>
      <c r="S37" s="11">
        <f t="shared" si="0"/>
        <v>0</v>
      </c>
    </row>
    <row r="38" spans="1:19" s="33" customFormat="1" x14ac:dyDescent="0.25">
      <c r="A38" s="8"/>
      <c r="B38" s="8"/>
      <c r="C38" s="136" t="s">
        <v>281</v>
      </c>
      <c r="D38" s="137" t="s">
        <v>186</v>
      </c>
      <c r="E38" s="139"/>
      <c r="F38" s="139">
        <v>1</v>
      </c>
      <c r="G38" s="137" t="s">
        <v>214</v>
      </c>
      <c r="H38" s="140">
        <v>900</v>
      </c>
      <c r="I38" s="137" t="s">
        <v>177</v>
      </c>
      <c r="J38" s="9"/>
      <c r="K38" s="9"/>
      <c r="L38" s="9"/>
      <c r="M38" s="9"/>
      <c r="N38" s="9"/>
      <c r="O38" s="9"/>
      <c r="P38" s="9"/>
      <c r="Q38" s="199"/>
      <c r="R38" s="141">
        <v>14</v>
      </c>
      <c r="S38" s="11">
        <f t="shared" si="0"/>
        <v>0</v>
      </c>
    </row>
    <row r="39" spans="1:19" x14ac:dyDescent="0.25">
      <c r="A39" s="8"/>
      <c r="B39" s="8"/>
      <c r="C39" s="136" t="s">
        <v>282</v>
      </c>
      <c r="D39" s="137" t="s">
        <v>247</v>
      </c>
      <c r="E39" s="139"/>
      <c r="F39" s="139">
        <v>1</v>
      </c>
      <c r="G39" s="137" t="s">
        <v>136</v>
      </c>
      <c r="H39" s="140">
        <v>60</v>
      </c>
      <c r="I39" s="137" t="s">
        <v>162</v>
      </c>
      <c r="J39" s="9"/>
      <c r="K39" s="9"/>
      <c r="L39" s="9"/>
      <c r="M39" s="9"/>
      <c r="N39" s="9"/>
      <c r="O39" s="9"/>
      <c r="P39" s="9"/>
      <c r="Q39" s="199"/>
      <c r="R39" s="141">
        <v>8</v>
      </c>
      <c r="S39" s="11">
        <f t="shared" si="0"/>
        <v>0</v>
      </c>
    </row>
    <row r="40" spans="1:19" x14ac:dyDescent="0.25">
      <c r="A40" s="8"/>
      <c r="B40" s="8"/>
      <c r="C40" s="136" t="s">
        <v>283</v>
      </c>
      <c r="D40" s="137" t="s">
        <v>186</v>
      </c>
      <c r="E40" s="139"/>
      <c r="F40" s="139">
        <v>1</v>
      </c>
      <c r="G40" s="137" t="s">
        <v>214</v>
      </c>
      <c r="H40" s="140">
        <v>1000</v>
      </c>
      <c r="I40" s="137" t="s">
        <v>177</v>
      </c>
      <c r="J40" s="9"/>
      <c r="K40" s="9"/>
      <c r="L40" s="9"/>
      <c r="M40" s="9"/>
      <c r="N40" s="9"/>
      <c r="O40" s="9"/>
      <c r="P40" s="9"/>
      <c r="Q40" s="199"/>
      <c r="R40" s="141">
        <v>8</v>
      </c>
      <c r="S40" s="11">
        <f t="shared" si="0"/>
        <v>0</v>
      </c>
    </row>
    <row r="41" spans="1:19" x14ac:dyDescent="0.25">
      <c r="A41" s="8"/>
      <c r="B41" s="8"/>
      <c r="C41" s="136" t="s">
        <v>284</v>
      </c>
      <c r="D41" s="137" t="s">
        <v>186</v>
      </c>
      <c r="E41" s="139"/>
      <c r="F41" s="139">
        <v>1</v>
      </c>
      <c r="G41" s="137" t="s">
        <v>214</v>
      </c>
      <c r="H41" s="140">
        <v>1000</v>
      </c>
      <c r="I41" s="137" t="s">
        <v>177</v>
      </c>
      <c r="J41" s="9"/>
      <c r="K41" s="9"/>
      <c r="L41" s="9"/>
      <c r="M41" s="9"/>
      <c r="N41" s="9"/>
      <c r="O41" s="9"/>
      <c r="P41" s="9"/>
      <c r="Q41" s="199"/>
      <c r="R41" s="141">
        <v>10</v>
      </c>
      <c r="S41" s="11">
        <f t="shared" si="0"/>
        <v>0</v>
      </c>
    </row>
    <row r="42" spans="1:19" x14ac:dyDescent="0.25">
      <c r="A42" s="8"/>
      <c r="B42" s="8"/>
      <c r="C42" s="136" t="s">
        <v>285</v>
      </c>
      <c r="D42" s="137" t="s">
        <v>247</v>
      </c>
      <c r="E42" s="139"/>
      <c r="F42" s="139">
        <v>1</v>
      </c>
      <c r="G42" s="137" t="s">
        <v>136</v>
      </c>
      <c r="H42" s="140">
        <v>60</v>
      </c>
      <c r="I42" s="137" t="s">
        <v>162</v>
      </c>
      <c r="J42" s="9"/>
      <c r="K42" s="9"/>
      <c r="L42" s="9"/>
      <c r="M42" s="9"/>
      <c r="N42" s="9"/>
      <c r="O42" s="9"/>
      <c r="P42" s="9"/>
      <c r="Q42" s="199"/>
      <c r="R42" s="141">
        <v>4</v>
      </c>
      <c r="S42" s="11">
        <f t="shared" si="0"/>
        <v>0</v>
      </c>
    </row>
    <row r="43" spans="1:19" x14ac:dyDescent="0.25">
      <c r="A43" s="8"/>
      <c r="B43" s="8"/>
      <c r="C43" s="136" t="s">
        <v>286</v>
      </c>
      <c r="D43" s="137" t="s">
        <v>287</v>
      </c>
      <c r="E43" s="139"/>
      <c r="F43" s="139">
        <v>1</v>
      </c>
      <c r="G43" s="137" t="s">
        <v>136</v>
      </c>
      <c r="H43" s="140">
        <v>20</v>
      </c>
      <c r="I43" s="137" t="s">
        <v>162</v>
      </c>
      <c r="J43" s="9"/>
      <c r="K43" s="9"/>
      <c r="L43" s="9"/>
      <c r="M43" s="9"/>
      <c r="N43" s="9"/>
      <c r="O43" s="9"/>
      <c r="P43" s="9"/>
      <c r="Q43" s="199"/>
      <c r="R43" s="141">
        <v>9</v>
      </c>
      <c r="S43" s="11">
        <f t="shared" si="0"/>
        <v>0</v>
      </c>
    </row>
    <row r="44" spans="1:19" x14ac:dyDescent="0.25">
      <c r="A44" s="8"/>
      <c r="B44" s="8"/>
      <c r="C44" s="136" t="s">
        <v>288</v>
      </c>
      <c r="D44" s="137" t="s">
        <v>289</v>
      </c>
      <c r="E44" s="139"/>
      <c r="F44" s="139">
        <v>1</v>
      </c>
      <c r="G44" s="137" t="s">
        <v>136</v>
      </c>
      <c r="H44" s="140">
        <v>96</v>
      </c>
      <c r="I44" s="137" t="s">
        <v>162</v>
      </c>
      <c r="J44" s="9"/>
      <c r="K44" s="9"/>
      <c r="L44" s="9"/>
      <c r="M44" s="9"/>
      <c r="N44" s="9"/>
      <c r="O44" s="9"/>
      <c r="P44" s="9"/>
      <c r="Q44" s="199"/>
      <c r="R44" s="141">
        <v>6</v>
      </c>
      <c r="S44" s="11">
        <f t="shared" si="0"/>
        <v>0</v>
      </c>
    </row>
    <row r="45" spans="1:19" x14ac:dyDescent="0.25">
      <c r="A45" s="8"/>
      <c r="B45" s="8"/>
      <c r="C45" s="136" t="s">
        <v>290</v>
      </c>
      <c r="D45" s="137" t="s">
        <v>186</v>
      </c>
      <c r="E45" s="139"/>
      <c r="F45" s="139">
        <v>1</v>
      </c>
      <c r="G45" s="137" t="s">
        <v>214</v>
      </c>
      <c r="H45" s="140">
        <v>900</v>
      </c>
      <c r="I45" s="137" t="s">
        <v>177</v>
      </c>
      <c r="J45" s="9"/>
      <c r="K45" s="9"/>
      <c r="L45" s="9"/>
      <c r="M45" s="9"/>
      <c r="N45" s="9"/>
      <c r="O45" s="9"/>
      <c r="P45" s="9"/>
      <c r="Q45" s="199"/>
      <c r="R45" s="141">
        <v>9</v>
      </c>
      <c r="S45" s="11">
        <f t="shared" si="0"/>
        <v>0</v>
      </c>
    </row>
    <row r="46" spans="1:19" x14ac:dyDescent="0.25">
      <c r="A46" s="8"/>
      <c r="B46" s="8"/>
      <c r="C46" s="136" t="s">
        <v>291</v>
      </c>
      <c r="D46" s="137" t="s">
        <v>186</v>
      </c>
      <c r="E46" s="139"/>
      <c r="F46" s="139">
        <v>1</v>
      </c>
      <c r="G46" s="137" t="s">
        <v>214</v>
      </c>
      <c r="H46" s="140">
        <v>1000</v>
      </c>
      <c r="I46" s="137" t="s">
        <v>177</v>
      </c>
      <c r="J46" s="9"/>
      <c r="K46" s="9"/>
      <c r="L46" s="9"/>
      <c r="M46" s="9"/>
      <c r="N46" s="9"/>
      <c r="O46" s="9"/>
      <c r="P46" s="9"/>
      <c r="Q46" s="199"/>
      <c r="R46" s="141">
        <v>5</v>
      </c>
      <c r="S46" s="11">
        <f t="shared" si="0"/>
        <v>0</v>
      </c>
    </row>
    <row r="47" spans="1:19" x14ac:dyDescent="0.25">
      <c r="A47" s="8"/>
      <c r="B47" s="8"/>
      <c r="C47" s="136" t="s">
        <v>292</v>
      </c>
      <c r="D47" s="137" t="s">
        <v>293</v>
      </c>
      <c r="E47" s="139"/>
      <c r="F47" s="139">
        <v>1</v>
      </c>
      <c r="G47" s="137" t="s">
        <v>136</v>
      </c>
      <c r="H47" s="140">
        <v>90</v>
      </c>
      <c r="I47" s="137" t="s">
        <v>162</v>
      </c>
      <c r="J47" s="9"/>
      <c r="K47" s="9"/>
      <c r="L47" s="9"/>
      <c r="M47" s="9"/>
      <c r="N47" s="9"/>
      <c r="O47" s="9"/>
      <c r="P47" s="9"/>
      <c r="Q47" s="199"/>
      <c r="R47" s="141">
        <v>2</v>
      </c>
      <c r="S47" s="11">
        <f t="shared" si="0"/>
        <v>0</v>
      </c>
    </row>
    <row r="48" spans="1:19" x14ac:dyDescent="0.25">
      <c r="A48" s="8"/>
      <c r="B48" s="8"/>
      <c r="C48" s="136" t="s">
        <v>294</v>
      </c>
      <c r="D48" s="137" t="s">
        <v>186</v>
      </c>
      <c r="E48" s="139"/>
      <c r="F48" s="139">
        <v>1</v>
      </c>
      <c r="G48" s="137" t="s">
        <v>214</v>
      </c>
      <c r="H48" s="140">
        <v>950</v>
      </c>
      <c r="I48" s="137" t="s">
        <v>177</v>
      </c>
      <c r="J48" s="9"/>
      <c r="K48" s="9"/>
      <c r="L48" s="9"/>
      <c r="M48" s="9"/>
      <c r="N48" s="9"/>
      <c r="O48" s="9"/>
      <c r="P48" s="9"/>
      <c r="Q48" s="199"/>
      <c r="R48" s="141">
        <v>3</v>
      </c>
      <c r="S48" s="11">
        <f t="shared" si="0"/>
        <v>0</v>
      </c>
    </row>
    <row r="49" spans="1:19" x14ac:dyDescent="0.25">
      <c r="A49" s="8"/>
      <c r="B49" s="8"/>
      <c r="C49" s="136" t="s">
        <v>295</v>
      </c>
      <c r="D49" s="137" t="s">
        <v>186</v>
      </c>
      <c r="E49" s="139"/>
      <c r="F49" s="139">
        <v>1</v>
      </c>
      <c r="G49" s="137" t="s">
        <v>214</v>
      </c>
      <c r="H49" s="140">
        <v>900</v>
      </c>
      <c r="I49" s="137" t="s">
        <v>177</v>
      </c>
      <c r="J49" s="9"/>
      <c r="K49" s="9"/>
      <c r="L49" s="9"/>
      <c r="M49" s="9"/>
      <c r="N49" s="9"/>
      <c r="O49" s="9"/>
      <c r="P49" s="9"/>
      <c r="Q49" s="199"/>
      <c r="R49" s="141">
        <v>1</v>
      </c>
      <c r="S49" s="11">
        <f t="shared" si="0"/>
        <v>0</v>
      </c>
    </row>
    <row r="50" spans="1:19" x14ac:dyDescent="0.25">
      <c r="A50" s="8"/>
      <c r="B50" s="8"/>
      <c r="C50" s="136" t="s">
        <v>296</v>
      </c>
      <c r="D50" s="137" t="s">
        <v>186</v>
      </c>
      <c r="E50" s="139"/>
      <c r="F50" s="139">
        <v>1</v>
      </c>
      <c r="G50" s="137" t="s">
        <v>214</v>
      </c>
      <c r="H50" s="140">
        <v>1000</v>
      </c>
      <c r="I50" s="137" t="s">
        <v>177</v>
      </c>
      <c r="J50" s="9"/>
      <c r="K50" s="9"/>
      <c r="L50" s="9"/>
      <c r="M50" s="9"/>
      <c r="N50" s="9"/>
      <c r="O50" s="9"/>
      <c r="P50" s="9"/>
      <c r="Q50" s="199"/>
      <c r="R50" s="141">
        <v>2</v>
      </c>
      <c r="S50" s="11">
        <f t="shared" si="0"/>
        <v>0</v>
      </c>
    </row>
    <row r="51" spans="1:19" x14ac:dyDescent="0.25">
      <c r="A51" s="8"/>
      <c r="B51" s="8"/>
      <c r="C51" s="136" t="s">
        <v>297</v>
      </c>
      <c r="D51" s="137" t="s">
        <v>186</v>
      </c>
      <c r="E51" s="139"/>
      <c r="F51" s="139">
        <v>1</v>
      </c>
      <c r="G51" s="137" t="s">
        <v>214</v>
      </c>
      <c r="H51" s="140">
        <v>750</v>
      </c>
      <c r="I51" s="137" t="s">
        <v>177</v>
      </c>
      <c r="J51" s="9"/>
      <c r="K51" s="9"/>
      <c r="L51" s="9"/>
      <c r="M51" s="9"/>
      <c r="N51" s="9"/>
      <c r="O51" s="9"/>
      <c r="P51" s="9"/>
      <c r="Q51" s="199"/>
      <c r="R51" s="141">
        <v>1</v>
      </c>
      <c r="S51" s="11">
        <f t="shared" si="0"/>
        <v>0</v>
      </c>
    </row>
    <row r="52" spans="1:19" x14ac:dyDescent="0.25">
      <c r="A52" s="8"/>
      <c r="B52" s="8"/>
      <c r="C52" s="136" t="s">
        <v>298</v>
      </c>
      <c r="D52" s="137" t="s">
        <v>287</v>
      </c>
      <c r="E52" s="139"/>
      <c r="F52" s="139">
        <v>1</v>
      </c>
      <c r="G52" s="137" t="s">
        <v>136</v>
      </c>
      <c r="H52" s="140">
        <v>20</v>
      </c>
      <c r="I52" s="137" t="s">
        <v>162</v>
      </c>
      <c r="J52" s="9"/>
      <c r="K52" s="9"/>
      <c r="L52" s="9"/>
      <c r="M52" s="9"/>
      <c r="N52" s="9"/>
      <c r="O52" s="9"/>
      <c r="P52" s="9"/>
      <c r="Q52" s="199"/>
      <c r="R52" s="141">
        <v>1</v>
      </c>
      <c r="S52" s="11">
        <f t="shared" si="0"/>
        <v>0</v>
      </c>
    </row>
    <row r="53" spans="1:19" x14ac:dyDescent="0.25">
      <c r="A53" s="8"/>
      <c r="B53" s="8"/>
      <c r="C53" s="136" t="s">
        <v>299</v>
      </c>
      <c r="D53" s="137" t="s">
        <v>186</v>
      </c>
      <c r="E53" s="139"/>
      <c r="F53" s="139">
        <v>1</v>
      </c>
      <c r="G53" s="137" t="s">
        <v>214</v>
      </c>
      <c r="H53" s="140">
        <v>1</v>
      </c>
      <c r="I53" s="137" t="s">
        <v>181</v>
      </c>
      <c r="J53" s="9"/>
      <c r="K53" s="9"/>
      <c r="L53" s="9"/>
      <c r="M53" s="9"/>
      <c r="N53" s="9"/>
      <c r="O53" s="9"/>
      <c r="P53" s="9"/>
      <c r="Q53" s="199"/>
      <c r="R53" s="141">
        <v>1</v>
      </c>
      <c r="S53" s="11">
        <f t="shared" si="0"/>
        <v>0</v>
      </c>
    </row>
    <row r="54" spans="1:19" x14ac:dyDescent="0.25">
      <c r="A54" s="8"/>
      <c r="B54" s="8"/>
      <c r="C54" s="136" t="s">
        <v>300</v>
      </c>
      <c r="D54" s="137" t="s">
        <v>301</v>
      </c>
      <c r="E54" s="139"/>
      <c r="F54" s="139">
        <v>1</v>
      </c>
      <c r="G54" s="137" t="s">
        <v>240</v>
      </c>
      <c r="H54" s="140">
        <v>3</v>
      </c>
      <c r="I54" s="137" t="s">
        <v>272</v>
      </c>
      <c r="J54" s="9"/>
      <c r="K54" s="9"/>
      <c r="L54" s="9"/>
      <c r="M54" s="9"/>
      <c r="N54" s="9"/>
      <c r="O54" s="9"/>
      <c r="P54" s="9"/>
      <c r="Q54" s="199"/>
      <c r="R54" s="141">
        <v>41</v>
      </c>
      <c r="S54" s="11">
        <f t="shared" si="0"/>
        <v>0</v>
      </c>
    </row>
    <row r="55" spans="1:19" x14ac:dyDescent="0.25">
      <c r="A55" s="8"/>
      <c r="B55" s="8"/>
      <c r="C55" s="136" t="s">
        <v>302</v>
      </c>
      <c r="D55" s="137" t="s">
        <v>301</v>
      </c>
      <c r="E55" s="139"/>
      <c r="F55" s="139">
        <v>1</v>
      </c>
      <c r="G55" s="137" t="s">
        <v>240</v>
      </c>
      <c r="H55" s="140">
        <v>3</v>
      </c>
      <c r="I55" s="137" t="s">
        <v>272</v>
      </c>
      <c r="J55" s="9"/>
      <c r="K55" s="9"/>
      <c r="L55" s="9"/>
      <c r="M55" s="9"/>
      <c r="N55" s="9"/>
      <c r="O55" s="9"/>
      <c r="P55" s="9"/>
      <c r="Q55" s="199"/>
      <c r="R55" s="141">
        <v>43</v>
      </c>
      <c r="S55" s="11">
        <f t="shared" si="0"/>
        <v>0</v>
      </c>
    </row>
    <row r="56" spans="1:19" x14ac:dyDescent="0.25">
      <c r="A56" s="8"/>
      <c r="B56" s="8"/>
      <c r="C56" s="136" t="s">
        <v>303</v>
      </c>
      <c r="D56" s="137" t="s">
        <v>301</v>
      </c>
      <c r="E56" s="139"/>
      <c r="F56" s="139">
        <v>1</v>
      </c>
      <c r="G56" s="137" t="s">
        <v>240</v>
      </c>
      <c r="H56" s="140">
        <v>3</v>
      </c>
      <c r="I56" s="137" t="s">
        <v>272</v>
      </c>
      <c r="J56" s="9"/>
      <c r="K56" s="9"/>
      <c r="L56" s="9"/>
      <c r="M56" s="9"/>
      <c r="N56" s="9"/>
      <c r="O56" s="9"/>
      <c r="P56" s="9"/>
      <c r="Q56" s="199"/>
      <c r="R56" s="141">
        <v>26</v>
      </c>
      <c r="S56" s="11">
        <f t="shared" si="0"/>
        <v>0</v>
      </c>
    </row>
    <row r="57" spans="1:19" x14ac:dyDescent="0.25">
      <c r="A57" s="8"/>
      <c r="B57" s="8"/>
      <c r="C57" s="136" t="s">
        <v>304</v>
      </c>
      <c r="D57" s="137" t="s">
        <v>186</v>
      </c>
      <c r="E57" s="139"/>
      <c r="F57" s="139">
        <v>1</v>
      </c>
      <c r="G57" s="137" t="s">
        <v>240</v>
      </c>
      <c r="H57" s="140">
        <v>2800</v>
      </c>
      <c r="I57" s="137" t="s">
        <v>177</v>
      </c>
      <c r="J57" s="9"/>
      <c r="K57" s="9"/>
      <c r="L57" s="9"/>
      <c r="M57" s="9"/>
      <c r="N57" s="9"/>
      <c r="O57" s="9"/>
      <c r="P57" s="9"/>
      <c r="Q57" s="199"/>
      <c r="R57" s="141">
        <v>31</v>
      </c>
      <c r="S57" s="11">
        <f t="shared" si="0"/>
        <v>0</v>
      </c>
    </row>
    <row r="58" spans="1:19" x14ac:dyDescent="0.25">
      <c r="A58" s="8"/>
      <c r="B58" s="8"/>
      <c r="C58" s="136" t="s">
        <v>305</v>
      </c>
      <c r="D58" s="137" t="s">
        <v>301</v>
      </c>
      <c r="E58" s="139"/>
      <c r="F58" s="139">
        <v>1</v>
      </c>
      <c r="G58" s="137" t="s">
        <v>240</v>
      </c>
      <c r="H58" s="140">
        <v>3</v>
      </c>
      <c r="I58" s="137" t="s">
        <v>272</v>
      </c>
      <c r="J58" s="9"/>
      <c r="K58" s="9"/>
      <c r="L58" s="9"/>
      <c r="M58" s="9"/>
      <c r="N58" s="9"/>
      <c r="O58" s="9"/>
      <c r="P58" s="9"/>
      <c r="Q58" s="199"/>
      <c r="R58" s="141">
        <v>28</v>
      </c>
      <c r="S58" s="11">
        <f t="shared" si="0"/>
        <v>0</v>
      </c>
    </row>
    <row r="59" spans="1:19" x14ac:dyDescent="0.25">
      <c r="A59" s="8"/>
      <c r="B59" s="8"/>
      <c r="C59" s="136" t="s">
        <v>306</v>
      </c>
      <c r="D59" s="137" t="s">
        <v>307</v>
      </c>
      <c r="E59" s="139"/>
      <c r="F59" s="139">
        <v>1</v>
      </c>
      <c r="G59" s="137" t="s">
        <v>138</v>
      </c>
      <c r="H59" s="140">
        <v>1</v>
      </c>
      <c r="I59" s="137" t="s">
        <v>181</v>
      </c>
      <c r="J59" s="9"/>
      <c r="K59" s="9"/>
      <c r="L59" s="9"/>
      <c r="M59" s="9"/>
      <c r="N59" s="9"/>
      <c r="O59" s="9"/>
      <c r="P59" s="9"/>
      <c r="Q59" s="199"/>
      <c r="R59" s="141">
        <v>54</v>
      </c>
      <c r="S59" s="11">
        <f t="shared" si="0"/>
        <v>0</v>
      </c>
    </row>
    <row r="60" spans="1:19" x14ac:dyDescent="0.25">
      <c r="A60" s="8"/>
      <c r="B60" s="8"/>
      <c r="C60" s="136" t="s">
        <v>302</v>
      </c>
      <c r="D60" s="137" t="s">
        <v>308</v>
      </c>
      <c r="E60" s="139"/>
      <c r="F60" s="139">
        <v>1</v>
      </c>
      <c r="G60" s="137" t="s">
        <v>240</v>
      </c>
      <c r="H60" s="140">
        <v>3</v>
      </c>
      <c r="I60" s="137" t="s">
        <v>272</v>
      </c>
      <c r="J60" s="9"/>
      <c r="K60" s="9"/>
      <c r="L60" s="9"/>
      <c r="M60" s="9"/>
      <c r="N60" s="9"/>
      <c r="O60" s="9"/>
      <c r="P60" s="9"/>
      <c r="Q60" s="199"/>
      <c r="R60" s="141">
        <v>23</v>
      </c>
      <c r="S60" s="11">
        <f t="shared" si="0"/>
        <v>0</v>
      </c>
    </row>
    <row r="61" spans="1:19" x14ac:dyDescent="0.25">
      <c r="A61" s="8"/>
      <c r="B61" s="8"/>
      <c r="C61" s="136" t="s">
        <v>309</v>
      </c>
      <c r="D61" s="137" t="s">
        <v>310</v>
      </c>
      <c r="E61" s="139"/>
      <c r="F61" s="139">
        <v>1</v>
      </c>
      <c r="G61" s="137" t="s">
        <v>240</v>
      </c>
      <c r="H61" s="140">
        <v>3</v>
      </c>
      <c r="I61" s="137" t="s">
        <v>272</v>
      </c>
      <c r="J61" s="9"/>
      <c r="K61" s="9"/>
      <c r="L61" s="9"/>
      <c r="M61" s="9"/>
      <c r="N61" s="9"/>
      <c r="O61" s="9"/>
      <c r="P61" s="9"/>
      <c r="Q61" s="199"/>
      <c r="R61" s="141">
        <v>25</v>
      </c>
      <c r="S61" s="11">
        <f t="shared" si="0"/>
        <v>0</v>
      </c>
    </row>
    <row r="62" spans="1:19" x14ac:dyDescent="0.25">
      <c r="A62" s="8"/>
      <c r="B62" s="8"/>
      <c r="C62" s="136" t="s">
        <v>311</v>
      </c>
      <c r="D62" s="137" t="s">
        <v>186</v>
      </c>
      <c r="E62" s="139"/>
      <c r="F62" s="139">
        <v>1</v>
      </c>
      <c r="G62" s="137" t="s">
        <v>138</v>
      </c>
      <c r="H62" s="140">
        <v>10</v>
      </c>
      <c r="I62" s="137" t="s">
        <v>272</v>
      </c>
      <c r="J62" s="9"/>
      <c r="K62" s="9"/>
      <c r="L62" s="9"/>
      <c r="M62" s="9"/>
      <c r="N62" s="9"/>
      <c r="O62" s="9"/>
      <c r="P62" s="9"/>
      <c r="Q62" s="199"/>
      <c r="R62" s="141">
        <v>12</v>
      </c>
      <c r="S62" s="11">
        <f t="shared" si="0"/>
        <v>0</v>
      </c>
    </row>
    <row r="63" spans="1:19" x14ac:dyDescent="0.25">
      <c r="A63" s="8"/>
      <c r="B63" s="8"/>
      <c r="C63" s="136" t="s">
        <v>312</v>
      </c>
      <c r="D63" s="137" t="s">
        <v>186</v>
      </c>
      <c r="E63" s="139"/>
      <c r="F63" s="139">
        <v>1</v>
      </c>
      <c r="G63" s="137" t="s">
        <v>138</v>
      </c>
      <c r="H63" s="140">
        <v>10</v>
      </c>
      <c r="I63" s="137" t="s">
        <v>272</v>
      </c>
      <c r="J63" s="9"/>
      <c r="K63" s="9"/>
      <c r="L63" s="9"/>
      <c r="M63" s="9"/>
      <c r="N63" s="9"/>
      <c r="O63" s="9"/>
      <c r="P63" s="9"/>
      <c r="Q63" s="199"/>
      <c r="R63" s="141">
        <v>11</v>
      </c>
      <c r="S63" s="11">
        <f t="shared" si="0"/>
        <v>0</v>
      </c>
    </row>
    <row r="64" spans="1:19" x14ac:dyDescent="0.25">
      <c r="A64" s="8"/>
      <c r="B64" s="8"/>
      <c r="C64" s="136" t="s">
        <v>313</v>
      </c>
      <c r="D64" s="137" t="s">
        <v>186</v>
      </c>
      <c r="E64" s="139"/>
      <c r="F64" s="139">
        <v>1</v>
      </c>
      <c r="G64" s="137" t="s">
        <v>138</v>
      </c>
      <c r="H64" s="140">
        <v>10</v>
      </c>
      <c r="I64" s="137" t="s">
        <v>272</v>
      </c>
      <c r="J64" s="9"/>
      <c r="K64" s="9"/>
      <c r="L64" s="9"/>
      <c r="M64" s="9"/>
      <c r="N64" s="9"/>
      <c r="O64" s="9"/>
      <c r="P64" s="9"/>
      <c r="Q64" s="199"/>
      <c r="R64" s="141">
        <v>9</v>
      </c>
      <c r="S64" s="11">
        <f t="shared" si="0"/>
        <v>0</v>
      </c>
    </row>
    <row r="65" spans="1:19" x14ac:dyDescent="0.25">
      <c r="A65" s="8"/>
      <c r="B65" s="8"/>
      <c r="C65" s="136" t="s">
        <v>314</v>
      </c>
      <c r="D65" s="137" t="s">
        <v>315</v>
      </c>
      <c r="E65" s="139"/>
      <c r="F65" s="139">
        <v>1</v>
      </c>
      <c r="G65" s="137" t="s">
        <v>248</v>
      </c>
      <c r="H65" s="140">
        <v>1</v>
      </c>
      <c r="I65" s="137" t="s">
        <v>272</v>
      </c>
      <c r="J65" s="9"/>
      <c r="K65" s="9"/>
      <c r="L65" s="9"/>
      <c r="M65" s="9"/>
      <c r="N65" s="9"/>
      <c r="O65" s="9"/>
      <c r="P65" s="9"/>
      <c r="Q65" s="199"/>
      <c r="R65" s="141">
        <v>33</v>
      </c>
      <c r="S65" s="11">
        <f t="shared" si="0"/>
        <v>0</v>
      </c>
    </row>
    <row r="66" spans="1:19" x14ac:dyDescent="0.25">
      <c r="A66" s="8"/>
      <c r="B66" s="8"/>
      <c r="C66" s="136" t="s">
        <v>316</v>
      </c>
      <c r="D66" s="137" t="s">
        <v>315</v>
      </c>
      <c r="E66" s="139"/>
      <c r="F66" s="139">
        <v>1</v>
      </c>
      <c r="G66" s="137" t="s">
        <v>248</v>
      </c>
      <c r="H66" s="140">
        <v>1</v>
      </c>
      <c r="I66" s="137" t="s">
        <v>272</v>
      </c>
      <c r="J66" s="9"/>
      <c r="K66" s="9"/>
      <c r="L66" s="9"/>
      <c r="M66" s="9"/>
      <c r="N66" s="9"/>
      <c r="O66" s="9"/>
      <c r="P66" s="9"/>
      <c r="Q66" s="199"/>
      <c r="R66" s="141">
        <v>27</v>
      </c>
      <c r="S66" s="11">
        <f t="shared" si="0"/>
        <v>0</v>
      </c>
    </row>
    <row r="67" spans="1:19" x14ac:dyDescent="0.25">
      <c r="A67" s="8"/>
      <c r="B67" s="8"/>
      <c r="C67" s="136" t="s">
        <v>317</v>
      </c>
      <c r="D67" s="137" t="s">
        <v>310</v>
      </c>
      <c r="E67" s="139"/>
      <c r="F67" s="139">
        <v>1</v>
      </c>
      <c r="G67" s="137" t="s">
        <v>240</v>
      </c>
      <c r="H67" s="140">
        <v>3</v>
      </c>
      <c r="I67" s="137" t="s">
        <v>272</v>
      </c>
      <c r="J67" s="9"/>
      <c r="K67" s="9"/>
      <c r="L67" s="9"/>
      <c r="M67" s="9"/>
      <c r="N67" s="9"/>
      <c r="O67" s="9"/>
      <c r="P67" s="9"/>
      <c r="Q67" s="199"/>
      <c r="R67" s="141">
        <v>14</v>
      </c>
      <c r="S67" s="11">
        <f t="shared" si="0"/>
        <v>0</v>
      </c>
    </row>
    <row r="68" spans="1:19" x14ac:dyDescent="0.25">
      <c r="A68" s="8"/>
      <c r="B68" s="8"/>
      <c r="C68" s="136" t="s">
        <v>318</v>
      </c>
      <c r="D68" s="137" t="s">
        <v>315</v>
      </c>
      <c r="E68" s="139"/>
      <c r="F68" s="139">
        <v>1</v>
      </c>
      <c r="G68" s="137" t="s">
        <v>248</v>
      </c>
      <c r="H68" s="140">
        <v>1</v>
      </c>
      <c r="I68" s="137" t="s">
        <v>272</v>
      </c>
      <c r="J68" s="9"/>
      <c r="K68" s="9"/>
      <c r="L68" s="9"/>
      <c r="M68" s="9"/>
      <c r="N68" s="9"/>
      <c r="O68" s="9"/>
      <c r="P68" s="9"/>
      <c r="Q68" s="199"/>
      <c r="R68" s="141">
        <v>22</v>
      </c>
      <c r="S68" s="11">
        <f t="shared" si="0"/>
        <v>0</v>
      </c>
    </row>
    <row r="69" spans="1:19" x14ac:dyDescent="0.25">
      <c r="A69" s="8"/>
      <c r="B69" s="8"/>
      <c r="C69" s="136" t="s">
        <v>319</v>
      </c>
      <c r="D69" s="137" t="s">
        <v>315</v>
      </c>
      <c r="E69" s="139"/>
      <c r="F69" s="139">
        <v>1</v>
      </c>
      <c r="G69" s="137" t="s">
        <v>248</v>
      </c>
      <c r="H69" s="140">
        <v>1</v>
      </c>
      <c r="I69" s="137" t="s">
        <v>272</v>
      </c>
      <c r="J69" s="9"/>
      <c r="K69" s="9"/>
      <c r="L69" s="9"/>
      <c r="M69" s="9"/>
      <c r="N69" s="9"/>
      <c r="O69" s="9"/>
      <c r="P69" s="9"/>
      <c r="Q69" s="199"/>
      <c r="R69" s="141">
        <v>16</v>
      </c>
      <c r="S69" s="11">
        <f t="shared" si="0"/>
        <v>0</v>
      </c>
    </row>
    <row r="70" spans="1:19" x14ac:dyDescent="0.25">
      <c r="A70" s="8"/>
      <c r="B70" s="8"/>
      <c r="C70" s="136" t="s">
        <v>320</v>
      </c>
      <c r="D70" s="137" t="s">
        <v>308</v>
      </c>
      <c r="E70" s="139"/>
      <c r="F70" s="139">
        <v>1</v>
      </c>
      <c r="G70" s="137" t="s">
        <v>240</v>
      </c>
      <c r="H70" s="140">
        <v>3</v>
      </c>
      <c r="I70" s="137" t="s">
        <v>272</v>
      </c>
      <c r="J70" s="9"/>
      <c r="K70" s="9"/>
      <c r="L70" s="9"/>
      <c r="M70" s="9"/>
      <c r="N70" s="9"/>
      <c r="O70" s="9"/>
      <c r="P70" s="9"/>
      <c r="Q70" s="199"/>
      <c r="R70" s="141">
        <v>6</v>
      </c>
      <c r="S70" s="11">
        <f t="shared" si="0"/>
        <v>0</v>
      </c>
    </row>
    <row r="71" spans="1:19" x14ac:dyDescent="0.25">
      <c r="A71" s="8"/>
      <c r="B71" s="8"/>
      <c r="C71" s="136" t="s">
        <v>302</v>
      </c>
      <c r="D71" s="137" t="s">
        <v>308</v>
      </c>
      <c r="E71" s="139"/>
      <c r="F71" s="139">
        <v>1</v>
      </c>
      <c r="G71" s="137" t="s">
        <v>240</v>
      </c>
      <c r="H71" s="140">
        <v>3</v>
      </c>
      <c r="I71" s="137" t="s">
        <v>272</v>
      </c>
      <c r="J71" s="9"/>
      <c r="K71" s="9"/>
      <c r="L71" s="9"/>
      <c r="M71" s="9"/>
      <c r="N71" s="9"/>
      <c r="O71" s="9"/>
      <c r="P71" s="9"/>
      <c r="Q71" s="199"/>
      <c r="R71" s="141">
        <v>6</v>
      </c>
      <c r="S71" s="11">
        <f t="shared" si="0"/>
        <v>0</v>
      </c>
    </row>
    <row r="72" spans="1:19" x14ac:dyDescent="0.25">
      <c r="A72" s="8"/>
      <c r="B72" s="8"/>
      <c r="C72" s="136" t="s">
        <v>321</v>
      </c>
      <c r="D72" s="137" t="s">
        <v>239</v>
      </c>
      <c r="E72" s="139"/>
      <c r="F72" s="139">
        <v>1</v>
      </c>
      <c r="G72" s="137" t="s">
        <v>248</v>
      </c>
      <c r="H72" s="140">
        <v>250</v>
      </c>
      <c r="I72" s="137" t="s">
        <v>57</v>
      </c>
      <c r="J72" s="9"/>
      <c r="K72" s="9"/>
      <c r="L72" s="9"/>
      <c r="M72" s="9"/>
      <c r="N72" s="9"/>
      <c r="O72" s="9"/>
      <c r="P72" s="9"/>
      <c r="Q72" s="199"/>
      <c r="R72" s="141">
        <v>12</v>
      </c>
      <c r="S72" s="11">
        <f t="shared" si="0"/>
        <v>0</v>
      </c>
    </row>
    <row r="73" spans="1:19" x14ac:dyDescent="0.25">
      <c r="A73" s="8"/>
      <c r="B73" s="8"/>
      <c r="C73" s="136" t="s">
        <v>322</v>
      </c>
      <c r="D73" s="137" t="s">
        <v>323</v>
      </c>
      <c r="E73" s="139"/>
      <c r="F73" s="139">
        <v>1</v>
      </c>
      <c r="G73" s="137" t="s">
        <v>240</v>
      </c>
      <c r="H73" s="140">
        <v>865</v>
      </c>
      <c r="I73" s="137" t="s">
        <v>177</v>
      </c>
      <c r="J73" s="9"/>
      <c r="K73" s="9"/>
      <c r="L73" s="9"/>
      <c r="M73" s="9"/>
      <c r="N73" s="9"/>
      <c r="O73" s="9"/>
      <c r="P73" s="9"/>
      <c r="Q73" s="199"/>
      <c r="R73" s="141">
        <v>11</v>
      </c>
      <c r="S73" s="11">
        <f t="shared" si="0"/>
        <v>0</v>
      </c>
    </row>
    <row r="74" spans="1:19" x14ac:dyDescent="0.25">
      <c r="A74" s="8"/>
      <c r="B74" s="8"/>
      <c r="C74" s="136" t="s">
        <v>324</v>
      </c>
      <c r="D74" s="137" t="s">
        <v>325</v>
      </c>
      <c r="E74" s="139"/>
      <c r="F74" s="139">
        <v>1</v>
      </c>
      <c r="G74" s="137" t="s">
        <v>240</v>
      </c>
      <c r="H74" s="140">
        <v>720</v>
      </c>
      <c r="I74" s="137" t="s">
        <v>57</v>
      </c>
      <c r="J74" s="9"/>
      <c r="K74" s="9"/>
      <c r="L74" s="9"/>
      <c r="M74" s="9"/>
      <c r="N74" s="9"/>
      <c r="O74" s="9"/>
      <c r="P74" s="9"/>
      <c r="Q74" s="199"/>
      <c r="R74" s="141">
        <v>23</v>
      </c>
      <c r="S74" s="11">
        <f t="shared" si="0"/>
        <v>0</v>
      </c>
    </row>
    <row r="75" spans="1:19" x14ac:dyDescent="0.25">
      <c r="A75" s="8"/>
      <c r="B75" s="8"/>
      <c r="C75" s="136" t="s">
        <v>304</v>
      </c>
      <c r="D75" s="137" t="s">
        <v>186</v>
      </c>
      <c r="E75" s="139"/>
      <c r="F75" s="139">
        <v>1</v>
      </c>
      <c r="G75" s="137" t="s">
        <v>138</v>
      </c>
      <c r="H75" s="140">
        <v>10</v>
      </c>
      <c r="I75" s="137" t="s">
        <v>272</v>
      </c>
      <c r="J75" s="9"/>
      <c r="K75" s="9"/>
      <c r="L75" s="9"/>
      <c r="M75" s="9"/>
      <c r="N75" s="9"/>
      <c r="O75" s="9"/>
      <c r="P75" s="9"/>
      <c r="Q75" s="199"/>
      <c r="R75" s="141">
        <v>2</v>
      </c>
      <c r="S75" s="11">
        <f t="shared" ref="S75:S127" si="1">R75*Q75</f>
        <v>0</v>
      </c>
    </row>
    <row r="76" spans="1:19" x14ac:dyDescent="0.25">
      <c r="A76" s="8"/>
      <c r="B76" s="8"/>
      <c r="C76" s="136" t="s">
        <v>317</v>
      </c>
      <c r="D76" s="137" t="s">
        <v>310</v>
      </c>
      <c r="E76" s="139"/>
      <c r="F76" s="139">
        <v>1</v>
      </c>
      <c r="G76" s="137" t="s">
        <v>326</v>
      </c>
      <c r="H76" s="140">
        <v>1</v>
      </c>
      <c r="I76" s="137" t="s">
        <v>272</v>
      </c>
      <c r="J76" s="9"/>
      <c r="K76" s="9"/>
      <c r="L76" s="9"/>
      <c r="M76" s="9"/>
      <c r="N76" s="9"/>
      <c r="O76" s="9"/>
      <c r="P76" s="9"/>
      <c r="Q76" s="199"/>
      <c r="R76" s="141">
        <v>6</v>
      </c>
      <c r="S76" s="11">
        <f t="shared" si="1"/>
        <v>0</v>
      </c>
    </row>
    <row r="77" spans="1:19" x14ac:dyDescent="0.25">
      <c r="A77" s="8"/>
      <c r="B77" s="8"/>
      <c r="C77" s="136" t="s">
        <v>327</v>
      </c>
      <c r="D77" s="137" t="s">
        <v>328</v>
      </c>
      <c r="E77" s="139"/>
      <c r="F77" s="139">
        <v>1</v>
      </c>
      <c r="G77" s="137" t="s">
        <v>248</v>
      </c>
      <c r="H77" s="140">
        <v>350</v>
      </c>
      <c r="I77" s="137" t="s">
        <v>57</v>
      </c>
      <c r="J77" s="9"/>
      <c r="K77" s="9"/>
      <c r="L77" s="9"/>
      <c r="M77" s="9"/>
      <c r="N77" s="9"/>
      <c r="O77" s="9"/>
      <c r="P77" s="9"/>
      <c r="Q77" s="199"/>
      <c r="R77" s="141">
        <v>1</v>
      </c>
      <c r="S77" s="11">
        <f t="shared" si="1"/>
        <v>0</v>
      </c>
    </row>
    <row r="78" spans="1:19" x14ac:dyDescent="0.25">
      <c r="A78" s="8"/>
      <c r="B78" s="8"/>
      <c r="C78" s="136" t="s">
        <v>329</v>
      </c>
      <c r="D78" s="137" t="s">
        <v>330</v>
      </c>
      <c r="E78" s="139"/>
      <c r="F78" s="139">
        <v>1</v>
      </c>
      <c r="G78" s="137" t="s">
        <v>240</v>
      </c>
      <c r="H78" s="140">
        <v>3000</v>
      </c>
      <c r="I78" s="137" t="s">
        <v>177</v>
      </c>
      <c r="J78" s="9"/>
      <c r="K78" s="9"/>
      <c r="L78" s="9"/>
      <c r="M78" s="9"/>
      <c r="N78" s="9"/>
      <c r="O78" s="9"/>
      <c r="P78" s="9"/>
      <c r="Q78" s="199"/>
      <c r="R78" s="141">
        <v>1</v>
      </c>
      <c r="S78" s="11">
        <f t="shared" si="1"/>
        <v>0</v>
      </c>
    </row>
    <row r="79" spans="1:19" x14ac:dyDescent="0.25">
      <c r="A79" s="8"/>
      <c r="B79" s="8"/>
      <c r="C79" s="136" t="s">
        <v>331</v>
      </c>
      <c r="D79" s="137" t="s">
        <v>301</v>
      </c>
      <c r="E79" s="139"/>
      <c r="F79" s="139">
        <v>1</v>
      </c>
      <c r="G79" s="137" t="s">
        <v>240</v>
      </c>
      <c r="H79" s="140">
        <v>3</v>
      </c>
      <c r="I79" s="137" t="s">
        <v>272</v>
      </c>
      <c r="J79" s="9"/>
      <c r="K79" s="9"/>
      <c r="L79" s="9"/>
      <c r="M79" s="9"/>
      <c r="N79" s="9"/>
      <c r="O79" s="9"/>
      <c r="P79" s="9"/>
      <c r="Q79" s="199"/>
      <c r="R79" s="141">
        <v>1</v>
      </c>
      <c r="S79" s="11">
        <f t="shared" si="1"/>
        <v>0</v>
      </c>
    </row>
    <row r="80" spans="1:19" x14ac:dyDescent="0.25">
      <c r="A80" s="8"/>
      <c r="B80" s="8"/>
      <c r="C80" s="136" t="s">
        <v>302</v>
      </c>
      <c r="D80" s="137" t="s">
        <v>186</v>
      </c>
      <c r="E80" s="139"/>
      <c r="F80" s="139">
        <v>1</v>
      </c>
      <c r="G80" s="137" t="s">
        <v>138</v>
      </c>
      <c r="H80" s="140">
        <v>2500</v>
      </c>
      <c r="I80" s="137" t="s">
        <v>57</v>
      </c>
      <c r="J80" s="9"/>
      <c r="K80" s="9"/>
      <c r="L80" s="9"/>
      <c r="M80" s="9"/>
      <c r="N80" s="9"/>
      <c r="O80" s="9"/>
      <c r="P80" s="9"/>
      <c r="Q80" s="199"/>
      <c r="R80" s="141">
        <v>1</v>
      </c>
      <c r="S80" s="11">
        <f t="shared" si="1"/>
        <v>0</v>
      </c>
    </row>
    <row r="81" spans="1:19" x14ac:dyDescent="0.25">
      <c r="A81" s="8"/>
      <c r="B81" s="8"/>
      <c r="C81" s="136" t="s">
        <v>332</v>
      </c>
      <c r="D81" s="137" t="s">
        <v>333</v>
      </c>
      <c r="E81" s="139"/>
      <c r="F81" s="139">
        <v>1</v>
      </c>
      <c r="G81" s="137" t="s">
        <v>136</v>
      </c>
      <c r="H81" s="140">
        <v>36</v>
      </c>
      <c r="I81" s="137" t="s">
        <v>162</v>
      </c>
      <c r="J81" s="9"/>
      <c r="K81" s="9"/>
      <c r="L81" s="9"/>
      <c r="M81" s="9"/>
      <c r="N81" s="9"/>
      <c r="O81" s="9"/>
      <c r="P81" s="9"/>
      <c r="Q81" s="199"/>
      <c r="R81" s="141">
        <v>37</v>
      </c>
      <c r="S81" s="11">
        <f t="shared" si="1"/>
        <v>0</v>
      </c>
    </row>
    <row r="82" spans="1:19" x14ac:dyDescent="0.25">
      <c r="A82" s="8"/>
      <c r="B82" s="8"/>
      <c r="C82" s="136" t="s">
        <v>334</v>
      </c>
      <c r="D82" s="137" t="s">
        <v>333</v>
      </c>
      <c r="E82" s="139"/>
      <c r="F82" s="139">
        <v>1</v>
      </c>
      <c r="G82" s="137" t="s">
        <v>136</v>
      </c>
      <c r="H82" s="140">
        <v>36</v>
      </c>
      <c r="I82" s="137" t="s">
        <v>162</v>
      </c>
      <c r="J82" s="9"/>
      <c r="K82" s="9"/>
      <c r="L82" s="9"/>
      <c r="M82" s="9"/>
      <c r="N82" s="9"/>
      <c r="O82" s="9"/>
      <c r="P82" s="9"/>
      <c r="Q82" s="199"/>
      <c r="R82" s="141">
        <v>30</v>
      </c>
      <c r="S82" s="11">
        <f t="shared" si="1"/>
        <v>0</v>
      </c>
    </row>
    <row r="83" spans="1:19" x14ac:dyDescent="0.25">
      <c r="A83" s="8"/>
      <c r="B83" s="8"/>
      <c r="C83" s="136" t="s">
        <v>335</v>
      </c>
      <c r="D83" s="137" t="s">
        <v>336</v>
      </c>
      <c r="E83" s="139"/>
      <c r="F83" s="139">
        <v>1</v>
      </c>
      <c r="G83" s="137" t="s">
        <v>136</v>
      </c>
      <c r="H83" s="140">
        <v>72</v>
      </c>
      <c r="I83" s="137" t="s">
        <v>162</v>
      </c>
      <c r="J83" s="9"/>
      <c r="K83" s="9"/>
      <c r="L83" s="9"/>
      <c r="M83" s="9"/>
      <c r="N83" s="9"/>
      <c r="O83" s="9"/>
      <c r="P83" s="9"/>
      <c r="Q83" s="199"/>
      <c r="R83" s="141">
        <v>27</v>
      </c>
      <c r="S83" s="11">
        <f t="shared" si="1"/>
        <v>0</v>
      </c>
    </row>
    <row r="84" spans="1:19" x14ac:dyDescent="0.25">
      <c r="A84" s="8"/>
      <c r="B84" s="8"/>
      <c r="C84" s="136" t="s">
        <v>337</v>
      </c>
      <c r="D84" s="137" t="s">
        <v>333</v>
      </c>
      <c r="E84" s="139"/>
      <c r="F84" s="139">
        <v>1</v>
      </c>
      <c r="G84" s="137" t="s">
        <v>136</v>
      </c>
      <c r="H84" s="140">
        <v>36</v>
      </c>
      <c r="I84" s="137" t="s">
        <v>162</v>
      </c>
      <c r="J84" s="9"/>
      <c r="K84" s="9"/>
      <c r="L84" s="9"/>
      <c r="M84" s="9"/>
      <c r="N84" s="9"/>
      <c r="O84" s="9"/>
      <c r="P84" s="9"/>
      <c r="Q84" s="199"/>
      <c r="R84" s="141">
        <v>10</v>
      </c>
      <c r="S84" s="11">
        <f t="shared" si="1"/>
        <v>0</v>
      </c>
    </row>
    <row r="85" spans="1:19" x14ac:dyDescent="0.25">
      <c r="A85" s="8"/>
      <c r="B85" s="8"/>
      <c r="C85" s="136" t="s">
        <v>338</v>
      </c>
      <c r="D85" s="137" t="s">
        <v>333</v>
      </c>
      <c r="E85" s="139"/>
      <c r="F85" s="139">
        <v>1</v>
      </c>
      <c r="G85" s="137" t="s">
        <v>136</v>
      </c>
      <c r="H85" s="140">
        <v>30</v>
      </c>
      <c r="I85" s="137" t="s">
        <v>162</v>
      </c>
      <c r="J85" s="9"/>
      <c r="K85" s="9"/>
      <c r="L85" s="9"/>
      <c r="M85" s="9"/>
      <c r="N85" s="9"/>
      <c r="O85" s="9"/>
      <c r="P85" s="9"/>
      <c r="Q85" s="199"/>
      <c r="R85" s="141">
        <v>14</v>
      </c>
      <c r="S85" s="11">
        <f t="shared" si="1"/>
        <v>0</v>
      </c>
    </row>
    <row r="86" spans="1:19" x14ac:dyDescent="0.25">
      <c r="A86" s="8"/>
      <c r="B86" s="8"/>
      <c r="C86" s="136" t="s">
        <v>339</v>
      </c>
      <c r="D86" s="137" t="s">
        <v>340</v>
      </c>
      <c r="E86" s="139"/>
      <c r="F86" s="139">
        <v>1</v>
      </c>
      <c r="G86" s="137" t="s">
        <v>164</v>
      </c>
      <c r="H86" s="140">
        <v>2350</v>
      </c>
      <c r="I86" s="137" t="s">
        <v>177</v>
      </c>
      <c r="J86" s="9"/>
      <c r="K86" s="9"/>
      <c r="L86" s="9"/>
      <c r="M86" s="9"/>
      <c r="N86" s="9"/>
      <c r="O86" s="9"/>
      <c r="P86" s="9"/>
      <c r="Q86" s="199"/>
      <c r="R86" s="141">
        <v>13</v>
      </c>
      <c r="S86" s="11">
        <f t="shared" si="1"/>
        <v>0</v>
      </c>
    </row>
    <row r="87" spans="1:19" x14ac:dyDescent="0.25">
      <c r="A87" s="8"/>
      <c r="B87" s="8"/>
      <c r="C87" s="136" t="s">
        <v>341</v>
      </c>
      <c r="D87" s="137" t="s">
        <v>342</v>
      </c>
      <c r="E87" s="139"/>
      <c r="F87" s="139">
        <v>1</v>
      </c>
      <c r="G87" s="137" t="s">
        <v>136</v>
      </c>
      <c r="H87" s="140">
        <v>30</v>
      </c>
      <c r="I87" s="137" t="s">
        <v>162</v>
      </c>
      <c r="J87" s="9"/>
      <c r="K87" s="9"/>
      <c r="L87" s="9"/>
      <c r="M87" s="9"/>
      <c r="N87" s="9"/>
      <c r="O87" s="9"/>
      <c r="P87" s="9"/>
      <c r="Q87" s="199"/>
      <c r="R87" s="141">
        <v>8</v>
      </c>
      <c r="S87" s="11">
        <f t="shared" si="1"/>
        <v>0</v>
      </c>
    </row>
    <row r="88" spans="1:19" x14ac:dyDescent="0.25">
      <c r="A88" s="8"/>
      <c r="B88" s="8"/>
      <c r="C88" s="136" t="s">
        <v>343</v>
      </c>
      <c r="D88" s="137" t="s">
        <v>344</v>
      </c>
      <c r="E88" s="139"/>
      <c r="F88" s="139">
        <v>1</v>
      </c>
      <c r="G88" s="137" t="s">
        <v>136</v>
      </c>
      <c r="H88" s="140">
        <v>25</v>
      </c>
      <c r="I88" s="137" t="s">
        <v>162</v>
      </c>
      <c r="J88" s="9"/>
      <c r="K88" s="9"/>
      <c r="L88" s="9"/>
      <c r="M88" s="9"/>
      <c r="N88" s="9"/>
      <c r="O88" s="9"/>
      <c r="P88" s="9"/>
      <c r="Q88" s="199"/>
      <c r="R88" s="141">
        <v>8</v>
      </c>
      <c r="S88" s="11">
        <f t="shared" si="1"/>
        <v>0</v>
      </c>
    </row>
    <row r="89" spans="1:19" x14ac:dyDescent="0.25">
      <c r="A89" s="8"/>
      <c r="B89" s="8"/>
      <c r="C89" s="136" t="s">
        <v>345</v>
      </c>
      <c r="D89" s="137" t="s">
        <v>336</v>
      </c>
      <c r="E89" s="139"/>
      <c r="F89" s="139">
        <v>1</v>
      </c>
      <c r="G89" s="137" t="s">
        <v>136</v>
      </c>
      <c r="H89" s="140">
        <v>545</v>
      </c>
      <c r="I89" s="137" t="s">
        <v>177</v>
      </c>
      <c r="J89" s="9"/>
      <c r="K89" s="9"/>
      <c r="L89" s="9"/>
      <c r="M89" s="9"/>
      <c r="N89" s="9"/>
      <c r="O89" s="9"/>
      <c r="P89" s="9"/>
      <c r="Q89" s="199"/>
      <c r="R89" s="141">
        <v>9</v>
      </c>
      <c r="S89" s="11">
        <f t="shared" si="1"/>
        <v>0</v>
      </c>
    </row>
    <row r="90" spans="1:19" x14ac:dyDescent="0.25">
      <c r="A90" s="8"/>
      <c r="B90" s="8"/>
      <c r="C90" s="136" t="s">
        <v>346</v>
      </c>
      <c r="D90" s="137" t="s">
        <v>347</v>
      </c>
      <c r="E90" s="139"/>
      <c r="F90" s="139">
        <v>1</v>
      </c>
      <c r="G90" s="137" t="s">
        <v>136</v>
      </c>
      <c r="H90" s="140">
        <v>160</v>
      </c>
      <c r="I90" s="137" t="s">
        <v>162</v>
      </c>
      <c r="J90" s="9"/>
      <c r="K90" s="9"/>
      <c r="L90" s="9"/>
      <c r="M90" s="9"/>
      <c r="N90" s="9"/>
      <c r="O90" s="9"/>
      <c r="P90" s="9"/>
      <c r="Q90" s="199"/>
      <c r="R90" s="141">
        <v>8</v>
      </c>
      <c r="S90" s="11">
        <f t="shared" si="1"/>
        <v>0</v>
      </c>
    </row>
    <row r="91" spans="1:19" x14ac:dyDescent="0.25">
      <c r="A91" s="8"/>
      <c r="B91" s="8"/>
      <c r="C91" s="136" t="s">
        <v>348</v>
      </c>
      <c r="D91" s="137" t="s">
        <v>349</v>
      </c>
      <c r="E91" s="139"/>
      <c r="F91" s="139">
        <v>1</v>
      </c>
      <c r="G91" s="137" t="s">
        <v>240</v>
      </c>
      <c r="H91" s="140">
        <v>1800</v>
      </c>
      <c r="I91" s="137" t="s">
        <v>177</v>
      </c>
      <c r="J91" s="9"/>
      <c r="K91" s="9"/>
      <c r="L91" s="9"/>
      <c r="M91" s="9"/>
      <c r="N91" s="9"/>
      <c r="O91" s="9"/>
      <c r="P91" s="9"/>
      <c r="Q91" s="199"/>
      <c r="R91" s="141">
        <v>50</v>
      </c>
      <c r="S91" s="11">
        <f t="shared" si="1"/>
        <v>0</v>
      </c>
    </row>
    <row r="92" spans="1:19" x14ac:dyDescent="0.25">
      <c r="A92" s="8"/>
      <c r="B92" s="8"/>
      <c r="C92" s="136" t="s">
        <v>350</v>
      </c>
      <c r="D92" s="137" t="s">
        <v>351</v>
      </c>
      <c r="E92" s="139"/>
      <c r="F92" s="139">
        <v>1</v>
      </c>
      <c r="G92" s="137" t="s">
        <v>128</v>
      </c>
      <c r="H92" s="140">
        <v>1</v>
      </c>
      <c r="I92" s="137" t="s">
        <v>181</v>
      </c>
      <c r="J92" s="9"/>
      <c r="K92" s="9"/>
      <c r="L92" s="9"/>
      <c r="M92" s="9"/>
      <c r="N92" s="9"/>
      <c r="O92" s="9"/>
      <c r="P92" s="9"/>
      <c r="Q92" s="199"/>
      <c r="R92" s="141">
        <v>26</v>
      </c>
      <c r="S92" s="11">
        <f t="shared" si="1"/>
        <v>0</v>
      </c>
    </row>
    <row r="93" spans="1:19" x14ac:dyDescent="0.25">
      <c r="A93" s="8"/>
      <c r="B93" s="8"/>
      <c r="C93" s="136" t="s">
        <v>352</v>
      </c>
      <c r="D93" s="137" t="s">
        <v>353</v>
      </c>
      <c r="E93" s="139"/>
      <c r="F93" s="139">
        <v>1</v>
      </c>
      <c r="G93" s="137" t="s">
        <v>240</v>
      </c>
      <c r="H93" s="140">
        <v>1000</v>
      </c>
      <c r="I93" s="137" t="s">
        <v>177</v>
      </c>
      <c r="J93" s="9"/>
      <c r="K93" s="9"/>
      <c r="L93" s="9"/>
      <c r="M93" s="9"/>
      <c r="N93" s="9"/>
      <c r="O93" s="9"/>
      <c r="P93" s="9"/>
      <c r="Q93" s="199"/>
      <c r="R93" s="141">
        <v>52</v>
      </c>
      <c r="S93" s="11">
        <f t="shared" si="1"/>
        <v>0</v>
      </c>
    </row>
    <row r="94" spans="1:19" ht="24" x14ac:dyDescent="0.25">
      <c r="A94" s="8"/>
      <c r="B94" s="8"/>
      <c r="C94" s="136" t="s">
        <v>354</v>
      </c>
      <c r="D94" s="137" t="s">
        <v>247</v>
      </c>
      <c r="E94" s="139"/>
      <c r="F94" s="139">
        <v>1</v>
      </c>
      <c r="G94" s="137" t="s">
        <v>214</v>
      </c>
      <c r="H94" s="140">
        <v>2500</v>
      </c>
      <c r="I94" s="137" t="s">
        <v>177</v>
      </c>
      <c r="J94" s="9"/>
      <c r="K94" s="9"/>
      <c r="L94" s="9"/>
      <c r="M94" s="9"/>
      <c r="N94" s="9"/>
      <c r="O94" s="9"/>
      <c r="P94" s="9"/>
      <c r="Q94" s="199"/>
      <c r="R94" s="141">
        <v>9</v>
      </c>
      <c r="S94" s="11">
        <f t="shared" si="1"/>
        <v>0</v>
      </c>
    </row>
    <row r="95" spans="1:19" x14ac:dyDescent="0.25">
      <c r="A95" s="8"/>
      <c r="B95" s="8"/>
      <c r="C95" s="136" t="s">
        <v>355</v>
      </c>
      <c r="D95" s="137" t="s">
        <v>349</v>
      </c>
      <c r="E95" s="139"/>
      <c r="F95" s="139">
        <v>1</v>
      </c>
      <c r="G95" s="137" t="s">
        <v>240</v>
      </c>
      <c r="H95" s="140">
        <v>1300</v>
      </c>
      <c r="I95" s="137" t="s">
        <v>177</v>
      </c>
      <c r="J95" s="9"/>
      <c r="K95" s="9"/>
      <c r="L95" s="9"/>
      <c r="M95" s="9"/>
      <c r="N95" s="9"/>
      <c r="O95" s="9"/>
      <c r="P95" s="9"/>
      <c r="Q95" s="199"/>
      <c r="R95" s="141">
        <v>25</v>
      </c>
      <c r="S95" s="11">
        <f t="shared" si="1"/>
        <v>0</v>
      </c>
    </row>
    <row r="96" spans="1:19" x14ac:dyDescent="0.25">
      <c r="A96" s="8"/>
      <c r="B96" s="8"/>
      <c r="C96" s="136" t="s">
        <v>356</v>
      </c>
      <c r="D96" s="137" t="s">
        <v>357</v>
      </c>
      <c r="E96" s="139"/>
      <c r="F96" s="139">
        <v>1</v>
      </c>
      <c r="G96" s="137" t="s">
        <v>240</v>
      </c>
      <c r="H96" s="140">
        <v>935</v>
      </c>
      <c r="I96" s="137" t="s">
        <v>57</v>
      </c>
      <c r="J96" s="9"/>
      <c r="K96" s="9"/>
      <c r="L96" s="9"/>
      <c r="M96" s="9"/>
      <c r="N96" s="9"/>
      <c r="O96" s="9"/>
      <c r="P96" s="9"/>
      <c r="Q96" s="199"/>
      <c r="R96" s="141">
        <v>26</v>
      </c>
      <c r="S96" s="11">
        <f t="shared" si="1"/>
        <v>0</v>
      </c>
    </row>
    <row r="97" spans="1:19" x14ac:dyDescent="0.25">
      <c r="A97" s="8"/>
      <c r="B97" s="8"/>
      <c r="C97" s="136" t="s">
        <v>358</v>
      </c>
      <c r="D97" s="137" t="s">
        <v>359</v>
      </c>
      <c r="E97" s="139"/>
      <c r="F97" s="139">
        <v>1</v>
      </c>
      <c r="G97" s="137" t="s">
        <v>248</v>
      </c>
      <c r="H97" s="140">
        <v>1000</v>
      </c>
      <c r="I97" s="137" t="s">
        <v>57</v>
      </c>
      <c r="J97" s="9"/>
      <c r="K97" s="9"/>
      <c r="L97" s="9"/>
      <c r="M97" s="9"/>
      <c r="N97" s="9"/>
      <c r="O97" s="9"/>
      <c r="P97" s="9"/>
      <c r="Q97" s="199"/>
      <c r="R97" s="141">
        <v>26</v>
      </c>
      <c r="S97" s="11">
        <f t="shared" si="1"/>
        <v>0</v>
      </c>
    </row>
    <row r="98" spans="1:19" x14ac:dyDescent="0.25">
      <c r="A98" s="8"/>
      <c r="B98" s="8"/>
      <c r="C98" s="136" t="s">
        <v>360</v>
      </c>
      <c r="D98" s="137" t="s">
        <v>353</v>
      </c>
      <c r="E98" s="139"/>
      <c r="F98" s="139">
        <v>1</v>
      </c>
      <c r="G98" s="137" t="s">
        <v>240</v>
      </c>
      <c r="H98" s="140">
        <v>500</v>
      </c>
      <c r="I98" s="137" t="s">
        <v>177</v>
      </c>
      <c r="J98" s="9"/>
      <c r="K98" s="9"/>
      <c r="L98" s="9"/>
      <c r="M98" s="9"/>
      <c r="N98" s="9"/>
      <c r="O98" s="9"/>
      <c r="P98" s="9"/>
      <c r="Q98" s="199"/>
      <c r="R98" s="141">
        <v>37</v>
      </c>
      <c r="S98" s="11">
        <f t="shared" si="1"/>
        <v>0</v>
      </c>
    </row>
    <row r="99" spans="1:19" x14ac:dyDescent="0.25">
      <c r="A99" s="8"/>
      <c r="B99" s="8"/>
      <c r="C99" s="136" t="s">
        <v>361</v>
      </c>
      <c r="D99" s="137" t="s">
        <v>362</v>
      </c>
      <c r="E99" s="139"/>
      <c r="F99" s="139">
        <v>1</v>
      </c>
      <c r="G99" s="137" t="s">
        <v>248</v>
      </c>
      <c r="H99" s="140">
        <v>1</v>
      </c>
      <c r="I99" s="137" t="s">
        <v>272</v>
      </c>
      <c r="J99" s="9"/>
      <c r="K99" s="9"/>
      <c r="L99" s="9"/>
      <c r="M99" s="9"/>
      <c r="N99" s="9"/>
      <c r="O99" s="9"/>
      <c r="P99" s="9"/>
      <c r="Q99" s="199"/>
      <c r="R99" s="141">
        <v>43</v>
      </c>
      <c r="S99" s="11">
        <f t="shared" si="1"/>
        <v>0</v>
      </c>
    </row>
    <row r="100" spans="1:19" x14ac:dyDescent="0.25">
      <c r="A100" s="8"/>
      <c r="B100" s="8"/>
      <c r="C100" s="136" t="s">
        <v>363</v>
      </c>
      <c r="D100" s="137" t="s">
        <v>364</v>
      </c>
      <c r="E100" s="139"/>
      <c r="F100" s="139">
        <v>1</v>
      </c>
      <c r="G100" s="137" t="s">
        <v>136</v>
      </c>
      <c r="H100" s="140">
        <v>500</v>
      </c>
      <c r="I100" s="137" t="s">
        <v>177</v>
      </c>
      <c r="J100" s="9"/>
      <c r="K100" s="9"/>
      <c r="L100" s="9"/>
      <c r="M100" s="9"/>
      <c r="N100" s="9"/>
      <c r="O100" s="9"/>
      <c r="P100" s="9"/>
      <c r="Q100" s="199"/>
      <c r="R100" s="141">
        <v>4</v>
      </c>
      <c r="S100" s="11">
        <f t="shared" si="1"/>
        <v>0</v>
      </c>
    </row>
    <row r="101" spans="1:19" x14ac:dyDescent="0.25">
      <c r="A101" s="8"/>
      <c r="B101" s="8"/>
      <c r="C101" s="136" t="s">
        <v>365</v>
      </c>
      <c r="D101" s="137" t="s">
        <v>366</v>
      </c>
      <c r="E101" s="139"/>
      <c r="F101" s="139">
        <v>1</v>
      </c>
      <c r="G101" s="137" t="s">
        <v>248</v>
      </c>
      <c r="H101" s="140">
        <v>360</v>
      </c>
      <c r="I101" s="137" t="s">
        <v>57</v>
      </c>
      <c r="J101" s="9"/>
      <c r="K101" s="9"/>
      <c r="L101" s="9"/>
      <c r="M101" s="9"/>
      <c r="N101" s="9"/>
      <c r="O101" s="9"/>
      <c r="P101" s="9"/>
      <c r="Q101" s="199"/>
      <c r="R101" s="141">
        <v>20</v>
      </c>
      <c r="S101" s="11">
        <f t="shared" si="1"/>
        <v>0</v>
      </c>
    </row>
    <row r="102" spans="1:19" x14ac:dyDescent="0.25">
      <c r="A102" s="8"/>
      <c r="B102" s="8"/>
      <c r="C102" s="136" t="s">
        <v>367</v>
      </c>
      <c r="D102" s="137" t="s">
        <v>368</v>
      </c>
      <c r="E102" s="139"/>
      <c r="F102" s="139">
        <v>1</v>
      </c>
      <c r="G102" s="137" t="s">
        <v>248</v>
      </c>
      <c r="H102" s="140">
        <v>200</v>
      </c>
      <c r="I102" s="137" t="s">
        <v>57</v>
      </c>
      <c r="J102" s="9"/>
      <c r="K102" s="9"/>
      <c r="L102" s="9"/>
      <c r="M102" s="9"/>
      <c r="N102" s="9"/>
      <c r="O102" s="9"/>
      <c r="P102" s="9"/>
      <c r="Q102" s="199"/>
      <c r="R102" s="141">
        <v>7</v>
      </c>
      <c r="S102" s="11">
        <f t="shared" si="1"/>
        <v>0</v>
      </c>
    </row>
    <row r="103" spans="1:19" x14ac:dyDescent="0.25">
      <c r="A103" s="8"/>
      <c r="B103" s="8"/>
      <c r="C103" s="136" t="s">
        <v>369</v>
      </c>
      <c r="D103" s="137" t="s">
        <v>370</v>
      </c>
      <c r="E103" s="139"/>
      <c r="F103" s="139">
        <v>1</v>
      </c>
      <c r="G103" s="137" t="s">
        <v>214</v>
      </c>
      <c r="H103" s="140">
        <v>500</v>
      </c>
      <c r="I103" s="137" t="s">
        <v>177</v>
      </c>
      <c r="J103" s="9"/>
      <c r="K103" s="9"/>
      <c r="L103" s="9"/>
      <c r="M103" s="9"/>
      <c r="N103" s="9"/>
      <c r="O103" s="9"/>
      <c r="P103" s="9"/>
      <c r="Q103" s="199"/>
      <c r="R103" s="141">
        <v>23</v>
      </c>
      <c r="S103" s="11">
        <f t="shared" si="1"/>
        <v>0</v>
      </c>
    </row>
    <row r="104" spans="1:19" x14ac:dyDescent="0.25">
      <c r="A104" s="8"/>
      <c r="B104" s="8"/>
      <c r="C104" s="136" t="s">
        <v>356</v>
      </c>
      <c r="D104" s="137" t="s">
        <v>357</v>
      </c>
      <c r="E104" s="139"/>
      <c r="F104" s="139">
        <v>1</v>
      </c>
      <c r="G104" s="137" t="s">
        <v>240</v>
      </c>
      <c r="H104" s="140">
        <v>720</v>
      </c>
      <c r="I104" s="137" t="s">
        <v>57</v>
      </c>
      <c r="J104" s="9"/>
      <c r="K104" s="9"/>
      <c r="L104" s="9"/>
      <c r="M104" s="9"/>
      <c r="N104" s="9"/>
      <c r="O104" s="9"/>
      <c r="P104" s="9"/>
      <c r="Q104" s="199"/>
      <c r="R104" s="141">
        <v>8</v>
      </c>
      <c r="S104" s="11">
        <f t="shared" si="1"/>
        <v>0</v>
      </c>
    </row>
    <row r="105" spans="1:19" x14ac:dyDescent="0.25">
      <c r="A105" s="8"/>
      <c r="B105" s="8"/>
      <c r="C105" s="136" t="s">
        <v>371</v>
      </c>
      <c r="D105" s="137" t="s">
        <v>372</v>
      </c>
      <c r="E105" s="139"/>
      <c r="F105" s="139">
        <v>1</v>
      </c>
      <c r="G105" s="137" t="s">
        <v>128</v>
      </c>
      <c r="H105" s="140">
        <v>500</v>
      </c>
      <c r="I105" s="137" t="s">
        <v>177</v>
      </c>
      <c r="J105" s="9"/>
      <c r="K105" s="9"/>
      <c r="L105" s="9"/>
      <c r="M105" s="9"/>
      <c r="N105" s="9"/>
      <c r="O105" s="9"/>
      <c r="P105" s="9"/>
      <c r="Q105" s="199"/>
      <c r="R105" s="141">
        <v>41</v>
      </c>
      <c r="S105" s="11">
        <f t="shared" si="1"/>
        <v>0</v>
      </c>
    </row>
    <row r="106" spans="1:19" x14ac:dyDescent="0.25">
      <c r="A106" s="8"/>
      <c r="B106" s="8"/>
      <c r="C106" s="136" t="s">
        <v>373</v>
      </c>
      <c r="D106" s="137" t="s">
        <v>364</v>
      </c>
      <c r="E106" s="139"/>
      <c r="F106" s="139">
        <v>1</v>
      </c>
      <c r="G106" s="137" t="s">
        <v>240</v>
      </c>
      <c r="H106" s="140">
        <v>500</v>
      </c>
      <c r="I106" s="137" t="s">
        <v>177</v>
      </c>
      <c r="J106" s="9"/>
      <c r="K106" s="9"/>
      <c r="L106" s="9"/>
      <c r="M106" s="9"/>
      <c r="N106" s="9"/>
      <c r="O106" s="9"/>
      <c r="P106" s="9"/>
      <c r="Q106" s="199"/>
      <c r="R106" s="141">
        <v>3</v>
      </c>
      <c r="S106" s="11">
        <f t="shared" si="1"/>
        <v>0</v>
      </c>
    </row>
    <row r="107" spans="1:19" x14ac:dyDescent="0.25">
      <c r="A107" s="8"/>
      <c r="B107" s="8"/>
      <c r="C107" s="136" t="s">
        <v>374</v>
      </c>
      <c r="D107" s="137" t="s">
        <v>357</v>
      </c>
      <c r="E107" s="139"/>
      <c r="F107" s="139">
        <v>1</v>
      </c>
      <c r="G107" s="137" t="s">
        <v>240</v>
      </c>
      <c r="H107" s="140">
        <v>910</v>
      </c>
      <c r="I107" s="137" t="s">
        <v>177</v>
      </c>
      <c r="J107" s="9"/>
      <c r="K107" s="9"/>
      <c r="L107" s="9"/>
      <c r="M107" s="9"/>
      <c r="N107" s="9"/>
      <c r="O107" s="9"/>
      <c r="P107" s="9"/>
      <c r="Q107" s="199"/>
      <c r="R107" s="141">
        <v>10</v>
      </c>
      <c r="S107" s="11">
        <f t="shared" si="1"/>
        <v>0</v>
      </c>
    </row>
    <row r="108" spans="1:19" x14ac:dyDescent="0.25">
      <c r="A108" s="8"/>
      <c r="B108" s="8"/>
      <c r="C108" s="136" t="s">
        <v>369</v>
      </c>
      <c r="D108" s="137" t="s">
        <v>359</v>
      </c>
      <c r="E108" s="139"/>
      <c r="F108" s="139">
        <v>1</v>
      </c>
      <c r="G108" s="137" t="s">
        <v>214</v>
      </c>
      <c r="H108" s="140">
        <v>500</v>
      </c>
      <c r="I108" s="137" t="s">
        <v>177</v>
      </c>
      <c r="J108" s="9"/>
      <c r="K108" s="9"/>
      <c r="L108" s="9"/>
      <c r="M108" s="9"/>
      <c r="N108" s="9"/>
      <c r="O108" s="9"/>
      <c r="P108" s="9"/>
      <c r="Q108" s="199"/>
      <c r="R108" s="141">
        <v>14</v>
      </c>
      <c r="S108" s="11">
        <f t="shared" si="1"/>
        <v>0</v>
      </c>
    </row>
    <row r="109" spans="1:19" x14ac:dyDescent="0.25">
      <c r="A109" s="8"/>
      <c r="B109" s="8"/>
      <c r="C109" s="136" t="s">
        <v>375</v>
      </c>
      <c r="D109" s="137" t="s">
        <v>376</v>
      </c>
      <c r="E109" s="139"/>
      <c r="F109" s="139">
        <v>1</v>
      </c>
      <c r="G109" s="137" t="s">
        <v>240</v>
      </c>
      <c r="H109" s="140">
        <v>600</v>
      </c>
      <c r="I109" s="137" t="s">
        <v>177</v>
      </c>
      <c r="J109" s="9"/>
      <c r="K109" s="9"/>
      <c r="L109" s="9"/>
      <c r="M109" s="9"/>
      <c r="N109" s="9"/>
      <c r="O109" s="9"/>
      <c r="P109" s="9"/>
      <c r="Q109" s="199"/>
      <c r="R109" s="141">
        <v>1</v>
      </c>
      <c r="S109" s="11">
        <f t="shared" si="1"/>
        <v>0</v>
      </c>
    </row>
    <row r="110" spans="1:19" x14ac:dyDescent="0.25">
      <c r="A110" s="8"/>
      <c r="B110" s="8"/>
      <c r="C110" s="136" t="s">
        <v>377</v>
      </c>
      <c r="D110" s="137" t="s">
        <v>378</v>
      </c>
      <c r="E110" s="139"/>
      <c r="F110" s="139">
        <v>1</v>
      </c>
      <c r="G110" s="137" t="s">
        <v>248</v>
      </c>
      <c r="H110" s="140">
        <v>240</v>
      </c>
      <c r="I110" s="137" t="s">
        <v>57</v>
      </c>
      <c r="J110" s="9"/>
      <c r="K110" s="9"/>
      <c r="L110" s="9"/>
      <c r="M110" s="9"/>
      <c r="N110" s="9"/>
      <c r="O110" s="9"/>
      <c r="P110" s="9"/>
      <c r="Q110" s="199"/>
      <c r="R110" s="141">
        <v>4</v>
      </c>
      <c r="S110" s="11">
        <f t="shared" si="1"/>
        <v>0</v>
      </c>
    </row>
    <row r="111" spans="1:19" x14ac:dyDescent="0.25">
      <c r="A111" s="8"/>
      <c r="B111" s="8"/>
      <c r="C111" s="136" t="s">
        <v>379</v>
      </c>
      <c r="D111" s="137" t="s">
        <v>247</v>
      </c>
      <c r="E111" s="139"/>
      <c r="F111" s="139">
        <v>1</v>
      </c>
      <c r="G111" s="137" t="s">
        <v>136</v>
      </c>
      <c r="H111" s="140">
        <v>1000</v>
      </c>
      <c r="I111" s="137" t="s">
        <v>177</v>
      </c>
      <c r="J111" s="9"/>
      <c r="K111" s="9"/>
      <c r="L111" s="9"/>
      <c r="M111" s="9"/>
      <c r="N111" s="9"/>
      <c r="O111" s="9"/>
      <c r="P111" s="9"/>
      <c r="Q111" s="199"/>
      <c r="R111" s="141">
        <v>5</v>
      </c>
      <c r="S111" s="11">
        <f t="shared" si="1"/>
        <v>0</v>
      </c>
    </row>
    <row r="112" spans="1:19" x14ac:dyDescent="0.25">
      <c r="A112" s="8"/>
      <c r="B112" s="8"/>
      <c r="C112" s="136" t="s">
        <v>369</v>
      </c>
      <c r="D112" s="137" t="s">
        <v>370</v>
      </c>
      <c r="E112" s="139"/>
      <c r="F112" s="139">
        <v>1</v>
      </c>
      <c r="G112" s="137" t="s">
        <v>214</v>
      </c>
      <c r="H112" s="140">
        <v>2500</v>
      </c>
      <c r="I112" s="137" t="s">
        <v>177</v>
      </c>
      <c r="J112" s="9"/>
      <c r="K112" s="9"/>
      <c r="L112" s="9"/>
      <c r="M112" s="9"/>
      <c r="N112" s="9"/>
      <c r="O112" s="9"/>
      <c r="P112" s="9"/>
      <c r="Q112" s="199"/>
      <c r="R112" s="141">
        <v>2</v>
      </c>
      <c r="S112" s="11">
        <f t="shared" si="1"/>
        <v>0</v>
      </c>
    </row>
    <row r="113" spans="1:19" x14ac:dyDescent="0.25">
      <c r="A113" s="8"/>
      <c r="B113" s="8"/>
      <c r="C113" s="136" t="s">
        <v>380</v>
      </c>
      <c r="D113" s="137" t="s">
        <v>364</v>
      </c>
      <c r="E113" s="139"/>
      <c r="F113" s="139">
        <v>1</v>
      </c>
      <c r="G113" s="137" t="s">
        <v>240</v>
      </c>
      <c r="H113" s="140">
        <v>650</v>
      </c>
      <c r="I113" s="137" t="s">
        <v>177</v>
      </c>
      <c r="J113" s="9"/>
      <c r="K113" s="9"/>
      <c r="L113" s="9"/>
      <c r="M113" s="9"/>
      <c r="N113" s="9"/>
      <c r="O113" s="9"/>
      <c r="P113" s="9"/>
      <c r="Q113" s="199"/>
      <c r="R113" s="141">
        <v>1</v>
      </c>
      <c r="S113" s="11">
        <f t="shared" si="1"/>
        <v>0</v>
      </c>
    </row>
    <row r="114" spans="1:19" x14ac:dyDescent="0.25">
      <c r="A114" s="8"/>
      <c r="B114" s="8"/>
      <c r="C114" s="136" t="s">
        <v>381</v>
      </c>
      <c r="D114" s="137" t="s">
        <v>382</v>
      </c>
      <c r="E114" s="139"/>
      <c r="F114" s="139">
        <v>1</v>
      </c>
      <c r="G114" s="137" t="s">
        <v>148</v>
      </c>
      <c r="H114" s="140">
        <v>1</v>
      </c>
      <c r="I114" s="137" t="s">
        <v>272</v>
      </c>
      <c r="J114" s="9"/>
      <c r="K114" s="9"/>
      <c r="L114" s="9"/>
      <c r="M114" s="9"/>
      <c r="N114" s="9"/>
      <c r="O114" s="9"/>
      <c r="P114" s="9"/>
      <c r="Q114" s="199"/>
      <c r="R114" s="141">
        <v>14</v>
      </c>
      <c r="S114" s="11">
        <f t="shared" si="1"/>
        <v>0</v>
      </c>
    </row>
    <row r="115" spans="1:19" x14ac:dyDescent="0.25">
      <c r="A115" s="8"/>
      <c r="B115" s="8"/>
      <c r="C115" s="136" t="s">
        <v>383</v>
      </c>
      <c r="D115" s="137" t="s">
        <v>384</v>
      </c>
      <c r="E115" s="139"/>
      <c r="F115" s="139">
        <v>1</v>
      </c>
      <c r="G115" s="137" t="s">
        <v>214</v>
      </c>
      <c r="H115" s="140">
        <v>5</v>
      </c>
      <c r="I115" s="137" t="s">
        <v>181</v>
      </c>
      <c r="J115" s="9"/>
      <c r="K115" s="9"/>
      <c r="L115" s="9"/>
      <c r="M115" s="9"/>
      <c r="N115" s="9"/>
      <c r="O115" s="9"/>
      <c r="P115" s="9"/>
      <c r="Q115" s="199"/>
      <c r="R115" s="141">
        <v>1</v>
      </c>
      <c r="S115" s="11">
        <f t="shared" si="1"/>
        <v>0</v>
      </c>
    </row>
    <row r="116" spans="1:19" x14ac:dyDescent="0.25">
      <c r="A116" s="8"/>
      <c r="B116" s="8"/>
      <c r="C116" s="136" t="s">
        <v>385</v>
      </c>
      <c r="D116" s="137" t="s">
        <v>386</v>
      </c>
      <c r="E116" s="139"/>
      <c r="F116" s="139">
        <v>1</v>
      </c>
      <c r="G116" s="137" t="s">
        <v>214</v>
      </c>
      <c r="H116" s="140">
        <v>500</v>
      </c>
      <c r="I116" s="137" t="s">
        <v>177</v>
      </c>
      <c r="J116" s="9"/>
      <c r="K116" s="9"/>
      <c r="L116" s="9"/>
      <c r="M116" s="9"/>
      <c r="N116" s="9"/>
      <c r="O116" s="9"/>
      <c r="P116" s="9"/>
      <c r="Q116" s="199"/>
      <c r="R116" s="141">
        <v>8</v>
      </c>
      <c r="S116" s="11">
        <f t="shared" si="1"/>
        <v>0</v>
      </c>
    </row>
    <row r="117" spans="1:19" x14ac:dyDescent="0.25">
      <c r="A117" s="8"/>
      <c r="B117" s="8"/>
      <c r="C117" s="136" t="s">
        <v>387</v>
      </c>
      <c r="D117" s="137" t="s">
        <v>247</v>
      </c>
      <c r="E117" s="139"/>
      <c r="F117" s="139">
        <v>1</v>
      </c>
      <c r="G117" s="137" t="s">
        <v>136</v>
      </c>
      <c r="H117" s="140">
        <v>800</v>
      </c>
      <c r="I117" s="137" t="s">
        <v>177</v>
      </c>
      <c r="J117" s="9"/>
      <c r="K117" s="9"/>
      <c r="L117" s="9"/>
      <c r="M117" s="9"/>
      <c r="N117" s="9"/>
      <c r="O117" s="9"/>
      <c r="P117" s="9"/>
      <c r="Q117" s="199"/>
      <c r="R117" s="141">
        <v>3</v>
      </c>
      <c r="S117" s="11">
        <f t="shared" si="1"/>
        <v>0</v>
      </c>
    </row>
    <row r="118" spans="1:19" x14ac:dyDescent="0.25">
      <c r="A118" s="8"/>
      <c r="B118" s="8"/>
      <c r="C118" s="136" t="s">
        <v>388</v>
      </c>
      <c r="D118" s="137" t="s">
        <v>389</v>
      </c>
      <c r="E118" s="139"/>
      <c r="F118" s="139">
        <v>1</v>
      </c>
      <c r="G118" s="137" t="s">
        <v>248</v>
      </c>
      <c r="H118" s="140">
        <v>250</v>
      </c>
      <c r="I118" s="137" t="s">
        <v>57</v>
      </c>
      <c r="J118" s="9"/>
      <c r="K118" s="9"/>
      <c r="L118" s="9"/>
      <c r="M118" s="9"/>
      <c r="N118" s="9"/>
      <c r="O118" s="9"/>
      <c r="P118" s="9"/>
      <c r="Q118" s="199"/>
      <c r="R118" s="141">
        <v>4</v>
      </c>
      <c r="S118" s="11">
        <f t="shared" si="1"/>
        <v>0</v>
      </c>
    </row>
    <row r="119" spans="1:19" x14ac:dyDescent="0.25">
      <c r="A119" s="8"/>
      <c r="B119" s="8"/>
      <c r="C119" s="136" t="s">
        <v>390</v>
      </c>
      <c r="D119" s="137" t="s">
        <v>359</v>
      </c>
      <c r="E119" s="139"/>
      <c r="F119" s="139">
        <v>1</v>
      </c>
      <c r="G119" s="137" t="s">
        <v>248</v>
      </c>
      <c r="H119" s="140">
        <v>1</v>
      </c>
      <c r="I119" s="137" t="s">
        <v>272</v>
      </c>
      <c r="J119" s="9"/>
      <c r="K119" s="9"/>
      <c r="L119" s="9"/>
      <c r="M119" s="9"/>
      <c r="N119" s="9"/>
      <c r="O119" s="9"/>
      <c r="P119" s="9"/>
      <c r="Q119" s="199"/>
      <c r="R119" s="141">
        <v>3</v>
      </c>
      <c r="S119" s="11">
        <f t="shared" si="1"/>
        <v>0</v>
      </c>
    </row>
    <row r="120" spans="1:19" x14ac:dyDescent="0.25">
      <c r="A120" s="8"/>
      <c r="B120" s="8"/>
      <c r="C120" s="136" t="s">
        <v>391</v>
      </c>
      <c r="D120" s="137" t="s">
        <v>392</v>
      </c>
      <c r="E120" s="139"/>
      <c r="F120" s="139">
        <v>1</v>
      </c>
      <c r="G120" s="137" t="s">
        <v>148</v>
      </c>
      <c r="H120" s="140">
        <v>500</v>
      </c>
      <c r="I120" s="137" t="s">
        <v>177</v>
      </c>
      <c r="J120" s="9"/>
      <c r="K120" s="9"/>
      <c r="L120" s="9"/>
      <c r="M120" s="9"/>
      <c r="N120" s="9"/>
      <c r="O120" s="9"/>
      <c r="P120" s="9"/>
      <c r="Q120" s="199"/>
      <c r="R120" s="141">
        <v>6</v>
      </c>
      <c r="S120" s="11">
        <f t="shared" si="1"/>
        <v>0</v>
      </c>
    </row>
    <row r="121" spans="1:19" x14ac:dyDescent="0.25">
      <c r="A121" s="8"/>
      <c r="B121" s="8"/>
      <c r="C121" s="136" t="s">
        <v>348</v>
      </c>
      <c r="D121" s="137" t="s">
        <v>349</v>
      </c>
      <c r="E121" s="139"/>
      <c r="F121" s="139">
        <v>1</v>
      </c>
      <c r="G121" s="137" t="s">
        <v>240</v>
      </c>
      <c r="H121" s="140">
        <v>1800</v>
      </c>
      <c r="I121" s="137" t="s">
        <v>177</v>
      </c>
      <c r="J121" s="9"/>
      <c r="K121" s="9"/>
      <c r="L121" s="9"/>
      <c r="M121" s="9"/>
      <c r="N121" s="9"/>
      <c r="O121" s="9"/>
      <c r="P121" s="9"/>
      <c r="Q121" s="199"/>
      <c r="R121" s="141">
        <v>1</v>
      </c>
      <c r="S121" s="11">
        <f t="shared" si="1"/>
        <v>0</v>
      </c>
    </row>
    <row r="122" spans="1:19" x14ac:dyDescent="0.25">
      <c r="A122" s="8"/>
      <c r="B122" s="8"/>
      <c r="C122" s="136" t="s">
        <v>393</v>
      </c>
      <c r="D122" s="137" t="s">
        <v>372</v>
      </c>
      <c r="E122" s="139"/>
      <c r="F122" s="139">
        <v>1</v>
      </c>
      <c r="G122" s="137" t="s">
        <v>128</v>
      </c>
      <c r="H122" s="140">
        <v>500</v>
      </c>
      <c r="I122" s="137" t="s">
        <v>177</v>
      </c>
      <c r="J122" s="9"/>
      <c r="K122" s="9"/>
      <c r="L122" s="9"/>
      <c r="M122" s="9"/>
      <c r="N122" s="9"/>
      <c r="O122" s="9"/>
      <c r="P122" s="9"/>
      <c r="Q122" s="199"/>
      <c r="R122" s="141">
        <v>6</v>
      </c>
      <c r="S122" s="11">
        <f t="shared" si="1"/>
        <v>0</v>
      </c>
    </row>
    <row r="123" spans="1:19" x14ac:dyDescent="0.25">
      <c r="A123" s="8"/>
      <c r="B123" s="8"/>
      <c r="C123" s="136" t="s">
        <v>394</v>
      </c>
      <c r="D123" s="137" t="s">
        <v>395</v>
      </c>
      <c r="E123" s="139"/>
      <c r="F123" s="139">
        <v>1</v>
      </c>
      <c r="G123" s="137" t="s">
        <v>248</v>
      </c>
      <c r="H123" s="140">
        <v>730</v>
      </c>
      <c r="I123" s="137" t="s">
        <v>57</v>
      </c>
      <c r="J123" s="9"/>
      <c r="K123" s="9"/>
      <c r="L123" s="9"/>
      <c r="M123" s="9"/>
      <c r="N123" s="9"/>
      <c r="O123" s="9"/>
      <c r="P123" s="9"/>
      <c r="Q123" s="199"/>
      <c r="R123" s="141">
        <v>1</v>
      </c>
      <c r="S123" s="11">
        <f t="shared" si="1"/>
        <v>0</v>
      </c>
    </row>
    <row r="124" spans="1:19" x14ac:dyDescent="0.25">
      <c r="A124" s="8"/>
      <c r="B124" s="8"/>
      <c r="C124" s="136" t="s">
        <v>396</v>
      </c>
      <c r="D124" s="137" t="s">
        <v>397</v>
      </c>
      <c r="E124" s="139"/>
      <c r="F124" s="139">
        <v>1</v>
      </c>
      <c r="G124" s="137" t="s">
        <v>214</v>
      </c>
      <c r="H124" s="140">
        <v>1000</v>
      </c>
      <c r="I124" s="137" t="s">
        <v>177</v>
      </c>
      <c r="J124" s="9"/>
      <c r="K124" s="9"/>
      <c r="L124" s="9"/>
      <c r="M124" s="9"/>
      <c r="N124" s="9"/>
      <c r="O124" s="9"/>
      <c r="P124" s="9"/>
      <c r="Q124" s="199"/>
      <c r="R124" s="141">
        <v>2</v>
      </c>
      <c r="S124" s="11">
        <f t="shared" si="1"/>
        <v>0</v>
      </c>
    </row>
    <row r="125" spans="1:19" x14ac:dyDescent="0.25">
      <c r="A125" s="8"/>
      <c r="B125" s="8"/>
      <c r="C125" s="136" t="s">
        <v>398</v>
      </c>
      <c r="D125" s="137" t="s">
        <v>362</v>
      </c>
      <c r="E125" s="139"/>
      <c r="F125" s="139">
        <v>1</v>
      </c>
      <c r="G125" s="137" t="s">
        <v>248</v>
      </c>
      <c r="H125" s="140">
        <v>1</v>
      </c>
      <c r="I125" s="137" t="s">
        <v>272</v>
      </c>
      <c r="J125" s="9"/>
      <c r="K125" s="9"/>
      <c r="L125" s="9"/>
      <c r="M125" s="9"/>
      <c r="N125" s="9"/>
      <c r="O125" s="9"/>
      <c r="P125" s="9"/>
      <c r="Q125" s="199"/>
      <c r="R125" s="141">
        <v>2</v>
      </c>
      <c r="S125" s="11">
        <f t="shared" si="1"/>
        <v>0</v>
      </c>
    </row>
    <row r="126" spans="1:19" x14ac:dyDescent="0.25">
      <c r="A126" s="8"/>
      <c r="B126" s="8"/>
      <c r="C126" s="136" t="s">
        <v>398</v>
      </c>
      <c r="D126" s="137" t="s">
        <v>399</v>
      </c>
      <c r="E126" s="139"/>
      <c r="F126" s="139">
        <v>1</v>
      </c>
      <c r="G126" s="137" t="s">
        <v>248</v>
      </c>
      <c r="H126" s="140">
        <v>1</v>
      </c>
      <c r="I126" s="137" t="s">
        <v>272</v>
      </c>
      <c r="J126" s="9"/>
      <c r="K126" s="9"/>
      <c r="L126" s="9"/>
      <c r="M126" s="9"/>
      <c r="N126" s="9"/>
      <c r="O126" s="9"/>
      <c r="P126" s="9"/>
      <c r="Q126" s="199"/>
      <c r="R126" s="141">
        <v>1</v>
      </c>
      <c r="S126" s="11">
        <f>R126*Q126</f>
        <v>0</v>
      </c>
    </row>
    <row r="127" spans="1:19" x14ac:dyDescent="0.25">
      <c r="A127" s="8"/>
      <c r="B127" s="8"/>
      <c r="C127" s="136" t="s">
        <v>400</v>
      </c>
      <c r="D127" s="137" t="s">
        <v>401</v>
      </c>
      <c r="E127" s="139"/>
      <c r="F127" s="139">
        <v>1</v>
      </c>
      <c r="G127" s="137" t="s">
        <v>240</v>
      </c>
      <c r="H127" s="140">
        <v>400</v>
      </c>
      <c r="I127" s="137" t="s">
        <v>177</v>
      </c>
      <c r="J127" s="9"/>
      <c r="K127" s="9"/>
      <c r="L127" s="9"/>
      <c r="M127" s="9"/>
      <c r="N127" s="9"/>
      <c r="O127" s="9"/>
      <c r="P127" s="9"/>
      <c r="Q127" s="199"/>
      <c r="R127" s="141">
        <v>1</v>
      </c>
      <c r="S127" s="11">
        <f t="shared" si="1"/>
        <v>0</v>
      </c>
    </row>
    <row r="129" spans="1:19" x14ac:dyDescent="0.25">
      <c r="A129" s="31" t="s">
        <v>228</v>
      </c>
      <c r="R129" s="118" t="s">
        <v>229</v>
      </c>
      <c r="S129" s="12">
        <f>SUM(S10:S127)</f>
        <v>0</v>
      </c>
    </row>
    <row r="130" spans="1:19" ht="12.6" thickBot="1" x14ac:dyDescent="0.3">
      <c r="A130" s="31" t="s">
        <v>230</v>
      </c>
    </row>
    <row r="131" spans="1:19" ht="18.75" customHeight="1" thickBot="1" x14ac:dyDescent="0.3">
      <c r="A131" s="142" t="s">
        <v>231</v>
      </c>
      <c r="G131" s="143"/>
      <c r="H131" s="143"/>
      <c r="N131" s="144" t="s">
        <v>402</v>
      </c>
      <c r="O131" s="145"/>
      <c r="P131" s="145"/>
      <c r="Q131" s="145"/>
      <c r="R131" s="146"/>
      <c r="S131" s="15">
        <f>S129*4</f>
        <v>0</v>
      </c>
    </row>
    <row r="132" spans="1:19" x14ac:dyDescent="0.25">
      <c r="R132" s="100"/>
    </row>
    <row r="133" spans="1:19" ht="12.6" customHeight="1" x14ac:dyDescent="0.25">
      <c r="N133" s="37" t="s">
        <v>15</v>
      </c>
      <c r="O133" s="38"/>
      <c r="P133" s="38"/>
      <c r="Q133" s="38"/>
      <c r="R133" s="39"/>
      <c r="S133" s="151"/>
    </row>
    <row r="134" spans="1:19" x14ac:dyDescent="0.25">
      <c r="N134" s="147" t="s">
        <v>16</v>
      </c>
      <c r="O134" s="147"/>
      <c r="P134" s="29"/>
      <c r="Q134" s="29"/>
      <c r="R134" s="29"/>
      <c r="S134" s="29"/>
    </row>
    <row r="135" spans="1:19" x14ac:dyDescent="0.25">
      <c r="N135" s="147" t="s">
        <v>17</v>
      </c>
      <c r="O135" s="147"/>
      <c r="P135" s="29"/>
      <c r="Q135" s="29"/>
      <c r="R135" s="29"/>
      <c r="S135" s="29"/>
    </row>
    <row r="136" spans="1:19" x14ac:dyDescent="0.25">
      <c r="N136" s="147" t="s">
        <v>18</v>
      </c>
      <c r="O136" s="147"/>
      <c r="P136" s="29"/>
      <c r="Q136" s="29"/>
      <c r="R136" s="29"/>
      <c r="S136" s="29"/>
    </row>
    <row r="137" spans="1:19" x14ac:dyDescent="0.25">
      <c r="N137" s="147" t="s">
        <v>19</v>
      </c>
      <c r="O137" s="147"/>
      <c r="P137" s="29"/>
      <c r="Q137" s="29"/>
      <c r="R137" s="29"/>
      <c r="S137" s="29"/>
    </row>
    <row r="138" spans="1:19" x14ac:dyDescent="0.25">
      <c r="N138" s="147" t="s">
        <v>20</v>
      </c>
      <c r="O138" s="147"/>
      <c r="P138" s="29"/>
      <c r="Q138" s="29"/>
      <c r="R138" s="29"/>
      <c r="S138" s="29"/>
    </row>
    <row r="139" spans="1:19" x14ac:dyDescent="0.25">
      <c r="R139" s="100"/>
    </row>
    <row r="140" spans="1:19" x14ac:dyDescent="0.25">
      <c r="R140" s="100"/>
    </row>
  </sheetData>
  <sheetProtection algorithmName="SHA-512" hashValue="Tgu12LTyt9+psn5zjoKPMUwr1cAl1FbxSFwiMoVoSs6egIxLYgNkftreD5h/vPazRXr2hkHgaC/DpYwdTGzWhQ==" saltValue="M2NTvpbMFLqYlR2gzr2Atg==" spinCount="100000" sheet="1" objects="1" scenarios="1"/>
  <autoFilter ref="A9:S127" xr:uid="{2FE981B1-409A-438F-B914-129934B470AE}">
    <sortState xmlns:xlrd2="http://schemas.microsoft.com/office/spreadsheetml/2017/richdata2" ref="A10:U549">
      <sortCondition ref="C9"/>
    </sortState>
  </autoFilter>
  <mergeCells count="18">
    <mergeCell ref="P137:S137"/>
    <mergeCell ref="P138:S138"/>
    <mergeCell ref="N131:R131"/>
    <mergeCell ref="P134:S134"/>
    <mergeCell ref="P135:S135"/>
    <mergeCell ref="P136:S136"/>
    <mergeCell ref="N133:R133"/>
    <mergeCell ref="N134:O134"/>
    <mergeCell ref="N135:O135"/>
    <mergeCell ref="N136:O136"/>
    <mergeCell ref="N137:O137"/>
    <mergeCell ref="N138:O138"/>
    <mergeCell ref="E4:I4"/>
    <mergeCell ref="K4:O4"/>
    <mergeCell ref="E5:I5"/>
    <mergeCell ref="K5:O7"/>
    <mergeCell ref="E6:I6"/>
    <mergeCell ref="E7:I7"/>
  </mergeCells>
  <printOptions horizontalCentered="1"/>
  <pageMargins left="0.15748031496062992" right="0.15748031496062992" top="0.19685039370078741" bottom="0.19685039370078741" header="0.51181102362204722" footer="0.51181102362204722"/>
  <pageSetup paperSize="8" scale="74" fitToHeight="0" orientation="landscape" r:id="rId1"/>
  <headerFooter alignWithMargins="0">
    <oddFooter>&amp;C&amp;8Graafschap College - Commercieel vertrouwelijk - Bijlage III Prijsopgaveformulier GC-2011-02-107&amp;R&amp;8&amp;P van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D1D7D-A441-4402-B343-EE68547F7DE5}">
  <sheetPr>
    <tabColor rgb="FF92D050"/>
    <pageSetUpPr fitToPage="1"/>
  </sheetPr>
  <dimension ref="A1:S43"/>
  <sheetViews>
    <sheetView zoomScale="80" zoomScaleNormal="80" workbookViewId="0">
      <selection activeCell="P30" sqref="P10:P30"/>
    </sheetView>
  </sheetViews>
  <sheetFormatPr defaultColWidth="9.109375" defaultRowHeight="11.4" x14ac:dyDescent="0.2"/>
  <cols>
    <col min="1" max="1" width="10.33203125" style="152" customWidth="1"/>
    <col min="2" max="2" width="11.6640625" style="152" customWidth="1"/>
    <col min="3" max="3" width="43" style="152" customWidth="1"/>
    <col min="4" max="4" width="17.6640625" style="152" bestFit="1" customWidth="1"/>
    <col min="5" max="5" width="9.109375" style="154"/>
    <col min="6" max="6" width="13.109375" style="152" customWidth="1"/>
    <col min="7" max="8" width="12.88671875" style="152" customWidth="1"/>
    <col min="9" max="9" width="17.5546875" style="152" customWidth="1"/>
    <col min="10" max="10" width="12.6640625" style="155" customWidth="1"/>
    <col min="11" max="11" width="9.6640625" style="152" customWidth="1"/>
    <col min="12" max="12" width="8.5546875" style="152" customWidth="1"/>
    <col min="13" max="13" width="9" style="152" customWidth="1"/>
    <col min="14" max="15" width="18" style="152" customWidth="1"/>
    <col min="16" max="16" width="25.5546875" style="152" customWidth="1"/>
    <col min="17" max="17" width="29.6640625" style="152" customWidth="1"/>
    <col min="18" max="18" width="16" style="154" customWidth="1"/>
    <col min="19" max="19" width="32.109375" style="152" customWidth="1"/>
    <col min="20" max="16384" width="9.109375" style="152"/>
  </cols>
  <sheetData>
    <row r="1" spans="1:19" ht="18" customHeight="1" x14ac:dyDescent="0.2">
      <c r="B1" s="153" t="s">
        <v>403</v>
      </c>
    </row>
    <row r="2" spans="1:19" ht="11.25" customHeight="1" x14ac:dyDescent="0.2"/>
    <row r="3" spans="1:19" s="166" customFormat="1" x14ac:dyDescent="0.2">
      <c r="A3" s="156"/>
      <c r="B3" s="156"/>
      <c r="C3" s="157"/>
      <c r="D3" s="158"/>
      <c r="E3" s="159"/>
      <c r="F3" s="159"/>
      <c r="G3" s="160"/>
      <c r="H3" s="160"/>
      <c r="I3" s="161"/>
      <c r="J3" s="162"/>
      <c r="K3" s="156"/>
      <c r="L3" s="156"/>
      <c r="M3" s="156"/>
      <c r="N3" s="163"/>
      <c r="O3" s="163"/>
      <c r="P3" s="1"/>
      <c r="Q3" s="1"/>
      <c r="R3" s="164"/>
      <c r="S3" s="165"/>
    </row>
    <row r="4" spans="1:19" s="167" customFormat="1" ht="11.25" customHeight="1" x14ac:dyDescent="0.25">
      <c r="A4" s="124">
        <v>1</v>
      </c>
      <c r="B4" s="124">
        <v>2</v>
      </c>
      <c r="C4" s="124">
        <v>3</v>
      </c>
      <c r="D4" s="124">
        <v>4</v>
      </c>
      <c r="E4" s="125">
        <v>5</v>
      </c>
      <c r="F4" s="125"/>
      <c r="G4" s="125"/>
      <c r="H4" s="125"/>
      <c r="I4" s="125"/>
      <c r="J4" s="124">
        <v>6</v>
      </c>
      <c r="K4" s="126">
        <v>7</v>
      </c>
      <c r="L4" s="127"/>
      <c r="M4" s="127"/>
      <c r="N4" s="127"/>
      <c r="O4" s="128"/>
      <c r="P4" s="124">
        <v>8</v>
      </c>
      <c r="Q4" s="124">
        <v>9</v>
      </c>
      <c r="R4" s="124">
        <v>10</v>
      </c>
      <c r="S4" s="124">
        <v>11</v>
      </c>
    </row>
    <row r="5" spans="1:19" s="166" customFormat="1" ht="42" customHeight="1" x14ac:dyDescent="0.2">
      <c r="A5" s="47" t="s">
        <v>25</v>
      </c>
      <c r="B5" s="47" t="s">
        <v>25</v>
      </c>
      <c r="C5" s="48" t="s">
        <v>25</v>
      </c>
      <c r="D5" s="47" t="s">
        <v>26</v>
      </c>
      <c r="E5" s="43" t="s">
        <v>27</v>
      </c>
      <c r="F5" s="44"/>
      <c r="G5" s="44"/>
      <c r="H5" s="44"/>
      <c r="I5" s="45"/>
      <c r="J5" s="129" t="s">
        <v>28</v>
      </c>
      <c r="K5" s="43" t="s">
        <v>29</v>
      </c>
      <c r="L5" s="44"/>
      <c r="M5" s="44"/>
      <c r="N5" s="44"/>
      <c r="O5" s="45"/>
      <c r="P5" s="48" t="s">
        <v>30</v>
      </c>
      <c r="Q5" s="47" t="s">
        <v>30</v>
      </c>
      <c r="R5" s="48" t="s">
        <v>31</v>
      </c>
      <c r="S5" s="47" t="s">
        <v>32</v>
      </c>
    </row>
    <row r="6" spans="1:19" s="166" customFormat="1" ht="12" x14ac:dyDescent="0.2">
      <c r="A6" s="57" t="s">
        <v>173</v>
      </c>
      <c r="B6" s="57" t="s">
        <v>174</v>
      </c>
      <c r="C6" s="56"/>
      <c r="D6" s="57" t="s">
        <v>38</v>
      </c>
      <c r="E6" s="50" t="s">
        <v>33</v>
      </c>
      <c r="F6" s="51"/>
      <c r="G6" s="51"/>
      <c r="H6" s="51"/>
      <c r="I6" s="52"/>
      <c r="J6" s="57"/>
      <c r="K6" s="50"/>
      <c r="L6" s="51"/>
      <c r="M6" s="51"/>
      <c r="N6" s="51"/>
      <c r="O6" s="52"/>
      <c r="P6" s="56" t="s">
        <v>34</v>
      </c>
      <c r="Q6" s="55" t="s">
        <v>35</v>
      </c>
      <c r="R6" s="56" t="s">
        <v>36</v>
      </c>
      <c r="S6" s="57" t="s">
        <v>37</v>
      </c>
    </row>
    <row r="7" spans="1:19" s="166" customFormat="1" ht="12" x14ac:dyDescent="0.2">
      <c r="A7" s="57"/>
      <c r="B7" s="57"/>
      <c r="C7" s="57"/>
      <c r="D7" s="57"/>
      <c r="E7" s="130" t="s">
        <v>38</v>
      </c>
      <c r="F7" s="131"/>
      <c r="G7" s="131"/>
      <c r="H7" s="131"/>
      <c r="I7" s="132"/>
      <c r="J7" s="57"/>
      <c r="K7" s="130"/>
      <c r="L7" s="131"/>
      <c r="M7" s="131"/>
      <c r="N7" s="131"/>
      <c r="O7" s="132"/>
      <c r="P7" s="57" t="s">
        <v>39</v>
      </c>
      <c r="Q7" s="57" t="s">
        <v>40</v>
      </c>
      <c r="R7" s="57" t="s">
        <v>41</v>
      </c>
      <c r="S7" s="57" t="s">
        <v>42</v>
      </c>
    </row>
    <row r="8" spans="1:19" s="166" customFormat="1" ht="12" x14ac:dyDescent="0.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 t="s">
        <v>43</v>
      </c>
      <c r="Q8" s="57" t="s">
        <v>44</v>
      </c>
      <c r="R8" s="57"/>
      <c r="S8" s="57" t="s">
        <v>45</v>
      </c>
    </row>
    <row r="9" spans="1:19" s="166" customFormat="1" ht="96.6" thickBot="1" x14ac:dyDescent="0.25">
      <c r="A9" s="133"/>
      <c r="B9" s="133"/>
      <c r="C9" s="57"/>
      <c r="D9" s="57"/>
      <c r="E9" s="134" t="s">
        <v>46</v>
      </c>
      <c r="F9" s="134" t="s">
        <v>47</v>
      </c>
      <c r="G9" s="135" t="s">
        <v>48</v>
      </c>
      <c r="H9" s="135" t="s">
        <v>49</v>
      </c>
      <c r="I9" s="135" t="s">
        <v>50</v>
      </c>
      <c r="J9" s="133"/>
      <c r="K9" s="134" t="s">
        <v>46</v>
      </c>
      <c r="L9" s="134" t="s">
        <v>47</v>
      </c>
      <c r="M9" s="134" t="s">
        <v>51</v>
      </c>
      <c r="N9" s="134" t="s">
        <v>49</v>
      </c>
      <c r="O9" s="63" t="s">
        <v>50</v>
      </c>
      <c r="P9" s="133" t="s">
        <v>45</v>
      </c>
      <c r="Q9" s="133" t="s">
        <v>45</v>
      </c>
      <c r="R9" s="57"/>
      <c r="S9" s="133"/>
    </row>
    <row r="10" spans="1:19" s="166" customFormat="1" ht="12.6" thickTop="1" x14ac:dyDescent="0.25">
      <c r="A10" s="8"/>
      <c r="B10" s="8"/>
      <c r="C10" s="136" t="s">
        <v>404</v>
      </c>
      <c r="D10" s="168" t="s">
        <v>405</v>
      </c>
      <c r="E10" s="138"/>
      <c r="F10" s="139">
        <v>1</v>
      </c>
      <c r="G10" s="168" t="s">
        <v>136</v>
      </c>
      <c r="H10" s="169">
        <v>4</v>
      </c>
      <c r="I10" s="168" t="s">
        <v>162</v>
      </c>
      <c r="J10" s="9"/>
      <c r="K10" s="9"/>
      <c r="L10" s="9"/>
      <c r="M10" s="9"/>
      <c r="N10" s="9"/>
      <c r="O10" s="9"/>
      <c r="P10" s="198"/>
      <c r="Q10" s="10"/>
      <c r="R10" s="170">
        <v>534</v>
      </c>
      <c r="S10" s="11">
        <f>R10*Q10</f>
        <v>0</v>
      </c>
    </row>
    <row r="11" spans="1:19" s="166" customFormat="1" ht="12" x14ac:dyDescent="0.25">
      <c r="A11" s="8"/>
      <c r="B11" s="8"/>
      <c r="C11" s="136" t="s">
        <v>406</v>
      </c>
      <c r="D11" s="168" t="s">
        <v>407</v>
      </c>
      <c r="E11" s="138"/>
      <c r="F11" s="139">
        <v>1</v>
      </c>
      <c r="G11" s="168" t="s">
        <v>136</v>
      </c>
      <c r="H11" s="169">
        <v>60</v>
      </c>
      <c r="I11" s="168" t="s">
        <v>162</v>
      </c>
      <c r="J11" s="9"/>
      <c r="K11" s="9"/>
      <c r="L11" s="9"/>
      <c r="M11" s="9"/>
      <c r="N11" s="9"/>
      <c r="O11" s="9"/>
      <c r="P11" s="198"/>
      <c r="Q11" s="10"/>
      <c r="R11" s="170">
        <v>72</v>
      </c>
      <c r="S11" s="11">
        <f t="shared" ref="S11:S30" si="0">R11*Q11</f>
        <v>0</v>
      </c>
    </row>
    <row r="12" spans="1:19" s="166" customFormat="1" ht="12" x14ac:dyDescent="0.25">
      <c r="A12" s="8"/>
      <c r="B12" s="8"/>
      <c r="C12" s="136" t="s">
        <v>408</v>
      </c>
      <c r="D12" s="168" t="s">
        <v>409</v>
      </c>
      <c r="E12" s="138"/>
      <c r="F12" s="139">
        <v>1</v>
      </c>
      <c r="G12" s="168" t="s">
        <v>136</v>
      </c>
      <c r="H12" s="169">
        <v>54</v>
      </c>
      <c r="I12" s="168" t="s">
        <v>162</v>
      </c>
      <c r="J12" s="9"/>
      <c r="K12" s="9"/>
      <c r="L12" s="9"/>
      <c r="M12" s="9"/>
      <c r="N12" s="9"/>
      <c r="O12" s="9"/>
      <c r="P12" s="198"/>
      <c r="Q12" s="10"/>
      <c r="R12" s="170">
        <v>103</v>
      </c>
      <c r="S12" s="11">
        <f t="shared" si="0"/>
        <v>0</v>
      </c>
    </row>
    <row r="13" spans="1:19" ht="12" x14ac:dyDescent="0.25">
      <c r="A13" s="8"/>
      <c r="B13" s="8"/>
      <c r="C13" s="136" t="s">
        <v>410</v>
      </c>
      <c r="D13" s="168" t="s">
        <v>186</v>
      </c>
      <c r="E13" s="138"/>
      <c r="F13" s="139">
        <v>1</v>
      </c>
      <c r="G13" s="168" t="s">
        <v>136</v>
      </c>
      <c r="H13" s="169">
        <v>60</v>
      </c>
      <c r="I13" s="168" t="s">
        <v>162</v>
      </c>
      <c r="J13" s="9"/>
      <c r="K13" s="9"/>
      <c r="L13" s="9"/>
      <c r="M13" s="9"/>
      <c r="N13" s="9"/>
      <c r="O13" s="9"/>
      <c r="P13" s="198"/>
      <c r="Q13" s="10"/>
      <c r="R13" s="170">
        <v>103</v>
      </c>
      <c r="S13" s="11">
        <f t="shared" si="0"/>
        <v>0</v>
      </c>
    </row>
    <row r="14" spans="1:19" ht="12" x14ac:dyDescent="0.25">
      <c r="A14" s="8"/>
      <c r="B14" s="8"/>
      <c r="C14" s="136" t="s">
        <v>411</v>
      </c>
      <c r="D14" s="168" t="s">
        <v>412</v>
      </c>
      <c r="E14" s="138"/>
      <c r="F14" s="139">
        <v>1</v>
      </c>
      <c r="G14" s="168" t="s">
        <v>214</v>
      </c>
      <c r="H14" s="169">
        <v>9</v>
      </c>
      <c r="I14" s="168" t="s">
        <v>162</v>
      </c>
      <c r="J14" s="9"/>
      <c r="K14" s="9"/>
      <c r="L14" s="9"/>
      <c r="M14" s="9"/>
      <c r="N14" s="9"/>
      <c r="O14" s="9"/>
      <c r="P14" s="198"/>
      <c r="Q14" s="10"/>
      <c r="R14" s="170">
        <v>498</v>
      </c>
      <c r="S14" s="11">
        <f t="shared" si="0"/>
        <v>0</v>
      </c>
    </row>
    <row r="15" spans="1:19" s="166" customFormat="1" ht="12" x14ac:dyDescent="0.25">
      <c r="A15" s="8"/>
      <c r="B15" s="8"/>
      <c r="C15" s="136" t="s">
        <v>413</v>
      </c>
      <c r="D15" s="168" t="s">
        <v>186</v>
      </c>
      <c r="E15" s="139"/>
      <c r="F15" s="139">
        <v>1</v>
      </c>
      <c r="G15" s="168" t="s">
        <v>136</v>
      </c>
      <c r="H15" s="169">
        <v>64</v>
      </c>
      <c r="I15" s="168" t="s">
        <v>162</v>
      </c>
      <c r="J15" s="9"/>
      <c r="K15" s="9"/>
      <c r="L15" s="9"/>
      <c r="M15" s="9"/>
      <c r="N15" s="9"/>
      <c r="O15" s="9"/>
      <c r="P15" s="198"/>
      <c r="Q15" s="10"/>
      <c r="R15" s="170">
        <v>95</v>
      </c>
      <c r="S15" s="11">
        <f t="shared" si="0"/>
        <v>0</v>
      </c>
    </row>
    <row r="16" spans="1:19" s="166" customFormat="1" ht="12" x14ac:dyDescent="0.25">
      <c r="A16" s="8"/>
      <c r="B16" s="8"/>
      <c r="C16" s="136" t="s">
        <v>414</v>
      </c>
      <c r="D16" s="168" t="s">
        <v>415</v>
      </c>
      <c r="E16" s="139"/>
      <c r="F16" s="139">
        <v>1</v>
      </c>
      <c r="G16" s="168" t="s">
        <v>136</v>
      </c>
      <c r="H16" s="169">
        <v>150</v>
      </c>
      <c r="I16" s="168" t="s">
        <v>162</v>
      </c>
      <c r="J16" s="9"/>
      <c r="K16" s="9"/>
      <c r="L16" s="9"/>
      <c r="M16" s="9"/>
      <c r="N16" s="9"/>
      <c r="O16" s="9"/>
      <c r="P16" s="198"/>
      <c r="Q16" s="10"/>
      <c r="R16" s="170">
        <v>31</v>
      </c>
      <c r="S16" s="11">
        <f t="shared" si="0"/>
        <v>0</v>
      </c>
    </row>
    <row r="17" spans="1:19" s="166" customFormat="1" ht="12" x14ac:dyDescent="0.25">
      <c r="A17" s="8"/>
      <c r="B17" s="8"/>
      <c r="C17" s="136" t="s">
        <v>416</v>
      </c>
      <c r="D17" s="168" t="s">
        <v>407</v>
      </c>
      <c r="E17" s="139"/>
      <c r="F17" s="139">
        <v>1</v>
      </c>
      <c r="G17" s="168" t="s">
        <v>136</v>
      </c>
      <c r="H17" s="169">
        <v>48</v>
      </c>
      <c r="I17" s="168" t="s">
        <v>162</v>
      </c>
      <c r="J17" s="9"/>
      <c r="K17" s="9"/>
      <c r="L17" s="9"/>
      <c r="M17" s="9"/>
      <c r="N17" s="9"/>
      <c r="O17" s="9"/>
      <c r="P17" s="198"/>
      <c r="Q17" s="10"/>
      <c r="R17" s="170">
        <v>28</v>
      </c>
      <c r="S17" s="11">
        <f t="shared" si="0"/>
        <v>0</v>
      </c>
    </row>
    <row r="18" spans="1:19" ht="12" x14ac:dyDescent="0.25">
      <c r="A18" s="8"/>
      <c r="B18" s="8"/>
      <c r="C18" s="136" t="s">
        <v>417</v>
      </c>
      <c r="D18" s="168" t="s">
        <v>412</v>
      </c>
      <c r="E18" s="139"/>
      <c r="F18" s="139">
        <v>1</v>
      </c>
      <c r="G18" s="168" t="s">
        <v>136</v>
      </c>
      <c r="H18" s="169">
        <v>34</v>
      </c>
      <c r="I18" s="168" t="s">
        <v>162</v>
      </c>
      <c r="J18" s="9"/>
      <c r="K18" s="9"/>
      <c r="L18" s="9"/>
      <c r="M18" s="9"/>
      <c r="N18" s="9"/>
      <c r="O18" s="9"/>
      <c r="P18" s="198"/>
      <c r="Q18" s="10"/>
      <c r="R18" s="170">
        <v>64</v>
      </c>
      <c r="S18" s="11">
        <f t="shared" si="0"/>
        <v>0</v>
      </c>
    </row>
    <row r="19" spans="1:19" ht="12" x14ac:dyDescent="0.25">
      <c r="A19" s="8"/>
      <c r="B19" s="8"/>
      <c r="C19" s="136" t="s">
        <v>418</v>
      </c>
      <c r="D19" s="168" t="s">
        <v>419</v>
      </c>
      <c r="E19" s="139"/>
      <c r="F19" s="139">
        <v>1</v>
      </c>
      <c r="G19" s="168" t="s">
        <v>214</v>
      </c>
      <c r="H19" s="169">
        <v>2500</v>
      </c>
      <c r="I19" s="168" t="s">
        <v>177</v>
      </c>
      <c r="J19" s="9"/>
      <c r="K19" s="9"/>
      <c r="L19" s="9"/>
      <c r="M19" s="9"/>
      <c r="N19" s="9"/>
      <c r="O19" s="9"/>
      <c r="P19" s="198"/>
      <c r="Q19" s="10"/>
      <c r="R19" s="170">
        <v>42</v>
      </c>
      <c r="S19" s="11">
        <f t="shared" si="0"/>
        <v>0</v>
      </c>
    </row>
    <row r="20" spans="1:19" ht="12" x14ac:dyDescent="0.25">
      <c r="A20" s="8"/>
      <c r="B20" s="8"/>
      <c r="C20" s="136" t="s">
        <v>420</v>
      </c>
      <c r="D20" s="168" t="s">
        <v>415</v>
      </c>
      <c r="E20" s="139"/>
      <c r="F20" s="139">
        <v>1</v>
      </c>
      <c r="G20" s="168" t="s">
        <v>136</v>
      </c>
      <c r="H20" s="169">
        <v>44</v>
      </c>
      <c r="I20" s="168" t="s">
        <v>162</v>
      </c>
      <c r="J20" s="9"/>
      <c r="K20" s="9"/>
      <c r="L20" s="9"/>
      <c r="M20" s="9"/>
      <c r="N20" s="9"/>
      <c r="O20" s="9"/>
      <c r="P20" s="198"/>
      <c r="Q20" s="10"/>
      <c r="R20" s="170">
        <v>24</v>
      </c>
      <c r="S20" s="11">
        <f t="shared" si="0"/>
        <v>0</v>
      </c>
    </row>
    <row r="21" spans="1:19" ht="12" x14ac:dyDescent="0.25">
      <c r="A21" s="8"/>
      <c r="B21" s="8"/>
      <c r="C21" s="136" t="s">
        <v>421</v>
      </c>
      <c r="D21" s="168" t="s">
        <v>422</v>
      </c>
      <c r="E21" s="139"/>
      <c r="F21" s="139">
        <v>1</v>
      </c>
      <c r="G21" s="168" t="s">
        <v>214</v>
      </c>
      <c r="H21" s="169">
        <v>1</v>
      </c>
      <c r="I21" s="168" t="s">
        <v>181</v>
      </c>
      <c r="J21" s="9"/>
      <c r="K21" s="9"/>
      <c r="L21" s="9"/>
      <c r="M21" s="9"/>
      <c r="N21" s="9"/>
      <c r="O21" s="9"/>
      <c r="P21" s="198"/>
      <c r="Q21" s="10"/>
      <c r="R21" s="170">
        <v>51</v>
      </c>
      <c r="S21" s="11">
        <f t="shared" si="0"/>
        <v>0</v>
      </c>
    </row>
    <row r="22" spans="1:19" ht="12" x14ac:dyDescent="0.25">
      <c r="A22" s="8"/>
      <c r="B22" s="8"/>
      <c r="C22" s="136" t="s">
        <v>423</v>
      </c>
      <c r="D22" s="168" t="s">
        <v>424</v>
      </c>
      <c r="E22" s="139"/>
      <c r="F22" s="139">
        <v>1</v>
      </c>
      <c r="G22" s="168" t="s">
        <v>136</v>
      </c>
      <c r="H22" s="169">
        <v>9</v>
      </c>
      <c r="I22" s="168" t="s">
        <v>162</v>
      </c>
      <c r="J22" s="9"/>
      <c r="K22" s="9"/>
      <c r="L22" s="9"/>
      <c r="M22" s="9"/>
      <c r="N22" s="9"/>
      <c r="O22" s="9"/>
      <c r="P22" s="198"/>
      <c r="Q22" s="10"/>
      <c r="R22" s="170">
        <v>15</v>
      </c>
      <c r="S22" s="11">
        <f t="shared" si="0"/>
        <v>0</v>
      </c>
    </row>
    <row r="23" spans="1:19" ht="12" x14ac:dyDescent="0.25">
      <c r="A23" s="8"/>
      <c r="B23" s="8"/>
      <c r="C23" s="136" t="s">
        <v>425</v>
      </c>
      <c r="D23" s="168" t="s">
        <v>426</v>
      </c>
      <c r="E23" s="139"/>
      <c r="F23" s="139">
        <v>1</v>
      </c>
      <c r="G23" s="168" t="s">
        <v>138</v>
      </c>
      <c r="H23" s="169">
        <v>2</v>
      </c>
      <c r="I23" s="168" t="s">
        <v>181</v>
      </c>
      <c r="J23" s="9"/>
      <c r="K23" s="9"/>
      <c r="L23" s="9"/>
      <c r="M23" s="9"/>
      <c r="N23" s="9"/>
      <c r="O23" s="9"/>
      <c r="P23" s="198"/>
      <c r="Q23" s="10"/>
      <c r="R23" s="170">
        <v>31</v>
      </c>
      <c r="S23" s="11">
        <f t="shared" si="0"/>
        <v>0</v>
      </c>
    </row>
    <row r="24" spans="1:19" ht="12" x14ac:dyDescent="0.25">
      <c r="A24" s="8"/>
      <c r="B24" s="8"/>
      <c r="C24" s="136" t="s">
        <v>427</v>
      </c>
      <c r="D24" s="168" t="s">
        <v>428</v>
      </c>
      <c r="E24" s="139"/>
      <c r="F24" s="139">
        <v>1</v>
      </c>
      <c r="G24" s="168" t="s">
        <v>214</v>
      </c>
      <c r="H24" s="169">
        <v>5</v>
      </c>
      <c r="I24" s="168" t="s">
        <v>162</v>
      </c>
      <c r="J24" s="9"/>
      <c r="K24" s="9"/>
      <c r="L24" s="9"/>
      <c r="M24" s="9"/>
      <c r="N24" s="9"/>
      <c r="O24" s="9"/>
      <c r="P24" s="198"/>
      <c r="Q24" s="10"/>
      <c r="R24" s="170">
        <v>79</v>
      </c>
      <c r="S24" s="11">
        <f t="shared" si="0"/>
        <v>0</v>
      </c>
    </row>
    <row r="25" spans="1:19" ht="12" x14ac:dyDescent="0.25">
      <c r="A25" s="8"/>
      <c r="B25" s="8"/>
      <c r="C25" s="136" t="s">
        <v>429</v>
      </c>
      <c r="D25" s="168" t="s">
        <v>430</v>
      </c>
      <c r="E25" s="139"/>
      <c r="F25" s="139">
        <v>1</v>
      </c>
      <c r="G25" s="168" t="s">
        <v>136</v>
      </c>
      <c r="H25" s="169">
        <v>50</v>
      </c>
      <c r="I25" s="168" t="s">
        <v>162</v>
      </c>
      <c r="J25" s="9"/>
      <c r="K25" s="9"/>
      <c r="L25" s="9"/>
      <c r="M25" s="9"/>
      <c r="N25" s="9"/>
      <c r="O25" s="9"/>
      <c r="P25" s="198"/>
      <c r="Q25" s="10"/>
      <c r="R25" s="170">
        <v>17</v>
      </c>
      <c r="S25" s="11">
        <f t="shared" si="0"/>
        <v>0</v>
      </c>
    </row>
    <row r="26" spans="1:19" ht="12" x14ac:dyDescent="0.25">
      <c r="A26" s="8"/>
      <c r="B26" s="8"/>
      <c r="C26" s="136" t="s">
        <v>431</v>
      </c>
      <c r="D26" s="168" t="s">
        <v>432</v>
      </c>
      <c r="E26" s="139"/>
      <c r="F26" s="139">
        <v>1</v>
      </c>
      <c r="G26" s="168" t="s">
        <v>136</v>
      </c>
      <c r="H26" s="169">
        <v>24</v>
      </c>
      <c r="I26" s="168" t="s">
        <v>162</v>
      </c>
      <c r="J26" s="9"/>
      <c r="K26" s="9"/>
      <c r="L26" s="9"/>
      <c r="M26" s="9"/>
      <c r="N26" s="9"/>
      <c r="O26" s="9"/>
      <c r="P26" s="198"/>
      <c r="Q26" s="10"/>
      <c r="R26" s="170">
        <v>7</v>
      </c>
      <c r="S26" s="11">
        <f t="shared" si="0"/>
        <v>0</v>
      </c>
    </row>
    <row r="27" spans="1:19" ht="12" x14ac:dyDescent="0.25">
      <c r="A27" s="8"/>
      <c r="B27" s="8"/>
      <c r="C27" s="136" t="s">
        <v>433</v>
      </c>
      <c r="D27" s="168" t="s">
        <v>415</v>
      </c>
      <c r="E27" s="139"/>
      <c r="F27" s="139">
        <v>1</v>
      </c>
      <c r="G27" s="168" t="s">
        <v>136</v>
      </c>
      <c r="H27" s="169">
        <v>24</v>
      </c>
      <c r="I27" s="168" t="s">
        <v>162</v>
      </c>
      <c r="J27" s="9"/>
      <c r="K27" s="9"/>
      <c r="L27" s="9"/>
      <c r="M27" s="9"/>
      <c r="N27" s="9"/>
      <c r="O27" s="9"/>
      <c r="P27" s="198"/>
      <c r="Q27" s="10"/>
      <c r="R27" s="170">
        <v>9</v>
      </c>
      <c r="S27" s="11">
        <f t="shared" si="0"/>
        <v>0</v>
      </c>
    </row>
    <row r="28" spans="1:19" s="166" customFormat="1" ht="12" x14ac:dyDescent="0.25">
      <c r="A28" s="8"/>
      <c r="B28" s="8"/>
      <c r="C28" s="136" t="s">
        <v>434</v>
      </c>
      <c r="D28" s="168" t="s">
        <v>435</v>
      </c>
      <c r="E28" s="139"/>
      <c r="F28" s="139">
        <v>1</v>
      </c>
      <c r="G28" s="168" t="s">
        <v>136</v>
      </c>
      <c r="H28" s="169">
        <v>50</v>
      </c>
      <c r="I28" s="168" t="s">
        <v>162</v>
      </c>
      <c r="J28" s="9"/>
      <c r="K28" s="9"/>
      <c r="L28" s="9"/>
      <c r="M28" s="9"/>
      <c r="N28" s="9"/>
      <c r="O28" s="9"/>
      <c r="P28" s="198"/>
      <c r="Q28" s="10"/>
      <c r="R28" s="170">
        <v>5</v>
      </c>
      <c r="S28" s="11">
        <f t="shared" si="0"/>
        <v>0</v>
      </c>
    </row>
    <row r="29" spans="1:19" s="166" customFormat="1" ht="12" x14ac:dyDescent="0.25">
      <c r="A29" s="8"/>
      <c r="B29" s="8"/>
      <c r="C29" s="136" t="s">
        <v>436</v>
      </c>
      <c r="D29" s="168" t="s">
        <v>437</v>
      </c>
      <c r="E29" s="139"/>
      <c r="F29" s="139">
        <v>1</v>
      </c>
      <c r="G29" s="168" t="s">
        <v>214</v>
      </c>
      <c r="H29" s="169">
        <v>2500</v>
      </c>
      <c r="I29" s="168" t="s">
        <v>177</v>
      </c>
      <c r="J29" s="9"/>
      <c r="K29" s="9"/>
      <c r="L29" s="9"/>
      <c r="M29" s="9"/>
      <c r="N29" s="9"/>
      <c r="O29" s="9"/>
      <c r="P29" s="198"/>
      <c r="Q29" s="10"/>
      <c r="R29" s="170">
        <v>4</v>
      </c>
      <c r="S29" s="11">
        <f t="shared" si="0"/>
        <v>0</v>
      </c>
    </row>
    <row r="30" spans="1:19" s="166" customFormat="1" ht="12" x14ac:dyDescent="0.25">
      <c r="A30" s="8"/>
      <c r="B30" s="8"/>
      <c r="C30" s="136" t="s">
        <v>438</v>
      </c>
      <c r="D30" s="168" t="s">
        <v>422</v>
      </c>
      <c r="E30" s="139"/>
      <c r="F30" s="139">
        <v>1</v>
      </c>
      <c r="G30" s="168" t="s">
        <v>214</v>
      </c>
      <c r="H30" s="169">
        <v>1</v>
      </c>
      <c r="I30" s="168" t="s">
        <v>181</v>
      </c>
      <c r="J30" s="9"/>
      <c r="K30" s="9"/>
      <c r="L30" s="9"/>
      <c r="M30" s="9"/>
      <c r="N30" s="9"/>
      <c r="O30" s="9"/>
      <c r="P30" s="198"/>
      <c r="Q30" s="10"/>
      <c r="R30" s="170">
        <v>2</v>
      </c>
      <c r="S30" s="11">
        <f t="shared" si="0"/>
        <v>0</v>
      </c>
    </row>
    <row r="32" spans="1:19" x14ac:dyDescent="0.2">
      <c r="A32" s="171" t="s">
        <v>439</v>
      </c>
      <c r="R32" s="154" t="s">
        <v>229</v>
      </c>
      <c r="S32" s="17">
        <f>SUM(S10:S30)</f>
        <v>0</v>
      </c>
    </row>
    <row r="33" spans="1:19" ht="12" thickBot="1" x14ac:dyDescent="0.25">
      <c r="A33" s="171" t="s">
        <v>230</v>
      </c>
    </row>
    <row r="34" spans="1:19" ht="18.75" customHeight="1" thickBot="1" x14ac:dyDescent="0.25">
      <c r="A34" s="172" t="s">
        <v>231</v>
      </c>
      <c r="G34" s="173"/>
      <c r="H34" s="173"/>
      <c r="N34" s="144" t="s">
        <v>440</v>
      </c>
      <c r="O34" s="145"/>
      <c r="P34" s="145"/>
      <c r="Q34" s="145"/>
      <c r="R34" s="146"/>
      <c r="S34" s="18">
        <f>S32*4</f>
        <v>0</v>
      </c>
    </row>
    <row r="35" spans="1:19" x14ac:dyDescent="0.2">
      <c r="R35" s="152"/>
    </row>
    <row r="36" spans="1:19" ht="13.95" customHeight="1" x14ac:dyDescent="0.2">
      <c r="N36" s="37" t="s">
        <v>15</v>
      </c>
      <c r="O36" s="38"/>
      <c r="P36" s="38"/>
      <c r="Q36" s="38"/>
      <c r="R36" s="39"/>
      <c r="S36" s="151"/>
    </row>
    <row r="37" spans="1:19" x14ac:dyDescent="0.2">
      <c r="N37" s="174" t="s">
        <v>16</v>
      </c>
      <c r="O37" s="174"/>
      <c r="P37" s="30"/>
      <c r="Q37" s="30"/>
      <c r="R37" s="30"/>
      <c r="S37" s="30"/>
    </row>
    <row r="38" spans="1:19" x14ac:dyDescent="0.2">
      <c r="N38" s="174" t="s">
        <v>17</v>
      </c>
      <c r="O38" s="174"/>
      <c r="P38" s="30"/>
      <c r="Q38" s="30"/>
      <c r="R38" s="30"/>
      <c r="S38" s="30"/>
    </row>
    <row r="39" spans="1:19" x14ac:dyDescent="0.2">
      <c r="N39" s="174" t="s">
        <v>18</v>
      </c>
      <c r="O39" s="174"/>
      <c r="P39" s="30"/>
      <c r="Q39" s="30"/>
      <c r="R39" s="30"/>
      <c r="S39" s="30"/>
    </row>
    <row r="40" spans="1:19" x14ac:dyDescent="0.2">
      <c r="N40" s="174" t="s">
        <v>19</v>
      </c>
      <c r="O40" s="174"/>
      <c r="P40" s="30"/>
      <c r="Q40" s="30"/>
      <c r="R40" s="30"/>
      <c r="S40" s="30"/>
    </row>
    <row r="41" spans="1:19" x14ac:dyDescent="0.2">
      <c r="N41" s="174" t="s">
        <v>20</v>
      </c>
      <c r="O41" s="174"/>
      <c r="P41" s="30"/>
      <c r="Q41" s="30"/>
      <c r="R41" s="30"/>
      <c r="S41" s="30"/>
    </row>
    <row r="42" spans="1:19" x14ac:dyDescent="0.2">
      <c r="R42" s="152"/>
    </row>
    <row r="43" spans="1:19" x14ac:dyDescent="0.2">
      <c r="R43" s="152"/>
    </row>
  </sheetData>
  <sheetProtection algorithmName="SHA-512" hashValue="arr+8esZ99DBMZ7RSj46VmaNH4upEhQ+ArM6o0Iitz6tpTj/CpS3VjrQTA5WZtuOzscaw5LQFePxI7TaXSQuUA==" saltValue="bwQupXWBIM9T8LOGKs0REw==" spinCount="100000" sheet="1" objects="1" scenarios="1"/>
  <autoFilter ref="A9:S30" xr:uid="{2FE981B1-409A-438F-B914-129934B470AE}">
    <sortState xmlns:xlrd2="http://schemas.microsoft.com/office/spreadsheetml/2017/richdata2" ref="A10:U452">
      <sortCondition ref="C9"/>
    </sortState>
  </autoFilter>
  <mergeCells count="18">
    <mergeCell ref="E4:I4"/>
    <mergeCell ref="K4:O4"/>
    <mergeCell ref="E5:I5"/>
    <mergeCell ref="K5:O7"/>
    <mergeCell ref="E6:I6"/>
    <mergeCell ref="E7:I7"/>
    <mergeCell ref="P40:S40"/>
    <mergeCell ref="P41:S41"/>
    <mergeCell ref="N34:R34"/>
    <mergeCell ref="P37:S37"/>
    <mergeCell ref="P38:S38"/>
    <mergeCell ref="P39:S39"/>
    <mergeCell ref="N36:R36"/>
    <mergeCell ref="N37:O37"/>
    <mergeCell ref="N38:O38"/>
    <mergeCell ref="N39:O39"/>
    <mergeCell ref="N40:O40"/>
    <mergeCell ref="N41:O41"/>
  </mergeCells>
  <printOptions horizontalCentered="1"/>
  <pageMargins left="0.15748031496062992" right="0.15748031496062992" top="0.19685039370078741" bottom="0.19685039370078741" header="0.51181102362204722" footer="0.51181102362204722"/>
  <pageSetup paperSize="8" scale="74" fitToHeight="0" orientation="landscape" r:id="rId1"/>
  <headerFooter alignWithMargins="0">
    <oddFooter>&amp;C&amp;8Graafschap College - Commercieel vertrouwelijk - Bijlage III Prijsopgaveformulier GC-2011-02-107&amp;R&amp;8&amp;P van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E6D00-7E62-4140-BD93-3A5BCC7A1983}">
  <sheetPr>
    <tabColor rgb="FF92D050"/>
    <pageSetUpPr fitToPage="1"/>
  </sheetPr>
  <dimension ref="A1:S45"/>
  <sheetViews>
    <sheetView zoomScale="80" zoomScaleNormal="80" workbookViewId="0">
      <selection activeCell="Q32" sqref="Q10:Q32"/>
    </sheetView>
  </sheetViews>
  <sheetFormatPr defaultColWidth="9.109375" defaultRowHeight="12" x14ac:dyDescent="0.25"/>
  <cols>
    <col min="1" max="1" width="10.33203125" style="100" customWidth="1"/>
    <col min="2" max="2" width="11.6640625" style="100" customWidth="1"/>
    <col min="3" max="3" width="43" style="100" customWidth="1"/>
    <col min="4" max="4" width="17.6640625" style="100" bestFit="1" customWidth="1"/>
    <col min="5" max="5" width="9.109375" style="118"/>
    <col min="6" max="6" width="13.109375" style="100" customWidth="1"/>
    <col min="7" max="8" width="12.88671875" style="100" customWidth="1"/>
    <col min="9" max="9" width="17.5546875" style="100" customWidth="1"/>
    <col min="10" max="10" width="12.6640625" style="119" customWidth="1"/>
    <col min="11" max="11" width="9.6640625" style="100" customWidth="1"/>
    <col min="12" max="12" width="8.5546875" style="100" customWidth="1"/>
    <col min="13" max="13" width="9" style="100" customWidth="1"/>
    <col min="14" max="15" width="18" style="100" customWidth="1"/>
    <col min="16" max="16" width="25.5546875" style="100" customWidth="1"/>
    <col min="17" max="17" width="29.6640625" style="100" customWidth="1"/>
    <col min="18" max="18" width="16" style="118" customWidth="1"/>
    <col min="19" max="19" width="32.109375" style="100" customWidth="1"/>
    <col min="20" max="16384" width="9.109375" style="100"/>
  </cols>
  <sheetData>
    <row r="1" spans="1:19" ht="18" customHeight="1" x14ac:dyDescent="0.25">
      <c r="B1" s="175" t="s">
        <v>441</v>
      </c>
    </row>
    <row r="2" spans="1:19" ht="11.25" customHeight="1" x14ac:dyDescent="0.25"/>
    <row r="3" spans="1:19" s="33" customFormat="1" x14ac:dyDescent="0.25">
      <c r="A3" s="80"/>
      <c r="B3" s="80"/>
      <c r="C3" s="120"/>
      <c r="D3" s="81"/>
      <c r="E3" s="82"/>
      <c r="F3" s="82"/>
      <c r="G3" s="83"/>
      <c r="H3" s="83"/>
      <c r="I3" s="84"/>
      <c r="J3" s="121"/>
      <c r="K3" s="80"/>
      <c r="L3" s="80"/>
      <c r="M3" s="80"/>
      <c r="N3" s="85"/>
      <c r="O3" s="85"/>
      <c r="P3" s="5"/>
      <c r="Q3" s="5"/>
      <c r="R3" s="122"/>
      <c r="S3" s="123"/>
    </row>
    <row r="4" spans="1:19" s="32" customFormat="1" ht="11.25" customHeight="1" x14ac:dyDescent="0.25">
      <c r="A4" s="124">
        <v>1</v>
      </c>
      <c r="B4" s="124">
        <v>2</v>
      </c>
      <c r="C4" s="124">
        <v>3</v>
      </c>
      <c r="D4" s="124">
        <v>4</v>
      </c>
      <c r="E4" s="125">
        <v>5</v>
      </c>
      <c r="F4" s="125"/>
      <c r="G4" s="125"/>
      <c r="H4" s="125"/>
      <c r="I4" s="125"/>
      <c r="J4" s="124">
        <v>6</v>
      </c>
      <c r="K4" s="126">
        <v>7</v>
      </c>
      <c r="L4" s="127"/>
      <c r="M4" s="127"/>
      <c r="N4" s="127"/>
      <c r="O4" s="128"/>
      <c r="P4" s="124">
        <v>8</v>
      </c>
      <c r="Q4" s="124">
        <v>9</v>
      </c>
      <c r="R4" s="124">
        <v>10</v>
      </c>
      <c r="S4" s="124">
        <v>11</v>
      </c>
    </row>
    <row r="5" spans="1:19" s="33" customFormat="1" ht="42" customHeight="1" x14ac:dyDescent="0.25">
      <c r="A5" s="47" t="s">
        <v>25</v>
      </c>
      <c r="B5" s="47" t="s">
        <v>25</v>
      </c>
      <c r="C5" s="48" t="s">
        <v>25</v>
      </c>
      <c r="D5" s="47" t="s">
        <v>26</v>
      </c>
      <c r="E5" s="43" t="s">
        <v>27</v>
      </c>
      <c r="F5" s="44"/>
      <c r="G5" s="44"/>
      <c r="H5" s="44"/>
      <c r="I5" s="45"/>
      <c r="J5" s="129" t="s">
        <v>28</v>
      </c>
      <c r="K5" s="43" t="s">
        <v>29</v>
      </c>
      <c r="L5" s="44"/>
      <c r="M5" s="44"/>
      <c r="N5" s="44"/>
      <c r="O5" s="45"/>
      <c r="P5" s="48" t="s">
        <v>30</v>
      </c>
      <c r="Q5" s="47" t="s">
        <v>30</v>
      </c>
      <c r="R5" s="48" t="s">
        <v>31</v>
      </c>
      <c r="S5" s="47" t="s">
        <v>32</v>
      </c>
    </row>
    <row r="6" spans="1:19" s="33" customFormat="1" x14ac:dyDescent="0.25">
      <c r="A6" s="57" t="s">
        <v>173</v>
      </c>
      <c r="B6" s="57" t="s">
        <v>174</v>
      </c>
      <c r="C6" s="56"/>
      <c r="D6" s="57" t="s">
        <v>38</v>
      </c>
      <c r="E6" s="50" t="s">
        <v>33</v>
      </c>
      <c r="F6" s="51"/>
      <c r="G6" s="51"/>
      <c r="H6" s="51"/>
      <c r="I6" s="52"/>
      <c r="J6" s="57"/>
      <c r="K6" s="50"/>
      <c r="L6" s="51"/>
      <c r="M6" s="51"/>
      <c r="N6" s="51"/>
      <c r="O6" s="52"/>
      <c r="P6" s="56" t="s">
        <v>34</v>
      </c>
      <c r="Q6" s="55" t="s">
        <v>35</v>
      </c>
      <c r="R6" s="56" t="s">
        <v>36</v>
      </c>
      <c r="S6" s="57" t="s">
        <v>37</v>
      </c>
    </row>
    <row r="7" spans="1:19" s="33" customFormat="1" x14ac:dyDescent="0.25">
      <c r="A7" s="57"/>
      <c r="B7" s="57"/>
      <c r="C7" s="57"/>
      <c r="D7" s="57"/>
      <c r="E7" s="130" t="s">
        <v>38</v>
      </c>
      <c r="F7" s="131"/>
      <c r="G7" s="131"/>
      <c r="H7" s="131"/>
      <c r="I7" s="132"/>
      <c r="J7" s="57"/>
      <c r="K7" s="130"/>
      <c r="L7" s="131"/>
      <c r="M7" s="131"/>
      <c r="N7" s="131"/>
      <c r="O7" s="132"/>
      <c r="P7" s="57" t="s">
        <v>39</v>
      </c>
      <c r="Q7" s="57" t="s">
        <v>40</v>
      </c>
      <c r="R7" s="57" t="s">
        <v>41</v>
      </c>
      <c r="S7" s="57" t="s">
        <v>42</v>
      </c>
    </row>
    <row r="8" spans="1:19" s="33" customForma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 t="s">
        <v>43</v>
      </c>
      <c r="Q8" s="57" t="s">
        <v>44</v>
      </c>
      <c r="R8" s="57"/>
      <c r="S8" s="57" t="s">
        <v>45</v>
      </c>
    </row>
    <row r="9" spans="1:19" s="33" customFormat="1" ht="96.6" thickBot="1" x14ac:dyDescent="0.3">
      <c r="A9" s="133"/>
      <c r="B9" s="133"/>
      <c r="C9" s="57"/>
      <c r="D9" s="57"/>
      <c r="E9" s="134" t="s">
        <v>46</v>
      </c>
      <c r="F9" s="134" t="s">
        <v>47</v>
      </c>
      <c r="G9" s="135" t="s">
        <v>48</v>
      </c>
      <c r="H9" s="135" t="s">
        <v>49</v>
      </c>
      <c r="I9" s="135" t="s">
        <v>50</v>
      </c>
      <c r="J9" s="133"/>
      <c r="K9" s="134" t="s">
        <v>46</v>
      </c>
      <c r="L9" s="134" t="s">
        <v>47</v>
      </c>
      <c r="M9" s="134" t="s">
        <v>51</v>
      </c>
      <c r="N9" s="134" t="s">
        <v>49</v>
      </c>
      <c r="O9" s="63" t="s">
        <v>50</v>
      </c>
      <c r="P9" s="133" t="s">
        <v>45</v>
      </c>
      <c r="Q9" s="133" t="s">
        <v>45</v>
      </c>
      <c r="R9" s="57"/>
      <c r="S9" s="133"/>
    </row>
    <row r="10" spans="1:19" s="33" customFormat="1" ht="12.6" thickTop="1" x14ac:dyDescent="0.25">
      <c r="A10" s="8"/>
      <c r="B10" s="8"/>
      <c r="C10" s="136" t="s">
        <v>442</v>
      </c>
      <c r="D10" s="137" t="s">
        <v>443</v>
      </c>
      <c r="E10" s="138"/>
      <c r="F10" s="139">
        <v>1</v>
      </c>
      <c r="G10" s="137" t="s">
        <v>148</v>
      </c>
      <c r="H10" s="140">
        <v>50</v>
      </c>
      <c r="I10" s="137" t="s">
        <v>444</v>
      </c>
      <c r="J10" s="9"/>
      <c r="K10" s="9"/>
      <c r="L10" s="9"/>
      <c r="M10" s="9"/>
      <c r="N10" s="9"/>
      <c r="O10" s="9"/>
      <c r="P10" s="9"/>
      <c r="Q10" s="199"/>
      <c r="R10" s="141">
        <v>679</v>
      </c>
      <c r="S10" s="11">
        <f>R10*Q10</f>
        <v>0</v>
      </c>
    </row>
    <row r="11" spans="1:19" s="33" customFormat="1" x14ac:dyDescent="0.25">
      <c r="A11" s="8"/>
      <c r="B11" s="8"/>
      <c r="C11" s="136" t="s">
        <v>445</v>
      </c>
      <c r="D11" s="137" t="s">
        <v>446</v>
      </c>
      <c r="E11" s="138"/>
      <c r="F11" s="139">
        <v>1</v>
      </c>
      <c r="G11" s="137" t="s">
        <v>164</v>
      </c>
      <c r="H11" s="140">
        <v>12</v>
      </c>
      <c r="I11" s="137" t="s">
        <v>148</v>
      </c>
      <c r="J11" s="9"/>
      <c r="K11" s="9"/>
      <c r="L11" s="9"/>
      <c r="M11" s="9"/>
      <c r="N11" s="9"/>
      <c r="O11" s="9"/>
      <c r="P11" s="9"/>
      <c r="Q11" s="199"/>
      <c r="R11" s="141">
        <v>197</v>
      </c>
      <c r="S11" s="11">
        <f t="shared" ref="S11:S32" si="0">R11*Q11</f>
        <v>0</v>
      </c>
    </row>
    <row r="12" spans="1:19" s="33" customFormat="1" x14ac:dyDescent="0.25">
      <c r="A12" s="8"/>
      <c r="B12" s="8"/>
      <c r="C12" s="136" t="s">
        <v>447</v>
      </c>
      <c r="D12" s="137" t="s">
        <v>448</v>
      </c>
      <c r="E12" s="138"/>
      <c r="F12" s="139">
        <v>1</v>
      </c>
      <c r="G12" s="137" t="s">
        <v>138</v>
      </c>
      <c r="H12" s="140">
        <v>1</v>
      </c>
      <c r="I12" s="137" t="s">
        <v>181</v>
      </c>
      <c r="J12" s="9"/>
      <c r="K12" s="9"/>
      <c r="L12" s="9"/>
      <c r="M12" s="9"/>
      <c r="N12" s="9"/>
      <c r="O12" s="9"/>
      <c r="P12" s="9"/>
      <c r="Q12" s="199"/>
      <c r="R12" s="141">
        <v>162</v>
      </c>
      <c r="S12" s="11">
        <f t="shared" si="0"/>
        <v>0</v>
      </c>
    </row>
    <row r="13" spans="1:19" x14ac:dyDescent="0.25">
      <c r="A13" s="8"/>
      <c r="B13" s="8"/>
      <c r="C13" s="136" t="s">
        <v>449</v>
      </c>
      <c r="D13" s="137" t="s">
        <v>450</v>
      </c>
      <c r="E13" s="138"/>
      <c r="F13" s="139">
        <v>1</v>
      </c>
      <c r="G13" s="137"/>
      <c r="H13" s="140">
        <v>1</v>
      </c>
      <c r="I13" s="137" t="s">
        <v>181</v>
      </c>
      <c r="J13" s="9"/>
      <c r="K13" s="9"/>
      <c r="L13" s="9"/>
      <c r="M13" s="9"/>
      <c r="N13" s="9"/>
      <c r="O13" s="9"/>
      <c r="P13" s="9"/>
      <c r="Q13" s="199"/>
      <c r="R13" s="141">
        <v>90.91</v>
      </c>
      <c r="S13" s="11">
        <f t="shared" si="0"/>
        <v>0</v>
      </c>
    </row>
    <row r="14" spans="1:19" x14ac:dyDescent="0.25">
      <c r="A14" s="8"/>
      <c r="B14" s="8"/>
      <c r="C14" s="136" t="s">
        <v>451</v>
      </c>
      <c r="D14" s="137" t="s">
        <v>448</v>
      </c>
      <c r="E14" s="138"/>
      <c r="F14" s="139">
        <v>1</v>
      </c>
      <c r="G14" s="137" t="s">
        <v>138</v>
      </c>
      <c r="H14" s="140">
        <v>1000</v>
      </c>
      <c r="I14" s="137" t="s">
        <v>177</v>
      </c>
      <c r="J14" s="9"/>
      <c r="K14" s="9"/>
      <c r="L14" s="9"/>
      <c r="M14" s="9"/>
      <c r="N14" s="9"/>
      <c r="O14" s="9"/>
      <c r="P14" s="9"/>
      <c r="Q14" s="199"/>
      <c r="R14" s="141">
        <v>110</v>
      </c>
      <c r="S14" s="11">
        <f t="shared" si="0"/>
        <v>0</v>
      </c>
    </row>
    <row r="15" spans="1:19" s="33" customFormat="1" x14ac:dyDescent="0.25">
      <c r="A15" s="8"/>
      <c r="B15" s="8"/>
      <c r="C15" s="136" t="s">
        <v>452</v>
      </c>
      <c r="D15" s="137" t="s">
        <v>453</v>
      </c>
      <c r="E15" s="139"/>
      <c r="F15" s="139">
        <v>1</v>
      </c>
      <c r="G15" s="137"/>
      <c r="H15" s="140">
        <v>1</v>
      </c>
      <c r="I15" s="137" t="s">
        <v>181</v>
      </c>
      <c r="J15" s="9"/>
      <c r="K15" s="9"/>
      <c r="L15" s="9"/>
      <c r="M15" s="9"/>
      <c r="N15" s="9"/>
      <c r="O15" s="9"/>
      <c r="P15" s="9"/>
      <c r="Q15" s="199"/>
      <c r="R15" s="141">
        <v>126.364</v>
      </c>
      <c r="S15" s="11">
        <f t="shared" si="0"/>
        <v>0</v>
      </c>
    </row>
    <row r="16" spans="1:19" s="33" customFormat="1" x14ac:dyDescent="0.25">
      <c r="A16" s="8"/>
      <c r="B16" s="8"/>
      <c r="C16" s="136" t="s">
        <v>454</v>
      </c>
      <c r="D16" s="137" t="s">
        <v>186</v>
      </c>
      <c r="E16" s="139"/>
      <c r="F16" s="139">
        <v>1</v>
      </c>
      <c r="G16" s="137" t="s">
        <v>148</v>
      </c>
      <c r="H16" s="140">
        <v>25</v>
      </c>
      <c r="I16" s="137" t="s">
        <v>444</v>
      </c>
      <c r="J16" s="9"/>
      <c r="K16" s="9"/>
      <c r="L16" s="9"/>
      <c r="M16" s="9"/>
      <c r="N16" s="9"/>
      <c r="O16" s="9"/>
      <c r="P16" s="9"/>
      <c r="Q16" s="199"/>
      <c r="R16" s="141">
        <v>132</v>
      </c>
      <c r="S16" s="11">
        <f t="shared" si="0"/>
        <v>0</v>
      </c>
    </row>
    <row r="17" spans="1:19" s="33" customFormat="1" x14ac:dyDescent="0.25">
      <c r="A17" s="8"/>
      <c r="B17" s="8"/>
      <c r="C17" s="136" t="s">
        <v>455</v>
      </c>
      <c r="D17" s="137" t="s">
        <v>456</v>
      </c>
      <c r="E17" s="139"/>
      <c r="F17" s="139">
        <v>1</v>
      </c>
      <c r="G17" s="137" t="s">
        <v>162</v>
      </c>
      <c r="H17" s="140">
        <v>1</v>
      </c>
      <c r="I17" s="137" t="s">
        <v>181</v>
      </c>
      <c r="J17" s="9"/>
      <c r="K17" s="9"/>
      <c r="L17" s="9"/>
      <c r="M17" s="9"/>
      <c r="N17" s="9"/>
      <c r="O17" s="9"/>
      <c r="P17" s="9"/>
      <c r="Q17" s="199"/>
      <c r="R17" s="141">
        <v>89</v>
      </c>
      <c r="S17" s="11">
        <f t="shared" si="0"/>
        <v>0</v>
      </c>
    </row>
    <row r="18" spans="1:19" x14ac:dyDescent="0.25">
      <c r="A18" s="8"/>
      <c r="B18" s="8"/>
      <c r="C18" s="136" t="s">
        <v>457</v>
      </c>
      <c r="D18" s="137" t="s">
        <v>456</v>
      </c>
      <c r="E18" s="139"/>
      <c r="F18" s="139">
        <v>1</v>
      </c>
      <c r="G18" s="137"/>
      <c r="H18" s="140">
        <v>1</v>
      </c>
      <c r="I18" s="137" t="s">
        <v>181</v>
      </c>
      <c r="J18" s="9"/>
      <c r="K18" s="9"/>
      <c r="L18" s="9"/>
      <c r="M18" s="9"/>
      <c r="N18" s="9"/>
      <c r="O18" s="9"/>
      <c r="P18" s="9"/>
      <c r="Q18" s="199"/>
      <c r="R18" s="141">
        <v>63.433999999999997</v>
      </c>
      <c r="S18" s="11">
        <f t="shared" si="0"/>
        <v>0</v>
      </c>
    </row>
    <row r="19" spans="1:19" x14ac:dyDescent="0.25">
      <c r="A19" s="8"/>
      <c r="B19" s="8"/>
      <c r="C19" s="136" t="s">
        <v>458</v>
      </c>
      <c r="D19" s="137" t="s">
        <v>459</v>
      </c>
      <c r="E19" s="139"/>
      <c r="F19" s="139">
        <v>1</v>
      </c>
      <c r="G19" s="137" t="s">
        <v>164</v>
      </c>
      <c r="H19" s="140">
        <v>12</v>
      </c>
      <c r="I19" s="137" t="s">
        <v>148</v>
      </c>
      <c r="J19" s="9"/>
      <c r="K19" s="9"/>
      <c r="L19" s="9"/>
      <c r="M19" s="9"/>
      <c r="N19" s="9"/>
      <c r="O19" s="9"/>
      <c r="P19" s="9"/>
      <c r="Q19" s="199"/>
      <c r="R19" s="141">
        <v>56</v>
      </c>
      <c r="S19" s="11">
        <f t="shared" si="0"/>
        <v>0</v>
      </c>
    </row>
    <row r="20" spans="1:19" x14ac:dyDescent="0.25">
      <c r="A20" s="8"/>
      <c r="B20" s="8"/>
      <c r="C20" s="136" t="s">
        <v>460</v>
      </c>
      <c r="D20" s="137" t="s">
        <v>461</v>
      </c>
      <c r="E20" s="139"/>
      <c r="F20" s="139">
        <v>1</v>
      </c>
      <c r="G20" s="137" t="s">
        <v>126</v>
      </c>
      <c r="H20" s="140">
        <v>800</v>
      </c>
      <c r="I20" s="137" t="s">
        <v>177</v>
      </c>
      <c r="J20" s="9"/>
      <c r="K20" s="9"/>
      <c r="L20" s="9"/>
      <c r="M20" s="9"/>
      <c r="N20" s="9"/>
      <c r="O20" s="9"/>
      <c r="P20" s="9"/>
      <c r="Q20" s="199"/>
      <c r="R20" s="141">
        <v>95</v>
      </c>
      <c r="S20" s="11">
        <f t="shared" si="0"/>
        <v>0</v>
      </c>
    </row>
    <row r="21" spans="1:19" x14ac:dyDescent="0.25">
      <c r="A21" s="8"/>
      <c r="B21" s="8"/>
      <c r="C21" s="136" t="s">
        <v>462</v>
      </c>
      <c r="D21" s="137" t="s">
        <v>463</v>
      </c>
      <c r="E21" s="139"/>
      <c r="F21" s="139">
        <v>1</v>
      </c>
      <c r="G21" s="137" t="s">
        <v>122</v>
      </c>
      <c r="H21" s="140">
        <v>850</v>
      </c>
      <c r="I21" s="137" t="s">
        <v>177</v>
      </c>
      <c r="J21" s="9"/>
      <c r="K21" s="9"/>
      <c r="L21" s="9"/>
      <c r="M21" s="9"/>
      <c r="N21" s="9"/>
      <c r="O21" s="9"/>
      <c r="P21" s="9"/>
      <c r="Q21" s="199"/>
      <c r="R21" s="141">
        <v>52</v>
      </c>
      <c r="S21" s="11">
        <f t="shared" si="0"/>
        <v>0</v>
      </c>
    </row>
    <row r="22" spans="1:19" x14ac:dyDescent="0.25">
      <c r="A22" s="8"/>
      <c r="B22" s="8"/>
      <c r="C22" s="136" t="s">
        <v>464</v>
      </c>
      <c r="D22" s="137" t="s">
        <v>465</v>
      </c>
      <c r="E22" s="139"/>
      <c r="F22" s="139">
        <v>1</v>
      </c>
      <c r="G22" s="137" t="s">
        <v>122</v>
      </c>
      <c r="H22" s="140">
        <v>1000</v>
      </c>
      <c r="I22" s="137" t="s">
        <v>177</v>
      </c>
      <c r="J22" s="9"/>
      <c r="K22" s="9"/>
      <c r="L22" s="9"/>
      <c r="M22" s="9"/>
      <c r="N22" s="9"/>
      <c r="O22" s="9"/>
      <c r="P22" s="9"/>
      <c r="Q22" s="199"/>
      <c r="R22" s="141">
        <v>71</v>
      </c>
      <c r="S22" s="11">
        <f t="shared" si="0"/>
        <v>0</v>
      </c>
    </row>
    <row r="23" spans="1:19" x14ac:dyDescent="0.25">
      <c r="A23" s="8"/>
      <c r="B23" s="8"/>
      <c r="C23" s="136" t="s">
        <v>466</v>
      </c>
      <c r="D23" s="137" t="s">
        <v>467</v>
      </c>
      <c r="E23" s="139"/>
      <c r="F23" s="139">
        <v>1</v>
      </c>
      <c r="G23" s="137" t="s">
        <v>468</v>
      </c>
      <c r="H23" s="140">
        <v>450</v>
      </c>
      <c r="I23" s="137" t="s">
        <v>177</v>
      </c>
      <c r="J23" s="9"/>
      <c r="K23" s="9"/>
      <c r="L23" s="9"/>
      <c r="M23" s="9"/>
      <c r="N23" s="9"/>
      <c r="O23" s="9"/>
      <c r="P23" s="9"/>
      <c r="Q23" s="199"/>
      <c r="R23" s="141">
        <v>53</v>
      </c>
      <c r="S23" s="11">
        <f t="shared" si="0"/>
        <v>0</v>
      </c>
    </row>
    <row r="24" spans="1:19" x14ac:dyDescent="0.25">
      <c r="A24" s="8"/>
      <c r="B24" s="8"/>
      <c r="C24" s="136" t="s">
        <v>469</v>
      </c>
      <c r="D24" s="137" t="s">
        <v>470</v>
      </c>
      <c r="E24" s="139"/>
      <c r="F24" s="139">
        <v>1</v>
      </c>
      <c r="G24" s="137" t="s">
        <v>162</v>
      </c>
      <c r="H24" s="140">
        <v>150</v>
      </c>
      <c r="I24" s="137" t="s">
        <v>177</v>
      </c>
      <c r="J24" s="9"/>
      <c r="K24" s="9"/>
      <c r="L24" s="9"/>
      <c r="M24" s="9"/>
      <c r="N24" s="9"/>
      <c r="O24" s="9"/>
      <c r="P24" s="9"/>
      <c r="Q24" s="199"/>
      <c r="R24" s="141">
        <v>90</v>
      </c>
      <c r="S24" s="11">
        <f t="shared" si="0"/>
        <v>0</v>
      </c>
    </row>
    <row r="25" spans="1:19" x14ac:dyDescent="0.25">
      <c r="A25" s="8"/>
      <c r="B25" s="8"/>
      <c r="C25" s="136" t="s">
        <v>471</v>
      </c>
      <c r="D25" s="137" t="s">
        <v>186</v>
      </c>
      <c r="E25" s="139"/>
      <c r="F25" s="139">
        <v>1</v>
      </c>
      <c r="G25" s="137" t="s">
        <v>122</v>
      </c>
      <c r="H25" s="140">
        <v>1</v>
      </c>
      <c r="I25" s="137" t="s">
        <v>181</v>
      </c>
      <c r="J25" s="9"/>
      <c r="K25" s="9"/>
      <c r="L25" s="9"/>
      <c r="M25" s="9"/>
      <c r="N25" s="9"/>
      <c r="O25" s="9"/>
      <c r="P25" s="9"/>
      <c r="Q25" s="199"/>
      <c r="R25" s="141">
        <v>30</v>
      </c>
      <c r="S25" s="11">
        <f t="shared" si="0"/>
        <v>0</v>
      </c>
    </row>
    <row r="26" spans="1:19" x14ac:dyDescent="0.25">
      <c r="A26" s="8"/>
      <c r="B26" s="8"/>
      <c r="C26" s="136" t="s">
        <v>472</v>
      </c>
      <c r="D26" s="137" t="s">
        <v>473</v>
      </c>
      <c r="E26" s="139"/>
      <c r="F26" s="139">
        <v>1</v>
      </c>
      <c r="G26" s="137" t="s">
        <v>136</v>
      </c>
      <c r="H26" s="140">
        <v>1000</v>
      </c>
      <c r="I26" s="137" t="s">
        <v>177</v>
      </c>
      <c r="J26" s="9"/>
      <c r="K26" s="9"/>
      <c r="L26" s="9"/>
      <c r="M26" s="9"/>
      <c r="N26" s="9"/>
      <c r="O26" s="9"/>
      <c r="P26" s="9"/>
      <c r="Q26" s="199"/>
      <c r="R26" s="141">
        <v>31</v>
      </c>
      <c r="S26" s="11">
        <f t="shared" si="0"/>
        <v>0</v>
      </c>
    </row>
    <row r="27" spans="1:19" x14ac:dyDescent="0.25">
      <c r="A27" s="8"/>
      <c r="B27" s="8"/>
      <c r="C27" s="136" t="s">
        <v>474</v>
      </c>
      <c r="D27" s="137" t="s">
        <v>186</v>
      </c>
      <c r="E27" s="139"/>
      <c r="F27" s="139">
        <v>1</v>
      </c>
      <c r="G27" s="137" t="s">
        <v>214</v>
      </c>
      <c r="H27" s="140">
        <v>1</v>
      </c>
      <c r="I27" s="137" t="s">
        <v>181</v>
      </c>
      <c r="J27" s="9"/>
      <c r="K27" s="9"/>
      <c r="L27" s="9"/>
      <c r="M27" s="9"/>
      <c r="N27" s="9"/>
      <c r="O27" s="9"/>
      <c r="P27" s="9"/>
      <c r="Q27" s="199"/>
      <c r="R27" s="141">
        <v>16</v>
      </c>
      <c r="S27" s="11">
        <f t="shared" si="0"/>
        <v>0</v>
      </c>
    </row>
    <row r="28" spans="1:19" s="33" customFormat="1" x14ac:dyDescent="0.25">
      <c r="A28" s="8"/>
      <c r="B28" s="8"/>
      <c r="C28" s="136" t="s">
        <v>475</v>
      </c>
      <c r="D28" s="137" t="s">
        <v>476</v>
      </c>
      <c r="E28" s="139"/>
      <c r="F28" s="139">
        <v>1</v>
      </c>
      <c r="G28" s="137" t="s">
        <v>164</v>
      </c>
      <c r="H28" s="140">
        <v>294</v>
      </c>
      <c r="I28" s="137" t="s">
        <v>177</v>
      </c>
      <c r="J28" s="9"/>
      <c r="K28" s="9"/>
      <c r="L28" s="9"/>
      <c r="M28" s="9"/>
      <c r="N28" s="9"/>
      <c r="O28" s="9"/>
      <c r="P28" s="9"/>
      <c r="Q28" s="199"/>
      <c r="R28" s="141">
        <v>19</v>
      </c>
      <c r="S28" s="11">
        <f t="shared" si="0"/>
        <v>0</v>
      </c>
    </row>
    <row r="29" spans="1:19" s="33" customFormat="1" x14ac:dyDescent="0.25">
      <c r="A29" s="8"/>
      <c r="B29" s="8"/>
      <c r="C29" s="136" t="s">
        <v>447</v>
      </c>
      <c r="D29" s="137" t="s">
        <v>448</v>
      </c>
      <c r="E29" s="139"/>
      <c r="F29" s="139">
        <v>1</v>
      </c>
      <c r="G29" s="137" t="s">
        <v>138</v>
      </c>
      <c r="H29" s="140">
        <v>1</v>
      </c>
      <c r="I29" s="137" t="s">
        <v>181</v>
      </c>
      <c r="J29" s="9"/>
      <c r="K29" s="9"/>
      <c r="L29" s="9"/>
      <c r="M29" s="9"/>
      <c r="N29" s="9"/>
      <c r="O29" s="9"/>
      <c r="P29" s="9"/>
      <c r="Q29" s="199"/>
      <c r="R29" s="141">
        <v>5</v>
      </c>
      <c r="S29" s="11">
        <f t="shared" si="0"/>
        <v>0</v>
      </c>
    </row>
    <row r="30" spans="1:19" s="33" customFormat="1" x14ac:dyDescent="0.25">
      <c r="A30" s="8"/>
      <c r="B30" s="8"/>
      <c r="C30" s="136" t="s">
        <v>477</v>
      </c>
      <c r="D30" s="137" t="s">
        <v>453</v>
      </c>
      <c r="E30" s="139"/>
      <c r="F30" s="139">
        <v>1</v>
      </c>
      <c r="G30" s="137"/>
      <c r="H30" s="140">
        <v>1</v>
      </c>
      <c r="I30" s="137" t="s">
        <v>181</v>
      </c>
      <c r="J30" s="9"/>
      <c r="K30" s="9"/>
      <c r="L30" s="9"/>
      <c r="M30" s="9"/>
      <c r="N30" s="9"/>
      <c r="O30" s="9"/>
      <c r="P30" s="9"/>
      <c r="Q30" s="199"/>
      <c r="R30" s="141">
        <v>4.6420000000000003</v>
      </c>
      <c r="S30" s="11">
        <f t="shared" si="0"/>
        <v>0</v>
      </c>
    </row>
    <row r="31" spans="1:19" s="33" customFormat="1" x14ac:dyDescent="0.25">
      <c r="A31" s="8"/>
      <c r="B31" s="8"/>
      <c r="C31" s="136" t="s">
        <v>478</v>
      </c>
      <c r="D31" s="137" t="s">
        <v>479</v>
      </c>
      <c r="E31" s="139"/>
      <c r="F31" s="139">
        <v>1</v>
      </c>
      <c r="G31" s="137" t="s">
        <v>148</v>
      </c>
      <c r="H31" s="140">
        <v>500</v>
      </c>
      <c r="I31" s="137" t="s">
        <v>177</v>
      </c>
      <c r="J31" s="9"/>
      <c r="K31" s="9"/>
      <c r="L31" s="9"/>
      <c r="M31" s="9"/>
      <c r="N31" s="9"/>
      <c r="O31" s="9"/>
      <c r="P31" s="9"/>
      <c r="Q31" s="199"/>
      <c r="R31" s="141">
        <v>6</v>
      </c>
      <c r="S31" s="11">
        <f t="shared" si="0"/>
        <v>0</v>
      </c>
    </row>
    <row r="32" spans="1:19" s="33" customFormat="1" x14ac:dyDescent="0.25">
      <c r="A32" s="8"/>
      <c r="B32" s="8"/>
      <c r="C32" s="136" t="s">
        <v>480</v>
      </c>
      <c r="D32" s="137" t="s">
        <v>481</v>
      </c>
      <c r="E32" s="139"/>
      <c r="F32" s="139">
        <v>1</v>
      </c>
      <c r="G32" s="137" t="s">
        <v>122</v>
      </c>
      <c r="H32" s="140">
        <v>500</v>
      </c>
      <c r="I32" s="137" t="s">
        <v>177</v>
      </c>
      <c r="J32" s="9"/>
      <c r="K32" s="9"/>
      <c r="L32" s="9"/>
      <c r="M32" s="9"/>
      <c r="N32" s="9"/>
      <c r="O32" s="9"/>
      <c r="P32" s="9"/>
      <c r="Q32" s="199"/>
      <c r="R32" s="141">
        <v>3</v>
      </c>
      <c r="S32" s="11">
        <f t="shared" si="0"/>
        <v>0</v>
      </c>
    </row>
    <row r="34" spans="1:19" x14ac:dyDescent="0.25">
      <c r="A34" s="31" t="s">
        <v>228</v>
      </c>
      <c r="R34" s="118" t="s">
        <v>229</v>
      </c>
      <c r="S34" s="12">
        <f>SUM(S10:S32)</f>
        <v>0</v>
      </c>
    </row>
    <row r="35" spans="1:19" ht="12.6" thickBot="1" x14ac:dyDescent="0.3">
      <c r="A35" s="31" t="s">
        <v>230</v>
      </c>
    </row>
    <row r="36" spans="1:19" ht="18.75" customHeight="1" thickBot="1" x14ac:dyDescent="0.3">
      <c r="A36" s="142" t="s">
        <v>231</v>
      </c>
      <c r="G36" s="143"/>
      <c r="H36" s="143"/>
      <c r="N36" s="144" t="s">
        <v>482</v>
      </c>
      <c r="O36" s="145"/>
      <c r="P36" s="145"/>
      <c r="Q36" s="145"/>
      <c r="R36" s="146"/>
      <c r="S36" s="14">
        <f>S34*4</f>
        <v>0</v>
      </c>
    </row>
    <row r="37" spans="1:19" x14ac:dyDescent="0.25">
      <c r="R37" s="100"/>
    </row>
    <row r="38" spans="1:19" ht="13.95" customHeight="1" x14ac:dyDescent="0.25">
      <c r="N38" s="37" t="s">
        <v>15</v>
      </c>
      <c r="O38" s="38"/>
      <c r="P38" s="38"/>
      <c r="Q38" s="38"/>
      <c r="R38" s="38"/>
      <c r="S38" s="38"/>
    </row>
    <row r="39" spans="1:19" x14ac:dyDescent="0.25">
      <c r="N39" s="147" t="s">
        <v>16</v>
      </c>
      <c r="O39" s="147"/>
      <c r="P39" s="29"/>
      <c r="Q39" s="29"/>
      <c r="R39" s="29"/>
      <c r="S39" s="29"/>
    </row>
    <row r="40" spans="1:19" x14ac:dyDescent="0.25">
      <c r="N40" s="147" t="s">
        <v>17</v>
      </c>
      <c r="O40" s="147"/>
      <c r="P40" s="29"/>
      <c r="Q40" s="29"/>
      <c r="R40" s="29"/>
      <c r="S40" s="29"/>
    </row>
    <row r="41" spans="1:19" x14ac:dyDescent="0.25">
      <c r="N41" s="147" t="s">
        <v>18</v>
      </c>
      <c r="O41" s="147"/>
      <c r="P41" s="29"/>
      <c r="Q41" s="29"/>
      <c r="R41" s="29"/>
      <c r="S41" s="29"/>
    </row>
    <row r="42" spans="1:19" x14ac:dyDescent="0.25">
      <c r="N42" s="147" t="s">
        <v>19</v>
      </c>
      <c r="O42" s="147"/>
      <c r="P42" s="29"/>
      <c r="Q42" s="29"/>
      <c r="R42" s="29"/>
      <c r="S42" s="29"/>
    </row>
    <row r="43" spans="1:19" x14ac:dyDescent="0.25">
      <c r="N43" s="147" t="s">
        <v>20</v>
      </c>
      <c r="O43" s="147"/>
      <c r="P43" s="29"/>
      <c r="Q43" s="29"/>
      <c r="R43" s="29"/>
      <c r="S43" s="29"/>
    </row>
    <row r="44" spans="1:19" x14ac:dyDescent="0.25">
      <c r="R44" s="100"/>
    </row>
    <row r="45" spans="1:19" x14ac:dyDescent="0.25">
      <c r="R45" s="100"/>
    </row>
  </sheetData>
  <sheetProtection algorithmName="SHA-512" hashValue="hzsmqWb5LgVX3jk3Rils13H62kkD95sPLGAzpZzmej5NLfNG+qZs8rfn3bll0cSWalWXElCzg8fsuOz3nAGBag==" saltValue="TKiXGGXKEIit/MMkbNtR9Q==" spinCount="100000" sheet="1" objects="1" scenarios="1"/>
  <autoFilter ref="A9:S32" xr:uid="{2FE981B1-409A-438F-B914-129934B470AE}">
    <sortState xmlns:xlrd2="http://schemas.microsoft.com/office/spreadsheetml/2017/richdata2" ref="A10:U454">
      <sortCondition ref="C9"/>
    </sortState>
  </autoFilter>
  <mergeCells count="18">
    <mergeCell ref="E4:I4"/>
    <mergeCell ref="K4:O4"/>
    <mergeCell ref="E5:I5"/>
    <mergeCell ref="K5:O7"/>
    <mergeCell ref="E6:I6"/>
    <mergeCell ref="E7:I7"/>
    <mergeCell ref="P42:S42"/>
    <mergeCell ref="P43:S43"/>
    <mergeCell ref="N36:R36"/>
    <mergeCell ref="N38:S38"/>
    <mergeCell ref="P39:S39"/>
    <mergeCell ref="P40:S40"/>
    <mergeCell ref="P41:S41"/>
    <mergeCell ref="N39:O39"/>
    <mergeCell ref="N40:O40"/>
    <mergeCell ref="N41:O41"/>
    <mergeCell ref="N42:O42"/>
    <mergeCell ref="N43:O43"/>
  </mergeCells>
  <printOptions horizontalCentered="1"/>
  <pageMargins left="0.15748031496062992" right="0.15748031496062992" top="0.19685039370078741" bottom="0.19685039370078741" header="0.51181102362204722" footer="0.51181102362204722"/>
  <pageSetup paperSize="8" scale="74" fitToHeight="0" orientation="landscape" r:id="rId1"/>
  <headerFooter alignWithMargins="0">
    <oddFooter>&amp;C&amp;8Graafschap College - Commercieel vertrouwelijk - Bijlage III Prijsopgaveformulier GC-2011-02-107&amp;R&amp;8&amp;P van 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AEC8B-70D0-4C76-9561-7BC480DB08DB}">
  <sheetPr>
    <tabColor rgb="FF92D050"/>
    <pageSetUpPr fitToPage="1"/>
  </sheetPr>
  <dimension ref="A1:S40"/>
  <sheetViews>
    <sheetView topLeftCell="E1" zoomScaleNormal="100" workbookViewId="0">
      <selection activeCell="Q27" sqref="Q10:Q27"/>
    </sheetView>
  </sheetViews>
  <sheetFormatPr defaultColWidth="9.109375" defaultRowHeight="12" x14ac:dyDescent="0.25"/>
  <cols>
    <col min="1" max="1" width="10.33203125" style="100" customWidth="1"/>
    <col min="2" max="2" width="11.6640625" style="100" customWidth="1"/>
    <col min="3" max="3" width="43" style="100" customWidth="1"/>
    <col min="4" max="4" width="17.6640625" style="100" bestFit="1" customWidth="1"/>
    <col min="5" max="5" width="9.109375" style="118"/>
    <col min="6" max="6" width="13.109375" style="100" customWidth="1"/>
    <col min="7" max="8" width="12.88671875" style="100" customWidth="1"/>
    <col min="9" max="9" width="17.5546875" style="100" customWidth="1"/>
    <col min="10" max="10" width="12.6640625" style="119" customWidth="1"/>
    <col min="11" max="11" width="9.6640625" style="100" customWidth="1"/>
    <col min="12" max="12" width="8.5546875" style="100" customWidth="1"/>
    <col min="13" max="13" width="9" style="100" customWidth="1"/>
    <col min="14" max="15" width="18" style="100" customWidth="1"/>
    <col min="16" max="16" width="25.5546875" style="100" customWidth="1"/>
    <col min="17" max="17" width="29.6640625" style="100" customWidth="1"/>
    <col min="18" max="18" width="16" style="118" customWidth="1"/>
    <col min="19" max="19" width="32.109375" style="100" customWidth="1"/>
    <col min="20" max="16384" width="9.109375" style="100"/>
  </cols>
  <sheetData>
    <row r="1" spans="1:19" ht="18" customHeight="1" x14ac:dyDescent="0.25">
      <c r="B1" s="175" t="s">
        <v>483</v>
      </c>
    </row>
    <row r="2" spans="1:19" ht="11.25" customHeight="1" x14ac:dyDescent="0.25"/>
    <row r="3" spans="1:19" s="33" customFormat="1" x14ac:dyDescent="0.25">
      <c r="A3" s="80"/>
      <c r="B3" s="80"/>
      <c r="C3" s="120"/>
      <c r="D3" s="81"/>
      <c r="E3" s="82"/>
      <c r="F3" s="82"/>
      <c r="G3" s="83"/>
      <c r="H3" s="83"/>
      <c r="I3" s="84"/>
      <c r="J3" s="121"/>
      <c r="K3" s="80"/>
      <c r="L3" s="80"/>
      <c r="M3" s="80"/>
      <c r="N3" s="85"/>
      <c r="O3" s="85"/>
      <c r="P3" s="5"/>
      <c r="Q3" s="5"/>
      <c r="R3" s="122"/>
      <c r="S3" s="123"/>
    </row>
    <row r="4" spans="1:19" s="32" customFormat="1" ht="11.25" customHeight="1" x14ac:dyDescent="0.25">
      <c r="A4" s="124">
        <v>1</v>
      </c>
      <c r="B4" s="124">
        <v>2</v>
      </c>
      <c r="C4" s="124">
        <v>3</v>
      </c>
      <c r="D4" s="124">
        <v>4</v>
      </c>
      <c r="E4" s="125">
        <v>5</v>
      </c>
      <c r="F4" s="125"/>
      <c r="G4" s="125"/>
      <c r="H4" s="125"/>
      <c r="I4" s="125"/>
      <c r="J4" s="124">
        <v>6</v>
      </c>
      <c r="K4" s="126">
        <v>7</v>
      </c>
      <c r="L4" s="127"/>
      <c r="M4" s="127"/>
      <c r="N4" s="127"/>
      <c r="O4" s="128"/>
      <c r="P4" s="124">
        <v>8</v>
      </c>
      <c r="Q4" s="124">
        <v>9</v>
      </c>
      <c r="R4" s="124">
        <v>10</v>
      </c>
      <c r="S4" s="124">
        <v>11</v>
      </c>
    </row>
    <row r="5" spans="1:19" s="33" customFormat="1" ht="42" customHeight="1" x14ac:dyDescent="0.25">
      <c r="A5" s="47" t="s">
        <v>25</v>
      </c>
      <c r="B5" s="47" t="s">
        <v>25</v>
      </c>
      <c r="C5" s="48" t="s">
        <v>25</v>
      </c>
      <c r="D5" s="47" t="s">
        <v>26</v>
      </c>
      <c r="E5" s="43" t="s">
        <v>27</v>
      </c>
      <c r="F5" s="44"/>
      <c r="G5" s="44"/>
      <c r="H5" s="44"/>
      <c r="I5" s="45"/>
      <c r="J5" s="129" t="s">
        <v>28</v>
      </c>
      <c r="K5" s="43" t="s">
        <v>29</v>
      </c>
      <c r="L5" s="44"/>
      <c r="M5" s="44"/>
      <c r="N5" s="44"/>
      <c r="O5" s="45"/>
      <c r="P5" s="48" t="s">
        <v>30</v>
      </c>
      <c r="Q5" s="47" t="s">
        <v>30</v>
      </c>
      <c r="R5" s="48" t="s">
        <v>31</v>
      </c>
      <c r="S5" s="47" t="s">
        <v>32</v>
      </c>
    </row>
    <row r="6" spans="1:19" s="33" customFormat="1" x14ac:dyDescent="0.25">
      <c r="A6" s="57" t="s">
        <v>173</v>
      </c>
      <c r="B6" s="57" t="s">
        <v>174</v>
      </c>
      <c r="C6" s="56"/>
      <c r="D6" s="57" t="s">
        <v>38</v>
      </c>
      <c r="E6" s="50" t="s">
        <v>33</v>
      </c>
      <c r="F6" s="51"/>
      <c r="G6" s="51"/>
      <c r="H6" s="51"/>
      <c r="I6" s="52"/>
      <c r="J6" s="57"/>
      <c r="K6" s="50"/>
      <c r="L6" s="51"/>
      <c r="M6" s="51"/>
      <c r="N6" s="51"/>
      <c r="O6" s="52"/>
      <c r="P6" s="56" t="s">
        <v>34</v>
      </c>
      <c r="Q6" s="55" t="s">
        <v>35</v>
      </c>
      <c r="R6" s="56" t="s">
        <v>36</v>
      </c>
      <c r="S6" s="57" t="s">
        <v>37</v>
      </c>
    </row>
    <row r="7" spans="1:19" s="33" customFormat="1" x14ac:dyDescent="0.25">
      <c r="A7" s="57"/>
      <c r="B7" s="57"/>
      <c r="C7" s="57"/>
      <c r="D7" s="57"/>
      <c r="E7" s="130" t="s">
        <v>38</v>
      </c>
      <c r="F7" s="131"/>
      <c r="G7" s="131"/>
      <c r="H7" s="131"/>
      <c r="I7" s="132"/>
      <c r="J7" s="57"/>
      <c r="K7" s="130"/>
      <c r="L7" s="131"/>
      <c r="M7" s="131"/>
      <c r="N7" s="131"/>
      <c r="O7" s="132"/>
      <c r="P7" s="57" t="s">
        <v>39</v>
      </c>
      <c r="Q7" s="57" t="s">
        <v>40</v>
      </c>
      <c r="R7" s="57" t="s">
        <v>41</v>
      </c>
      <c r="S7" s="57" t="s">
        <v>42</v>
      </c>
    </row>
    <row r="8" spans="1:19" s="33" customForma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 t="s">
        <v>43</v>
      </c>
      <c r="Q8" s="57" t="s">
        <v>44</v>
      </c>
      <c r="R8" s="57"/>
      <c r="S8" s="57" t="s">
        <v>45</v>
      </c>
    </row>
    <row r="9" spans="1:19" s="33" customFormat="1" ht="96.6" thickBot="1" x14ac:dyDescent="0.3">
      <c r="A9" s="133"/>
      <c r="B9" s="133"/>
      <c r="C9" s="57"/>
      <c r="D9" s="57"/>
      <c r="E9" s="134" t="s">
        <v>46</v>
      </c>
      <c r="F9" s="134" t="s">
        <v>47</v>
      </c>
      <c r="G9" s="135" t="s">
        <v>48</v>
      </c>
      <c r="H9" s="135" t="s">
        <v>49</v>
      </c>
      <c r="I9" s="135" t="s">
        <v>50</v>
      </c>
      <c r="J9" s="133"/>
      <c r="K9" s="134" t="s">
        <v>46</v>
      </c>
      <c r="L9" s="134" t="s">
        <v>47</v>
      </c>
      <c r="M9" s="134" t="s">
        <v>51</v>
      </c>
      <c r="N9" s="134" t="s">
        <v>49</v>
      </c>
      <c r="O9" s="63" t="s">
        <v>50</v>
      </c>
      <c r="P9" s="133" t="s">
        <v>45</v>
      </c>
      <c r="Q9" s="133" t="s">
        <v>45</v>
      </c>
      <c r="R9" s="57"/>
      <c r="S9" s="133"/>
    </row>
    <row r="10" spans="1:19" s="33" customFormat="1" ht="12.6" thickTop="1" x14ac:dyDescent="0.25">
      <c r="A10" s="8"/>
      <c r="B10" s="8"/>
      <c r="C10" s="136" t="s">
        <v>484</v>
      </c>
      <c r="D10" s="137" t="s">
        <v>456</v>
      </c>
      <c r="E10" s="138"/>
      <c r="F10" s="139">
        <v>1</v>
      </c>
      <c r="G10" s="137"/>
      <c r="H10" s="140">
        <v>1</v>
      </c>
      <c r="I10" s="137" t="s">
        <v>181</v>
      </c>
      <c r="J10" s="9"/>
      <c r="K10" s="9"/>
      <c r="L10" s="9"/>
      <c r="M10" s="9"/>
      <c r="N10" s="9"/>
      <c r="O10" s="9"/>
      <c r="P10" s="9"/>
      <c r="Q10" s="199"/>
      <c r="R10" s="141">
        <v>413.37</v>
      </c>
      <c r="S10" s="11">
        <f>R10*Q10</f>
        <v>0</v>
      </c>
    </row>
    <row r="11" spans="1:19" s="33" customFormat="1" x14ac:dyDescent="0.25">
      <c r="A11" s="8"/>
      <c r="B11" s="8"/>
      <c r="C11" s="136" t="s">
        <v>485</v>
      </c>
      <c r="D11" s="137" t="s">
        <v>486</v>
      </c>
      <c r="E11" s="138"/>
      <c r="F11" s="139">
        <v>1</v>
      </c>
      <c r="G11" s="137"/>
      <c r="H11" s="140">
        <v>1</v>
      </c>
      <c r="I11" s="137" t="s">
        <v>181</v>
      </c>
      <c r="J11" s="9"/>
      <c r="K11" s="9"/>
      <c r="L11" s="9"/>
      <c r="M11" s="9"/>
      <c r="N11" s="9"/>
      <c r="O11" s="9"/>
      <c r="P11" s="9"/>
      <c r="Q11" s="199"/>
      <c r="R11" s="141">
        <v>330.2</v>
      </c>
      <c r="S11" s="11">
        <f t="shared" ref="S11:S27" si="0">R11*Q11</f>
        <v>0</v>
      </c>
    </row>
    <row r="12" spans="1:19" s="33" customFormat="1" x14ac:dyDescent="0.25">
      <c r="A12" s="8"/>
      <c r="B12" s="8"/>
      <c r="C12" s="136" t="s">
        <v>487</v>
      </c>
      <c r="D12" s="137" t="s">
        <v>486</v>
      </c>
      <c r="E12" s="138"/>
      <c r="F12" s="139">
        <v>1</v>
      </c>
      <c r="G12" s="137" t="s">
        <v>122</v>
      </c>
      <c r="H12" s="140">
        <v>1</v>
      </c>
      <c r="I12" s="137" t="s">
        <v>181</v>
      </c>
      <c r="J12" s="9"/>
      <c r="K12" s="9"/>
      <c r="L12" s="9"/>
      <c r="M12" s="9"/>
      <c r="N12" s="9"/>
      <c r="O12" s="9"/>
      <c r="P12" s="9"/>
      <c r="Q12" s="199"/>
      <c r="R12" s="141">
        <v>105</v>
      </c>
      <c r="S12" s="11">
        <f t="shared" si="0"/>
        <v>0</v>
      </c>
    </row>
    <row r="13" spans="1:19" x14ac:dyDescent="0.25">
      <c r="A13" s="8"/>
      <c r="B13" s="8"/>
      <c r="C13" s="136" t="s">
        <v>488</v>
      </c>
      <c r="D13" s="137" t="s">
        <v>486</v>
      </c>
      <c r="E13" s="138"/>
      <c r="F13" s="139">
        <v>1</v>
      </c>
      <c r="G13" s="137"/>
      <c r="H13" s="140">
        <v>1</v>
      </c>
      <c r="I13" s="137" t="s">
        <v>181</v>
      </c>
      <c r="J13" s="9"/>
      <c r="K13" s="9"/>
      <c r="L13" s="9"/>
      <c r="M13" s="9"/>
      <c r="N13" s="9"/>
      <c r="O13" s="9"/>
      <c r="P13" s="9"/>
      <c r="Q13" s="199"/>
      <c r="R13" s="141">
        <v>142.07</v>
      </c>
      <c r="S13" s="11">
        <f t="shared" si="0"/>
        <v>0</v>
      </c>
    </row>
    <row r="14" spans="1:19" x14ac:dyDescent="0.25">
      <c r="A14" s="8"/>
      <c r="B14" s="8"/>
      <c r="C14" s="136" t="s">
        <v>489</v>
      </c>
      <c r="D14" s="137" t="s">
        <v>486</v>
      </c>
      <c r="E14" s="138"/>
      <c r="F14" s="139">
        <v>1</v>
      </c>
      <c r="G14" s="137" t="s">
        <v>148</v>
      </c>
      <c r="H14" s="140">
        <v>500</v>
      </c>
      <c r="I14" s="137" t="s">
        <v>177</v>
      </c>
      <c r="J14" s="9"/>
      <c r="K14" s="9"/>
      <c r="L14" s="9"/>
      <c r="M14" s="9"/>
      <c r="N14" s="9"/>
      <c r="O14" s="9"/>
      <c r="P14" s="9"/>
      <c r="Q14" s="199"/>
      <c r="R14" s="141">
        <v>101</v>
      </c>
      <c r="S14" s="11">
        <f t="shared" si="0"/>
        <v>0</v>
      </c>
    </row>
    <row r="15" spans="1:19" s="33" customFormat="1" x14ac:dyDescent="0.25">
      <c r="A15" s="8"/>
      <c r="B15" s="8"/>
      <c r="C15" s="136" t="s">
        <v>490</v>
      </c>
      <c r="D15" s="137" t="s">
        <v>486</v>
      </c>
      <c r="E15" s="139"/>
      <c r="F15" s="139">
        <v>1</v>
      </c>
      <c r="G15" s="137"/>
      <c r="H15" s="140">
        <v>1</v>
      </c>
      <c r="I15" s="137" t="s">
        <v>181</v>
      </c>
      <c r="J15" s="9"/>
      <c r="K15" s="9"/>
      <c r="L15" s="9"/>
      <c r="M15" s="9"/>
      <c r="N15" s="9"/>
      <c r="O15" s="9"/>
      <c r="P15" s="9"/>
      <c r="Q15" s="199"/>
      <c r="R15" s="141">
        <v>70.72</v>
      </c>
      <c r="S15" s="11">
        <f t="shared" si="0"/>
        <v>0</v>
      </c>
    </row>
    <row r="16" spans="1:19" s="33" customFormat="1" x14ac:dyDescent="0.25">
      <c r="A16" s="8"/>
      <c r="B16" s="8"/>
      <c r="C16" s="136" t="s">
        <v>491</v>
      </c>
      <c r="D16" s="137" t="s">
        <v>443</v>
      </c>
      <c r="E16" s="139"/>
      <c r="F16" s="139">
        <v>1</v>
      </c>
      <c r="G16" s="137" t="s">
        <v>148</v>
      </c>
      <c r="H16" s="140">
        <v>1</v>
      </c>
      <c r="I16" s="137" t="s">
        <v>181</v>
      </c>
      <c r="J16" s="9"/>
      <c r="K16" s="9"/>
      <c r="L16" s="9"/>
      <c r="M16" s="9"/>
      <c r="N16" s="9"/>
      <c r="O16" s="9"/>
      <c r="P16" s="9"/>
      <c r="Q16" s="199"/>
      <c r="R16" s="141">
        <v>90</v>
      </c>
      <c r="S16" s="11">
        <f t="shared" si="0"/>
        <v>0</v>
      </c>
    </row>
    <row r="17" spans="1:19" s="33" customFormat="1" x14ac:dyDescent="0.25">
      <c r="A17" s="8"/>
      <c r="B17" s="8"/>
      <c r="C17" s="136" t="s">
        <v>492</v>
      </c>
      <c r="D17" s="137" t="s">
        <v>493</v>
      </c>
      <c r="E17" s="139"/>
      <c r="F17" s="139">
        <v>1</v>
      </c>
      <c r="G17" s="137"/>
      <c r="H17" s="140">
        <v>1</v>
      </c>
      <c r="I17" s="137" t="s">
        <v>181</v>
      </c>
      <c r="J17" s="9"/>
      <c r="K17" s="9"/>
      <c r="L17" s="9"/>
      <c r="M17" s="9"/>
      <c r="N17" s="9"/>
      <c r="O17" s="9"/>
      <c r="P17" s="9"/>
      <c r="Q17" s="199"/>
      <c r="R17" s="141">
        <v>45.61</v>
      </c>
      <c r="S17" s="11">
        <f t="shared" si="0"/>
        <v>0</v>
      </c>
    </row>
    <row r="18" spans="1:19" x14ac:dyDescent="0.25">
      <c r="A18" s="8"/>
      <c r="B18" s="8"/>
      <c r="C18" s="136" t="s">
        <v>494</v>
      </c>
      <c r="D18" s="137" t="s">
        <v>184</v>
      </c>
      <c r="E18" s="139"/>
      <c r="F18" s="139">
        <v>1</v>
      </c>
      <c r="G18" s="137"/>
      <c r="H18" s="140">
        <v>1</v>
      </c>
      <c r="I18" s="137" t="s">
        <v>181</v>
      </c>
      <c r="J18" s="9"/>
      <c r="K18" s="9"/>
      <c r="L18" s="9"/>
      <c r="M18" s="9"/>
      <c r="N18" s="9"/>
      <c r="O18" s="9"/>
      <c r="P18" s="9"/>
      <c r="Q18" s="199"/>
      <c r="R18" s="141">
        <v>45.88</v>
      </c>
      <c r="S18" s="11">
        <f t="shared" si="0"/>
        <v>0</v>
      </c>
    </row>
    <row r="19" spans="1:19" x14ac:dyDescent="0.25">
      <c r="A19" s="8"/>
      <c r="B19" s="8"/>
      <c r="C19" s="136" t="s">
        <v>495</v>
      </c>
      <c r="D19" s="137" t="s">
        <v>486</v>
      </c>
      <c r="E19" s="139"/>
      <c r="F19" s="139">
        <v>1</v>
      </c>
      <c r="G19" s="137"/>
      <c r="H19" s="140">
        <v>1</v>
      </c>
      <c r="I19" s="137" t="s">
        <v>181</v>
      </c>
      <c r="J19" s="9"/>
      <c r="K19" s="9"/>
      <c r="L19" s="9"/>
      <c r="M19" s="9"/>
      <c r="N19" s="9"/>
      <c r="O19" s="9"/>
      <c r="P19" s="9"/>
      <c r="Q19" s="199"/>
      <c r="R19" s="141">
        <v>84.73</v>
      </c>
      <c r="S19" s="11">
        <f t="shared" si="0"/>
        <v>0</v>
      </c>
    </row>
    <row r="20" spans="1:19" x14ac:dyDescent="0.25">
      <c r="A20" s="8"/>
      <c r="B20" s="8"/>
      <c r="C20" s="136" t="s">
        <v>496</v>
      </c>
      <c r="D20" s="137" t="s">
        <v>497</v>
      </c>
      <c r="E20" s="139"/>
      <c r="F20" s="139">
        <v>1</v>
      </c>
      <c r="G20" s="137" t="s">
        <v>136</v>
      </c>
      <c r="H20" s="140">
        <v>800</v>
      </c>
      <c r="I20" s="137" t="s">
        <v>177</v>
      </c>
      <c r="J20" s="9"/>
      <c r="K20" s="9"/>
      <c r="L20" s="9"/>
      <c r="M20" s="9"/>
      <c r="N20" s="9"/>
      <c r="O20" s="9"/>
      <c r="P20" s="9"/>
      <c r="Q20" s="199"/>
      <c r="R20" s="141">
        <v>57</v>
      </c>
      <c r="S20" s="11">
        <f t="shared" si="0"/>
        <v>0</v>
      </c>
    </row>
    <row r="21" spans="1:19" x14ac:dyDescent="0.25">
      <c r="A21" s="8"/>
      <c r="B21" s="8"/>
      <c r="C21" s="136" t="s">
        <v>498</v>
      </c>
      <c r="D21" s="137" t="s">
        <v>486</v>
      </c>
      <c r="E21" s="139"/>
      <c r="F21" s="139">
        <v>1</v>
      </c>
      <c r="G21" s="137" t="s">
        <v>162</v>
      </c>
      <c r="H21" s="140">
        <v>200</v>
      </c>
      <c r="I21" s="137" t="s">
        <v>177</v>
      </c>
      <c r="J21" s="9"/>
      <c r="K21" s="9"/>
      <c r="L21" s="9"/>
      <c r="M21" s="9"/>
      <c r="N21" s="9"/>
      <c r="O21" s="9"/>
      <c r="P21" s="9"/>
      <c r="Q21" s="199"/>
      <c r="R21" s="141">
        <v>200</v>
      </c>
      <c r="S21" s="11">
        <f t="shared" si="0"/>
        <v>0</v>
      </c>
    </row>
    <row r="22" spans="1:19" x14ac:dyDescent="0.25">
      <c r="A22" s="8"/>
      <c r="B22" s="8"/>
      <c r="C22" s="136" t="s">
        <v>499</v>
      </c>
      <c r="D22" s="137" t="s">
        <v>443</v>
      </c>
      <c r="E22" s="139"/>
      <c r="F22" s="139">
        <v>1</v>
      </c>
      <c r="G22" s="137" t="s">
        <v>148</v>
      </c>
      <c r="H22" s="140">
        <v>1</v>
      </c>
      <c r="I22" s="137" t="s">
        <v>181</v>
      </c>
      <c r="J22" s="9"/>
      <c r="K22" s="9"/>
      <c r="L22" s="9"/>
      <c r="M22" s="9"/>
      <c r="N22" s="9"/>
      <c r="O22" s="9"/>
      <c r="P22" s="9"/>
      <c r="Q22" s="199"/>
      <c r="R22" s="141">
        <v>56</v>
      </c>
      <c r="S22" s="11">
        <f t="shared" si="0"/>
        <v>0</v>
      </c>
    </row>
    <row r="23" spans="1:19" x14ac:dyDescent="0.25">
      <c r="A23" s="8"/>
      <c r="B23" s="8"/>
      <c r="C23" s="136" t="s">
        <v>500</v>
      </c>
      <c r="D23" s="137" t="s">
        <v>486</v>
      </c>
      <c r="E23" s="139"/>
      <c r="F23" s="139">
        <v>1</v>
      </c>
      <c r="G23" s="137" t="s">
        <v>136</v>
      </c>
      <c r="H23" s="140">
        <v>1000</v>
      </c>
      <c r="I23" s="137" t="s">
        <v>177</v>
      </c>
      <c r="J23" s="9"/>
      <c r="K23" s="9"/>
      <c r="L23" s="9"/>
      <c r="M23" s="9"/>
      <c r="N23" s="9"/>
      <c r="O23" s="9"/>
      <c r="P23" s="9"/>
      <c r="Q23" s="199"/>
      <c r="R23" s="141">
        <v>49</v>
      </c>
      <c r="S23" s="11">
        <f t="shared" si="0"/>
        <v>0</v>
      </c>
    </row>
    <row r="24" spans="1:19" x14ac:dyDescent="0.25">
      <c r="A24" s="8"/>
      <c r="B24" s="8"/>
      <c r="C24" s="136" t="s">
        <v>501</v>
      </c>
      <c r="D24" s="137" t="s">
        <v>443</v>
      </c>
      <c r="E24" s="139"/>
      <c r="F24" s="139">
        <v>1</v>
      </c>
      <c r="G24" s="137"/>
      <c r="H24" s="140">
        <v>1</v>
      </c>
      <c r="I24" s="137" t="s">
        <v>181</v>
      </c>
      <c r="J24" s="9"/>
      <c r="K24" s="9"/>
      <c r="L24" s="9"/>
      <c r="M24" s="9"/>
      <c r="N24" s="9"/>
      <c r="O24" s="9"/>
      <c r="P24" s="9"/>
      <c r="Q24" s="199"/>
      <c r="R24" s="141">
        <v>41.23</v>
      </c>
      <c r="S24" s="11">
        <f t="shared" si="0"/>
        <v>0</v>
      </c>
    </row>
    <row r="25" spans="1:19" x14ac:dyDescent="0.25">
      <c r="A25" s="8"/>
      <c r="B25" s="8"/>
      <c r="C25" s="136" t="s">
        <v>502</v>
      </c>
      <c r="D25" s="137" t="s">
        <v>503</v>
      </c>
      <c r="E25" s="139"/>
      <c r="F25" s="139">
        <v>1</v>
      </c>
      <c r="G25" s="137" t="s">
        <v>214</v>
      </c>
      <c r="H25" s="140">
        <v>1000</v>
      </c>
      <c r="I25" s="137" t="s">
        <v>177</v>
      </c>
      <c r="J25" s="9"/>
      <c r="K25" s="9"/>
      <c r="L25" s="9"/>
      <c r="M25" s="9"/>
      <c r="N25" s="9"/>
      <c r="O25" s="9"/>
      <c r="P25" s="9"/>
      <c r="Q25" s="199"/>
      <c r="R25" s="141">
        <v>27</v>
      </c>
      <c r="S25" s="11">
        <f t="shared" si="0"/>
        <v>0</v>
      </c>
    </row>
    <row r="26" spans="1:19" x14ac:dyDescent="0.25">
      <c r="A26" s="8"/>
      <c r="B26" s="8"/>
      <c r="C26" s="136" t="s">
        <v>504</v>
      </c>
      <c r="D26" s="137" t="s">
        <v>505</v>
      </c>
      <c r="E26" s="139"/>
      <c r="F26" s="139">
        <v>1</v>
      </c>
      <c r="G26" s="137" t="s">
        <v>148</v>
      </c>
      <c r="H26" s="140">
        <v>1</v>
      </c>
      <c r="I26" s="137" t="s">
        <v>181</v>
      </c>
      <c r="J26" s="9"/>
      <c r="K26" s="9"/>
      <c r="L26" s="9"/>
      <c r="M26" s="9"/>
      <c r="N26" s="9"/>
      <c r="O26" s="9"/>
      <c r="P26" s="9"/>
      <c r="Q26" s="199"/>
      <c r="R26" s="141">
        <v>15</v>
      </c>
      <c r="S26" s="11">
        <f t="shared" si="0"/>
        <v>0</v>
      </c>
    </row>
    <row r="27" spans="1:19" x14ac:dyDescent="0.25">
      <c r="A27" s="8"/>
      <c r="B27" s="8"/>
      <c r="C27" s="136" t="s">
        <v>506</v>
      </c>
      <c r="D27" s="137" t="s">
        <v>443</v>
      </c>
      <c r="E27" s="139"/>
      <c r="F27" s="139">
        <v>1</v>
      </c>
      <c r="G27" s="137"/>
      <c r="H27" s="140">
        <v>1</v>
      </c>
      <c r="I27" s="137" t="s">
        <v>181</v>
      </c>
      <c r="J27" s="9"/>
      <c r="K27" s="9"/>
      <c r="L27" s="9"/>
      <c r="M27" s="9"/>
      <c r="N27" s="9"/>
      <c r="O27" s="9"/>
      <c r="P27" s="9"/>
      <c r="Q27" s="199"/>
      <c r="R27" s="141">
        <v>11.18</v>
      </c>
      <c r="S27" s="11">
        <f t="shared" si="0"/>
        <v>0</v>
      </c>
    </row>
    <row r="29" spans="1:19" x14ac:dyDescent="0.25">
      <c r="A29" s="31" t="s">
        <v>228</v>
      </c>
      <c r="R29" s="118" t="s">
        <v>229</v>
      </c>
      <c r="S29" s="12">
        <f>SUM(S10:S27)</f>
        <v>0</v>
      </c>
    </row>
    <row r="30" spans="1:19" x14ac:dyDescent="0.25">
      <c r="A30" s="31" t="s">
        <v>230</v>
      </c>
    </row>
    <row r="31" spans="1:19" ht="18.75" customHeight="1" x14ac:dyDescent="0.25">
      <c r="A31" s="142" t="s">
        <v>231</v>
      </c>
      <c r="G31" s="143"/>
      <c r="H31" s="143"/>
      <c r="N31" s="176" t="s">
        <v>507</v>
      </c>
      <c r="O31" s="176"/>
      <c r="P31" s="176"/>
      <c r="Q31" s="176"/>
      <c r="R31" s="176"/>
      <c r="S31" s="19">
        <f>S29*4</f>
        <v>0</v>
      </c>
    </row>
    <row r="32" spans="1:19" x14ac:dyDescent="0.25">
      <c r="R32" s="100"/>
    </row>
    <row r="33" spans="14:19" ht="13.95" customHeight="1" x14ac:dyDescent="0.25">
      <c r="N33" s="37" t="s">
        <v>15</v>
      </c>
      <c r="O33" s="38"/>
      <c r="P33" s="38"/>
      <c r="Q33" s="38"/>
      <c r="R33" s="38"/>
      <c r="S33" s="38"/>
    </row>
    <row r="34" spans="14:19" x14ac:dyDescent="0.25">
      <c r="N34" s="147" t="s">
        <v>16</v>
      </c>
      <c r="O34" s="147"/>
      <c r="P34" s="29"/>
      <c r="Q34" s="29"/>
      <c r="R34" s="29"/>
      <c r="S34" s="29"/>
    </row>
    <row r="35" spans="14:19" x14ac:dyDescent="0.25">
      <c r="N35" s="147" t="s">
        <v>17</v>
      </c>
      <c r="O35" s="147"/>
      <c r="P35" s="29"/>
      <c r="Q35" s="29"/>
      <c r="R35" s="29"/>
      <c r="S35" s="29"/>
    </row>
    <row r="36" spans="14:19" x14ac:dyDescent="0.25">
      <c r="N36" s="147" t="s">
        <v>18</v>
      </c>
      <c r="O36" s="147"/>
      <c r="P36" s="29"/>
      <c r="Q36" s="29"/>
      <c r="R36" s="29"/>
      <c r="S36" s="29"/>
    </row>
    <row r="37" spans="14:19" x14ac:dyDescent="0.25">
      <c r="N37" s="147" t="s">
        <v>19</v>
      </c>
      <c r="O37" s="147"/>
      <c r="P37" s="29"/>
      <c r="Q37" s="29"/>
      <c r="R37" s="29"/>
      <c r="S37" s="29"/>
    </row>
    <row r="38" spans="14:19" x14ac:dyDescent="0.25">
      <c r="N38" s="147" t="s">
        <v>20</v>
      </c>
      <c r="O38" s="147"/>
      <c r="P38" s="29"/>
      <c r="Q38" s="29"/>
      <c r="R38" s="29"/>
      <c r="S38" s="29"/>
    </row>
    <row r="39" spans="14:19" x14ac:dyDescent="0.25">
      <c r="R39" s="100"/>
    </row>
    <row r="40" spans="14:19" x14ac:dyDescent="0.25">
      <c r="R40" s="100"/>
    </row>
  </sheetData>
  <sheetProtection algorithmName="SHA-512" hashValue="L9GcS0IpcnbtJNzYRX/muAYKqcuALEZHPDOVa4G0tmkRY5LG1qc+qDUdX50TNCs/j8mW05N7iS8drVqzG6rucQ==" saltValue="ep/Rzjj5qxyj3acObZMPiQ==" spinCount="100000" sheet="1" objects="1" scenarios="1"/>
  <autoFilter ref="A9:S27" xr:uid="{2FE981B1-409A-438F-B914-129934B470AE}">
    <sortState xmlns:xlrd2="http://schemas.microsoft.com/office/spreadsheetml/2017/richdata2" ref="A10:U449">
      <sortCondition ref="C9"/>
    </sortState>
  </autoFilter>
  <mergeCells count="18">
    <mergeCell ref="E4:I4"/>
    <mergeCell ref="K4:O4"/>
    <mergeCell ref="E5:I5"/>
    <mergeCell ref="K5:O7"/>
    <mergeCell ref="E6:I6"/>
    <mergeCell ref="E7:I7"/>
    <mergeCell ref="N31:R31"/>
    <mergeCell ref="N33:S33"/>
    <mergeCell ref="P34:S34"/>
    <mergeCell ref="P35:S35"/>
    <mergeCell ref="P36:S36"/>
    <mergeCell ref="P37:S37"/>
    <mergeCell ref="P38:S38"/>
    <mergeCell ref="N34:O34"/>
    <mergeCell ref="N35:O35"/>
    <mergeCell ref="N36:O36"/>
    <mergeCell ref="N37:O37"/>
    <mergeCell ref="N38:O38"/>
  </mergeCells>
  <printOptions horizontalCentered="1"/>
  <pageMargins left="0.15748031496062992" right="0.15748031496062992" top="0.19685039370078741" bottom="0.19685039370078741" header="0.51181102362204722" footer="0.51181102362204722"/>
  <pageSetup paperSize="8" scale="74" fitToHeight="0" orientation="landscape" r:id="rId1"/>
  <headerFooter alignWithMargins="0">
    <oddFooter>&amp;C&amp;8Graafschap College - Commercieel vertrouwelijk - Bijlage III Prijsopgaveformulier GC-2011-02-107&amp;R&amp;8&amp;P van 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273DA-E9D9-4B15-BF99-559F76F0DD33}">
  <sheetPr>
    <tabColor rgb="FF92D050"/>
    <pageSetUpPr fitToPage="1"/>
  </sheetPr>
  <dimension ref="A1:S30"/>
  <sheetViews>
    <sheetView topLeftCell="C1" zoomScaleNormal="100" workbookViewId="0">
      <selection activeCell="Q10" sqref="Q10:Q17"/>
    </sheetView>
  </sheetViews>
  <sheetFormatPr defaultColWidth="9.109375" defaultRowHeight="12" x14ac:dyDescent="0.25"/>
  <cols>
    <col min="1" max="1" width="10.33203125" style="100" customWidth="1"/>
    <col min="2" max="2" width="11.6640625" style="100" customWidth="1"/>
    <col min="3" max="3" width="43.109375" style="100" customWidth="1"/>
    <col min="4" max="4" width="17.6640625" style="100" bestFit="1" customWidth="1"/>
    <col min="5" max="5" width="9.109375" style="118"/>
    <col min="6" max="6" width="13.109375" style="100" customWidth="1"/>
    <col min="7" max="8" width="12.88671875" style="100" customWidth="1"/>
    <col min="9" max="9" width="17.5546875" style="100" customWidth="1"/>
    <col min="10" max="10" width="12.6640625" style="119" customWidth="1"/>
    <col min="11" max="11" width="9.6640625" style="100" customWidth="1"/>
    <col min="12" max="12" width="8.5546875" style="100" customWidth="1"/>
    <col min="13" max="13" width="9" style="100" customWidth="1"/>
    <col min="14" max="15" width="18" style="100" customWidth="1"/>
    <col min="16" max="16" width="25.5546875" style="100" customWidth="1"/>
    <col min="17" max="17" width="29.6640625" style="100" customWidth="1"/>
    <col min="18" max="18" width="16" style="118" customWidth="1"/>
    <col min="19" max="19" width="32.109375" style="100" customWidth="1"/>
    <col min="20" max="16384" width="9.109375" style="100"/>
  </cols>
  <sheetData>
    <row r="1" spans="1:19" ht="18" customHeight="1" x14ac:dyDescent="0.25">
      <c r="B1" s="175" t="s">
        <v>508</v>
      </c>
    </row>
    <row r="2" spans="1:19" ht="11.25" customHeight="1" x14ac:dyDescent="0.25"/>
    <row r="3" spans="1:19" s="33" customFormat="1" x14ac:dyDescent="0.25">
      <c r="A3" s="80"/>
      <c r="B3" s="80"/>
      <c r="C3" s="120"/>
      <c r="D3" s="81"/>
      <c r="E3" s="82"/>
      <c r="F3" s="82"/>
      <c r="G3" s="83"/>
      <c r="H3" s="83"/>
      <c r="I3" s="84"/>
      <c r="J3" s="121"/>
      <c r="K3" s="80"/>
      <c r="L3" s="80"/>
      <c r="M3" s="80"/>
      <c r="N3" s="85"/>
      <c r="O3" s="85"/>
      <c r="P3" s="5"/>
      <c r="Q3" s="5"/>
      <c r="R3" s="122"/>
      <c r="S3" s="123"/>
    </row>
    <row r="4" spans="1:19" s="32" customFormat="1" ht="11.25" customHeight="1" x14ac:dyDescent="0.25">
      <c r="A4" s="124">
        <v>1</v>
      </c>
      <c r="B4" s="124">
        <v>2</v>
      </c>
      <c r="C4" s="124">
        <v>3</v>
      </c>
      <c r="D4" s="124">
        <v>4</v>
      </c>
      <c r="E4" s="125">
        <v>5</v>
      </c>
      <c r="F4" s="125"/>
      <c r="G4" s="125"/>
      <c r="H4" s="125"/>
      <c r="I4" s="125"/>
      <c r="J4" s="124">
        <v>6</v>
      </c>
      <c r="K4" s="126">
        <v>7</v>
      </c>
      <c r="L4" s="127"/>
      <c r="M4" s="127"/>
      <c r="N4" s="127"/>
      <c r="O4" s="128"/>
      <c r="P4" s="124">
        <v>8</v>
      </c>
      <c r="Q4" s="124">
        <v>9</v>
      </c>
      <c r="R4" s="124">
        <v>10</v>
      </c>
      <c r="S4" s="124">
        <v>11</v>
      </c>
    </row>
    <row r="5" spans="1:19" s="33" customFormat="1" ht="42" customHeight="1" x14ac:dyDescent="0.25">
      <c r="A5" s="47" t="s">
        <v>25</v>
      </c>
      <c r="B5" s="47" t="s">
        <v>25</v>
      </c>
      <c r="C5" s="48" t="s">
        <v>25</v>
      </c>
      <c r="D5" s="47" t="s">
        <v>26</v>
      </c>
      <c r="E5" s="43" t="s">
        <v>27</v>
      </c>
      <c r="F5" s="44"/>
      <c r="G5" s="44"/>
      <c r="H5" s="44"/>
      <c r="I5" s="45"/>
      <c r="J5" s="129" t="s">
        <v>28</v>
      </c>
      <c r="K5" s="43" t="s">
        <v>29</v>
      </c>
      <c r="L5" s="44"/>
      <c r="M5" s="44"/>
      <c r="N5" s="44"/>
      <c r="O5" s="45"/>
      <c r="P5" s="48" t="s">
        <v>30</v>
      </c>
      <c r="Q5" s="47" t="s">
        <v>30</v>
      </c>
      <c r="R5" s="48" t="s">
        <v>31</v>
      </c>
      <c r="S5" s="47" t="s">
        <v>32</v>
      </c>
    </row>
    <row r="6" spans="1:19" s="33" customFormat="1" x14ac:dyDescent="0.25">
      <c r="A6" s="57" t="s">
        <v>173</v>
      </c>
      <c r="B6" s="57" t="s">
        <v>174</v>
      </c>
      <c r="C6" s="56"/>
      <c r="D6" s="57" t="s">
        <v>38</v>
      </c>
      <c r="E6" s="50" t="s">
        <v>33</v>
      </c>
      <c r="F6" s="51"/>
      <c r="G6" s="51"/>
      <c r="H6" s="51"/>
      <c r="I6" s="52"/>
      <c r="J6" s="57"/>
      <c r="K6" s="50"/>
      <c r="L6" s="51"/>
      <c r="M6" s="51"/>
      <c r="N6" s="51"/>
      <c r="O6" s="52"/>
      <c r="P6" s="56" t="s">
        <v>34</v>
      </c>
      <c r="Q6" s="55" t="s">
        <v>35</v>
      </c>
      <c r="R6" s="56" t="s">
        <v>36</v>
      </c>
      <c r="S6" s="57" t="s">
        <v>37</v>
      </c>
    </row>
    <row r="7" spans="1:19" s="33" customFormat="1" x14ac:dyDescent="0.25">
      <c r="A7" s="57"/>
      <c r="B7" s="57"/>
      <c r="C7" s="57"/>
      <c r="D7" s="57"/>
      <c r="E7" s="130" t="s">
        <v>38</v>
      </c>
      <c r="F7" s="131"/>
      <c r="G7" s="131"/>
      <c r="H7" s="131"/>
      <c r="I7" s="132"/>
      <c r="J7" s="57"/>
      <c r="K7" s="130"/>
      <c r="L7" s="131"/>
      <c r="M7" s="131"/>
      <c r="N7" s="131"/>
      <c r="O7" s="132"/>
      <c r="P7" s="57" t="s">
        <v>39</v>
      </c>
      <c r="Q7" s="57" t="s">
        <v>40</v>
      </c>
      <c r="R7" s="57" t="s">
        <v>41</v>
      </c>
      <c r="S7" s="57" t="s">
        <v>42</v>
      </c>
    </row>
    <row r="8" spans="1:19" s="33" customForma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 t="s">
        <v>43</v>
      </c>
      <c r="Q8" s="57" t="s">
        <v>44</v>
      </c>
      <c r="R8" s="57"/>
      <c r="S8" s="57" t="s">
        <v>45</v>
      </c>
    </row>
    <row r="9" spans="1:19" s="33" customFormat="1" ht="96.6" thickBot="1" x14ac:dyDescent="0.3">
      <c r="A9" s="133"/>
      <c r="B9" s="133"/>
      <c r="C9" s="57"/>
      <c r="D9" s="57"/>
      <c r="E9" s="134" t="s">
        <v>46</v>
      </c>
      <c r="F9" s="134" t="s">
        <v>47</v>
      </c>
      <c r="G9" s="135" t="s">
        <v>48</v>
      </c>
      <c r="H9" s="135" t="s">
        <v>49</v>
      </c>
      <c r="I9" s="135" t="s">
        <v>50</v>
      </c>
      <c r="J9" s="133"/>
      <c r="K9" s="134" t="s">
        <v>46</v>
      </c>
      <c r="L9" s="134" t="s">
        <v>47</v>
      </c>
      <c r="M9" s="134" t="s">
        <v>51</v>
      </c>
      <c r="N9" s="134" t="s">
        <v>49</v>
      </c>
      <c r="O9" s="63" t="s">
        <v>50</v>
      </c>
      <c r="P9" s="133" t="s">
        <v>45</v>
      </c>
      <c r="Q9" s="133" t="s">
        <v>45</v>
      </c>
      <c r="R9" s="57"/>
      <c r="S9" s="133"/>
    </row>
    <row r="10" spans="1:19" s="33" customFormat="1" ht="12.6" thickTop="1" x14ac:dyDescent="0.25">
      <c r="A10" s="8"/>
      <c r="B10" s="8"/>
      <c r="C10" s="177" t="s">
        <v>509</v>
      </c>
      <c r="D10" s="137" t="s">
        <v>510</v>
      </c>
      <c r="E10" s="138"/>
      <c r="F10" s="139">
        <v>1</v>
      </c>
      <c r="G10" s="137" t="s">
        <v>122</v>
      </c>
      <c r="H10" s="140">
        <v>1</v>
      </c>
      <c r="I10" s="137" t="s">
        <v>181</v>
      </c>
      <c r="J10" s="9"/>
      <c r="K10" s="9"/>
      <c r="L10" s="9"/>
      <c r="M10" s="9"/>
      <c r="N10" s="9"/>
      <c r="O10" s="9"/>
      <c r="P10" s="9"/>
      <c r="Q10" s="199"/>
      <c r="R10" s="141">
        <v>127</v>
      </c>
      <c r="S10" s="11">
        <f>R10*Q10</f>
        <v>0</v>
      </c>
    </row>
    <row r="11" spans="1:19" s="33" customFormat="1" x14ac:dyDescent="0.25">
      <c r="A11" s="8"/>
      <c r="B11" s="8"/>
      <c r="C11" s="177" t="s">
        <v>511</v>
      </c>
      <c r="D11" s="137" t="s">
        <v>510</v>
      </c>
      <c r="E11" s="138"/>
      <c r="F11" s="139">
        <v>1</v>
      </c>
      <c r="G11" s="137" t="s">
        <v>122</v>
      </c>
      <c r="H11" s="140">
        <v>500</v>
      </c>
      <c r="I11" s="137" t="s">
        <v>177</v>
      </c>
      <c r="J11" s="9"/>
      <c r="K11" s="9"/>
      <c r="L11" s="9"/>
      <c r="M11" s="9"/>
      <c r="N11" s="9"/>
      <c r="O11" s="9"/>
      <c r="P11" s="9"/>
      <c r="Q11" s="199"/>
      <c r="R11" s="141">
        <v>42</v>
      </c>
      <c r="S11" s="11">
        <f t="shared" ref="S11:S15" si="0">R11*Q11</f>
        <v>0</v>
      </c>
    </row>
    <row r="12" spans="1:19" s="33" customFormat="1" x14ac:dyDescent="0.25">
      <c r="A12" s="8"/>
      <c r="B12" s="8"/>
      <c r="C12" s="177" t="s">
        <v>512</v>
      </c>
      <c r="D12" s="137" t="s">
        <v>510</v>
      </c>
      <c r="E12" s="138"/>
      <c r="F12" s="139">
        <v>1</v>
      </c>
      <c r="G12" s="137" t="s">
        <v>214</v>
      </c>
      <c r="H12" s="140">
        <v>800</v>
      </c>
      <c r="I12" s="137" t="s">
        <v>177</v>
      </c>
      <c r="J12" s="9"/>
      <c r="K12" s="9"/>
      <c r="L12" s="9"/>
      <c r="M12" s="9"/>
      <c r="N12" s="9"/>
      <c r="O12" s="9"/>
      <c r="P12" s="9"/>
      <c r="Q12" s="199"/>
      <c r="R12" s="141">
        <v>28</v>
      </c>
      <c r="S12" s="11">
        <f t="shared" si="0"/>
        <v>0</v>
      </c>
    </row>
    <row r="13" spans="1:19" x14ac:dyDescent="0.25">
      <c r="A13" s="8"/>
      <c r="B13" s="8"/>
      <c r="C13" s="177" t="s">
        <v>513</v>
      </c>
      <c r="D13" s="137" t="s">
        <v>456</v>
      </c>
      <c r="E13" s="138"/>
      <c r="F13" s="139">
        <v>1</v>
      </c>
      <c r="G13" s="137"/>
      <c r="H13" s="140">
        <v>1</v>
      </c>
      <c r="I13" s="137" t="s">
        <v>181</v>
      </c>
      <c r="J13" s="9"/>
      <c r="K13" s="9"/>
      <c r="L13" s="9"/>
      <c r="M13" s="9"/>
      <c r="N13" s="9"/>
      <c r="O13" s="9"/>
      <c r="P13" s="9"/>
      <c r="Q13" s="199"/>
      <c r="R13" s="141">
        <v>26.181000000000001</v>
      </c>
      <c r="S13" s="11">
        <f t="shared" si="0"/>
        <v>0</v>
      </c>
    </row>
    <row r="14" spans="1:19" x14ac:dyDescent="0.25">
      <c r="A14" s="8"/>
      <c r="B14" s="8"/>
      <c r="C14" s="177" t="s">
        <v>514</v>
      </c>
      <c r="D14" s="137" t="s">
        <v>515</v>
      </c>
      <c r="E14" s="138"/>
      <c r="F14" s="139">
        <v>1</v>
      </c>
      <c r="G14" s="137" t="s">
        <v>214</v>
      </c>
      <c r="H14" s="140">
        <v>500</v>
      </c>
      <c r="I14" s="137" t="s">
        <v>177</v>
      </c>
      <c r="J14" s="9"/>
      <c r="K14" s="9"/>
      <c r="L14" s="9"/>
      <c r="M14" s="9"/>
      <c r="N14" s="9"/>
      <c r="O14" s="9"/>
      <c r="P14" s="9"/>
      <c r="Q14" s="199"/>
      <c r="R14" s="141">
        <v>10</v>
      </c>
      <c r="S14" s="11">
        <f t="shared" si="0"/>
        <v>0</v>
      </c>
    </row>
    <row r="15" spans="1:19" s="33" customFormat="1" x14ac:dyDescent="0.25">
      <c r="A15" s="8"/>
      <c r="B15" s="8"/>
      <c r="C15" s="177" t="s">
        <v>516</v>
      </c>
      <c r="D15" s="137" t="s">
        <v>517</v>
      </c>
      <c r="E15" s="139"/>
      <c r="F15" s="139">
        <v>1</v>
      </c>
      <c r="G15" s="137" t="s">
        <v>122</v>
      </c>
      <c r="H15" s="140">
        <v>600</v>
      </c>
      <c r="I15" s="137" t="s">
        <v>177</v>
      </c>
      <c r="J15" s="9"/>
      <c r="K15" s="9"/>
      <c r="L15" s="9"/>
      <c r="M15" s="9"/>
      <c r="N15" s="9"/>
      <c r="O15" s="9"/>
      <c r="P15" s="9"/>
      <c r="Q15" s="199"/>
      <c r="R15" s="141">
        <v>2</v>
      </c>
      <c r="S15" s="11">
        <f t="shared" si="0"/>
        <v>0</v>
      </c>
    </row>
    <row r="16" spans="1:19" s="33" customFormat="1" x14ac:dyDescent="0.25">
      <c r="A16" s="8"/>
      <c r="B16" s="8"/>
      <c r="C16" s="136"/>
      <c r="D16" s="137"/>
      <c r="E16" s="139"/>
      <c r="F16" s="139"/>
      <c r="G16" s="137"/>
      <c r="H16" s="140"/>
      <c r="I16" s="137"/>
      <c r="J16" s="9"/>
      <c r="K16" s="9"/>
      <c r="L16" s="9"/>
      <c r="M16" s="9"/>
      <c r="N16" s="9"/>
      <c r="O16" s="9"/>
      <c r="P16" s="9"/>
      <c r="Q16" s="199"/>
      <c r="R16" s="141"/>
      <c r="S16" s="11"/>
    </row>
    <row r="17" spans="1:19" s="33" customFormat="1" x14ac:dyDescent="0.25">
      <c r="A17" s="8"/>
      <c r="B17" s="8"/>
      <c r="C17" s="136"/>
      <c r="D17" s="137"/>
      <c r="E17" s="139"/>
      <c r="F17" s="139"/>
      <c r="G17" s="137"/>
      <c r="H17" s="140"/>
      <c r="I17" s="137"/>
      <c r="J17" s="9"/>
      <c r="K17" s="9"/>
      <c r="L17" s="9"/>
      <c r="M17" s="9"/>
      <c r="N17" s="9"/>
      <c r="O17" s="9"/>
      <c r="P17" s="9"/>
      <c r="Q17" s="199"/>
      <c r="R17" s="141"/>
      <c r="S17" s="11"/>
    </row>
    <row r="19" spans="1:19" x14ac:dyDescent="0.25">
      <c r="A19" s="31" t="s">
        <v>228</v>
      </c>
      <c r="R19" s="118" t="s">
        <v>229</v>
      </c>
      <c r="S19" s="12">
        <f>SUM(S10:S17)</f>
        <v>0</v>
      </c>
    </row>
    <row r="20" spans="1:19" ht="12.6" thickBot="1" x14ac:dyDescent="0.3">
      <c r="A20" s="31" t="s">
        <v>230</v>
      </c>
    </row>
    <row r="21" spans="1:19" ht="18.75" customHeight="1" thickBot="1" x14ac:dyDescent="0.3">
      <c r="A21" s="142" t="s">
        <v>231</v>
      </c>
      <c r="G21" s="143"/>
      <c r="H21" s="143"/>
      <c r="N21" s="37" t="s">
        <v>518</v>
      </c>
      <c r="O21" s="38"/>
      <c r="P21" s="38"/>
      <c r="Q21" s="38"/>
      <c r="R21" s="38"/>
      <c r="S21" s="15">
        <f>S19*4</f>
        <v>0</v>
      </c>
    </row>
    <row r="22" spans="1:19" x14ac:dyDescent="0.25">
      <c r="R22" s="100"/>
    </row>
    <row r="23" spans="1:19" ht="13.95" customHeight="1" x14ac:dyDescent="0.25">
      <c r="N23" s="37" t="s">
        <v>15</v>
      </c>
      <c r="O23" s="38"/>
      <c r="P23" s="38"/>
      <c r="Q23" s="38"/>
      <c r="R23" s="38"/>
      <c r="S23" s="38"/>
    </row>
    <row r="24" spans="1:19" x14ac:dyDescent="0.25">
      <c r="N24" s="147" t="s">
        <v>16</v>
      </c>
      <c r="O24" s="147"/>
      <c r="P24" s="29"/>
      <c r="Q24" s="29"/>
      <c r="R24" s="29"/>
      <c r="S24" s="29"/>
    </row>
    <row r="25" spans="1:19" x14ac:dyDescent="0.25">
      <c r="N25" s="147" t="s">
        <v>17</v>
      </c>
      <c r="O25" s="147"/>
      <c r="P25" s="29"/>
      <c r="Q25" s="29"/>
      <c r="R25" s="29"/>
      <c r="S25" s="29"/>
    </row>
    <row r="26" spans="1:19" x14ac:dyDescent="0.25">
      <c r="N26" s="147" t="s">
        <v>18</v>
      </c>
      <c r="O26" s="147"/>
      <c r="P26" s="29"/>
      <c r="Q26" s="29"/>
      <c r="R26" s="29"/>
      <c r="S26" s="29"/>
    </row>
    <row r="27" spans="1:19" x14ac:dyDescent="0.25">
      <c r="N27" s="147" t="s">
        <v>19</v>
      </c>
      <c r="O27" s="147"/>
      <c r="P27" s="29"/>
      <c r="Q27" s="29"/>
      <c r="R27" s="29"/>
      <c r="S27" s="29"/>
    </row>
    <row r="28" spans="1:19" x14ac:dyDescent="0.25">
      <c r="N28" s="147" t="s">
        <v>20</v>
      </c>
      <c r="O28" s="147"/>
      <c r="P28" s="29"/>
      <c r="Q28" s="29"/>
      <c r="R28" s="29"/>
      <c r="S28" s="29"/>
    </row>
    <row r="29" spans="1:19" x14ac:dyDescent="0.25">
      <c r="R29" s="100"/>
    </row>
    <row r="30" spans="1:19" x14ac:dyDescent="0.25">
      <c r="R30" s="100"/>
    </row>
  </sheetData>
  <sheetProtection algorithmName="SHA-512" hashValue="fZqWGc1FHudVSYYwMK+WBJ3gduoJRak/x9jiwGuVgUH9q/qYya73Xf6WnkRIu9KJ64b/Ewo3UYghNImaiLRHgg==" saltValue="SfD1hy20AZjZhGeIpvt1zQ==" spinCount="100000" sheet="1" objects="1" scenarios="1"/>
  <autoFilter ref="A9:S17" xr:uid="{2FE981B1-409A-438F-B914-129934B470AE}">
    <sortState xmlns:xlrd2="http://schemas.microsoft.com/office/spreadsheetml/2017/richdata2" ref="A10:U439">
      <sortCondition ref="C9"/>
    </sortState>
  </autoFilter>
  <mergeCells count="18">
    <mergeCell ref="E4:I4"/>
    <mergeCell ref="K4:O4"/>
    <mergeCell ref="E5:I5"/>
    <mergeCell ref="K5:O7"/>
    <mergeCell ref="E6:I6"/>
    <mergeCell ref="E7:I7"/>
    <mergeCell ref="P27:S27"/>
    <mergeCell ref="P28:S28"/>
    <mergeCell ref="N21:R21"/>
    <mergeCell ref="N23:S23"/>
    <mergeCell ref="P24:S24"/>
    <mergeCell ref="P25:S25"/>
    <mergeCell ref="P26:S26"/>
    <mergeCell ref="N24:O24"/>
    <mergeCell ref="N25:O25"/>
    <mergeCell ref="N26:O26"/>
    <mergeCell ref="N27:O27"/>
    <mergeCell ref="N28:O28"/>
  </mergeCells>
  <printOptions horizontalCentered="1"/>
  <pageMargins left="0.15748031496062992" right="0.15748031496062992" top="0.19685039370078741" bottom="0.19685039370078741" header="0.51181102362204722" footer="0.51181102362204722"/>
  <pageSetup paperSize="8" scale="74" fitToHeight="0" orientation="landscape" r:id="rId1"/>
  <headerFooter alignWithMargins="0">
    <oddFooter>&amp;C&amp;8Graafschap College - Commercieel vertrouwelijk - Bijlage III Prijsopgaveformulier GC-2011-02-107&amp;R&amp;8&amp;P van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D1BF8-AD69-4BDD-B254-3BEFFC9CED5B}">
  <sheetPr>
    <tabColor rgb="FF92D050"/>
    <pageSetUpPr fitToPage="1"/>
  </sheetPr>
  <dimension ref="A1:S39"/>
  <sheetViews>
    <sheetView topLeftCell="D1" zoomScale="80" zoomScaleNormal="80" workbookViewId="0">
      <selection activeCell="Q26" sqref="Q10:Q26"/>
    </sheetView>
  </sheetViews>
  <sheetFormatPr defaultColWidth="9.109375" defaultRowHeight="12" x14ac:dyDescent="0.25"/>
  <cols>
    <col min="1" max="1" width="10.33203125" style="100" customWidth="1"/>
    <col min="2" max="2" width="11.6640625" style="100" customWidth="1"/>
    <col min="3" max="3" width="43" style="100" customWidth="1"/>
    <col min="4" max="4" width="17.6640625" style="100" bestFit="1" customWidth="1"/>
    <col min="5" max="5" width="9.109375" style="118"/>
    <col min="6" max="6" width="13.109375" style="100" customWidth="1"/>
    <col min="7" max="8" width="12.88671875" style="100" customWidth="1"/>
    <col min="9" max="9" width="17.5546875" style="100" customWidth="1"/>
    <col min="10" max="10" width="12.6640625" style="119" customWidth="1"/>
    <col min="11" max="11" width="9.6640625" style="100" customWidth="1"/>
    <col min="12" max="12" width="8.5546875" style="100" customWidth="1"/>
    <col min="13" max="13" width="9" style="100" customWidth="1"/>
    <col min="14" max="15" width="18" style="100" customWidth="1"/>
    <col min="16" max="16" width="25.5546875" style="100" customWidth="1"/>
    <col min="17" max="17" width="29.6640625" style="100" customWidth="1"/>
    <col min="18" max="18" width="16" style="118" customWidth="1"/>
    <col min="19" max="19" width="32.109375" style="100" customWidth="1"/>
    <col min="20" max="16384" width="9.109375" style="100"/>
  </cols>
  <sheetData>
    <row r="1" spans="1:19" ht="18" customHeight="1" x14ac:dyDescent="0.25">
      <c r="B1" s="175" t="s">
        <v>519</v>
      </c>
    </row>
    <row r="2" spans="1:19" ht="11.25" customHeight="1" x14ac:dyDescent="0.25"/>
    <row r="3" spans="1:19" s="33" customFormat="1" x14ac:dyDescent="0.25">
      <c r="A3" s="80"/>
      <c r="B3" s="80"/>
      <c r="C3" s="120"/>
      <c r="D3" s="81"/>
      <c r="E3" s="82"/>
      <c r="F3" s="82"/>
      <c r="G3" s="83"/>
      <c r="H3" s="83"/>
      <c r="I3" s="84"/>
      <c r="J3" s="121"/>
      <c r="K3" s="80"/>
      <c r="L3" s="80"/>
      <c r="M3" s="80"/>
      <c r="N3" s="85"/>
      <c r="O3" s="85"/>
      <c r="P3" s="5"/>
      <c r="Q3" s="5"/>
      <c r="R3" s="122"/>
      <c r="S3" s="123"/>
    </row>
    <row r="4" spans="1:19" s="32" customFormat="1" ht="11.25" customHeight="1" x14ac:dyDescent="0.25">
      <c r="A4" s="124">
        <v>1</v>
      </c>
      <c r="B4" s="124">
        <v>2</v>
      </c>
      <c r="C4" s="124">
        <v>3</v>
      </c>
      <c r="D4" s="124">
        <v>4</v>
      </c>
      <c r="E4" s="125">
        <v>5</v>
      </c>
      <c r="F4" s="125"/>
      <c r="G4" s="125"/>
      <c r="H4" s="125"/>
      <c r="I4" s="125"/>
      <c r="J4" s="124">
        <v>6</v>
      </c>
      <c r="K4" s="126">
        <v>7</v>
      </c>
      <c r="L4" s="127"/>
      <c r="M4" s="127"/>
      <c r="N4" s="127"/>
      <c r="O4" s="128"/>
      <c r="P4" s="124">
        <v>8</v>
      </c>
      <c r="Q4" s="124">
        <v>9</v>
      </c>
      <c r="R4" s="124">
        <v>10</v>
      </c>
      <c r="S4" s="124">
        <v>11</v>
      </c>
    </row>
    <row r="5" spans="1:19" s="33" customFormat="1" ht="42" customHeight="1" x14ac:dyDescent="0.25">
      <c r="A5" s="47" t="s">
        <v>25</v>
      </c>
      <c r="B5" s="47" t="s">
        <v>25</v>
      </c>
      <c r="C5" s="48" t="s">
        <v>25</v>
      </c>
      <c r="D5" s="47" t="s">
        <v>26</v>
      </c>
      <c r="E5" s="43" t="s">
        <v>27</v>
      </c>
      <c r="F5" s="44"/>
      <c r="G5" s="44"/>
      <c r="H5" s="44"/>
      <c r="I5" s="45"/>
      <c r="J5" s="129" t="s">
        <v>28</v>
      </c>
      <c r="K5" s="43" t="s">
        <v>29</v>
      </c>
      <c r="L5" s="44"/>
      <c r="M5" s="44"/>
      <c r="N5" s="44"/>
      <c r="O5" s="45"/>
      <c r="P5" s="48" t="s">
        <v>30</v>
      </c>
      <c r="Q5" s="47" t="s">
        <v>30</v>
      </c>
      <c r="R5" s="48" t="s">
        <v>31</v>
      </c>
      <c r="S5" s="47" t="s">
        <v>32</v>
      </c>
    </row>
    <row r="6" spans="1:19" s="33" customFormat="1" x14ac:dyDescent="0.25">
      <c r="A6" s="57" t="s">
        <v>173</v>
      </c>
      <c r="B6" s="57" t="s">
        <v>174</v>
      </c>
      <c r="C6" s="56"/>
      <c r="D6" s="57" t="s">
        <v>38</v>
      </c>
      <c r="E6" s="50" t="s">
        <v>33</v>
      </c>
      <c r="F6" s="51"/>
      <c r="G6" s="51"/>
      <c r="H6" s="51"/>
      <c r="I6" s="52"/>
      <c r="J6" s="57"/>
      <c r="K6" s="50"/>
      <c r="L6" s="51"/>
      <c r="M6" s="51"/>
      <c r="N6" s="51"/>
      <c r="O6" s="52"/>
      <c r="P6" s="56" t="s">
        <v>34</v>
      </c>
      <c r="Q6" s="55" t="s">
        <v>35</v>
      </c>
      <c r="R6" s="56" t="s">
        <v>36</v>
      </c>
      <c r="S6" s="57" t="s">
        <v>37</v>
      </c>
    </row>
    <row r="7" spans="1:19" s="33" customFormat="1" x14ac:dyDescent="0.25">
      <c r="A7" s="57"/>
      <c r="B7" s="57"/>
      <c r="C7" s="57"/>
      <c r="D7" s="57"/>
      <c r="E7" s="130" t="s">
        <v>38</v>
      </c>
      <c r="F7" s="131"/>
      <c r="G7" s="131"/>
      <c r="H7" s="131"/>
      <c r="I7" s="132"/>
      <c r="J7" s="57"/>
      <c r="K7" s="130"/>
      <c r="L7" s="131"/>
      <c r="M7" s="131"/>
      <c r="N7" s="131"/>
      <c r="O7" s="132"/>
      <c r="P7" s="57" t="s">
        <v>39</v>
      </c>
      <c r="Q7" s="57" t="s">
        <v>40</v>
      </c>
      <c r="R7" s="57" t="s">
        <v>41</v>
      </c>
      <c r="S7" s="57" t="s">
        <v>42</v>
      </c>
    </row>
    <row r="8" spans="1:19" s="33" customForma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 t="s">
        <v>43</v>
      </c>
      <c r="Q8" s="57" t="s">
        <v>44</v>
      </c>
      <c r="R8" s="57"/>
      <c r="S8" s="57" t="s">
        <v>45</v>
      </c>
    </row>
    <row r="9" spans="1:19" s="33" customFormat="1" ht="96.6" thickBot="1" x14ac:dyDescent="0.3">
      <c r="A9" s="133"/>
      <c r="B9" s="133"/>
      <c r="C9" s="57"/>
      <c r="D9" s="57"/>
      <c r="E9" s="134" t="s">
        <v>46</v>
      </c>
      <c r="F9" s="134" t="s">
        <v>47</v>
      </c>
      <c r="G9" s="135" t="s">
        <v>48</v>
      </c>
      <c r="H9" s="135" t="s">
        <v>49</v>
      </c>
      <c r="I9" s="135" t="s">
        <v>50</v>
      </c>
      <c r="J9" s="133"/>
      <c r="K9" s="134" t="s">
        <v>46</v>
      </c>
      <c r="L9" s="134" t="s">
        <v>47</v>
      </c>
      <c r="M9" s="134" t="s">
        <v>51</v>
      </c>
      <c r="N9" s="134" t="s">
        <v>49</v>
      </c>
      <c r="O9" s="63" t="s">
        <v>50</v>
      </c>
      <c r="P9" s="133" t="s">
        <v>45</v>
      </c>
      <c r="Q9" s="133" t="s">
        <v>45</v>
      </c>
      <c r="R9" s="57"/>
      <c r="S9" s="133"/>
    </row>
    <row r="10" spans="1:19" s="33" customFormat="1" ht="12.6" thickTop="1" x14ac:dyDescent="0.25">
      <c r="A10" s="8"/>
      <c r="B10" s="8"/>
      <c r="C10" s="136" t="s">
        <v>520</v>
      </c>
      <c r="D10" s="137" t="s">
        <v>521</v>
      </c>
      <c r="E10" s="138"/>
      <c r="F10" s="139">
        <v>1</v>
      </c>
      <c r="G10" s="137" t="s">
        <v>164</v>
      </c>
      <c r="H10" s="140">
        <v>12</v>
      </c>
      <c r="I10" s="137" t="s">
        <v>522</v>
      </c>
      <c r="J10" s="9"/>
      <c r="K10" s="9"/>
      <c r="L10" s="9"/>
      <c r="M10" s="9"/>
      <c r="N10" s="9"/>
      <c r="O10" s="9"/>
      <c r="P10" s="9"/>
      <c r="Q10" s="199"/>
      <c r="R10" s="141">
        <v>350</v>
      </c>
      <c r="S10" s="11">
        <f>R10*Q10</f>
        <v>0</v>
      </c>
    </row>
    <row r="11" spans="1:19" s="33" customFormat="1" x14ac:dyDescent="0.25">
      <c r="A11" s="8"/>
      <c r="B11" s="8"/>
      <c r="C11" s="136" t="s">
        <v>523</v>
      </c>
      <c r="D11" s="137" t="s">
        <v>521</v>
      </c>
      <c r="E11" s="138"/>
      <c r="F11" s="139">
        <v>1</v>
      </c>
      <c r="G11" s="137" t="s">
        <v>164</v>
      </c>
      <c r="H11" s="140">
        <v>12</v>
      </c>
      <c r="I11" s="137" t="s">
        <v>522</v>
      </c>
      <c r="J11" s="9"/>
      <c r="K11" s="9"/>
      <c r="L11" s="9"/>
      <c r="M11" s="9"/>
      <c r="N11" s="9"/>
      <c r="O11" s="9"/>
      <c r="P11" s="9"/>
      <c r="Q11" s="199"/>
      <c r="R11" s="141">
        <v>310</v>
      </c>
      <c r="S11" s="11">
        <f t="shared" ref="S11:S26" si="0">R11*Q11</f>
        <v>0</v>
      </c>
    </row>
    <row r="12" spans="1:19" s="33" customFormat="1" x14ac:dyDescent="0.25">
      <c r="A12" s="8"/>
      <c r="B12" s="8"/>
      <c r="C12" s="136" t="s">
        <v>524</v>
      </c>
      <c r="D12" s="137" t="s">
        <v>525</v>
      </c>
      <c r="E12" s="138"/>
      <c r="F12" s="139">
        <v>1</v>
      </c>
      <c r="G12" s="137" t="s">
        <v>526</v>
      </c>
      <c r="H12" s="140">
        <v>6</v>
      </c>
      <c r="I12" s="137" t="s">
        <v>522</v>
      </c>
      <c r="J12" s="9"/>
      <c r="K12" s="9"/>
      <c r="L12" s="9"/>
      <c r="M12" s="9"/>
      <c r="N12" s="9"/>
      <c r="O12" s="9"/>
      <c r="P12" s="9"/>
      <c r="Q12" s="199"/>
      <c r="R12" s="141">
        <v>792</v>
      </c>
      <c r="S12" s="11">
        <f t="shared" si="0"/>
        <v>0</v>
      </c>
    </row>
    <row r="13" spans="1:19" x14ac:dyDescent="0.25">
      <c r="A13" s="8"/>
      <c r="B13" s="8"/>
      <c r="C13" s="136" t="s">
        <v>527</v>
      </c>
      <c r="D13" s="137" t="s">
        <v>528</v>
      </c>
      <c r="E13" s="138"/>
      <c r="F13" s="139">
        <v>1</v>
      </c>
      <c r="G13" s="137" t="s">
        <v>164</v>
      </c>
      <c r="H13" s="140">
        <v>6</v>
      </c>
      <c r="I13" s="137" t="s">
        <v>248</v>
      </c>
      <c r="J13" s="9"/>
      <c r="K13" s="9"/>
      <c r="L13" s="9"/>
      <c r="M13" s="9"/>
      <c r="N13" s="9"/>
      <c r="O13" s="9"/>
      <c r="P13" s="9"/>
      <c r="Q13" s="199"/>
      <c r="R13" s="141">
        <v>320</v>
      </c>
      <c r="S13" s="11">
        <f t="shared" si="0"/>
        <v>0</v>
      </c>
    </row>
    <row r="14" spans="1:19" x14ac:dyDescent="0.25">
      <c r="A14" s="8"/>
      <c r="B14" s="8"/>
      <c r="C14" s="136" t="s">
        <v>529</v>
      </c>
      <c r="D14" s="137" t="s">
        <v>525</v>
      </c>
      <c r="E14" s="138"/>
      <c r="F14" s="139">
        <v>1</v>
      </c>
      <c r="G14" s="137" t="s">
        <v>526</v>
      </c>
      <c r="H14" s="140">
        <v>6</v>
      </c>
      <c r="I14" s="137" t="s">
        <v>522</v>
      </c>
      <c r="J14" s="9"/>
      <c r="K14" s="9"/>
      <c r="L14" s="9"/>
      <c r="M14" s="9"/>
      <c r="N14" s="9"/>
      <c r="O14" s="9"/>
      <c r="P14" s="9"/>
      <c r="Q14" s="199"/>
      <c r="R14" s="141">
        <v>459</v>
      </c>
      <c r="S14" s="11">
        <f t="shared" si="0"/>
        <v>0</v>
      </c>
    </row>
    <row r="15" spans="1:19" s="33" customFormat="1" x14ac:dyDescent="0.25">
      <c r="A15" s="8"/>
      <c r="B15" s="8"/>
      <c r="C15" s="136" t="s">
        <v>530</v>
      </c>
      <c r="D15" s="137" t="s">
        <v>528</v>
      </c>
      <c r="E15" s="139"/>
      <c r="F15" s="139">
        <v>1</v>
      </c>
      <c r="G15" s="137" t="s">
        <v>164</v>
      </c>
      <c r="H15" s="140">
        <v>6</v>
      </c>
      <c r="I15" s="137" t="s">
        <v>248</v>
      </c>
      <c r="J15" s="9"/>
      <c r="K15" s="9"/>
      <c r="L15" s="9"/>
      <c r="M15" s="9"/>
      <c r="N15" s="9"/>
      <c r="O15" s="9"/>
      <c r="P15" s="9"/>
      <c r="Q15" s="199"/>
      <c r="R15" s="141">
        <v>215</v>
      </c>
      <c r="S15" s="11">
        <f t="shared" si="0"/>
        <v>0</v>
      </c>
    </row>
    <row r="16" spans="1:19" s="33" customFormat="1" x14ac:dyDescent="0.25">
      <c r="A16" s="8"/>
      <c r="B16" s="8"/>
      <c r="C16" s="136" t="s">
        <v>530</v>
      </c>
      <c r="D16" s="137" t="s">
        <v>528</v>
      </c>
      <c r="E16" s="139"/>
      <c r="F16" s="139">
        <v>1</v>
      </c>
      <c r="G16" s="137" t="s">
        <v>164</v>
      </c>
      <c r="H16" s="140">
        <v>6</v>
      </c>
      <c r="I16" s="137" t="s">
        <v>248</v>
      </c>
      <c r="J16" s="9"/>
      <c r="K16" s="9"/>
      <c r="L16" s="9"/>
      <c r="M16" s="9"/>
      <c r="N16" s="9"/>
      <c r="O16" s="9"/>
      <c r="P16" s="9"/>
      <c r="Q16" s="199"/>
      <c r="R16" s="141">
        <v>133</v>
      </c>
      <c r="S16" s="11">
        <f t="shared" si="0"/>
        <v>0</v>
      </c>
    </row>
    <row r="17" spans="1:19" s="33" customFormat="1" x14ac:dyDescent="0.25">
      <c r="A17" s="8"/>
      <c r="B17" s="8"/>
      <c r="C17" s="136" t="s">
        <v>531</v>
      </c>
      <c r="D17" s="137" t="s">
        <v>532</v>
      </c>
      <c r="E17" s="139"/>
      <c r="F17" s="139">
        <v>1</v>
      </c>
      <c r="G17" s="137" t="s">
        <v>164</v>
      </c>
      <c r="H17" s="140">
        <v>12</v>
      </c>
      <c r="I17" s="137" t="s">
        <v>248</v>
      </c>
      <c r="J17" s="9"/>
      <c r="K17" s="9"/>
      <c r="L17" s="9"/>
      <c r="M17" s="9"/>
      <c r="N17" s="9"/>
      <c r="O17" s="9"/>
      <c r="P17" s="9"/>
      <c r="Q17" s="199"/>
      <c r="R17" s="141">
        <v>86</v>
      </c>
      <c r="S17" s="11">
        <f t="shared" si="0"/>
        <v>0</v>
      </c>
    </row>
    <row r="18" spans="1:19" ht="24" x14ac:dyDescent="0.25">
      <c r="A18" s="8"/>
      <c r="B18" s="8"/>
      <c r="C18" s="136" t="s">
        <v>533</v>
      </c>
      <c r="D18" s="137" t="s">
        <v>525</v>
      </c>
      <c r="E18" s="139"/>
      <c r="F18" s="139">
        <v>1</v>
      </c>
      <c r="G18" s="137" t="s">
        <v>164</v>
      </c>
      <c r="H18" s="140">
        <v>6</v>
      </c>
      <c r="I18" s="137" t="s">
        <v>248</v>
      </c>
      <c r="J18" s="9"/>
      <c r="K18" s="9"/>
      <c r="L18" s="9"/>
      <c r="M18" s="9"/>
      <c r="N18" s="9"/>
      <c r="O18" s="9"/>
      <c r="P18" s="9"/>
      <c r="Q18" s="199"/>
      <c r="R18" s="141">
        <v>49</v>
      </c>
      <c r="S18" s="11">
        <f t="shared" si="0"/>
        <v>0</v>
      </c>
    </row>
    <row r="19" spans="1:19" x14ac:dyDescent="0.25">
      <c r="A19" s="8"/>
      <c r="B19" s="8"/>
      <c r="C19" s="136" t="s">
        <v>534</v>
      </c>
      <c r="D19" s="137" t="s">
        <v>525</v>
      </c>
      <c r="E19" s="139"/>
      <c r="F19" s="139">
        <v>1</v>
      </c>
      <c r="G19" s="137" t="s">
        <v>164</v>
      </c>
      <c r="H19" s="140">
        <v>6</v>
      </c>
      <c r="I19" s="137" t="s">
        <v>248</v>
      </c>
      <c r="J19" s="9"/>
      <c r="K19" s="9"/>
      <c r="L19" s="9"/>
      <c r="M19" s="9"/>
      <c r="N19" s="9"/>
      <c r="O19" s="9"/>
      <c r="P19" s="9"/>
      <c r="Q19" s="199"/>
      <c r="R19" s="141">
        <v>43</v>
      </c>
      <c r="S19" s="11">
        <f t="shared" si="0"/>
        <v>0</v>
      </c>
    </row>
    <row r="20" spans="1:19" x14ac:dyDescent="0.25">
      <c r="A20" s="8"/>
      <c r="B20" s="8"/>
      <c r="C20" s="136" t="s">
        <v>535</v>
      </c>
      <c r="D20" s="137" t="s">
        <v>525</v>
      </c>
      <c r="E20" s="139"/>
      <c r="F20" s="139">
        <v>1</v>
      </c>
      <c r="G20" s="137" t="s">
        <v>164</v>
      </c>
      <c r="H20" s="140">
        <v>6</v>
      </c>
      <c r="I20" s="137" t="s">
        <v>248</v>
      </c>
      <c r="J20" s="9"/>
      <c r="K20" s="9"/>
      <c r="L20" s="9"/>
      <c r="M20" s="9"/>
      <c r="N20" s="9"/>
      <c r="O20" s="9"/>
      <c r="P20" s="9"/>
      <c r="Q20" s="199"/>
      <c r="R20" s="141">
        <v>40</v>
      </c>
      <c r="S20" s="11">
        <f t="shared" si="0"/>
        <v>0</v>
      </c>
    </row>
    <row r="21" spans="1:19" x14ac:dyDescent="0.25">
      <c r="A21" s="8"/>
      <c r="B21" s="8"/>
      <c r="C21" s="136" t="s">
        <v>536</v>
      </c>
      <c r="D21" s="137" t="s">
        <v>532</v>
      </c>
      <c r="E21" s="139"/>
      <c r="F21" s="139">
        <v>1</v>
      </c>
      <c r="G21" s="137" t="s">
        <v>164</v>
      </c>
      <c r="H21" s="140">
        <v>12</v>
      </c>
      <c r="I21" s="137" t="s">
        <v>248</v>
      </c>
      <c r="J21" s="9"/>
      <c r="K21" s="9"/>
      <c r="L21" s="9"/>
      <c r="M21" s="9"/>
      <c r="N21" s="9"/>
      <c r="O21" s="9"/>
      <c r="P21" s="9"/>
      <c r="Q21" s="199"/>
      <c r="R21" s="141">
        <v>36</v>
      </c>
      <c r="S21" s="11">
        <f t="shared" si="0"/>
        <v>0</v>
      </c>
    </row>
    <row r="22" spans="1:19" x14ac:dyDescent="0.25">
      <c r="A22" s="8"/>
      <c r="B22" s="8"/>
      <c r="C22" s="136" t="s">
        <v>537</v>
      </c>
      <c r="D22" s="137" t="s">
        <v>538</v>
      </c>
      <c r="E22" s="139"/>
      <c r="F22" s="139">
        <v>1</v>
      </c>
      <c r="G22" s="137" t="s">
        <v>164</v>
      </c>
      <c r="H22" s="140">
        <v>6</v>
      </c>
      <c r="I22" s="137" t="s">
        <v>248</v>
      </c>
      <c r="J22" s="9"/>
      <c r="K22" s="9"/>
      <c r="L22" s="9"/>
      <c r="M22" s="9"/>
      <c r="N22" s="9"/>
      <c r="O22" s="9"/>
      <c r="P22" s="9"/>
      <c r="Q22" s="199"/>
      <c r="R22" s="141">
        <v>24</v>
      </c>
      <c r="S22" s="11">
        <f t="shared" si="0"/>
        <v>0</v>
      </c>
    </row>
    <row r="23" spans="1:19" x14ac:dyDescent="0.25">
      <c r="A23" s="8"/>
      <c r="B23" s="8"/>
      <c r="C23" s="136" t="s">
        <v>539</v>
      </c>
      <c r="D23" s="137" t="s">
        <v>538</v>
      </c>
      <c r="E23" s="139"/>
      <c r="F23" s="139">
        <v>1</v>
      </c>
      <c r="G23" s="137" t="s">
        <v>164</v>
      </c>
      <c r="H23" s="140">
        <v>6</v>
      </c>
      <c r="I23" s="137" t="s">
        <v>248</v>
      </c>
      <c r="J23" s="9"/>
      <c r="K23" s="9"/>
      <c r="L23" s="9"/>
      <c r="M23" s="9"/>
      <c r="N23" s="9"/>
      <c r="O23" s="9"/>
      <c r="P23" s="9"/>
      <c r="Q23" s="199"/>
      <c r="R23" s="141">
        <v>18</v>
      </c>
      <c r="S23" s="11">
        <f t="shared" si="0"/>
        <v>0</v>
      </c>
    </row>
    <row r="24" spans="1:19" x14ac:dyDescent="0.25">
      <c r="A24" s="8"/>
      <c r="B24" s="8"/>
      <c r="C24" s="136" t="s">
        <v>540</v>
      </c>
      <c r="D24" s="137" t="s">
        <v>538</v>
      </c>
      <c r="E24" s="139"/>
      <c r="F24" s="139">
        <v>1</v>
      </c>
      <c r="G24" s="137" t="s">
        <v>164</v>
      </c>
      <c r="H24" s="140">
        <v>6</v>
      </c>
      <c r="I24" s="137" t="s">
        <v>248</v>
      </c>
      <c r="J24" s="9"/>
      <c r="K24" s="9"/>
      <c r="L24" s="9"/>
      <c r="M24" s="9"/>
      <c r="N24" s="9"/>
      <c r="O24" s="9"/>
      <c r="P24" s="9"/>
      <c r="Q24" s="199"/>
      <c r="R24" s="141">
        <v>4</v>
      </c>
      <c r="S24" s="11">
        <f t="shared" si="0"/>
        <v>0</v>
      </c>
    </row>
    <row r="25" spans="1:19" x14ac:dyDescent="0.25">
      <c r="A25" s="8"/>
      <c r="B25" s="8"/>
      <c r="C25" s="136" t="s">
        <v>541</v>
      </c>
      <c r="D25" s="137" t="s">
        <v>542</v>
      </c>
      <c r="E25" s="139"/>
      <c r="F25" s="139">
        <v>1</v>
      </c>
      <c r="G25" s="137" t="s">
        <v>164</v>
      </c>
      <c r="H25" s="140">
        <v>24</v>
      </c>
      <c r="I25" s="137" t="s">
        <v>148</v>
      </c>
      <c r="J25" s="9"/>
      <c r="K25" s="9"/>
      <c r="L25" s="9"/>
      <c r="M25" s="9"/>
      <c r="N25" s="9"/>
      <c r="O25" s="9"/>
      <c r="P25" s="9"/>
      <c r="Q25" s="199"/>
      <c r="R25" s="141">
        <v>3</v>
      </c>
      <c r="S25" s="11">
        <f t="shared" si="0"/>
        <v>0</v>
      </c>
    </row>
    <row r="26" spans="1:19" x14ac:dyDescent="0.25">
      <c r="A26" s="8"/>
      <c r="B26" s="8"/>
      <c r="C26" s="136" t="s">
        <v>543</v>
      </c>
      <c r="D26" s="137" t="s">
        <v>538</v>
      </c>
      <c r="E26" s="139"/>
      <c r="F26" s="139">
        <v>1</v>
      </c>
      <c r="G26" s="137" t="s">
        <v>164</v>
      </c>
      <c r="H26" s="140">
        <v>6</v>
      </c>
      <c r="I26" s="137" t="s">
        <v>248</v>
      </c>
      <c r="J26" s="9"/>
      <c r="K26" s="9"/>
      <c r="L26" s="9"/>
      <c r="M26" s="9"/>
      <c r="N26" s="9"/>
      <c r="O26" s="9"/>
      <c r="P26" s="9"/>
      <c r="Q26" s="199"/>
      <c r="R26" s="141">
        <v>3</v>
      </c>
      <c r="S26" s="11">
        <f t="shared" si="0"/>
        <v>0</v>
      </c>
    </row>
    <row r="28" spans="1:19" x14ac:dyDescent="0.25">
      <c r="A28" s="31" t="s">
        <v>228</v>
      </c>
      <c r="R28" s="118" t="s">
        <v>229</v>
      </c>
      <c r="S28" s="12">
        <f>SUM(S10:S26)</f>
        <v>0</v>
      </c>
    </row>
    <row r="29" spans="1:19" ht="12.6" thickBot="1" x14ac:dyDescent="0.3">
      <c r="A29" s="31" t="s">
        <v>230</v>
      </c>
    </row>
    <row r="30" spans="1:19" ht="18.75" customHeight="1" thickBot="1" x14ac:dyDescent="0.3">
      <c r="A30" s="142" t="s">
        <v>231</v>
      </c>
      <c r="G30" s="143"/>
      <c r="H30" s="143"/>
      <c r="N30" s="37" t="s">
        <v>544</v>
      </c>
      <c r="O30" s="38"/>
      <c r="P30" s="38"/>
      <c r="Q30" s="38"/>
      <c r="R30" s="38"/>
      <c r="S30" s="15">
        <f>S28*4</f>
        <v>0</v>
      </c>
    </row>
    <row r="31" spans="1:19" x14ac:dyDescent="0.25">
      <c r="R31" s="100"/>
    </row>
    <row r="32" spans="1:19" ht="13.95" customHeight="1" x14ac:dyDescent="0.25">
      <c r="N32" s="37" t="s">
        <v>15</v>
      </c>
      <c r="O32" s="38"/>
      <c r="P32" s="38"/>
      <c r="Q32" s="38"/>
      <c r="R32" s="38"/>
      <c r="S32" s="38"/>
    </row>
    <row r="33" spans="14:19" x14ac:dyDescent="0.25">
      <c r="N33" s="147" t="s">
        <v>16</v>
      </c>
      <c r="O33" s="147"/>
      <c r="P33" s="29"/>
      <c r="Q33" s="29"/>
      <c r="R33" s="29"/>
      <c r="S33" s="29"/>
    </row>
    <row r="34" spans="14:19" x14ac:dyDescent="0.25">
      <c r="N34" s="147" t="s">
        <v>17</v>
      </c>
      <c r="O34" s="147"/>
      <c r="P34" s="29"/>
      <c r="Q34" s="29"/>
      <c r="R34" s="29"/>
      <c r="S34" s="29"/>
    </row>
    <row r="35" spans="14:19" x14ac:dyDescent="0.25">
      <c r="N35" s="147" t="s">
        <v>18</v>
      </c>
      <c r="O35" s="147"/>
      <c r="P35" s="29"/>
      <c r="Q35" s="29"/>
      <c r="R35" s="29"/>
      <c r="S35" s="29"/>
    </row>
    <row r="36" spans="14:19" x14ac:dyDescent="0.25">
      <c r="N36" s="147" t="s">
        <v>19</v>
      </c>
      <c r="O36" s="147"/>
      <c r="P36" s="29"/>
      <c r="Q36" s="29"/>
      <c r="R36" s="29"/>
      <c r="S36" s="29"/>
    </row>
    <row r="37" spans="14:19" x14ac:dyDescent="0.25">
      <c r="N37" s="147" t="s">
        <v>20</v>
      </c>
      <c r="O37" s="147"/>
      <c r="P37" s="29"/>
      <c r="Q37" s="29"/>
      <c r="R37" s="29"/>
      <c r="S37" s="29"/>
    </row>
    <row r="38" spans="14:19" x14ac:dyDescent="0.25">
      <c r="R38" s="100"/>
    </row>
    <row r="39" spans="14:19" x14ac:dyDescent="0.25">
      <c r="R39" s="100"/>
    </row>
  </sheetData>
  <sheetProtection algorithmName="SHA-512" hashValue="m2FG3SxMBt9qCYfRAcIhzR0rHbwn6irSEjm8lskfeMBs5yIQgYLOXkubuvhK6W4VYNrzRlaiZguvtw6OJmLzMA==" saltValue="0R4Z1oRpkpvjG4lRt8Crkw==" spinCount="100000" sheet="1" objects="1" scenarios="1"/>
  <autoFilter ref="A9:S26" xr:uid="{2FE981B1-409A-438F-B914-129934B470AE}">
    <sortState xmlns:xlrd2="http://schemas.microsoft.com/office/spreadsheetml/2017/richdata2" ref="A10:U448">
      <sortCondition ref="C9"/>
    </sortState>
  </autoFilter>
  <mergeCells count="18">
    <mergeCell ref="E4:I4"/>
    <mergeCell ref="K4:O4"/>
    <mergeCell ref="E5:I5"/>
    <mergeCell ref="K5:O7"/>
    <mergeCell ref="E6:I6"/>
    <mergeCell ref="E7:I7"/>
    <mergeCell ref="N30:R30"/>
    <mergeCell ref="N32:S32"/>
    <mergeCell ref="P33:S33"/>
    <mergeCell ref="P34:S34"/>
    <mergeCell ref="P35:S35"/>
    <mergeCell ref="P36:S36"/>
    <mergeCell ref="P37:S37"/>
    <mergeCell ref="N33:O33"/>
    <mergeCell ref="N34:O34"/>
    <mergeCell ref="N35:O35"/>
    <mergeCell ref="N36:O36"/>
    <mergeCell ref="N37:O37"/>
  </mergeCells>
  <printOptions horizontalCentered="1"/>
  <pageMargins left="0.15748031496062992" right="0.15748031496062992" top="0.19685039370078741" bottom="0.19685039370078741" header="0.51181102362204722" footer="0.51181102362204722"/>
  <pageSetup paperSize="8" scale="74" fitToHeight="0" orientation="landscape" r:id="rId1"/>
  <headerFooter alignWithMargins="0">
    <oddFooter>&amp;C&amp;8Graafschap College - Commercieel vertrouwelijk - Bijlage III Prijsopgaveformulier GC-2011-02-107&amp;R&amp;8&amp;P van 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62EC7634B4A24CA6DDDA805B623BDE" ma:contentTypeVersion="3" ma:contentTypeDescription="Een nieuw document maken." ma:contentTypeScope="" ma:versionID="16f32ee413897b793ac8640069df3501">
  <xsd:schema xmlns:xsd="http://www.w3.org/2001/XMLSchema" xmlns:xs="http://www.w3.org/2001/XMLSchema" xmlns:p="http://schemas.microsoft.com/office/2006/metadata/properties" xmlns:ns2="8965eb40-153a-41bd-b5d1-84ac9fee9076" targetNamespace="http://schemas.microsoft.com/office/2006/metadata/properties" ma:root="true" ma:fieldsID="4605df42d59375210932f70296566ebe" ns2:_="">
    <xsd:import namespace="8965eb40-153a-41bd-b5d1-84ac9fee9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5eb40-153a-41bd-b5d1-84ac9fee90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584EA1-458A-472F-BC60-EA452E3F739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E3E71AF-FA99-4D91-9CEC-30456E4939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65eb40-153a-41bd-b5d1-84ac9fee9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592E17-B95F-4910-B8E8-7DA63C3DAC4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E3205879-01EE-4466-A49F-40FC936E5A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10</vt:i4>
      </vt:variant>
      <vt:variant>
        <vt:lpstr>Benoemde bereiken</vt:lpstr>
      </vt:variant>
      <vt:variant>
        <vt:i4>16</vt:i4>
      </vt:variant>
    </vt:vector>
  </HeadingPairs>
  <TitlesOfParts>
    <vt:vector size="26" baseType="lpstr">
      <vt:lpstr>FICTIEVE INSCHRIJFPRIJS</vt:lpstr>
      <vt:lpstr>Toelichting invulformulieren</vt:lpstr>
      <vt:lpstr>Prijsopgave AGF</vt:lpstr>
      <vt:lpstr>Prijsopgave DKW </vt:lpstr>
      <vt:lpstr>Prijsopgave Diepvries</vt:lpstr>
      <vt:lpstr>Prijsopgave Zuivel en Vers </vt:lpstr>
      <vt:lpstr>Prijsopgave Vlees en Gevogelte</vt:lpstr>
      <vt:lpstr>Prijsopgave Vis</vt:lpstr>
      <vt:lpstr>Prijsopgave Dranken</vt:lpstr>
      <vt:lpstr>Prijsopgave Overig</vt:lpstr>
      <vt:lpstr>'Prijsopgave AGF'!Afdrukbereik</vt:lpstr>
      <vt:lpstr>'Prijsopgave Diepvries'!Afdrukbereik</vt:lpstr>
      <vt:lpstr>'Prijsopgave DKW '!Afdrukbereik</vt:lpstr>
      <vt:lpstr>'Prijsopgave Dranken'!Afdrukbereik</vt:lpstr>
      <vt:lpstr>'Prijsopgave Overig'!Afdrukbereik</vt:lpstr>
      <vt:lpstr>'Prijsopgave Vis'!Afdrukbereik</vt:lpstr>
      <vt:lpstr>'Prijsopgave Vlees en Gevogelte'!Afdrukbereik</vt:lpstr>
      <vt:lpstr>'Prijsopgave Zuivel en Vers '!Afdrukbereik</vt:lpstr>
      <vt:lpstr>'Prijsopgave AGF'!Afdruktitels</vt:lpstr>
      <vt:lpstr>'Prijsopgave Diepvries'!Afdruktitels</vt:lpstr>
      <vt:lpstr>'Prijsopgave DKW '!Afdruktitels</vt:lpstr>
      <vt:lpstr>'Prijsopgave Dranken'!Afdruktitels</vt:lpstr>
      <vt:lpstr>'Prijsopgave Overig'!Afdruktitels</vt:lpstr>
      <vt:lpstr>'Prijsopgave Vis'!Afdruktitels</vt:lpstr>
      <vt:lpstr>'Prijsopgave Vlees en Gevogelte'!Afdruktitels</vt:lpstr>
      <vt:lpstr>'Prijsopgave Zuivel en Vers '!Afdruktitels</vt:lpstr>
    </vt:vector>
  </TitlesOfParts>
  <Manager/>
  <Company>NIC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vStrien</dc:creator>
  <cp:keywords/>
  <dc:description/>
  <cp:lastModifiedBy>Dion Vanhommerig</cp:lastModifiedBy>
  <cp:revision/>
  <dcterms:created xsi:type="dcterms:W3CDTF">2009-10-26T09:29:44Z</dcterms:created>
  <dcterms:modified xsi:type="dcterms:W3CDTF">2026-04-02T13:36:35Z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display_urn:schemas-microsoft-com:office:office#Editor">
    <vt:lpwstr>Wagendorp, R.F.A. (Roy)</vt:lpwstr>
  </property>
  <property fmtid="{D5CDD505-2E9C-101B-9397-08002B2CF9AE}" pid="4" name="Order">
    <vt:lpwstr>392200.000000000</vt:lpwstr>
  </property>
  <property fmtid="{D5CDD505-2E9C-101B-9397-08002B2CF9AE}" pid="5" name="display_urn:schemas-microsoft-com:office:office#Author">
    <vt:lpwstr>Wagendorp, R.F.A. (Roy)</vt:lpwstr>
  </property>
  <property fmtid="{D5CDD505-2E9C-101B-9397-08002B2CF9AE}" pid="6" name="ContentTypeId">
    <vt:lpwstr>0x0101002D62EC7634B4A24CA6DDDA805B623BDE</vt:lpwstr>
  </property>
</Properties>
</file>