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tilburgu-my.sharepoint.com/personal/p_m_j_vanoorschot_tilburguniversity_edu/Documents/Documents/00 EA leveren sluitsystemen/02. Aanbestedingsdocumenten/Publicatie/"/>
    </mc:Choice>
  </mc:AlternateContent>
  <xr:revisionPtr revIDLastSave="130" documentId="8_{C88A9E79-E32B-495F-89EB-5E3EA872C9C6}" xr6:coauthVersionLast="47" xr6:coauthVersionMax="47" xr10:uidLastSave="{97C430B7-49BE-473B-8E66-31B8DDE10BD6}"/>
  <bookViews>
    <workbookView xWindow="-28920" yWindow="-1095" windowWidth="29040" windowHeight="17520" xr2:uid="{3EBC149D-0C97-4C99-A1D4-1001656C2938}"/>
  </bookViews>
  <sheets>
    <sheet name="Instructie" sheetId="3" r:id="rId1"/>
    <sheet name="Prijzenblad overzicht" sheetId="1" r:id="rId2"/>
    <sheet name="Prijzenblad Specificatie" sheetId="2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2" l="1"/>
  <c r="J58" i="2" l="1"/>
  <c r="J56" i="2"/>
  <c r="J50" i="2"/>
  <c r="J48" i="2"/>
  <c r="J46" i="2"/>
  <c r="J44" i="2"/>
  <c r="J42" i="2"/>
  <c r="J36" i="2"/>
  <c r="J34" i="2"/>
  <c r="J32" i="2"/>
  <c r="J30" i="2"/>
  <c r="J28" i="2"/>
  <c r="J22" i="2"/>
  <c r="J20" i="2"/>
  <c r="J18" i="2"/>
  <c r="J16" i="2"/>
  <c r="J14" i="2"/>
  <c r="A1" i="2"/>
  <c r="C167" i="1"/>
  <c r="C159" i="1"/>
  <c r="C170" i="1" s="1"/>
  <c r="J60" i="2" l="1"/>
  <c r="C21" i="1" s="1"/>
  <c r="J38" i="2"/>
  <c r="C19" i="1" s="1"/>
  <c r="J24" i="2"/>
  <c r="J52" i="2"/>
  <c r="J64" i="2" l="1"/>
  <c r="C20" i="1"/>
  <c r="C18" i="1"/>
  <c r="C23" i="1" l="1"/>
</calcChain>
</file>

<file path=xl/sharedStrings.xml><?xml version="1.0" encoding="utf-8"?>
<sst xmlns="http://schemas.openxmlformats.org/spreadsheetml/2006/main" count="152" uniqueCount="110">
  <si>
    <t>Bijlage 10 Prijsopgave</t>
  </si>
  <si>
    <t>Toelichting</t>
  </si>
  <si>
    <t xml:space="preserve">Dit formulier dient door de Inschrijver naar waarheid te worden ingevuld en dient te worden ondertekend door een persoon die blijkens het handelsregister, of een volmacht van degene die blijkens </t>
  </si>
  <si>
    <t>het handelsregister, bevoegd is om Inschrijver te vertegenwoordigen en om namens Inschrijver dit formulier te ondertekenen.</t>
  </si>
  <si>
    <t xml:space="preserve">Het is NIET toegestaan de opmaak van de prijsopgave anders dan aangegeven te wijzigen. Het door een Inschrijver zelfstandig wijzigen van de opmaak van deze bijlage maakt de Inschrijving </t>
  </si>
  <si>
    <t>onvergelijkbaar met andere Inschrijvingen en kan leiden tot uitsluiting van Inschrijver.</t>
  </si>
  <si>
    <t>Instructie invullen prijzenblad</t>
  </si>
  <si>
    <t>De prijsopgave bestaat uit twee tabbladen: tabblad Prijzenblad overzicht en tabblad Prijzenblad Specificatie</t>
  </si>
  <si>
    <t>Op het tabblad Prijzenblad overzicht vult de inschrijver in de gele gemarkeerde cellen in de rijen 6 tot en met 10 zijn gegevens in</t>
  </si>
  <si>
    <t>Op het tabblad Prijzenblad specificatie worden in de geel gemarkeerde cellen alle eenheidsprijzen door de inschrijver ingevuld. Deze eenheidsprijzen worden automatisch vermenigvuldigd met de fictieve aantallen.</t>
  </si>
  <si>
    <t>De subtotalen van de onderdelen A t/m D worden weer automatisch opgeteld. Dit bedrag is uw inschrijfprijs</t>
  </si>
  <si>
    <t>Alle subtotalen en de totaal bedrag van tabblad Prijzenblad Specificatie wordt automatisch overgenomen op tabblad Prijzenblad overzicht</t>
  </si>
  <si>
    <t xml:space="preserve">Op het tabblad Prijzenblad overzicht vult de inschrijver de gele gemarkeerde cellen in van de rijen 26 tot en met 30 onder de kop 'uurtarieven inclusief reiskosten' </t>
  </si>
  <si>
    <t>Bij invulling van de prijzen dient u de volgende uitgangspunten te hanteren:</t>
  </si>
  <si>
    <r>
      <rPr>
        <sz val="10.5"/>
        <color rgb="FF000000"/>
        <rFont val="Arial"/>
      </rPr>
      <t>1.</t>
    </r>
    <r>
      <rPr>
        <sz val="7"/>
        <color rgb="FF000000"/>
        <rFont val="Times New Roman"/>
      </rPr>
      <t> </t>
    </r>
    <r>
      <rPr>
        <sz val="10.5"/>
        <color rgb="FF000000"/>
        <rFont val="Arial"/>
      </rPr>
      <t>De inschrijfprijs is gebaseerd op realistische uitgangspunten.</t>
    </r>
  </si>
  <si>
    <r>
      <rPr>
        <sz val="10.5"/>
        <color rgb="FF000000"/>
        <rFont val="Arial"/>
      </rPr>
      <t>2.</t>
    </r>
    <r>
      <rPr>
        <sz val="7"/>
        <color rgb="FF000000"/>
        <rFont val="Times New Roman"/>
      </rPr>
      <t> </t>
    </r>
    <r>
      <rPr>
        <sz val="10.5"/>
        <color rgb="FF000000"/>
        <rFont val="Arial"/>
      </rPr>
      <t>De inschrijfprijs is gebaseerd op alle gegeven informatie in de aanbestedingsstukken inclusief bijlagen.</t>
    </r>
  </si>
  <si>
    <r>
      <rPr>
        <sz val="10.5"/>
        <color rgb="FF000000"/>
        <rFont val="Arial"/>
      </rPr>
      <t>3.</t>
    </r>
    <r>
      <rPr>
        <sz val="7"/>
        <color rgb="FF000000"/>
        <rFont val="Times New Roman"/>
      </rPr>
      <t> </t>
    </r>
    <r>
      <rPr>
        <sz val="10.5"/>
        <color rgb="FF000000"/>
        <rFont val="Arial"/>
      </rPr>
      <t>Alle prjizen en tarieven zijn all-in. Er mogen geen bijkomende kosten in rekening worden gebracht.</t>
    </r>
  </si>
  <si>
    <t>4. Alle prijzen en tarieven dienen in Euro’s en exclusief BTW te worden geoffreerd</t>
  </si>
  <si>
    <t>Aanbesteding:</t>
  </si>
  <si>
    <t>Het leveren van elektronische sluitsystemen</t>
  </si>
  <si>
    <t>Onderwerp:</t>
  </si>
  <si>
    <t>Bijlage 10 - Prijsinvulformulier</t>
  </si>
  <si>
    <t>Datum:</t>
  </si>
  <si>
    <t>09/03/026</t>
  </si>
  <si>
    <t>Versie:</t>
  </si>
  <si>
    <t>1.0</t>
  </si>
  <si>
    <t>Bedrijfsnaam inschrijver:</t>
  </si>
  <si>
    <t>Naam rechtsgeldig vertegenwoordiger:</t>
  </si>
  <si>
    <t>Functie:</t>
  </si>
  <si>
    <t>Handtekening
rechtsgeldig
vertegenwoordiger</t>
  </si>
  <si>
    <t xml:space="preserve">Kostensoort en onderdeel </t>
  </si>
  <si>
    <t>Subtotaal</t>
  </si>
  <si>
    <t>A Jaarlijks terugkerende kosten.</t>
  </si>
  <si>
    <t xml:space="preserve">B Eenmalige kosten leveren componenten van diensten. </t>
  </si>
  <si>
    <t>C Jaarlijkse kosten leveren componenten.</t>
  </si>
  <si>
    <t>D Jaarlijkse kosten leveren componenten voor optionele wensen</t>
  </si>
  <si>
    <t>Totaal bedrag excl. btw (= Inschrijfsom (Prijs) t.b.v. beoordeling gunningscriterium Prijs)</t>
  </si>
  <si>
    <t>Uurtarieven inclusief reiskosten. Onderstaande tarieven worden niet meegenomen in de beoordeling</t>
  </si>
  <si>
    <t>Uurtarief softwareondersteuning op locatie</t>
  </si>
  <si>
    <t>Uurtarief werkvoorbereider voor projectprogrammering</t>
  </si>
  <si>
    <t>Uurtarief monteur sloten</t>
  </si>
  <si>
    <t>Uurtarief servicemonteur binnen kantooruren</t>
  </si>
  <si>
    <t>Uurtarief servicemonteur 24/7 buiten kantooruren</t>
  </si>
  <si>
    <t>Uitgangspunten:</t>
  </si>
  <si>
    <t>* Er is gerekend op 5% prijsstijging per jaar op alle onderdelen conform opgaven leveracier.</t>
  </si>
  <si>
    <t>* De inventarisatie en installatie van de cilinderssloten wordt uitbesteed aan de leverancier. (eea in afwijking tov eerdere meerjarenbegroting op basis van adviesprijzen</t>
  </si>
  <si>
    <t xml:space="preserve">   ingegeven de uitkomsten van de pilot heeft plaatsgevonden. </t>
  </si>
  <si>
    <t>Toelichting:</t>
  </si>
  <si>
    <t>* In 2025 is een structurele stijging van onderdeel A de jaarlijks terugkerende kosten zichtbaar. Deze is te verklaren door de uitbreiding van de licentie</t>
  </si>
  <si>
    <t xml:space="preserve">    i.v.m. het aantal geinstaleerde cilinders. Zie de staffel met jaarlijks terugkerende licentiekosten.</t>
  </si>
  <si>
    <t xml:space="preserve">* De eenmalige kosten voor de levering van componenten met bij behorende dienst stijgt behoorlijk vanaf 2025 wanneer ook de e-installatie kasten </t>
  </si>
  <si>
    <t xml:space="preserve">   worden voorzien van digitaalsluitsysteem. </t>
  </si>
  <si>
    <t>Uitwerking van de inkoopstrategie op basis van de bovenstaande meerjarenbegroting</t>
  </si>
  <si>
    <t>Kostensoort en onderdeel per levercier</t>
  </si>
  <si>
    <t>Levercier 1</t>
  </si>
  <si>
    <t xml:space="preserve">B Eenmalige kosten leveren van diensten. </t>
  </si>
  <si>
    <t>C Eenmalige kosten levering componenten.</t>
  </si>
  <si>
    <t>D Korting van 10% op alle onderdelen</t>
  </si>
  <si>
    <t>Subtotaal per jaar excl. btw</t>
  </si>
  <si>
    <t>Subtotaal per jaar incl. btw</t>
  </si>
  <si>
    <t>Levercier 2</t>
  </si>
  <si>
    <t>C Eenmalige kosten levering componenten e-installetie kasten (300 stuks)</t>
  </si>
  <si>
    <t>Totaal per jaar excl. btw</t>
  </si>
  <si>
    <t>Het overzicht bevat fictieve hoeveelheden, hier kunnen geen rechten aan worden ontleend.</t>
  </si>
  <si>
    <t>Inschrijver dient de gele velden in te vullen.</t>
  </si>
  <si>
    <t>N = Niet verrekenbaar</t>
  </si>
  <si>
    <t>V = Verrekenbaar</t>
  </si>
  <si>
    <t>Nr</t>
  </si>
  <si>
    <t>Fictieve hoeveelheid</t>
  </si>
  <si>
    <t>Eenheidsprijs</t>
  </si>
  <si>
    <t>Specificatie</t>
  </si>
  <si>
    <t>A Jaarlijks terugkerende kosten</t>
  </si>
  <si>
    <t>stks</t>
  </si>
  <si>
    <t>N</t>
  </si>
  <si>
    <t>Licentiekosten per cilinder per jaar</t>
  </si>
  <si>
    <t>2500</t>
  </si>
  <si>
    <t>Licentiekosten per sleutel per jaar</t>
  </si>
  <si>
    <t>1</t>
  </si>
  <si>
    <t>Licentiekosten (online) software</t>
  </si>
  <si>
    <t>Licentiekosten digitale sleutel voor mobiel gebruik (Android/IOS)</t>
  </si>
  <si>
    <t>keer</t>
  </si>
  <si>
    <t>Servicescontract per contractjaar t.b.v. reparaties conform Onderhoudsprotocol</t>
  </si>
  <si>
    <t>post</t>
  </si>
  <si>
    <t>Overige jaarlijks terugkerende kosten</t>
  </si>
  <si>
    <t>Subtotaal onderdeel A</t>
  </si>
  <si>
    <t xml:space="preserve">B Eenmalige kosten voor leveren van componenten en diensten </t>
  </si>
  <si>
    <t>09</t>
  </si>
  <si>
    <t>V</t>
  </si>
  <si>
    <t>Programmeeradapter desktop versie</t>
  </si>
  <si>
    <t>10</t>
  </si>
  <si>
    <t>Programeersleutel (token)</t>
  </si>
  <si>
    <t>Overige benodigde hardware ten behoeve van configuratie</t>
  </si>
  <si>
    <t>08</t>
  </si>
  <si>
    <t>Vast tarief ten behoeve van demonstreren, installeren en integreren van de software</t>
  </si>
  <si>
    <t xml:space="preserve"> </t>
  </si>
  <si>
    <t>uur</t>
  </si>
  <si>
    <t>Uurtarief ten behoeve van uitleg/training</t>
  </si>
  <si>
    <t>Subtotaal onderdeel B</t>
  </si>
  <si>
    <t>C Jaarlijkse kosten voor het leveren van componenten</t>
  </si>
  <si>
    <t>Europrofiel cilinder 30/0 met leesknop en lengteaanpassing SKG ***</t>
  </si>
  <si>
    <t>Europrofiel cilinder 30/30 met leesknop en draaiknop en lengteaanpassing SKG ***</t>
  </si>
  <si>
    <t>Europrofiel cilinder 30/30 met leesknop aan beide zijden en lengteaanpassing SKG ***</t>
  </si>
  <si>
    <t>Sleutels / tokens</t>
  </si>
  <si>
    <t>Extra benodigdheden horende bij bovenstaande elementen</t>
  </si>
  <si>
    <t>Subtotaal onderdeel C</t>
  </si>
  <si>
    <t>D Kosten voor het leveren van componenten voor optionele wensen bij een looptijd van acht jaar</t>
  </si>
  <si>
    <t>Extra benodigheden ten opzichte van bovenstaande voor smartphone comptabiliteit (hoeveelheden onderdeel C)</t>
  </si>
  <si>
    <t>Extra benodigheden ten opzichte van bovenstaande voor volledig online gebruik  (hoeveelheden onderdeel C)</t>
  </si>
  <si>
    <t>Subtotaal onderdeel D</t>
  </si>
  <si>
    <t>TOTAAL EXCL. BTW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</si>
</sst>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yyyy"/>
    <numFmt numFmtId="165" formatCode="_-&quot;€&quot;\ * #,##0.00_-;_-&quot;€&quot;\ * #,##0.00\-;_-&quot;€&quot;\ * &quot;-&quot;??_-;_-@_-"/>
    <numFmt numFmtId="166" formatCode="_ [$€-2]\ * #,##0.00_ ;_ [$€-2]\ * \-#,##0.00_ ;_ [$€-2]\ * &quot;-&quot;??_ ;_ @_ "/>
    <numFmt numFmtId="167" formatCode="0.0%"/>
    <numFmt numFmtId="168" formatCode="_-[$€-2]\ * #,##0.00_-;_-[$€-2]\ * #,##0.00\-;_-[$€-2]\ * &quot;-&quot;??_-;_-@_-"/>
    <numFmt numFmtId="169" formatCode="_ [$€-413]\ * #,##0.00_ ;_ [$€-413]\ * \-#,##0.00_ ;_ [$€-413]\ * &quot;-&quot;??_ ;_ @_ "/>
    <numFmt numFmtId="170" formatCode="@\ \ "/>
  </numFmts>
  <fonts count="3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1"/>
      <color rgb="FF444444"/>
      <name val="Arial"/>
      <family val="2"/>
    </font>
    <font>
      <b/>
      <sz val="11"/>
      <color rgb="FF000000"/>
      <name val="Arial"/>
      <family val="2"/>
    </font>
    <font>
      <strike/>
      <sz val="11"/>
      <color rgb="FFFF0000"/>
      <name val="Arial"/>
      <family val="2"/>
    </font>
    <font>
      <sz val="11"/>
      <color rgb="FFFF0000"/>
      <name val="Arial"/>
      <family val="2"/>
    </font>
    <font>
      <b/>
      <i/>
      <sz val="11"/>
      <color theme="1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2"/>
      <color theme="0" tint="-0.249977111117893"/>
      <name val="Arial"/>
      <family val="2"/>
    </font>
    <font>
      <b/>
      <i/>
      <sz val="12"/>
      <name val="Arial"/>
      <family val="2"/>
    </font>
    <font>
      <i/>
      <sz val="12"/>
      <color theme="1"/>
      <name val="Arial"/>
      <family val="2"/>
    </font>
    <font>
      <sz val="12"/>
      <color rgb="FF444444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b/>
      <i/>
      <sz val="11"/>
      <name val="Arial"/>
      <family val="2"/>
    </font>
    <font>
      <b/>
      <sz val="11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sz val="11"/>
      <color rgb="FF000000"/>
      <name val="Arial"/>
      <family val="2"/>
    </font>
    <font>
      <sz val="11"/>
      <color rgb="FF000000"/>
      <name val="Aptos Narrow"/>
      <family val="2"/>
      <scheme val="minor"/>
    </font>
    <font>
      <sz val="10.5"/>
      <color rgb="FF000000"/>
      <name val="Arial"/>
    </font>
    <font>
      <sz val="7"/>
      <color rgb="FF000000"/>
      <name val="Times New Roman"/>
    </font>
    <font>
      <sz val="10.5"/>
      <color rgb="FF000000"/>
      <name val="Arial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9">
    <xf numFmtId="0" fontId="0" fillId="0" borderId="0" xfId="0"/>
    <xf numFmtId="0" fontId="3" fillId="0" borderId="0" xfId="0" applyFont="1"/>
    <xf numFmtId="0" fontId="6" fillId="0" borderId="0" xfId="0" applyFont="1" applyAlignment="1">
      <alignment vertical="center"/>
    </xf>
    <xf numFmtId="44" fontId="14" fillId="7" borderId="0" xfId="2" applyFont="1" applyFill="1" applyAlignment="1" applyProtection="1">
      <alignment vertical="top"/>
      <protection locked="0"/>
    </xf>
    <xf numFmtId="0" fontId="11" fillId="0" borderId="0" xfId="0" applyFont="1"/>
    <xf numFmtId="0" fontId="2" fillId="0" borderId="0" xfId="0" applyFont="1"/>
    <xf numFmtId="3" fontId="11" fillId="0" borderId="0" xfId="0" applyNumberFormat="1" applyFont="1"/>
    <xf numFmtId="0" fontId="11" fillId="0" borderId="0" xfId="0" applyFont="1" applyAlignment="1">
      <alignment vertical="center"/>
    </xf>
    <xf numFmtId="0" fontId="3" fillId="7" borderId="3" xfId="0" applyFont="1" applyFill="1" applyBorder="1" applyAlignment="1" applyProtection="1">
      <alignment horizontal="left" vertical="center" indent="1"/>
      <protection locked="0"/>
    </xf>
    <xf numFmtId="14" fontId="3" fillId="7" borderId="3" xfId="0" applyNumberFormat="1" applyFont="1" applyFill="1" applyBorder="1" applyAlignment="1" applyProtection="1">
      <alignment horizontal="left" vertical="center" indent="1"/>
      <protection locked="0"/>
    </xf>
    <xf numFmtId="0" fontId="3" fillId="7" borderId="3" xfId="0" applyFont="1" applyFill="1" applyBorder="1" applyAlignment="1" applyProtection="1">
      <alignment vertical="center" wrapText="1"/>
      <protection locked="0"/>
    </xf>
    <xf numFmtId="0" fontId="9" fillId="0" borderId="0" xfId="0" applyFont="1" applyAlignment="1">
      <alignment vertical="center"/>
    </xf>
    <xf numFmtId="0" fontId="25" fillId="0" borderId="0" xfId="0" applyFont="1" applyAlignment="1">
      <alignment horizontal="left" vertical="top"/>
    </xf>
    <xf numFmtId="0" fontId="25" fillId="0" borderId="0" xfId="0" applyFont="1"/>
    <xf numFmtId="0" fontId="25" fillId="0" borderId="0" xfId="0" applyFont="1" applyAlignment="1">
      <alignment horizontal="left" vertical="center"/>
    </xf>
    <xf numFmtId="0" fontId="9" fillId="0" borderId="0" xfId="0" applyFont="1"/>
    <xf numFmtId="3" fontId="25" fillId="0" borderId="0" xfId="0" applyNumberFormat="1" applyFont="1"/>
    <xf numFmtId="0" fontId="26" fillId="0" borderId="0" xfId="0" applyFont="1"/>
    <xf numFmtId="0" fontId="29" fillId="0" borderId="0" xfId="0" applyFont="1"/>
    <xf numFmtId="0" fontId="25" fillId="0" borderId="0" xfId="0" applyFont="1" applyAlignment="1">
      <alignment vertical="center"/>
    </xf>
    <xf numFmtId="0" fontId="25" fillId="0" borderId="0" xfId="0" applyFont="1" applyAlignment="1">
      <alignment horizontal="left" vertical="center" indent="2"/>
    </xf>
    <xf numFmtId="0" fontId="13" fillId="6" borderId="0" xfId="0" applyFont="1" applyFill="1" applyProtection="1"/>
    <xf numFmtId="0" fontId="14" fillId="6" borderId="0" xfId="0" applyFont="1" applyFill="1" applyProtection="1"/>
    <xf numFmtId="0" fontId="15" fillId="6" borderId="0" xfId="0" applyFont="1" applyFill="1" applyProtection="1"/>
    <xf numFmtId="0" fontId="20" fillId="6" borderId="0" xfId="0" applyFont="1" applyFill="1" applyAlignment="1" applyProtection="1">
      <alignment horizontal="right"/>
    </xf>
    <xf numFmtId="0" fontId="5" fillId="6" borderId="0" xfId="0" applyFont="1" applyFill="1" applyProtection="1"/>
    <xf numFmtId="0" fontId="16" fillId="0" borderId="0" xfId="0" applyFont="1" applyProtection="1"/>
    <xf numFmtId="0" fontId="14" fillId="0" borderId="0" xfId="0" applyFont="1" applyProtection="1"/>
    <xf numFmtId="14" fontId="4" fillId="0" borderId="0" xfId="0" applyNumberFormat="1" applyFont="1" applyAlignment="1" applyProtection="1">
      <alignment horizontal="left"/>
    </xf>
    <xf numFmtId="0" fontId="13" fillId="0" borderId="0" xfId="0" applyFont="1" applyAlignment="1" applyProtection="1">
      <alignment horizontal="right"/>
    </xf>
    <xf numFmtId="14" fontId="14" fillId="0" borderId="0" xfId="0" applyNumberFormat="1" applyFont="1" applyAlignment="1" applyProtection="1">
      <alignment horizontal="right"/>
    </xf>
    <xf numFmtId="14" fontId="14" fillId="0" borderId="1" xfId="0" applyNumberFormat="1" applyFont="1" applyBorder="1" applyAlignment="1" applyProtection="1">
      <alignment horizontal="right"/>
    </xf>
    <xf numFmtId="168" fontId="14" fillId="0" borderId="0" xfId="0" applyNumberFormat="1" applyFont="1" applyProtection="1"/>
    <xf numFmtId="0" fontId="17" fillId="0" borderId="0" xfId="0" applyFont="1" applyAlignment="1" applyProtection="1">
      <alignment vertical="top"/>
    </xf>
    <xf numFmtId="49" fontId="14" fillId="0" borderId="0" xfId="0" applyNumberFormat="1" applyFont="1" applyAlignment="1" applyProtection="1">
      <alignment horizontal="right"/>
    </xf>
    <xf numFmtId="0" fontId="17" fillId="0" borderId="0" xfId="0" quotePrefix="1" applyFont="1" applyAlignment="1" applyProtection="1">
      <alignment vertical="top"/>
    </xf>
    <xf numFmtId="0" fontId="5" fillId="0" borderId="0" xfId="0" applyFont="1" applyAlignment="1" applyProtection="1">
      <alignment horizontal="right"/>
    </xf>
    <xf numFmtId="0" fontId="14" fillId="0" borderId="0" xfId="0" applyFont="1" applyAlignment="1" applyProtection="1">
      <alignment horizontal="right"/>
    </xf>
    <xf numFmtId="0" fontId="14" fillId="2" borderId="0" xfId="0" applyFont="1" applyFill="1" applyProtection="1"/>
    <xf numFmtId="0" fontId="14" fillId="2" borderId="0" xfId="0" applyFont="1" applyFill="1" applyAlignment="1" applyProtection="1">
      <alignment horizontal="right"/>
    </xf>
    <xf numFmtId="0" fontId="1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49" fontId="14" fillId="0" borderId="0" xfId="1" applyNumberFormat="1" applyFont="1" applyAlignment="1" applyProtection="1">
      <alignment horizontal="left" vertical="top"/>
    </xf>
    <xf numFmtId="0" fontId="14" fillId="0" borderId="0" xfId="0" applyFont="1" applyAlignment="1" applyProtection="1">
      <alignment horizontal="left" vertical="top"/>
    </xf>
    <xf numFmtId="169" fontId="14" fillId="0" borderId="0" xfId="0" applyNumberFormat="1" applyFont="1" applyAlignment="1" applyProtection="1">
      <alignment horizontal="left" vertical="top"/>
    </xf>
    <xf numFmtId="0" fontId="14" fillId="0" borderId="0" xfId="0" applyFont="1" applyAlignment="1" applyProtection="1">
      <alignment vertical="top" wrapText="1"/>
    </xf>
    <xf numFmtId="44" fontId="14" fillId="0" borderId="0" xfId="2" applyFont="1" applyAlignment="1" applyProtection="1">
      <alignment horizontal="right" vertical="top"/>
    </xf>
    <xf numFmtId="165" fontId="14" fillId="0" borderId="0" xfId="0" applyNumberFormat="1" applyFont="1" applyProtection="1"/>
    <xf numFmtId="49" fontId="14" fillId="0" borderId="0" xfId="0" applyNumberFormat="1" applyFont="1" applyAlignment="1" applyProtection="1">
      <alignment horizontal="left" vertical="top"/>
    </xf>
    <xf numFmtId="0" fontId="14" fillId="0" borderId="0" xfId="0" quotePrefix="1" applyFont="1" applyAlignment="1" applyProtection="1">
      <alignment vertical="top"/>
    </xf>
    <xf numFmtId="44" fontId="14" fillId="0" borderId="0" xfId="2" applyFont="1" applyAlignment="1" applyProtection="1">
      <alignment vertical="top"/>
    </xf>
    <xf numFmtId="44" fontId="14" fillId="0" borderId="0" xfId="2" applyFont="1" applyFill="1" applyAlignment="1" applyProtection="1">
      <alignment vertical="top"/>
    </xf>
    <xf numFmtId="0" fontId="23" fillId="8" borderId="0" xfId="0" applyFont="1" applyFill="1" applyAlignment="1" applyProtection="1">
      <alignment vertical="top"/>
    </xf>
    <xf numFmtId="0" fontId="24" fillId="8" borderId="0" xfId="0" quotePrefix="1" applyFont="1" applyFill="1" applyAlignment="1" applyProtection="1">
      <alignment vertical="top"/>
    </xf>
    <xf numFmtId="0" fontId="24" fillId="8" borderId="0" xfId="0" applyFont="1" applyFill="1" applyAlignment="1" applyProtection="1">
      <alignment vertical="top"/>
    </xf>
    <xf numFmtId="0" fontId="24" fillId="8" borderId="0" xfId="0" applyFont="1" applyFill="1" applyAlignment="1" applyProtection="1">
      <alignment horizontal="left" vertical="top"/>
    </xf>
    <xf numFmtId="44" fontId="24" fillId="8" borderId="0" xfId="2" applyFont="1" applyFill="1" applyAlignment="1" applyProtection="1">
      <alignment vertical="top"/>
    </xf>
    <xf numFmtId="0" fontId="24" fillId="8" borderId="0" xfId="0" applyFont="1" applyFill="1" applyAlignment="1" applyProtection="1">
      <alignment vertical="top" wrapText="1"/>
    </xf>
    <xf numFmtId="44" fontId="24" fillId="8" borderId="0" xfId="2" applyFont="1" applyFill="1" applyAlignment="1" applyProtection="1">
      <alignment horizontal="right" vertical="top"/>
    </xf>
    <xf numFmtId="0" fontId="19" fillId="0" borderId="0" xfId="0" applyFont="1" applyAlignment="1" applyProtection="1">
      <alignment vertical="top" wrapText="1"/>
    </xf>
    <xf numFmtId="49" fontId="14" fillId="0" borderId="0" xfId="1" applyNumberFormat="1" applyFont="1" applyFill="1" applyAlignment="1" applyProtection="1">
      <alignment horizontal="left" vertical="top"/>
    </xf>
    <xf numFmtId="44" fontId="14" fillId="0" borderId="0" xfId="2" applyFont="1" applyProtection="1"/>
    <xf numFmtId="170" fontId="13" fillId="0" borderId="0" xfId="0" applyNumberFormat="1" applyFont="1" applyAlignment="1" applyProtection="1">
      <alignment horizontal="right" vertical="center"/>
    </xf>
    <xf numFmtId="44" fontId="5" fillId="0" borderId="0" xfId="2" applyFont="1" applyAlignment="1" applyProtection="1">
      <alignment vertical="top"/>
    </xf>
    <xf numFmtId="0" fontId="5" fillId="0" borderId="0" xfId="0" applyFont="1" applyProtection="1"/>
    <xf numFmtId="169" fontId="14" fillId="0" borderId="0" xfId="0" applyNumberFormat="1" applyFont="1" applyProtection="1"/>
    <xf numFmtId="170" fontId="14" fillId="0" borderId="0" xfId="0" applyNumberFormat="1" applyFont="1" applyAlignment="1" applyProtection="1">
      <alignment horizontal="right" vertical="center"/>
    </xf>
    <xf numFmtId="49" fontId="14" fillId="0" borderId="0" xfId="0" applyNumberFormat="1" applyFont="1" applyAlignment="1" applyProtection="1">
      <alignment horizontal="right" vertical="center"/>
    </xf>
    <xf numFmtId="44" fontId="14" fillId="0" borderId="0" xfId="2" applyFont="1" applyFill="1" applyProtection="1"/>
    <xf numFmtId="0" fontId="18" fillId="0" borderId="0" xfId="0" applyFont="1" applyAlignment="1" applyProtection="1">
      <alignment horizontal="right"/>
    </xf>
    <xf numFmtId="0" fontId="14" fillId="0" borderId="0" xfId="0" applyFont="1" applyAlignment="1" applyProtection="1">
      <alignment vertical="center"/>
    </xf>
    <xf numFmtId="0" fontId="18" fillId="0" borderId="0" xfId="0" applyFont="1" applyAlignment="1" applyProtection="1">
      <alignment horizontal="left" vertical="top"/>
    </xf>
    <xf numFmtId="0" fontId="18" fillId="0" borderId="0" xfId="0" applyFont="1" applyAlignment="1" applyProtection="1">
      <alignment horizontal="right" vertical="top"/>
    </xf>
    <xf numFmtId="0" fontId="14" fillId="0" borderId="0" xfId="0" applyFont="1" applyAlignment="1" applyProtection="1">
      <alignment horizontal="left" vertical="top" wrapText="1"/>
    </xf>
    <xf numFmtId="44" fontId="14" fillId="0" borderId="0" xfId="2" applyFont="1" applyFill="1" applyAlignment="1" applyProtection="1">
      <alignment horizontal="right" vertical="top"/>
    </xf>
    <xf numFmtId="0" fontId="3" fillId="0" borderId="3" xfId="0" applyFont="1" applyBorder="1" applyAlignment="1" applyProtection="1">
      <alignment horizontal="left" vertical="center" indent="1"/>
    </xf>
    <xf numFmtId="0" fontId="3" fillId="0" borderId="0" xfId="0" applyFont="1" applyProtection="1"/>
    <xf numFmtId="0" fontId="6" fillId="0" borderId="3" xfId="0" applyFont="1" applyBorder="1" applyAlignment="1" applyProtection="1">
      <alignment horizontal="left" vertical="center" indent="1"/>
    </xf>
    <xf numFmtId="14" fontId="3" fillId="0" borderId="3" xfId="0" applyNumberFormat="1" applyFont="1" applyBorder="1" applyAlignment="1" applyProtection="1">
      <alignment horizontal="left" vertical="center" indent="1"/>
    </xf>
    <xf numFmtId="0" fontId="3" fillId="0" borderId="0" xfId="0" applyFont="1" applyAlignment="1" applyProtection="1">
      <alignment vertical="center"/>
    </xf>
    <xf numFmtId="0" fontId="3" fillId="0" borderId="3" xfId="0" applyFont="1" applyBorder="1" applyAlignment="1" applyProtection="1">
      <alignment vertical="center" wrapText="1"/>
    </xf>
    <xf numFmtId="0" fontId="21" fillId="0" borderId="0" xfId="0" applyFont="1" applyProtection="1"/>
    <xf numFmtId="164" fontId="12" fillId="0" borderId="0" xfId="0" applyNumberFormat="1" applyFont="1" applyAlignment="1" applyProtection="1">
      <alignment horizontal="left"/>
    </xf>
    <xf numFmtId="0" fontId="22" fillId="0" borderId="0" xfId="0" applyFont="1" applyAlignment="1" applyProtection="1">
      <alignment horizontal="right"/>
    </xf>
    <xf numFmtId="14" fontId="3" fillId="0" borderId="0" xfId="0" applyNumberFormat="1" applyFont="1" applyAlignment="1" applyProtection="1">
      <alignment horizontal="right"/>
    </xf>
    <xf numFmtId="0" fontId="12" fillId="0" borderId="0" xfId="0" applyFont="1" applyAlignment="1" applyProtection="1">
      <alignment horizontal="left"/>
    </xf>
    <xf numFmtId="0" fontId="12" fillId="0" borderId="0" xfId="0" applyFont="1" applyProtection="1"/>
    <xf numFmtId="49" fontId="3" fillId="0" borderId="0" xfId="2" applyNumberFormat="1" applyFont="1" applyAlignment="1" applyProtection="1">
      <alignment horizontal="right"/>
    </xf>
    <xf numFmtId="0" fontId="6" fillId="0" borderId="0" xfId="0" applyFont="1" applyProtection="1"/>
    <xf numFmtId="0" fontId="6" fillId="0" borderId="0" xfId="0" applyFont="1" applyAlignment="1" applyProtection="1">
      <alignment horizontal="center"/>
    </xf>
    <xf numFmtId="166" fontId="3" fillId="0" borderId="0" xfId="0" applyNumberFormat="1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horizontal="center"/>
    </xf>
    <xf numFmtId="49" fontId="3" fillId="0" borderId="0" xfId="0" applyNumberFormat="1" applyFont="1" applyAlignment="1" applyProtection="1">
      <alignment horizontal="right"/>
    </xf>
    <xf numFmtId="44" fontId="3" fillId="0" borderId="0" xfId="2" applyFont="1" applyFill="1" applyProtection="1"/>
    <xf numFmtId="0" fontId="6" fillId="0" borderId="0" xfId="0" applyFont="1" applyAlignment="1" applyProtection="1">
      <alignment horizontal="right"/>
    </xf>
    <xf numFmtId="0" fontId="3" fillId="0" borderId="0" xfId="0" applyFont="1" applyAlignment="1" applyProtection="1">
      <alignment horizontal="right"/>
    </xf>
    <xf numFmtId="0" fontId="3" fillId="0" borderId="0" xfId="0" applyFont="1" applyAlignment="1" applyProtection="1">
      <alignment vertical="top"/>
    </xf>
    <xf numFmtId="0" fontId="7" fillId="0" borderId="0" xfId="0" applyFont="1" applyProtection="1"/>
    <xf numFmtId="44" fontId="3" fillId="0" borderId="2" xfId="2" applyFont="1" applyFill="1" applyBorder="1" applyProtection="1"/>
    <xf numFmtId="44" fontId="6" fillId="0" borderId="0" xfId="2" applyFont="1" applyFill="1" applyProtection="1"/>
    <xf numFmtId="0" fontId="3" fillId="0" borderId="0" xfId="0" quotePrefix="1" applyFont="1" applyProtection="1"/>
    <xf numFmtId="44" fontId="6" fillId="0" borderId="0" xfId="2" applyFont="1" applyFill="1" applyBorder="1" applyProtection="1"/>
    <xf numFmtId="0" fontId="8" fillId="0" borderId="0" xfId="0" applyFont="1" applyProtection="1"/>
    <xf numFmtId="0" fontId="3" fillId="0" borderId="0" xfId="0" applyFont="1" applyAlignment="1" applyProtection="1">
      <alignment vertical="center"/>
    </xf>
    <xf numFmtId="0" fontId="9" fillId="0" borderId="0" xfId="0" quotePrefix="1" applyFont="1" applyAlignment="1" applyProtection="1">
      <alignment vertical="center"/>
    </xf>
    <xf numFmtId="0" fontId="6" fillId="0" borderId="0" xfId="0" applyFont="1" applyAlignment="1" applyProtection="1">
      <alignment vertical="center"/>
    </xf>
    <xf numFmtId="167" fontId="10" fillId="0" borderId="0" xfId="0" applyNumberFormat="1" applyFont="1" applyAlignment="1" applyProtection="1">
      <alignment horizontal="left"/>
    </xf>
    <xf numFmtId="167" fontId="11" fillId="0" borderId="0" xfId="0" applyNumberFormat="1" applyFont="1" applyAlignment="1" applyProtection="1">
      <alignment horizontal="left"/>
    </xf>
    <xf numFmtId="0" fontId="6" fillId="3" borderId="0" xfId="0" applyFont="1" applyFill="1" applyProtection="1"/>
    <xf numFmtId="0" fontId="6" fillId="3" borderId="0" xfId="0" applyFont="1" applyFill="1" applyAlignment="1" applyProtection="1">
      <alignment horizontal="center"/>
    </xf>
    <xf numFmtId="0" fontId="3" fillId="3" borderId="0" xfId="0" applyFont="1" applyFill="1" applyProtection="1"/>
    <xf numFmtId="44" fontId="3" fillId="3" borderId="0" xfId="2" applyFont="1" applyFill="1" applyProtection="1"/>
    <xf numFmtId="0" fontId="3" fillId="3" borderId="0" xfId="0" applyFont="1" applyFill="1" applyAlignment="1" applyProtection="1">
      <alignment vertical="top"/>
    </xf>
    <xf numFmtId="0" fontId="12" fillId="3" borderId="0" xfId="0" applyFont="1" applyFill="1" applyAlignment="1" applyProtection="1">
      <alignment vertical="top"/>
    </xf>
    <xf numFmtId="44" fontId="6" fillId="3" borderId="0" xfId="2" applyFont="1" applyFill="1" applyProtection="1"/>
    <xf numFmtId="0" fontId="7" fillId="0" borderId="0" xfId="0" applyFont="1" applyAlignment="1" applyProtection="1">
      <alignment vertical="top"/>
    </xf>
    <xf numFmtId="44" fontId="3" fillId="0" borderId="0" xfId="2" applyFont="1" applyProtection="1"/>
    <xf numFmtId="0" fontId="6" fillId="4" borderId="0" xfId="0" applyFont="1" applyFill="1" applyProtection="1"/>
    <xf numFmtId="0" fontId="6" fillId="4" borderId="0" xfId="0" applyFont="1" applyFill="1" applyAlignment="1" applyProtection="1">
      <alignment horizontal="center"/>
    </xf>
    <xf numFmtId="0" fontId="3" fillId="4" borderId="0" xfId="0" applyFont="1" applyFill="1" applyProtection="1"/>
    <xf numFmtId="44" fontId="3" fillId="4" borderId="0" xfId="2" applyFont="1" applyFill="1" applyProtection="1"/>
    <xf numFmtId="0" fontId="3" fillId="4" borderId="0" xfId="0" applyFont="1" applyFill="1" applyAlignment="1" applyProtection="1">
      <alignment vertical="top"/>
    </xf>
    <xf numFmtId="0" fontId="12" fillId="4" borderId="0" xfId="0" applyFont="1" applyFill="1" applyAlignment="1" applyProtection="1">
      <alignment vertical="top"/>
    </xf>
    <xf numFmtId="165" fontId="6" fillId="4" borderId="0" xfId="0" applyNumberFormat="1" applyFont="1" applyFill="1" applyProtection="1"/>
    <xf numFmtId="0" fontId="6" fillId="0" borderId="0" xfId="0" applyFont="1" applyAlignment="1" applyProtection="1">
      <alignment vertical="top"/>
    </xf>
    <xf numFmtId="44" fontId="6" fillId="5" borderId="0" xfId="2" applyFont="1" applyFill="1" applyProtection="1"/>
    <xf numFmtId="165" fontId="3" fillId="0" borderId="0" xfId="0" applyNumberFormat="1" applyFont="1" applyProtection="1"/>
    <xf numFmtId="44" fontId="3" fillId="7" borderId="0" xfId="0" applyNumberFormat="1" applyFont="1" applyFill="1" applyProtection="1">
      <protection locked="0"/>
    </xf>
  </cellXfs>
  <cellStyles count="3">
    <cellStyle name="Comma" xfId="1" builtinId="3"/>
    <cellStyle name="Currency" xfId="2" builtinId="4"/>
    <cellStyle name="Normal" xfId="0" builtinId="0"/>
  </cellStyles>
  <dxfs count="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BD810-A114-4017-A6D7-210E9D99FD18}">
  <dimension ref="A1:T34"/>
  <sheetViews>
    <sheetView tabSelected="1" workbookViewId="0"/>
  </sheetViews>
  <sheetFormatPr defaultRowHeight="14.5" x14ac:dyDescent="0.35"/>
  <sheetData>
    <row r="1" spans="1:20" x14ac:dyDescent="0.35">
      <c r="A1" s="2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20" x14ac:dyDescent="0.35">
      <c r="A2" s="2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20" x14ac:dyDescent="0.35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0" x14ac:dyDescent="0.35">
      <c r="A4" s="11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5"/>
    </row>
    <row r="5" spans="1:20" x14ac:dyDescent="0.35">
      <c r="A5" s="12" t="s">
        <v>2</v>
      </c>
      <c r="B5" s="4"/>
      <c r="C5" s="4"/>
      <c r="D5" s="6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5"/>
    </row>
    <row r="6" spans="1:20" x14ac:dyDescent="0.35">
      <c r="A6" s="13" t="s">
        <v>3</v>
      </c>
      <c r="B6" s="4"/>
      <c r="C6" s="4"/>
      <c r="D6" s="6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5"/>
    </row>
    <row r="7" spans="1:20" x14ac:dyDescent="0.35">
      <c r="A7" s="13"/>
      <c r="B7" s="4"/>
      <c r="C7" s="4"/>
      <c r="D7" s="6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5"/>
    </row>
    <row r="8" spans="1:20" x14ac:dyDescent="0.35">
      <c r="A8" s="14" t="s">
        <v>4</v>
      </c>
      <c r="B8" s="4"/>
      <c r="C8" s="4"/>
      <c r="D8" s="6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5"/>
    </row>
    <row r="9" spans="1:20" x14ac:dyDescent="0.35">
      <c r="A9" s="13" t="s">
        <v>5</v>
      </c>
      <c r="B9" s="4"/>
      <c r="C9" s="4"/>
      <c r="D9" s="6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5"/>
    </row>
    <row r="10" spans="1:20" x14ac:dyDescent="0.35">
      <c r="A10" s="4"/>
      <c r="B10" s="4"/>
      <c r="C10" s="4"/>
      <c r="D10" s="6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5"/>
    </row>
    <row r="11" spans="1:20" x14ac:dyDescent="0.35">
      <c r="A11" s="4"/>
      <c r="B11" s="4"/>
      <c r="C11" s="4"/>
      <c r="D11" s="6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5"/>
    </row>
    <row r="12" spans="1:20" s="17" customFormat="1" x14ac:dyDescent="0.35">
      <c r="A12" s="15" t="s">
        <v>6</v>
      </c>
      <c r="B12" s="13"/>
      <c r="C12" s="13"/>
      <c r="D12" s="16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</row>
    <row r="13" spans="1:20" s="17" customFormat="1" x14ac:dyDescent="0.35">
      <c r="A13" s="13" t="s">
        <v>7</v>
      </c>
      <c r="B13" s="13"/>
      <c r="C13" s="13"/>
      <c r="D13" s="16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</row>
    <row r="14" spans="1:20" x14ac:dyDescent="0.35">
      <c r="A14" s="13" t="s">
        <v>8</v>
      </c>
      <c r="B14" s="4"/>
      <c r="C14" s="4"/>
      <c r="D14" s="6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5"/>
    </row>
    <row r="15" spans="1:20" s="17" customFormat="1" x14ac:dyDescent="0.35">
      <c r="A15" s="13" t="s">
        <v>9</v>
      </c>
      <c r="B15" s="13"/>
      <c r="C15" s="13"/>
      <c r="D15" s="16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</row>
    <row r="16" spans="1:20" s="17" customFormat="1" x14ac:dyDescent="0.35">
      <c r="A16" s="13" t="s">
        <v>10</v>
      </c>
      <c r="B16" s="13"/>
      <c r="C16" s="13"/>
      <c r="D16" s="16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</row>
    <row r="17" spans="1:20" x14ac:dyDescent="0.35">
      <c r="A17" s="13" t="s">
        <v>11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5"/>
    </row>
    <row r="18" spans="1:20" x14ac:dyDescent="0.35">
      <c r="A18" s="13" t="s">
        <v>12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5"/>
    </row>
    <row r="19" spans="1:20" x14ac:dyDescent="0.3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5"/>
    </row>
    <row r="20" spans="1:20" x14ac:dyDescent="0.3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5"/>
    </row>
    <row r="21" spans="1:20" s="17" customFormat="1" x14ac:dyDescent="0.35">
      <c r="A21" s="19" t="s">
        <v>13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</row>
    <row r="22" spans="1:20" s="17" customFormat="1" x14ac:dyDescent="0.35">
      <c r="A22" s="18" t="s">
        <v>14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</row>
    <row r="23" spans="1:20" s="17" customFormat="1" x14ac:dyDescent="0.35">
      <c r="A23" s="18" t="s">
        <v>15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</row>
    <row r="24" spans="1:20" s="17" customFormat="1" x14ac:dyDescent="0.35">
      <c r="A24" s="18" t="s">
        <v>16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</row>
    <row r="25" spans="1:20" s="17" customFormat="1" x14ac:dyDescent="0.35">
      <c r="A25" s="18" t="s">
        <v>17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</row>
    <row r="26" spans="1:20" s="17" customFormat="1" x14ac:dyDescent="0.35">
      <c r="A26" s="20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</row>
    <row r="27" spans="1:20" x14ac:dyDescent="0.3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5"/>
    </row>
    <row r="28" spans="1:20" x14ac:dyDescent="0.35">
      <c r="A28" s="7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5"/>
    </row>
    <row r="29" spans="1:20" x14ac:dyDescent="0.3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5"/>
    </row>
    <row r="30" spans="1:20" x14ac:dyDescent="0.3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5"/>
    </row>
    <row r="31" spans="1:20" x14ac:dyDescent="0.3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5"/>
    </row>
    <row r="32" spans="1:20" x14ac:dyDescent="0.3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x14ac:dyDescent="0.3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1:19" x14ac:dyDescent="0.3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</sheetData>
  <sheetProtection algorithmName="SHA-512" hashValue="wS3UUfC9QOpLh910y0Y7drjYexA/LLxwrad2SI1/RV9idPfuHQmn0Z3wbvY5lKnp7yW0Ie4Edq8rwE+smxixMw==" saltValue="p3GjtTJ9sezw5/xXUjbr5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A5151-358C-4E64-A74A-08BE328A3F80}">
  <dimension ref="A1:Q171"/>
  <sheetViews>
    <sheetView zoomScale="115" zoomScaleNormal="115" workbookViewId="0">
      <selection activeCell="B10" sqref="B10"/>
    </sheetView>
  </sheetViews>
  <sheetFormatPr defaultColWidth="8.7265625" defaultRowHeight="14" x14ac:dyDescent="0.3"/>
  <cols>
    <col min="1" max="1" width="48.453125" style="76" customWidth="1"/>
    <col min="2" max="2" width="55.81640625" style="76" customWidth="1"/>
    <col min="3" max="3" width="14.453125" style="76" customWidth="1"/>
    <col min="4" max="5" width="4.7265625" style="76" customWidth="1"/>
    <col min="6" max="6" width="17.26953125" style="76" customWidth="1"/>
    <col min="7" max="8" width="17.1796875" style="76" customWidth="1"/>
    <col min="9" max="9" width="17.81640625" style="76" customWidth="1"/>
    <col min="10" max="12" width="8.7265625" style="76"/>
    <col min="13" max="13" width="13.1796875" style="76" customWidth="1"/>
    <col min="14" max="14" width="8.7265625" style="76"/>
    <col min="15" max="15" width="16.7265625" style="76" bestFit="1" customWidth="1"/>
    <col min="16" max="16" width="8.7265625" style="76"/>
    <col min="17" max="17" width="15.7265625" style="76" customWidth="1"/>
    <col min="18" max="19" width="8.7265625" style="76"/>
    <col min="20" max="20" width="16.1796875" style="76" bestFit="1" customWidth="1"/>
    <col min="21" max="16384" width="8.7265625" style="76"/>
  </cols>
  <sheetData>
    <row r="1" spans="1:13" x14ac:dyDescent="0.3">
      <c r="A1" s="75" t="s">
        <v>18</v>
      </c>
      <c r="B1" s="75" t="s">
        <v>19</v>
      </c>
    </row>
    <row r="2" spans="1:13" x14ac:dyDescent="0.3">
      <c r="A2" s="75" t="s">
        <v>20</v>
      </c>
      <c r="B2" s="77" t="s">
        <v>21</v>
      </c>
    </row>
    <row r="3" spans="1:13" x14ac:dyDescent="0.3">
      <c r="A3" s="75" t="s">
        <v>22</v>
      </c>
      <c r="B3" s="78" t="s">
        <v>23</v>
      </c>
    </row>
    <row r="4" spans="1:13" x14ac:dyDescent="0.3">
      <c r="A4" s="75" t="s">
        <v>24</v>
      </c>
      <c r="B4" s="75" t="s">
        <v>25</v>
      </c>
    </row>
    <row r="5" spans="1:13" x14ac:dyDescent="0.3">
      <c r="A5" s="79"/>
      <c r="B5" s="79"/>
    </row>
    <row r="6" spans="1:13" x14ac:dyDescent="0.3">
      <c r="A6" s="75" t="s">
        <v>26</v>
      </c>
      <c r="B6" s="8"/>
    </row>
    <row r="7" spans="1:13" x14ac:dyDescent="0.3">
      <c r="A7" s="75" t="s">
        <v>27</v>
      </c>
      <c r="B7" s="8"/>
    </row>
    <row r="8" spans="1:13" x14ac:dyDescent="0.3">
      <c r="A8" s="75" t="s">
        <v>28</v>
      </c>
      <c r="B8" s="8"/>
    </row>
    <row r="9" spans="1:13" x14ac:dyDescent="0.3">
      <c r="A9" s="75" t="s">
        <v>22</v>
      </c>
      <c r="B9" s="9"/>
    </row>
    <row r="10" spans="1:13" ht="42" x14ac:dyDescent="0.3">
      <c r="A10" s="80" t="s">
        <v>29</v>
      </c>
      <c r="B10" s="10"/>
    </row>
    <row r="13" spans="1:13" x14ac:dyDescent="0.3">
      <c r="A13" s="81"/>
      <c r="B13" s="81"/>
      <c r="K13" s="82"/>
      <c r="L13" s="83"/>
      <c r="M13" s="84"/>
    </row>
    <row r="14" spans="1:13" x14ac:dyDescent="0.3">
      <c r="A14" s="85"/>
      <c r="B14" s="85"/>
      <c r="C14" s="85"/>
      <c r="J14" s="86"/>
      <c r="L14" s="83"/>
      <c r="M14" s="84"/>
    </row>
    <row r="15" spans="1:13" x14ac:dyDescent="0.3">
      <c r="A15" s="85"/>
      <c r="B15" s="85"/>
      <c r="C15" s="85"/>
      <c r="L15" s="83"/>
      <c r="M15" s="87"/>
    </row>
    <row r="16" spans="1:13" x14ac:dyDescent="0.3">
      <c r="A16" s="88" t="s">
        <v>30</v>
      </c>
      <c r="B16" s="88"/>
      <c r="C16" s="89" t="s">
        <v>31</v>
      </c>
      <c r="F16" s="90"/>
      <c r="G16" s="91"/>
      <c r="H16" s="92"/>
      <c r="I16" s="92"/>
      <c r="L16" s="83"/>
      <c r="M16" s="93"/>
    </row>
    <row r="17" spans="1:17" x14ac:dyDescent="0.3">
      <c r="C17" s="94"/>
      <c r="L17" s="95"/>
      <c r="M17" s="96"/>
    </row>
    <row r="18" spans="1:17" x14ac:dyDescent="0.3">
      <c r="A18" s="97" t="s">
        <v>32</v>
      </c>
      <c r="C18" s="94">
        <f>'Prijzenblad Specificatie'!J24</f>
        <v>0</v>
      </c>
    </row>
    <row r="19" spans="1:17" x14ac:dyDescent="0.3">
      <c r="A19" s="97" t="s">
        <v>33</v>
      </c>
      <c r="C19" s="94">
        <f>'Prijzenblad Specificatie'!J38</f>
        <v>0</v>
      </c>
      <c r="F19" s="88"/>
    </row>
    <row r="20" spans="1:17" ht="14.5" x14ac:dyDescent="0.35">
      <c r="A20" s="97" t="s">
        <v>34</v>
      </c>
      <c r="C20" s="94">
        <f>'Prijzenblad Specificatie'!J52</f>
        <v>0</v>
      </c>
      <c r="F20" s="98"/>
    </row>
    <row r="21" spans="1:17" ht="15" thickBot="1" x14ac:dyDescent="0.4">
      <c r="A21" s="97" t="s">
        <v>35</v>
      </c>
      <c r="C21" s="94">
        <f>'Prijzenblad Specificatie'!J60</f>
        <v>0</v>
      </c>
      <c r="F21" s="98"/>
    </row>
    <row r="22" spans="1:17" x14ac:dyDescent="0.3">
      <c r="C22" s="99"/>
    </row>
    <row r="23" spans="1:17" x14ac:dyDescent="0.3">
      <c r="A23" s="88" t="s">
        <v>36</v>
      </c>
      <c r="C23" s="100">
        <f>SUM(C18:C21)</f>
        <v>0</v>
      </c>
      <c r="D23" s="96"/>
      <c r="E23" s="101"/>
      <c r="F23" s="88"/>
      <c r="M23" s="102"/>
      <c r="O23" s="102"/>
      <c r="Q23" s="102"/>
    </row>
    <row r="24" spans="1:17" ht="18.649999999999999" customHeight="1" x14ac:dyDescent="0.3">
      <c r="A24" s="81"/>
      <c r="B24" s="81"/>
      <c r="I24" s="88"/>
    </row>
    <row r="25" spans="1:17" ht="18.649999999999999" customHeight="1" x14ac:dyDescent="0.3">
      <c r="A25" s="88" t="s">
        <v>37</v>
      </c>
    </row>
    <row r="26" spans="1:17" ht="18.649999999999999" customHeight="1" x14ac:dyDescent="0.3">
      <c r="A26" s="97" t="s">
        <v>38</v>
      </c>
      <c r="C26" s="128"/>
      <c r="D26" s="96"/>
    </row>
    <row r="27" spans="1:17" ht="18.649999999999999" customHeight="1" x14ac:dyDescent="0.3">
      <c r="A27" s="97" t="s">
        <v>39</v>
      </c>
      <c r="C27" s="128"/>
      <c r="D27" s="96"/>
    </row>
    <row r="28" spans="1:17" ht="18.649999999999999" customHeight="1" x14ac:dyDescent="0.3">
      <c r="A28" s="97" t="s">
        <v>40</v>
      </c>
      <c r="C28" s="128"/>
      <c r="F28" s="103"/>
    </row>
    <row r="29" spans="1:17" ht="18.649999999999999" customHeight="1" x14ac:dyDescent="0.3">
      <c r="A29" s="97" t="s">
        <v>41</v>
      </c>
      <c r="B29" s="81"/>
      <c r="C29" s="128"/>
      <c r="F29" s="103"/>
    </row>
    <row r="30" spans="1:17" ht="18.649999999999999" customHeight="1" x14ac:dyDescent="0.3">
      <c r="A30" s="97" t="s">
        <v>42</v>
      </c>
      <c r="C30" s="128"/>
    </row>
    <row r="31" spans="1:17" ht="18.649999999999999" customHeight="1" x14ac:dyDescent="0.3"/>
    <row r="32" spans="1:17" ht="18.649999999999999" customHeight="1" x14ac:dyDescent="0.3">
      <c r="A32" s="88"/>
      <c r="B32" s="81"/>
      <c r="F32" s="88"/>
    </row>
    <row r="33" spans="1:8" ht="18.649999999999999" customHeight="1" x14ac:dyDescent="0.35">
      <c r="A33" s="81"/>
      <c r="B33" s="81"/>
      <c r="C33" s="81"/>
      <c r="F33" s="98"/>
    </row>
    <row r="34" spans="1:8" ht="18.649999999999999" customHeight="1" x14ac:dyDescent="0.3">
      <c r="A34" s="79"/>
      <c r="B34" s="79"/>
      <c r="C34" s="79"/>
    </row>
    <row r="35" spans="1:8" ht="18.649999999999999" customHeight="1" x14ac:dyDescent="0.3">
      <c r="A35" s="79"/>
      <c r="B35" s="79"/>
      <c r="C35" s="79"/>
    </row>
    <row r="36" spans="1:8" ht="18.649999999999999" customHeight="1" x14ac:dyDescent="0.3">
      <c r="A36" s="79"/>
      <c r="B36" s="79"/>
      <c r="C36" s="79"/>
      <c r="G36" s="79"/>
      <c r="H36" s="79"/>
    </row>
    <row r="37" spans="1:8" ht="18.649999999999999" customHeight="1" x14ac:dyDescent="0.3">
      <c r="A37" s="104"/>
      <c r="B37" s="104"/>
      <c r="C37" s="79"/>
      <c r="G37" s="79"/>
      <c r="H37" s="79"/>
    </row>
    <row r="38" spans="1:8" ht="18.649999999999999" customHeight="1" x14ac:dyDescent="0.3">
      <c r="A38" s="104"/>
      <c r="B38" s="104"/>
      <c r="C38" s="79"/>
      <c r="G38" s="79"/>
      <c r="H38" s="79"/>
    </row>
    <row r="39" spans="1:8" ht="18.649999999999999" customHeight="1" x14ac:dyDescent="0.3">
      <c r="A39" s="104"/>
      <c r="B39" s="104"/>
      <c r="C39" s="79"/>
    </row>
    <row r="40" spans="1:8" ht="18.649999999999999" customHeight="1" x14ac:dyDescent="0.3">
      <c r="A40" s="104"/>
      <c r="B40" s="104"/>
      <c r="C40" s="79"/>
    </row>
    <row r="41" spans="1:8" x14ac:dyDescent="0.3">
      <c r="A41" s="104"/>
      <c r="B41" s="104"/>
      <c r="C41" s="79"/>
      <c r="G41" s="79"/>
      <c r="H41" s="79"/>
    </row>
    <row r="42" spans="1:8" x14ac:dyDescent="0.3">
      <c r="A42" s="104"/>
      <c r="B42" s="104"/>
      <c r="C42" s="79"/>
      <c r="G42" s="79"/>
      <c r="H42" s="79"/>
    </row>
    <row r="43" spans="1:8" x14ac:dyDescent="0.3">
      <c r="A43" s="104"/>
      <c r="B43" s="104"/>
      <c r="C43" s="79"/>
    </row>
    <row r="44" spans="1:8" x14ac:dyDescent="0.3">
      <c r="A44" s="104"/>
      <c r="B44" s="104"/>
      <c r="C44" s="79"/>
      <c r="G44" s="105"/>
      <c r="H44" s="106"/>
    </row>
    <row r="45" spans="1:8" x14ac:dyDescent="0.3">
      <c r="A45" s="79"/>
      <c r="B45" s="79"/>
      <c r="C45" s="79"/>
      <c r="G45" s="105"/>
      <c r="H45" s="106"/>
    </row>
    <row r="53" spans="1:2" x14ac:dyDescent="0.3">
      <c r="A53" s="81"/>
      <c r="B53" s="81"/>
    </row>
    <row r="56" spans="1:2" ht="15.75" customHeight="1" x14ac:dyDescent="0.3"/>
    <row r="124" spans="1:2" x14ac:dyDescent="0.3">
      <c r="A124" s="81"/>
      <c r="B124" s="81"/>
    </row>
    <row r="140" spans="1:2" x14ac:dyDescent="0.3">
      <c r="A140" s="88" t="s">
        <v>43</v>
      </c>
      <c r="B140" s="107"/>
    </row>
    <row r="141" spans="1:2" x14ac:dyDescent="0.3">
      <c r="A141" s="97" t="s">
        <v>44</v>
      </c>
      <c r="B141" s="108"/>
    </row>
    <row r="142" spans="1:2" x14ac:dyDescent="0.3">
      <c r="A142" s="97" t="s">
        <v>45</v>
      </c>
    </row>
    <row r="143" spans="1:2" x14ac:dyDescent="0.3">
      <c r="A143" s="97" t="s">
        <v>46</v>
      </c>
    </row>
    <row r="145" spans="1:3" x14ac:dyDescent="0.3">
      <c r="A145" s="88" t="s">
        <v>47</v>
      </c>
    </row>
    <row r="146" spans="1:3" x14ac:dyDescent="0.3">
      <c r="A146" s="76" t="s">
        <v>48</v>
      </c>
    </row>
    <row r="147" spans="1:3" x14ac:dyDescent="0.3">
      <c r="A147" s="76" t="s">
        <v>49</v>
      </c>
    </row>
    <row r="148" spans="1:3" x14ac:dyDescent="0.3">
      <c r="A148" s="76" t="s">
        <v>50</v>
      </c>
    </row>
    <row r="149" spans="1:3" x14ac:dyDescent="0.3">
      <c r="A149" s="76" t="s">
        <v>51</v>
      </c>
    </row>
    <row r="151" spans="1:3" x14ac:dyDescent="0.3">
      <c r="A151" s="81" t="s">
        <v>52</v>
      </c>
    </row>
    <row r="152" spans="1:3" x14ac:dyDescent="0.3">
      <c r="A152" s="81"/>
    </row>
    <row r="153" spans="1:3" x14ac:dyDescent="0.3">
      <c r="A153" s="88" t="s">
        <v>53</v>
      </c>
      <c r="B153" s="88"/>
      <c r="C153" s="89" t="s">
        <v>31</v>
      </c>
    </row>
    <row r="154" spans="1:3" x14ac:dyDescent="0.3">
      <c r="A154" s="109" t="s">
        <v>54</v>
      </c>
      <c r="B154" s="109"/>
      <c r="C154" s="110"/>
    </row>
    <row r="155" spans="1:3" x14ac:dyDescent="0.3">
      <c r="A155" s="111" t="s">
        <v>32</v>
      </c>
      <c r="B155" s="111"/>
      <c r="C155" s="112"/>
    </row>
    <row r="156" spans="1:3" x14ac:dyDescent="0.3">
      <c r="A156" s="111" t="s">
        <v>55</v>
      </c>
      <c r="B156" s="111"/>
      <c r="C156" s="112"/>
    </row>
    <row r="157" spans="1:3" x14ac:dyDescent="0.3">
      <c r="A157" s="111" t="s">
        <v>56</v>
      </c>
      <c r="B157" s="111"/>
      <c r="C157" s="112"/>
    </row>
    <row r="158" spans="1:3" x14ac:dyDescent="0.3">
      <c r="A158" s="113" t="s">
        <v>57</v>
      </c>
      <c r="B158" s="111"/>
      <c r="C158" s="112"/>
    </row>
    <row r="159" spans="1:3" x14ac:dyDescent="0.3">
      <c r="A159" s="114" t="s">
        <v>58</v>
      </c>
      <c r="B159" s="111"/>
      <c r="C159" s="115" t="e">
        <f>SUM(#REF!)</f>
        <v>#REF!</v>
      </c>
    </row>
    <row r="160" spans="1:3" ht="14.5" x14ac:dyDescent="0.3">
      <c r="A160" s="116" t="s">
        <v>59</v>
      </c>
      <c r="C160" s="117"/>
    </row>
    <row r="161" spans="1:3" x14ac:dyDescent="0.3">
      <c r="C161" s="117"/>
    </row>
    <row r="162" spans="1:3" x14ac:dyDescent="0.3">
      <c r="A162" s="118" t="s">
        <v>60</v>
      </c>
      <c r="B162" s="118"/>
      <c r="C162" s="119"/>
    </row>
    <row r="163" spans="1:3" x14ac:dyDescent="0.3">
      <c r="A163" s="120" t="s">
        <v>32</v>
      </c>
      <c r="B163" s="120"/>
      <c r="C163" s="121"/>
    </row>
    <row r="164" spans="1:3" x14ac:dyDescent="0.3">
      <c r="A164" s="120" t="s">
        <v>55</v>
      </c>
      <c r="B164" s="120"/>
      <c r="C164" s="121"/>
    </row>
    <row r="165" spans="1:3" x14ac:dyDescent="0.3">
      <c r="A165" s="120" t="s">
        <v>61</v>
      </c>
      <c r="B165" s="120"/>
      <c r="C165" s="121"/>
    </row>
    <row r="166" spans="1:3" x14ac:dyDescent="0.3">
      <c r="A166" s="122" t="s">
        <v>57</v>
      </c>
      <c r="B166" s="120"/>
      <c r="C166" s="121"/>
    </row>
    <row r="167" spans="1:3" x14ac:dyDescent="0.3">
      <c r="A167" s="123" t="s">
        <v>58</v>
      </c>
      <c r="B167" s="120"/>
      <c r="C167" s="124" t="e">
        <f>SUM(#REF!)</f>
        <v>#REF!</v>
      </c>
    </row>
    <row r="168" spans="1:3" ht="14.5" x14ac:dyDescent="0.3">
      <c r="A168" s="116" t="s">
        <v>59</v>
      </c>
      <c r="C168" s="117"/>
    </row>
    <row r="169" spans="1:3" ht="14.5" x14ac:dyDescent="0.3">
      <c r="A169" s="116"/>
      <c r="C169" s="117"/>
    </row>
    <row r="170" spans="1:3" x14ac:dyDescent="0.3">
      <c r="A170" s="125" t="s">
        <v>62</v>
      </c>
      <c r="C170" s="126" t="e">
        <f>SUM(C155:C167)</f>
        <v>#REF!</v>
      </c>
    </row>
    <row r="171" spans="1:3" ht="14.5" x14ac:dyDescent="0.3">
      <c r="A171" s="116"/>
      <c r="C171" s="127"/>
    </row>
  </sheetData>
  <sheetProtection algorithmName="SHA-512" hashValue="NmA+VyTHINcJz94BvLZO6/RJD5vXNcA2rj9vf71M0I/xbaiLMetyNwBEXQmMPgafITAzNCAZhsnlmaKfEpo73w==" saltValue="85bPVZa2RxMoVAV77/bLaA==" spinCount="100000" sheet="1" objects="1" scenarios="1" selectLockedCells="1"/>
  <protectedRanges>
    <protectedRange sqref="G34:H42 G44:H45" name="Bereik7"/>
    <protectedRange sqref="G22:H23" name="Inschrijver"/>
    <protectedRange sqref="A34:C45" name="stempel"/>
  </protectedRanges>
  <mergeCells count="8">
    <mergeCell ref="A43:B43"/>
    <mergeCell ref="A44:B44"/>
    <mergeCell ref="A37:B37"/>
    <mergeCell ref="A38:B38"/>
    <mergeCell ref="A39:B39"/>
    <mergeCell ref="A40:B40"/>
    <mergeCell ref="A41:B41"/>
    <mergeCell ref="A42:B4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AD5B3-5E4C-4CBF-B87B-28F668B23D9F}">
  <dimension ref="A1:P82"/>
  <sheetViews>
    <sheetView workbookViewId="0">
      <selection activeCell="F12" sqref="F12"/>
    </sheetView>
  </sheetViews>
  <sheetFormatPr defaultColWidth="9.1796875" defaultRowHeight="15.5" x14ac:dyDescent="0.35"/>
  <cols>
    <col min="1" max="1" width="1.453125" style="27" customWidth="1"/>
    <col min="2" max="2" width="3.54296875" style="27" customWidth="1"/>
    <col min="3" max="3" width="2.81640625" style="27" customWidth="1"/>
    <col min="4" max="4" width="22.54296875" style="27" bestFit="1" customWidth="1"/>
    <col min="5" max="5" width="10.81640625" style="27" customWidth="1"/>
    <col min="6" max="6" width="16.453125" style="27" customWidth="1"/>
    <col min="7" max="7" width="4.453125" style="27" customWidth="1"/>
    <col min="8" max="8" width="115.453125" style="27" bestFit="1" customWidth="1"/>
    <col min="9" max="9" width="3" style="27" customWidth="1"/>
    <col min="10" max="10" width="24.1796875" style="27" customWidth="1"/>
    <col min="11" max="11" width="9.1796875" style="27"/>
    <col min="12" max="12" width="18.26953125" style="27" bestFit="1" customWidth="1"/>
    <col min="13" max="13" width="9.1796875" style="27"/>
    <col min="14" max="14" width="16.7265625" style="27" customWidth="1"/>
    <col min="15" max="15" width="19.54296875" style="27" customWidth="1"/>
    <col min="16" max="16" width="13" style="27" customWidth="1"/>
    <col min="17" max="16384" width="9.1796875" style="27"/>
  </cols>
  <sheetData>
    <row r="1" spans="1:16" s="22" customFormat="1" ht="16" thickBot="1" x14ac:dyDescent="0.4">
      <c r="A1" s="21" t="e">
        <f>_xlfn.TEXTJOIN(,,"Prijzenblad ",#REF!," - uitrol digitale sluitsystemen.")</f>
        <v>#REF!</v>
      </c>
      <c r="B1" s="21"/>
      <c r="G1" s="23"/>
      <c r="H1" s="23"/>
      <c r="I1" s="23"/>
      <c r="J1" s="24"/>
      <c r="N1" s="25"/>
      <c r="O1" s="25"/>
      <c r="P1" s="25"/>
    </row>
    <row r="2" spans="1:16" ht="16" customHeight="1" thickBot="1" x14ac:dyDescent="0.4">
      <c r="A2" s="26" t="s">
        <v>63</v>
      </c>
      <c r="B2" s="26"/>
      <c r="H2" s="28"/>
      <c r="I2" s="29"/>
      <c r="J2" s="30"/>
      <c r="L2" s="31"/>
      <c r="P2" s="32"/>
    </row>
    <row r="3" spans="1:16" ht="16" customHeight="1" x14ac:dyDescent="0.35">
      <c r="A3" s="33" t="s">
        <v>64</v>
      </c>
      <c r="B3" s="33"/>
      <c r="C3" s="33"/>
      <c r="D3" s="33"/>
      <c r="E3" s="33"/>
      <c r="F3" s="33"/>
      <c r="G3" s="33"/>
      <c r="I3" s="29"/>
      <c r="J3" s="30"/>
    </row>
    <row r="4" spans="1:16" ht="16" customHeight="1" x14ac:dyDescent="0.35">
      <c r="A4" s="33"/>
      <c r="B4" s="33" t="s">
        <v>65</v>
      </c>
      <c r="C4" s="33"/>
      <c r="D4" s="33"/>
      <c r="E4" s="33"/>
      <c r="F4" s="33"/>
      <c r="G4" s="33"/>
      <c r="I4" s="29"/>
      <c r="J4" s="30"/>
    </row>
    <row r="5" spans="1:16" ht="16" customHeight="1" x14ac:dyDescent="0.35">
      <c r="A5" s="33"/>
      <c r="B5" s="33" t="s">
        <v>66</v>
      </c>
      <c r="C5" s="33"/>
      <c r="D5" s="33"/>
      <c r="E5" s="33"/>
      <c r="F5" s="33"/>
      <c r="G5" s="33"/>
      <c r="I5" s="29"/>
      <c r="J5" s="34"/>
    </row>
    <row r="6" spans="1:16" ht="16" customHeight="1" x14ac:dyDescent="0.35">
      <c r="A6" s="35"/>
      <c r="B6" s="33"/>
      <c r="C6" s="33"/>
      <c r="D6" s="33"/>
      <c r="E6" s="33"/>
      <c r="F6" s="33"/>
      <c r="G6" s="33"/>
      <c r="I6" s="36"/>
      <c r="J6" s="37"/>
    </row>
    <row r="7" spans="1:16" ht="9" customHeight="1" x14ac:dyDescent="0.35">
      <c r="A7" s="35"/>
      <c r="B7" s="33"/>
      <c r="C7" s="33"/>
      <c r="D7" s="33"/>
      <c r="E7" s="33"/>
      <c r="F7" s="33"/>
      <c r="G7" s="33"/>
      <c r="I7" s="36"/>
      <c r="J7" s="37"/>
    </row>
    <row r="8" spans="1:16" x14ac:dyDescent="0.35">
      <c r="A8" s="38"/>
      <c r="B8" s="38" t="s">
        <v>67</v>
      </c>
      <c r="C8" s="38"/>
      <c r="D8" s="38" t="s">
        <v>68</v>
      </c>
      <c r="E8" s="38"/>
      <c r="F8" s="38" t="s">
        <v>69</v>
      </c>
      <c r="G8" s="38"/>
      <c r="H8" s="38" t="s">
        <v>70</v>
      </c>
      <c r="I8" s="38"/>
      <c r="J8" s="39" t="s">
        <v>31</v>
      </c>
    </row>
    <row r="9" spans="1:16" ht="9" customHeight="1" x14ac:dyDescent="0.35">
      <c r="A9" s="40"/>
      <c r="B9" s="40"/>
      <c r="C9" s="40"/>
      <c r="D9" s="40"/>
      <c r="E9" s="40"/>
      <c r="F9" s="40"/>
      <c r="G9" s="40"/>
      <c r="H9" s="40"/>
      <c r="I9" s="40"/>
      <c r="J9" s="40"/>
    </row>
    <row r="10" spans="1:16" x14ac:dyDescent="0.35">
      <c r="A10" s="41" t="s">
        <v>71</v>
      </c>
      <c r="B10" s="41"/>
      <c r="C10" s="40"/>
      <c r="D10" s="40"/>
      <c r="E10" s="40"/>
      <c r="F10" s="40"/>
      <c r="G10" s="40"/>
      <c r="H10" s="40"/>
      <c r="I10" s="40"/>
      <c r="J10" s="40"/>
    </row>
    <row r="11" spans="1:16" ht="9" customHeight="1" x14ac:dyDescent="0.35">
      <c r="A11" s="40"/>
      <c r="B11" s="42"/>
      <c r="C11" s="43"/>
      <c r="D11" s="43"/>
      <c r="E11" s="43"/>
      <c r="F11" s="44"/>
      <c r="G11" s="43"/>
      <c r="H11" s="45"/>
      <c r="I11" s="43"/>
      <c r="J11" s="46"/>
    </row>
    <row r="12" spans="1:16" ht="15" customHeight="1" x14ac:dyDescent="0.35">
      <c r="A12" s="40"/>
      <c r="B12" s="40">
        <v>1</v>
      </c>
      <c r="C12" s="40"/>
      <c r="D12" s="43">
        <v>1000</v>
      </c>
      <c r="E12" s="40" t="s">
        <v>72</v>
      </c>
      <c r="F12" s="3"/>
      <c r="G12" s="40" t="s">
        <v>73</v>
      </c>
      <c r="H12" s="45" t="s">
        <v>74</v>
      </c>
      <c r="I12" s="40"/>
      <c r="J12" s="46">
        <f>SUM(D12*F12)</f>
        <v>0</v>
      </c>
      <c r="L12" s="47"/>
    </row>
    <row r="13" spans="1:16" ht="9.75" customHeight="1" x14ac:dyDescent="0.35">
      <c r="A13" s="40"/>
      <c r="B13" s="42"/>
      <c r="C13" s="43"/>
      <c r="D13" s="43"/>
      <c r="E13" s="43"/>
      <c r="F13" s="44"/>
      <c r="G13" s="43"/>
      <c r="H13" s="45"/>
      <c r="I13" s="43"/>
      <c r="J13" s="46"/>
    </row>
    <row r="14" spans="1:16" ht="15" customHeight="1" x14ac:dyDescent="0.35">
      <c r="A14" s="40"/>
      <c r="B14" s="40">
        <v>2</v>
      </c>
      <c r="C14" s="40"/>
      <c r="D14" s="48" t="s">
        <v>75</v>
      </c>
      <c r="E14" s="40" t="s">
        <v>72</v>
      </c>
      <c r="F14" s="3"/>
      <c r="G14" s="40" t="s">
        <v>73</v>
      </c>
      <c r="H14" s="45" t="s">
        <v>76</v>
      </c>
      <c r="I14" s="40"/>
      <c r="J14" s="46">
        <f>SUM(D14*F14)</f>
        <v>0</v>
      </c>
      <c r="L14" s="47"/>
    </row>
    <row r="15" spans="1:16" ht="9.75" customHeight="1" x14ac:dyDescent="0.35">
      <c r="A15" s="40"/>
      <c r="B15" s="42"/>
      <c r="C15" s="43"/>
      <c r="D15" s="43"/>
      <c r="E15" s="43"/>
      <c r="F15" s="44"/>
      <c r="G15" s="43"/>
      <c r="H15" s="45"/>
      <c r="I15" s="43"/>
      <c r="J15" s="46"/>
    </row>
    <row r="16" spans="1:16" ht="15" customHeight="1" x14ac:dyDescent="0.35">
      <c r="A16" s="40"/>
      <c r="B16" s="40">
        <v>2</v>
      </c>
      <c r="C16" s="40"/>
      <c r="D16" s="48" t="s">
        <v>77</v>
      </c>
      <c r="E16" s="40" t="s">
        <v>72</v>
      </c>
      <c r="F16" s="3"/>
      <c r="G16" s="40" t="s">
        <v>73</v>
      </c>
      <c r="H16" s="45" t="s">
        <v>78</v>
      </c>
      <c r="I16" s="40"/>
      <c r="J16" s="46">
        <f>SUM(D16*F16)</f>
        <v>0</v>
      </c>
      <c r="L16" s="47"/>
    </row>
    <row r="17" spans="1:10" ht="9.75" customHeight="1" x14ac:dyDescent="0.35">
      <c r="A17" s="40"/>
      <c r="B17" s="42"/>
      <c r="C17" s="43"/>
      <c r="D17" s="43"/>
      <c r="E17" s="43"/>
      <c r="F17" s="44"/>
      <c r="G17" s="43"/>
      <c r="H17" s="45"/>
      <c r="I17" s="43"/>
      <c r="J17" s="46"/>
    </row>
    <row r="18" spans="1:10" ht="15" customHeight="1" x14ac:dyDescent="0.35">
      <c r="A18" s="40"/>
      <c r="B18" s="49">
        <v>3</v>
      </c>
      <c r="C18" s="40"/>
      <c r="D18" s="43">
        <v>1000</v>
      </c>
      <c r="E18" s="40" t="s">
        <v>72</v>
      </c>
      <c r="F18" s="3"/>
      <c r="G18" s="40" t="s">
        <v>73</v>
      </c>
      <c r="H18" s="45" t="s">
        <v>79</v>
      </c>
      <c r="I18" s="40"/>
      <c r="J18" s="46">
        <f>SUM(D18*F18)</f>
        <v>0</v>
      </c>
    </row>
    <row r="19" spans="1:10" ht="9.75" customHeight="1" x14ac:dyDescent="0.35">
      <c r="A19" s="40"/>
      <c r="B19" s="49"/>
      <c r="C19" s="40"/>
      <c r="D19" s="43"/>
      <c r="E19" s="40"/>
      <c r="F19" s="50"/>
      <c r="G19" s="40"/>
      <c r="H19" s="45"/>
      <c r="I19" s="40"/>
      <c r="J19" s="46"/>
    </row>
    <row r="20" spans="1:10" ht="15" customHeight="1" x14ac:dyDescent="0.35">
      <c r="A20" s="40"/>
      <c r="B20" s="49">
        <v>4</v>
      </c>
      <c r="C20" s="40"/>
      <c r="D20" s="43">
        <v>1</v>
      </c>
      <c r="E20" s="40" t="s">
        <v>80</v>
      </c>
      <c r="F20" s="3"/>
      <c r="G20" s="40" t="s">
        <v>73</v>
      </c>
      <c r="H20" s="45" t="s">
        <v>81</v>
      </c>
      <c r="I20" s="40"/>
      <c r="J20" s="46">
        <f>SUM(F20)</f>
        <v>0</v>
      </c>
    </row>
    <row r="21" spans="1:10" ht="9.75" customHeight="1" x14ac:dyDescent="0.35">
      <c r="A21" s="40"/>
      <c r="B21" s="42"/>
      <c r="C21" s="43"/>
      <c r="D21" s="43"/>
      <c r="E21" s="43"/>
      <c r="F21" s="44"/>
      <c r="G21" s="43"/>
      <c r="H21" s="45"/>
      <c r="I21" s="43"/>
      <c r="J21" s="46"/>
    </row>
    <row r="22" spans="1:10" ht="15" customHeight="1" x14ac:dyDescent="0.35">
      <c r="A22" s="40"/>
      <c r="B22" s="49">
        <v>4</v>
      </c>
      <c r="C22" s="40"/>
      <c r="D22" s="43">
        <v>1</v>
      </c>
      <c r="E22" s="40" t="s">
        <v>82</v>
      </c>
      <c r="F22" s="3"/>
      <c r="G22" s="40" t="s">
        <v>73</v>
      </c>
      <c r="H22" s="45" t="s">
        <v>83</v>
      </c>
      <c r="I22" s="40"/>
      <c r="J22" s="46">
        <f>SUM(F22)</f>
        <v>0</v>
      </c>
    </row>
    <row r="23" spans="1:10" ht="15" customHeight="1" x14ac:dyDescent="0.35">
      <c r="A23" s="40"/>
      <c r="B23" s="49"/>
      <c r="C23" s="40"/>
      <c r="D23" s="43"/>
      <c r="E23" s="40"/>
      <c r="F23" s="51"/>
      <c r="G23" s="40"/>
      <c r="H23" s="45"/>
      <c r="I23" s="40"/>
      <c r="J23" s="46"/>
    </row>
    <row r="24" spans="1:10" ht="15" customHeight="1" x14ac:dyDescent="0.35">
      <c r="A24" s="52" t="s">
        <v>84</v>
      </c>
      <c r="B24" s="53"/>
      <c r="C24" s="54"/>
      <c r="D24" s="55"/>
      <c r="E24" s="54"/>
      <c r="F24" s="56"/>
      <c r="G24" s="54"/>
      <c r="H24" s="57"/>
      <c r="I24" s="54"/>
      <c r="J24" s="58">
        <f>SUM(J12:J22)</f>
        <v>0</v>
      </c>
    </row>
    <row r="25" spans="1:10" ht="9.75" customHeight="1" x14ac:dyDescent="0.35">
      <c r="A25" s="40"/>
      <c r="B25" s="42"/>
      <c r="C25" s="43"/>
      <c r="D25" s="43"/>
      <c r="E25" s="43"/>
      <c r="F25" s="44"/>
      <c r="G25" s="43"/>
      <c r="H25" s="45"/>
      <c r="I25" s="43"/>
      <c r="J25" s="46"/>
    </row>
    <row r="26" spans="1:10" ht="15" customHeight="1" x14ac:dyDescent="0.35">
      <c r="A26" s="41" t="s">
        <v>85</v>
      </c>
      <c r="B26" s="41"/>
      <c r="C26" s="43"/>
      <c r="D26" s="43"/>
      <c r="E26" s="43"/>
      <c r="F26" s="44"/>
      <c r="G26" s="43"/>
      <c r="H26" s="45"/>
      <c r="I26" s="43"/>
      <c r="J26" s="46"/>
    </row>
    <row r="27" spans="1:10" ht="9.75" customHeight="1" x14ac:dyDescent="0.35">
      <c r="A27" s="40"/>
      <c r="B27" s="42"/>
      <c r="C27" s="43"/>
      <c r="D27" s="43"/>
      <c r="E27" s="43"/>
      <c r="F27" s="44"/>
      <c r="G27" s="43"/>
      <c r="H27" s="45"/>
      <c r="I27" s="43"/>
      <c r="J27" s="46"/>
    </row>
    <row r="28" spans="1:10" ht="15" customHeight="1" x14ac:dyDescent="0.35">
      <c r="A28" s="40"/>
      <c r="B28" s="49" t="s">
        <v>86</v>
      </c>
      <c r="C28" s="40"/>
      <c r="D28" s="43">
        <v>3</v>
      </c>
      <c r="E28" s="40" t="s">
        <v>72</v>
      </c>
      <c r="F28" s="3"/>
      <c r="G28" s="43" t="s">
        <v>87</v>
      </c>
      <c r="H28" s="45" t="s">
        <v>88</v>
      </c>
      <c r="I28" s="43"/>
      <c r="J28" s="46">
        <f>SUM(F28*D28)</f>
        <v>0</v>
      </c>
    </row>
    <row r="29" spans="1:10" ht="9" customHeight="1" x14ac:dyDescent="0.35">
      <c r="A29" s="40"/>
      <c r="B29" s="49"/>
      <c r="C29" s="43"/>
      <c r="D29" s="43"/>
      <c r="E29" s="43"/>
      <c r="F29" s="44"/>
      <c r="G29" s="43"/>
      <c r="H29" s="45"/>
      <c r="I29" s="43"/>
      <c r="J29" s="46"/>
    </row>
    <row r="30" spans="1:10" ht="15" customHeight="1" x14ac:dyDescent="0.35">
      <c r="A30" s="40"/>
      <c r="B30" s="49" t="s">
        <v>89</v>
      </c>
      <c r="C30" s="40"/>
      <c r="D30" s="43">
        <v>3</v>
      </c>
      <c r="E30" s="40" t="s">
        <v>72</v>
      </c>
      <c r="F30" s="3"/>
      <c r="G30" s="43" t="s">
        <v>87</v>
      </c>
      <c r="H30" s="45" t="s">
        <v>90</v>
      </c>
      <c r="I30" s="43"/>
      <c r="J30" s="46">
        <f>SUM(F30*D30)</f>
        <v>0</v>
      </c>
    </row>
    <row r="31" spans="1:10" ht="9" customHeight="1" x14ac:dyDescent="0.35">
      <c r="A31" s="40"/>
      <c r="B31" s="49"/>
      <c r="C31" s="43"/>
      <c r="D31" s="43"/>
      <c r="E31" s="43"/>
      <c r="F31" s="44"/>
      <c r="G31" s="43"/>
      <c r="H31" s="45"/>
      <c r="I31" s="43"/>
      <c r="J31" s="46"/>
    </row>
    <row r="32" spans="1:10" ht="15" customHeight="1" x14ac:dyDescent="0.35">
      <c r="A32" s="40"/>
      <c r="B32" s="49" t="s">
        <v>89</v>
      </c>
      <c r="C32" s="40"/>
      <c r="D32" s="43">
        <v>1</v>
      </c>
      <c r="E32" s="40" t="s">
        <v>82</v>
      </c>
      <c r="F32" s="3"/>
      <c r="G32" s="43" t="s">
        <v>87</v>
      </c>
      <c r="H32" s="45" t="s">
        <v>91</v>
      </c>
      <c r="I32" s="43"/>
      <c r="J32" s="46">
        <f>SUM(F32*D32)</f>
        <v>0</v>
      </c>
    </row>
    <row r="33" spans="1:13" ht="9" customHeight="1" x14ac:dyDescent="0.35">
      <c r="A33" s="40"/>
      <c r="B33" s="49"/>
      <c r="C33" s="43"/>
      <c r="D33" s="43"/>
      <c r="E33" s="43"/>
      <c r="F33" s="44"/>
      <c r="G33" s="43"/>
      <c r="H33" s="45"/>
      <c r="I33" s="43"/>
      <c r="J33" s="46"/>
    </row>
    <row r="34" spans="1:13" x14ac:dyDescent="0.35">
      <c r="A34" s="40"/>
      <c r="B34" s="49" t="s">
        <v>92</v>
      </c>
      <c r="C34" s="40"/>
      <c r="D34" s="43">
        <v>1</v>
      </c>
      <c r="E34" s="40" t="s">
        <v>82</v>
      </c>
      <c r="F34" s="3"/>
      <c r="G34" s="40" t="s">
        <v>87</v>
      </c>
      <c r="H34" s="59" t="s">
        <v>93</v>
      </c>
      <c r="I34" s="40"/>
      <c r="J34" s="46">
        <f>SUM(F34*D34)</f>
        <v>0</v>
      </c>
      <c r="M34" s="27" t="s">
        <v>94</v>
      </c>
    </row>
    <row r="35" spans="1:13" ht="9" customHeight="1" x14ac:dyDescent="0.35">
      <c r="A35" s="40"/>
      <c r="B35" s="49"/>
      <c r="C35" s="43"/>
      <c r="D35" s="43"/>
      <c r="E35" s="43"/>
      <c r="F35" s="44"/>
      <c r="G35" s="43"/>
      <c r="H35" s="45"/>
      <c r="I35" s="43"/>
      <c r="J35" s="46"/>
    </row>
    <row r="36" spans="1:13" x14ac:dyDescent="0.35">
      <c r="A36" s="40"/>
      <c r="B36" s="49" t="s">
        <v>92</v>
      </c>
      <c r="C36" s="40"/>
      <c r="D36" s="43">
        <v>40</v>
      </c>
      <c r="E36" s="40" t="s">
        <v>95</v>
      </c>
      <c r="F36" s="3"/>
      <c r="G36" s="40" t="s">
        <v>87</v>
      </c>
      <c r="H36" s="59" t="s">
        <v>96</v>
      </c>
      <c r="I36" s="40"/>
      <c r="J36" s="46">
        <f>SUM(F36*D36)</f>
        <v>0</v>
      </c>
      <c r="M36" s="27" t="s">
        <v>94</v>
      </c>
    </row>
    <row r="37" spans="1:13" x14ac:dyDescent="0.35">
      <c r="A37" s="40"/>
      <c r="B37" s="49"/>
      <c r="C37" s="40"/>
      <c r="D37" s="43"/>
      <c r="E37" s="40"/>
      <c r="F37" s="51"/>
      <c r="G37" s="40"/>
      <c r="H37" s="59"/>
      <c r="I37" s="40"/>
      <c r="J37" s="46"/>
    </row>
    <row r="38" spans="1:13" ht="15" customHeight="1" x14ac:dyDescent="0.35">
      <c r="A38" s="52" t="s">
        <v>97</v>
      </c>
      <c r="B38" s="53"/>
      <c r="C38" s="54"/>
      <c r="D38" s="55"/>
      <c r="E38" s="54"/>
      <c r="F38" s="56"/>
      <c r="G38" s="54"/>
      <c r="H38" s="57"/>
      <c r="I38" s="54"/>
      <c r="J38" s="58">
        <f>SUM(J28:J36)</f>
        <v>0</v>
      </c>
    </row>
    <row r="39" spans="1:13" ht="9" customHeight="1" x14ac:dyDescent="0.35">
      <c r="A39" s="40"/>
      <c r="B39" s="42"/>
      <c r="C39" s="43"/>
      <c r="D39" s="43"/>
      <c r="E39" s="43"/>
      <c r="F39" s="44"/>
      <c r="G39" s="43"/>
      <c r="H39" s="45"/>
      <c r="I39" s="43"/>
      <c r="J39" s="46"/>
    </row>
    <row r="40" spans="1:13" ht="15" customHeight="1" x14ac:dyDescent="0.35">
      <c r="A40" s="41" t="s">
        <v>98</v>
      </c>
      <c r="B40" s="49"/>
      <c r="C40" s="40"/>
      <c r="D40" s="43"/>
      <c r="E40" s="40"/>
      <c r="F40" s="50"/>
      <c r="G40" s="43"/>
      <c r="H40" s="45"/>
      <c r="I40" s="43"/>
      <c r="J40" s="46"/>
    </row>
    <row r="41" spans="1:13" ht="9" customHeight="1" x14ac:dyDescent="0.35">
      <c r="A41" s="40"/>
      <c r="B41" s="42"/>
      <c r="C41" s="43"/>
      <c r="D41" s="43"/>
      <c r="E41" s="43"/>
      <c r="F41" s="44"/>
      <c r="G41" s="43"/>
      <c r="H41" s="45"/>
      <c r="I41" s="43"/>
      <c r="J41" s="46"/>
    </row>
    <row r="42" spans="1:13" ht="15" customHeight="1" x14ac:dyDescent="0.35">
      <c r="A42" s="40"/>
      <c r="B42" s="49">
        <v>11</v>
      </c>
      <c r="C42" s="40"/>
      <c r="D42" s="43">
        <v>10</v>
      </c>
      <c r="E42" s="40" t="s">
        <v>72</v>
      </c>
      <c r="F42" s="3"/>
      <c r="G42" s="43" t="s">
        <v>87</v>
      </c>
      <c r="H42" s="45" t="s">
        <v>99</v>
      </c>
      <c r="I42" s="43"/>
      <c r="J42" s="46">
        <f>SUM(F42*D42)</f>
        <v>0</v>
      </c>
    </row>
    <row r="43" spans="1:13" ht="9" customHeight="1" x14ac:dyDescent="0.35">
      <c r="A43" s="40"/>
      <c r="B43" s="60"/>
      <c r="C43" s="43"/>
      <c r="D43" s="43"/>
      <c r="E43" s="43"/>
      <c r="F43" s="44"/>
      <c r="G43" s="43"/>
      <c r="H43" s="45"/>
      <c r="I43" s="43"/>
      <c r="J43" s="46"/>
    </row>
    <row r="44" spans="1:13" ht="15" customHeight="1" x14ac:dyDescent="0.35">
      <c r="A44" s="40"/>
      <c r="B44" s="49">
        <v>11</v>
      </c>
      <c r="C44" s="40"/>
      <c r="D44" s="43">
        <v>50</v>
      </c>
      <c r="E44" s="40" t="s">
        <v>72</v>
      </c>
      <c r="F44" s="3"/>
      <c r="G44" s="43" t="s">
        <v>87</v>
      </c>
      <c r="H44" s="45" t="s">
        <v>100</v>
      </c>
      <c r="I44" s="43"/>
      <c r="J44" s="46">
        <f>SUM(F44*D44)</f>
        <v>0</v>
      </c>
    </row>
    <row r="45" spans="1:13" ht="9" customHeight="1" x14ac:dyDescent="0.35">
      <c r="A45" s="40"/>
      <c r="B45" s="60"/>
      <c r="C45" s="43"/>
      <c r="D45" s="43"/>
      <c r="E45" s="43"/>
      <c r="F45" s="44"/>
      <c r="G45" s="43"/>
      <c r="H45" s="45"/>
      <c r="I45" s="43"/>
      <c r="J45" s="46"/>
    </row>
    <row r="46" spans="1:13" ht="15" customHeight="1" x14ac:dyDescent="0.35">
      <c r="A46" s="40"/>
      <c r="B46" s="49">
        <v>12</v>
      </c>
      <c r="C46" s="40"/>
      <c r="D46" s="43">
        <v>40</v>
      </c>
      <c r="E46" s="40" t="s">
        <v>72</v>
      </c>
      <c r="F46" s="3"/>
      <c r="G46" s="43" t="s">
        <v>87</v>
      </c>
      <c r="H46" s="45" t="s">
        <v>101</v>
      </c>
      <c r="I46" s="43"/>
      <c r="J46" s="46">
        <f>SUM(F46*D46)</f>
        <v>0</v>
      </c>
    </row>
    <row r="47" spans="1:13" ht="9" customHeight="1" x14ac:dyDescent="0.35">
      <c r="A47" s="40"/>
      <c r="B47" s="49"/>
      <c r="C47" s="40"/>
      <c r="D47" s="43"/>
      <c r="E47" s="40"/>
      <c r="F47" s="51"/>
      <c r="G47" s="43"/>
      <c r="H47" s="45"/>
      <c r="I47" s="43"/>
      <c r="J47" s="46"/>
    </row>
    <row r="48" spans="1:13" ht="15" customHeight="1" x14ac:dyDescent="0.35">
      <c r="A48" s="40"/>
      <c r="B48" s="49">
        <v>16</v>
      </c>
      <c r="C48" s="40"/>
      <c r="D48" s="43">
        <v>250</v>
      </c>
      <c r="E48" s="40" t="s">
        <v>72</v>
      </c>
      <c r="F48" s="3"/>
      <c r="G48" s="43" t="s">
        <v>87</v>
      </c>
      <c r="H48" s="45" t="s">
        <v>102</v>
      </c>
      <c r="I48" s="43"/>
      <c r="J48" s="46">
        <f>SUM(F48*D48)</f>
        <v>0</v>
      </c>
    </row>
    <row r="49" spans="1:14" ht="9" customHeight="1" x14ac:dyDescent="0.35">
      <c r="A49" s="40"/>
      <c r="B49" s="60"/>
      <c r="C49" s="43"/>
      <c r="D49" s="43"/>
      <c r="E49" s="43"/>
      <c r="F49" s="51"/>
      <c r="G49" s="43"/>
      <c r="H49" s="45"/>
      <c r="I49" s="43"/>
      <c r="J49" s="46"/>
    </row>
    <row r="50" spans="1:14" ht="15" customHeight="1" x14ac:dyDescent="0.35">
      <c r="A50" s="40"/>
      <c r="B50" s="49">
        <v>17</v>
      </c>
      <c r="C50" s="40"/>
      <c r="D50" s="43">
        <v>1</v>
      </c>
      <c r="E50" s="40" t="s">
        <v>82</v>
      </c>
      <c r="F50" s="3"/>
      <c r="G50" s="43" t="s">
        <v>87</v>
      </c>
      <c r="H50" s="45" t="s">
        <v>103</v>
      </c>
      <c r="I50" s="43"/>
      <c r="J50" s="46">
        <f>SUM(F50*D50)</f>
        <v>0</v>
      </c>
    </row>
    <row r="51" spans="1:14" ht="15" customHeight="1" x14ac:dyDescent="0.35">
      <c r="A51" s="40"/>
      <c r="B51" s="49"/>
      <c r="C51" s="40"/>
      <c r="D51" s="43"/>
      <c r="E51" s="40"/>
      <c r="F51" s="51"/>
      <c r="G51" s="43"/>
      <c r="H51" s="45"/>
      <c r="I51" s="43"/>
      <c r="J51" s="46"/>
    </row>
    <row r="52" spans="1:14" ht="15" customHeight="1" x14ac:dyDescent="0.35">
      <c r="A52" s="52" t="s">
        <v>104</v>
      </c>
      <c r="B52" s="53"/>
      <c r="C52" s="54"/>
      <c r="D52" s="55"/>
      <c r="E52" s="54"/>
      <c r="F52" s="56"/>
      <c r="G52" s="54"/>
      <c r="H52" s="57"/>
      <c r="I52" s="54"/>
      <c r="J52" s="58">
        <f>SUM(J42:J50)</f>
        <v>0</v>
      </c>
    </row>
    <row r="53" spans="1:14" ht="9" customHeight="1" x14ac:dyDescent="0.35">
      <c r="A53" s="40"/>
      <c r="B53" s="60"/>
      <c r="C53" s="43"/>
      <c r="D53" s="43"/>
      <c r="E53" s="43"/>
      <c r="F53" s="51"/>
      <c r="G53" s="43"/>
      <c r="H53" s="45"/>
      <c r="I53" s="43"/>
      <c r="J53" s="46"/>
    </row>
    <row r="54" spans="1:14" ht="15" customHeight="1" x14ac:dyDescent="0.35">
      <c r="A54" s="41" t="s">
        <v>105</v>
      </c>
      <c r="B54" s="49"/>
      <c r="C54" s="40"/>
      <c r="D54" s="43"/>
      <c r="E54" s="40"/>
      <c r="F54" s="50"/>
      <c r="G54" s="43"/>
      <c r="H54" s="45"/>
      <c r="I54" s="43"/>
      <c r="J54" s="46"/>
    </row>
    <row r="55" spans="1:14" ht="9" customHeight="1" x14ac:dyDescent="0.35">
      <c r="A55" s="40"/>
      <c r="B55" s="42"/>
      <c r="C55" s="43"/>
      <c r="D55" s="43"/>
      <c r="E55" s="43"/>
      <c r="F55" s="44"/>
      <c r="G55" s="43"/>
      <c r="H55" s="45"/>
      <c r="I55" s="43"/>
      <c r="J55" s="46"/>
    </row>
    <row r="56" spans="1:14" ht="15" customHeight="1" x14ac:dyDescent="0.35">
      <c r="A56" s="40"/>
      <c r="B56" s="49">
        <v>18</v>
      </c>
      <c r="C56" s="40"/>
      <c r="D56" s="43">
        <v>1</v>
      </c>
      <c r="E56" s="40" t="s">
        <v>82</v>
      </c>
      <c r="F56" s="3"/>
      <c r="G56" s="43" t="s">
        <v>87</v>
      </c>
      <c r="H56" s="45" t="s">
        <v>106</v>
      </c>
      <c r="I56" s="43"/>
      <c r="J56" s="46">
        <f>SUM(F56*D56)</f>
        <v>0</v>
      </c>
    </row>
    <row r="57" spans="1:14" ht="9" customHeight="1" x14ac:dyDescent="0.35">
      <c r="A57" s="40"/>
      <c r="B57" s="60"/>
      <c r="C57" s="43"/>
      <c r="D57" s="43"/>
      <c r="E57" s="43"/>
      <c r="F57" s="51"/>
      <c r="G57" s="43"/>
      <c r="H57" s="45"/>
      <c r="I57" s="43"/>
      <c r="J57" s="46"/>
    </row>
    <row r="58" spans="1:14" ht="15" customHeight="1" x14ac:dyDescent="0.35">
      <c r="A58" s="40"/>
      <c r="B58" s="49">
        <v>19</v>
      </c>
      <c r="C58" s="40"/>
      <c r="D58" s="43">
        <v>1</v>
      </c>
      <c r="E58" s="40" t="s">
        <v>82</v>
      </c>
      <c r="F58" s="3"/>
      <c r="G58" s="43" t="s">
        <v>87</v>
      </c>
      <c r="H58" s="45" t="s">
        <v>107</v>
      </c>
      <c r="I58" s="43"/>
      <c r="J58" s="46">
        <f>SUM(F58*D58)</f>
        <v>0</v>
      </c>
    </row>
    <row r="59" spans="1:14" ht="15" customHeight="1" x14ac:dyDescent="0.35">
      <c r="A59" s="40"/>
      <c r="B59" s="49"/>
      <c r="C59" s="40"/>
      <c r="D59" s="43"/>
      <c r="E59" s="40"/>
      <c r="F59" s="51"/>
      <c r="G59" s="43"/>
      <c r="H59" s="45"/>
      <c r="I59" s="43"/>
      <c r="J59" s="46"/>
    </row>
    <row r="60" spans="1:14" ht="15" customHeight="1" x14ac:dyDescent="0.35">
      <c r="A60" s="52" t="s">
        <v>108</v>
      </c>
      <c r="B60" s="53"/>
      <c r="C60" s="54"/>
      <c r="D60" s="55"/>
      <c r="E60" s="54"/>
      <c r="F60" s="56"/>
      <c r="G60" s="54"/>
      <c r="H60" s="57"/>
      <c r="I60" s="54"/>
      <c r="J60" s="58">
        <f>SUM(J56:J58)</f>
        <v>0</v>
      </c>
    </row>
    <row r="61" spans="1:14" ht="9" customHeight="1" x14ac:dyDescent="0.35">
      <c r="A61" s="40"/>
      <c r="B61" s="60"/>
      <c r="C61" s="43"/>
      <c r="D61" s="43"/>
      <c r="E61" s="43"/>
      <c r="F61" s="51"/>
      <c r="G61" s="43"/>
      <c r="H61" s="45"/>
      <c r="I61" s="43"/>
      <c r="J61" s="46"/>
    </row>
    <row r="62" spans="1:14" ht="9" customHeight="1" x14ac:dyDescent="0.35">
      <c r="A62" s="40"/>
      <c r="B62" s="42"/>
      <c r="C62" s="43"/>
      <c r="D62" s="43"/>
      <c r="E62" s="43"/>
      <c r="F62" s="44"/>
      <c r="G62" s="43"/>
      <c r="H62" s="45"/>
      <c r="I62" s="43"/>
      <c r="J62" s="46"/>
    </row>
    <row r="63" spans="1:14" x14ac:dyDescent="0.35">
      <c r="N63" s="61"/>
    </row>
    <row r="64" spans="1:14" x14ac:dyDescent="0.35">
      <c r="I64" s="62" t="s">
        <v>109</v>
      </c>
      <c r="J64" s="63">
        <f>SUM(J24,J38,J52,J60)</f>
        <v>0</v>
      </c>
      <c r="K64" s="64"/>
      <c r="L64" s="65"/>
      <c r="N64" s="61"/>
    </row>
    <row r="65" spans="1:14" x14ac:dyDescent="0.35">
      <c r="H65" s="64"/>
      <c r="I65" s="62"/>
      <c r="J65" s="63"/>
      <c r="K65" s="64"/>
      <c r="N65" s="61"/>
    </row>
    <row r="66" spans="1:14" x14ac:dyDescent="0.35">
      <c r="I66" s="66"/>
      <c r="J66" s="67"/>
      <c r="L66" s="65"/>
      <c r="N66" s="61"/>
    </row>
    <row r="67" spans="1:14" x14ac:dyDescent="0.35">
      <c r="J67" s="68"/>
    </row>
    <row r="68" spans="1:14" x14ac:dyDescent="0.35">
      <c r="J68" s="68"/>
    </row>
    <row r="69" spans="1:14" x14ac:dyDescent="0.35">
      <c r="A69" s="40"/>
      <c r="B69" s="69"/>
      <c r="C69" s="69"/>
      <c r="F69" s="70"/>
      <c r="G69" s="70"/>
      <c r="J69" s="68"/>
    </row>
    <row r="70" spans="1:14" ht="20.25" customHeight="1" x14ac:dyDescent="0.35">
      <c r="A70" s="40"/>
      <c r="B70" s="71"/>
      <c r="C70" s="72"/>
      <c r="E70" s="40"/>
      <c r="J70" s="68"/>
    </row>
    <row r="71" spans="1:14" x14ac:dyDescent="0.35">
      <c r="C71" s="69"/>
    </row>
    <row r="72" spans="1:14" ht="24.75" customHeight="1" x14ac:dyDescent="0.35">
      <c r="C72" s="73"/>
    </row>
    <row r="73" spans="1:14" ht="24.75" customHeight="1" x14ac:dyDescent="0.35">
      <c r="C73" s="73"/>
    </row>
    <row r="74" spans="1:14" x14ac:dyDescent="0.35">
      <c r="E74" s="45"/>
      <c r="F74" s="45"/>
    </row>
    <row r="75" spans="1:14" x14ac:dyDescent="0.35">
      <c r="E75" s="73"/>
      <c r="F75" s="73"/>
      <c r="J75" s="46"/>
    </row>
    <row r="79" spans="1:14" x14ac:dyDescent="0.35">
      <c r="H79" s="69"/>
    </row>
    <row r="80" spans="1:14" x14ac:dyDescent="0.35">
      <c r="H80" s="69"/>
    </row>
    <row r="81" spans="8:10" x14ac:dyDescent="0.35">
      <c r="H81" s="69"/>
      <c r="I81" s="40"/>
      <c r="J81" s="74"/>
    </row>
    <row r="82" spans="8:10" x14ac:dyDescent="0.35">
      <c r="H82" s="73"/>
      <c r="I82" s="43"/>
      <c r="J82" s="74"/>
    </row>
  </sheetData>
  <sheetProtection algorithmName="SHA-512" hashValue="GG8H09h0h2vkLHGisV5CxRwDOzY+cekEVtF41G/g04fgfUUTVufpVV/KkFlTIBoxkMk2/zUNWXoouTqzmhOqKw==" saltValue="Pdoi7aUhNnH8YRxg6mfpfA==" spinCount="100000" sheet="1" objects="1" scenarios="1" selectLockedCells="1"/>
  <protectedRanges>
    <protectedRange sqref="J2:J5" name="datum uw kenmerk en versie"/>
    <protectedRange sqref="D12:D18" name="Licenties"/>
    <protectedRange sqref="E71:G76" name="Naam datum en handtekening"/>
    <protectedRange sqref="F20:F61" name="Eenheidsprijzen"/>
  </protectedRanges>
  <mergeCells count="1">
    <mergeCell ref="F69:G69"/>
  </mergeCells>
  <conditionalFormatting sqref="K12">
    <cfRule type="iconSet" priority="51">
      <iconSet>
        <cfvo type="percent" val="0"/>
        <cfvo type="num" val="0" gte="0"/>
        <cfvo type="num" val="0"/>
      </iconSet>
    </cfRule>
    <cfRule type="cellIs" dxfId="7" priority="50" operator="greaterThan">
      <formula>1</formula>
    </cfRule>
    <cfRule type="cellIs" priority="52" operator="greaterThanOrEqual">
      <formula>"0+$P$13"</formula>
    </cfRule>
    <cfRule type="expression" priority="53" stopIfTrue="1">
      <formula>$J$12</formula>
    </cfRule>
  </conditionalFormatting>
  <conditionalFormatting sqref="K14">
    <cfRule type="cellIs" priority="34" operator="greaterThanOrEqual">
      <formula>"0+$P$13"</formula>
    </cfRule>
    <cfRule type="iconSet" priority="33">
      <iconSet>
        <cfvo type="percent" val="0"/>
        <cfvo type="num" val="0" gte="0"/>
        <cfvo type="num" val="0"/>
      </iconSet>
    </cfRule>
    <cfRule type="cellIs" dxfId="6" priority="32" operator="greaterThan">
      <formula>1</formula>
    </cfRule>
    <cfRule type="expression" priority="35" stopIfTrue="1">
      <formula>$J$12</formula>
    </cfRule>
  </conditionalFormatting>
  <conditionalFormatting sqref="K16">
    <cfRule type="expression" priority="30" stopIfTrue="1">
      <formula>$J$12</formula>
    </cfRule>
    <cfRule type="cellIs" dxfId="5" priority="27" operator="greaterThan">
      <formula>1</formula>
    </cfRule>
    <cfRule type="iconSet" priority="28">
      <iconSet>
        <cfvo type="percent" val="0"/>
        <cfvo type="num" val="0" gte="0"/>
        <cfvo type="num" val="0"/>
      </iconSet>
    </cfRule>
    <cfRule type="cellIs" priority="29" operator="greaterThanOrEqual">
      <formula>"0+$P$13"</formula>
    </cfRule>
  </conditionalFormatting>
  <conditionalFormatting sqref="K18:K20 K22:K24">
    <cfRule type="cellIs" dxfId="4" priority="55" operator="greaterThan">
      <formula>1</formula>
    </cfRule>
    <cfRule type="cellIs" priority="57" operator="greaterThanOrEqual">
      <formula>"0+$P$13"</formula>
    </cfRule>
    <cfRule type="expression" priority="58" stopIfTrue="1">
      <formula>$J$12</formula>
    </cfRule>
  </conditionalFormatting>
  <conditionalFormatting sqref="K22:K24 K18:K20">
    <cfRule type="iconSet" priority="56">
      <iconSet>
        <cfvo type="percent" val="0"/>
        <cfvo type="num" val="0" gte="0"/>
        <cfvo type="num" val="0"/>
      </iconSet>
    </cfRule>
  </conditionalFormatting>
  <conditionalFormatting sqref="K34">
    <cfRule type="expression" priority="21" stopIfTrue="1">
      <formula>$J$12</formula>
    </cfRule>
    <cfRule type="cellIs" priority="20" operator="greaterThanOrEqual">
      <formula>"0+$P$13"</formula>
    </cfRule>
    <cfRule type="iconSet" priority="19">
      <iconSet>
        <cfvo type="percent" val="0"/>
        <cfvo type="num" val="0" gte="0"/>
        <cfvo type="num" val="0"/>
      </iconSet>
    </cfRule>
    <cfRule type="cellIs" dxfId="3" priority="18" operator="greaterThan">
      <formula>1</formula>
    </cfRule>
  </conditionalFormatting>
  <conditionalFormatting sqref="K36:K37">
    <cfRule type="iconSet" priority="37">
      <iconSet>
        <cfvo type="percent" val="0"/>
        <cfvo type="num" val="0" gte="0"/>
        <cfvo type="num" val="0"/>
      </iconSet>
    </cfRule>
    <cfRule type="expression" priority="39" stopIfTrue="1">
      <formula>$J$12</formula>
    </cfRule>
  </conditionalFormatting>
  <conditionalFormatting sqref="K36:K38">
    <cfRule type="cellIs" priority="13" operator="greaterThanOrEqual">
      <formula>"0+$P$13"</formula>
    </cfRule>
    <cfRule type="cellIs" dxfId="2" priority="11" operator="greaterThan">
      <formula>1</formula>
    </cfRule>
  </conditionalFormatting>
  <conditionalFormatting sqref="K38">
    <cfRule type="expression" priority="14" stopIfTrue="1">
      <formula>$J$12</formula>
    </cfRule>
    <cfRule type="iconSet" priority="12">
      <iconSet>
        <cfvo type="percent" val="0"/>
        <cfvo type="num" val="0" gte="0"/>
        <cfvo type="num" val="0"/>
      </iconSet>
    </cfRule>
  </conditionalFormatting>
  <conditionalFormatting sqref="K52">
    <cfRule type="expression" priority="9" stopIfTrue="1">
      <formula>$J$12</formula>
    </cfRule>
    <cfRule type="iconSet" priority="7">
      <iconSet>
        <cfvo type="percent" val="0"/>
        <cfvo type="num" val="0" gte="0"/>
        <cfvo type="num" val="0"/>
      </iconSet>
    </cfRule>
    <cfRule type="cellIs" dxfId="1" priority="6" operator="greaterThan">
      <formula>1</formula>
    </cfRule>
    <cfRule type="cellIs" priority="8" operator="greaterThanOrEqual">
      <formula>"0+$P$13"</formula>
    </cfRule>
  </conditionalFormatting>
  <conditionalFormatting sqref="K60">
    <cfRule type="expression" priority="4" stopIfTrue="1">
      <formula>$J$12</formula>
    </cfRule>
    <cfRule type="cellIs" priority="3" operator="greaterThanOrEqual">
      <formula>"0+$P$13"</formula>
    </cfRule>
    <cfRule type="iconSet" priority="2">
      <iconSet>
        <cfvo type="percent" val="0"/>
        <cfvo type="num" val="0" gte="0"/>
        <cfvo type="num" val="0"/>
      </iconSet>
    </cfRule>
    <cfRule type="cellIs" dxfId="0" priority="1" operator="greaterThan">
      <formula>1</formula>
    </cfRule>
  </conditionalFormatting>
  <dataValidations count="1">
    <dataValidation type="list" allowBlank="1" showInputMessage="1" showErrorMessage="1" sqref="D12 D19" xr:uid="{0B886ECA-B1A9-47DF-BF83-018F40002EE6}">
      <formula1>#REF!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9" id="{A6F03552-B577-4FC0-BD9C-2A8457DCCE03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J12</xm:sqref>
        </x14:conditionalFormatting>
        <x14:conditionalFormatting xmlns:xm="http://schemas.microsoft.com/office/excel/2006/main">
          <x14:cfRule type="iconSet" priority="31" id="{D5D832E8-715A-40E9-BC78-AD0E36BA9CEC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J14</xm:sqref>
        </x14:conditionalFormatting>
        <x14:conditionalFormatting xmlns:xm="http://schemas.microsoft.com/office/excel/2006/main">
          <x14:cfRule type="iconSet" priority="26" id="{BC511A47-D2B0-43FF-B5E2-E0BB66810C68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J16</xm:sqref>
        </x14:conditionalFormatting>
        <x14:conditionalFormatting xmlns:xm="http://schemas.microsoft.com/office/excel/2006/main">
          <x14:cfRule type="iconSet" priority="59" id="{4BE60A73-BD2A-4615-8E2E-4CE23A851669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J22:J24 J18:J20</xm:sqref>
        </x14:conditionalFormatting>
        <x14:conditionalFormatting xmlns:xm="http://schemas.microsoft.com/office/excel/2006/main">
          <x14:cfRule type="iconSet" priority="54" id="{832650B8-21A0-43B5-84B3-DC6EA1728E3D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J26</xm:sqref>
        </x14:conditionalFormatting>
        <x14:conditionalFormatting xmlns:xm="http://schemas.microsoft.com/office/excel/2006/main">
          <x14:cfRule type="iconSet" priority="23" id="{7AFE0950-3C47-436A-A5C3-D69216CE014C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J31 J33</xm:sqref>
        </x14:conditionalFormatting>
        <x14:conditionalFormatting xmlns:xm="http://schemas.microsoft.com/office/excel/2006/main">
          <x14:cfRule type="iconSet" priority="17" id="{2796C70F-9C80-4021-B514-C2283CFEE597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J32</xm:sqref>
        </x14:conditionalFormatting>
        <x14:conditionalFormatting xmlns:xm="http://schemas.microsoft.com/office/excel/2006/main">
          <x14:cfRule type="iconSet" priority="22" id="{D5B31A6F-8256-4D4C-8C83-9E32DFE2A307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J34</xm:sqref>
        </x14:conditionalFormatting>
        <x14:conditionalFormatting xmlns:xm="http://schemas.microsoft.com/office/excel/2006/main">
          <x14:cfRule type="iconSet" priority="46" id="{68CBA918-96CE-45B2-8E91-C906FAEE4F11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J35</xm:sqref>
        </x14:conditionalFormatting>
        <x14:conditionalFormatting xmlns:xm="http://schemas.microsoft.com/office/excel/2006/main">
          <x14:cfRule type="iconSet" priority="40" id="{6B1C756B-8859-4A0D-95A2-1DF0BF1921AC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J36:J37</xm:sqref>
        </x14:conditionalFormatting>
        <x14:conditionalFormatting xmlns:xm="http://schemas.microsoft.com/office/excel/2006/main">
          <x14:cfRule type="iconSet" priority="15" id="{630DBBBC-1CD9-463D-A916-7F63380CD615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J38</xm:sqref>
        </x14:conditionalFormatting>
        <x14:conditionalFormatting xmlns:xm="http://schemas.microsoft.com/office/excel/2006/main">
          <x14:cfRule type="iconSet" priority="61" id="{39358099-5DE2-48D5-8F8F-3695B3F97160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J39:J41 J28:J30</xm:sqref>
        </x14:conditionalFormatting>
        <x14:conditionalFormatting xmlns:xm="http://schemas.microsoft.com/office/excel/2006/main">
          <x14:cfRule type="iconSet" priority="25" id="{D1582B45-6ED6-4B30-B6C6-F407C3E0F75F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J42</xm:sqref>
        </x14:conditionalFormatting>
        <x14:conditionalFormatting xmlns:xm="http://schemas.microsoft.com/office/excel/2006/main">
          <x14:cfRule type="iconSet" priority="24" id="{5350D857-30A4-4CB1-B02A-23C678F31111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J43</xm:sqref>
        </x14:conditionalFormatting>
        <x14:conditionalFormatting xmlns:xm="http://schemas.microsoft.com/office/excel/2006/main">
          <x14:cfRule type="iconSet" priority="60" id="{E40F0D16-C659-411B-A6C1-9B5897B15A4E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J44</xm:sqref>
        </x14:conditionalFormatting>
        <x14:conditionalFormatting xmlns:xm="http://schemas.microsoft.com/office/excel/2006/main">
          <x14:cfRule type="iconSet" priority="63" id="{5F4B5BAA-075A-4B34-AF44-766C860AC658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J45:J47</xm:sqref>
        </x14:conditionalFormatting>
        <x14:conditionalFormatting xmlns:xm="http://schemas.microsoft.com/office/excel/2006/main">
          <x14:cfRule type="iconSet" priority="10" id="{A4223BB9-626C-4762-A2FF-BCE9CEE2ADDE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J52</xm:sqref>
        </x14:conditionalFormatting>
        <x14:conditionalFormatting xmlns:xm="http://schemas.microsoft.com/office/excel/2006/main">
          <x14:cfRule type="iconSet" priority="42" id="{467A37EE-E488-44CA-BDEB-22E4C4B96A33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J53</xm:sqref>
        </x14:conditionalFormatting>
        <x14:conditionalFormatting xmlns:xm="http://schemas.microsoft.com/office/excel/2006/main">
          <x14:cfRule type="iconSet" priority="16" id="{8A59C533-91D4-4B3F-AEA8-F735260BBA0E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J54:J55</xm:sqref>
        </x14:conditionalFormatting>
        <x14:conditionalFormatting xmlns:xm="http://schemas.microsoft.com/office/excel/2006/main">
          <x14:cfRule type="iconSet" priority="43" id="{72F08C79-F0B0-4F4D-B7A4-73C2E1252802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J56:J59 J48:J51</xm:sqref>
        </x14:conditionalFormatting>
        <x14:conditionalFormatting xmlns:xm="http://schemas.microsoft.com/office/excel/2006/main">
          <x14:cfRule type="iconSet" priority="5" id="{40FE8D0C-BF95-44BA-AA4C-60F4BE972221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J60</xm:sqref>
        </x14:conditionalFormatting>
        <x14:conditionalFormatting xmlns:xm="http://schemas.microsoft.com/office/excel/2006/main">
          <x14:cfRule type="iconSet" priority="62" id="{FBB575CF-AC93-48E3-8EB0-9D5219789200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J61</xm:sqref>
        </x14:conditionalFormatting>
        <x14:conditionalFormatting xmlns:xm="http://schemas.microsoft.com/office/excel/2006/main">
          <x14:cfRule type="iconSet" priority="41" id="{5D77C183-37BA-4F04-9D62-5E8330A4E45A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J62</xm:sqref>
        </x14:conditionalFormatting>
        <x14:conditionalFormatting xmlns:xm="http://schemas.microsoft.com/office/excel/2006/main">
          <x14:cfRule type="iconSet" priority="47" id="{0CFF5FC1-CF2B-4C01-A93C-AC535B49660F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J75</xm:sqref>
        </x14:conditionalFormatting>
        <x14:conditionalFormatting xmlns:xm="http://schemas.microsoft.com/office/excel/2006/main">
          <x14:cfRule type="iconSet" priority="48" id="{CA20B072-081E-49B9-BBB4-333EBEF681C3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Symbols2" iconId="0"/>
              <x14:cfIcon iconSet="3Symbols2" iconId="0"/>
              <x14:cfIcon iconSet="3Symbols2" iconId="2"/>
            </x14:iconSet>
          </x14:cfRule>
          <xm:sqref>J82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E3C6EA4A4D8B488A7F96B7DFD2E011" ma:contentTypeVersion="3" ma:contentTypeDescription="Een nieuw document maken." ma:contentTypeScope="" ma:versionID="873c629e2494e2e78afbe9074fc148f4">
  <xsd:schema xmlns:xsd="http://www.w3.org/2001/XMLSchema" xmlns:xs="http://www.w3.org/2001/XMLSchema" xmlns:p="http://schemas.microsoft.com/office/2006/metadata/properties" xmlns:ns2="8cc99e34-618a-4ddd-ad60-10b4131de4f3" targetNamespace="http://schemas.microsoft.com/office/2006/metadata/properties" ma:root="true" ma:fieldsID="73c126fb6d0ee2bf91d074aa7a1ad25c" ns2:_="">
    <xsd:import namespace="8cc99e34-618a-4ddd-ad60-10b4131de4f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c99e34-618a-4ddd-ad60-10b4131de4f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0FF215F-3128-46AA-9136-74317CDA8C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c99e34-618a-4ddd-ad60-10b4131de4f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183B142-BC39-4561-80B1-AA2CBA15986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666BB5E-0B85-411A-A314-7A157D355D6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Instructie</vt:lpstr>
      <vt:lpstr>Prijzenblad overzicht</vt:lpstr>
      <vt:lpstr>Prijzenblad Specificatie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Patricia van Oorschot</dc:creator>
  <cp:keywords/>
  <dc:description/>
  <cp:lastModifiedBy>Patricia van Oorschot</cp:lastModifiedBy>
  <cp:revision/>
  <dcterms:created xsi:type="dcterms:W3CDTF">2026-02-25T12:58:48Z</dcterms:created>
  <dcterms:modified xsi:type="dcterms:W3CDTF">2026-03-23T08:29:18Z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0x010100A7E3C6EA4A4D8B488A7F96B7DFD2E011</vt:lpwstr>
  </property>
  <property fmtid="{D5CDD505-2E9C-101B-9397-08002B2CF9AE}" pid="3" name="MSIP_Label_b29f4804-9ab0-4527-a877-f7a87100f5fc_Enabled">
    <vt:lpwstr>true</vt:lpwstr>
  </property>
  <property fmtid="{D5CDD505-2E9C-101B-9397-08002B2CF9AE}" pid="4" name="MSIP_Label_b29f4804-9ab0-4527-a877-f7a87100f5fc_SetDate">
    <vt:lpwstr>2026-02-25T13:58:58Z</vt:lpwstr>
  </property>
  <property fmtid="{D5CDD505-2E9C-101B-9397-08002B2CF9AE}" pid="5" name="MSIP_Label_b29f4804-9ab0-4527-a877-f7a87100f5fc_Method">
    <vt:lpwstr>Standard</vt:lpwstr>
  </property>
  <property fmtid="{D5CDD505-2E9C-101B-9397-08002B2CF9AE}" pid="6" name="MSIP_Label_b29f4804-9ab0-4527-a877-f7a87100f5fc_Name">
    <vt:lpwstr>General</vt:lpwstr>
  </property>
  <property fmtid="{D5CDD505-2E9C-101B-9397-08002B2CF9AE}" pid="7" name="MSIP_Label_b29f4804-9ab0-4527-a877-f7a87100f5fc_SiteId">
    <vt:lpwstr>7a5561df-6599-4898-8a20-cce41db3b44f</vt:lpwstr>
  </property>
  <property fmtid="{D5CDD505-2E9C-101B-9397-08002B2CF9AE}" pid="8" name="MSIP_Label_b29f4804-9ab0-4527-a877-f7a87100f5fc_ActionId">
    <vt:lpwstr>ce2e7e8b-63a1-4a6b-932e-c6fdf88c23f4</vt:lpwstr>
  </property>
  <property fmtid="{D5CDD505-2E9C-101B-9397-08002B2CF9AE}" pid="9" name="MSIP_Label_b29f4804-9ab0-4527-a877-f7a87100f5fc_ContentBits">
    <vt:lpwstr>0</vt:lpwstr>
  </property>
  <property fmtid="{D5CDD505-2E9C-101B-9397-08002B2CF9AE}" pid="10" name="MSIP_Label_b29f4804-9ab0-4527-a877-f7a87100f5fc_Tag">
    <vt:lpwstr>10, 3, 0, 2</vt:lpwstr>
  </property>
</Properties>
</file>