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Planning en Control\Coordinatie Aanbestedingen\Inkoopjaarplannen\Inkoopjaarplan 2025\Hardware ICT (EA)\4. NvI\NvI 2\"/>
    </mc:Choice>
  </mc:AlternateContent>
  <xr:revisionPtr revIDLastSave="0" documentId="8_{F49FE587-325A-42D1-B458-B2F62828EF69}" xr6:coauthVersionLast="47" xr6:coauthVersionMax="47" xr10:uidLastSave="{00000000-0000-0000-0000-000000000000}"/>
  <bookViews>
    <workbookView xWindow="-110" yWindow="-110" windowWidth="19420" windowHeight="10420" activeTab="1" xr2:uid="{8952C9C1-927F-49A2-AB49-379D8247E51E}"/>
  </bookViews>
  <sheets>
    <sheet name="Toelichting" sheetId="3" r:id="rId1"/>
    <sheet name="Opslagpercentage product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 l="1"/>
  <c r="F26" i="2"/>
  <c r="D36" i="2"/>
  <c r="D31" i="2"/>
  <c r="D21" i="2"/>
  <c r="D12" i="2"/>
  <c r="D5" i="2"/>
  <c r="F43" i="2"/>
  <c r="F45" i="2"/>
  <c r="F44" i="2"/>
  <c r="D22" i="2" l="1"/>
  <c r="F22" i="2" s="1"/>
  <c r="F21" i="2"/>
  <c r="D27" i="2"/>
  <c r="F27" i="2" s="1"/>
  <c r="D32" i="2"/>
  <c r="F32" i="2" s="1"/>
  <c r="F31" i="2"/>
  <c r="D37" i="2"/>
  <c r="F36" i="2"/>
  <c r="D6" i="2"/>
  <c r="F5" i="2"/>
  <c r="D13" i="2"/>
  <c r="F12" i="2"/>
  <c r="D38" i="2" l="1"/>
  <c r="F37" i="2"/>
  <c r="D7" i="2"/>
  <c r="F6" i="2"/>
  <c r="D14" i="2"/>
  <c r="D16" i="2" s="1"/>
  <c r="F16" i="2" s="1"/>
  <c r="F13" i="2"/>
  <c r="D39" i="2" l="1"/>
  <c r="F39" i="2" s="1"/>
  <c r="F38" i="2"/>
  <c r="D8" i="2"/>
  <c r="F8" i="2" s="1"/>
  <c r="F7" i="2"/>
  <c r="D15" i="2"/>
  <c r="F14" i="2"/>
  <c r="D17" i="2" l="1"/>
  <c r="F17" i="2" s="1"/>
  <c r="F15" i="2"/>
  <c r="F47" i="2" s="1"/>
</calcChain>
</file>

<file path=xl/sharedStrings.xml><?xml version="1.0" encoding="utf-8"?>
<sst xmlns="http://schemas.openxmlformats.org/spreadsheetml/2006/main" count="47" uniqueCount="47">
  <si>
    <t>HPE Tech Care Basic wDMR SVC</t>
  </si>
  <si>
    <t>Apple 20W USB-C Power Adapter</t>
  </si>
  <si>
    <t>Apple EarPods with USB-C Connector</t>
  </si>
  <si>
    <t>HP USB 125 Mouse</t>
  </si>
  <si>
    <t>Opslag %</t>
  </si>
  <si>
    <t>HP 3Y On-site Care Pack</t>
  </si>
  <si>
    <t>Weegfactor</t>
  </si>
  <si>
    <t>Aandachtspunten voor de Inschrijver:</t>
  </si>
  <si>
    <t xml:space="preserve">
 </t>
  </si>
  <si>
    <t>Inkooprijs inschrijver</t>
  </si>
  <si>
    <t>Naam functionaris:</t>
  </si>
  <si>
    <t>Gewogen inschrijfprijs</t>
  </si>
  <si>
    <t xml:space="preserve"> Inschrijfprijs</t>
  </si>
  <si>
    <t>Functie:</t>
  </si>
  <si>
    <t>Handtekening:</t>
  </si>
  <si>
    <t>Productgroep telefonie</t>
  </si>
  <si>
    <t>Productgroep servers</t>
  </si>
  <si>
    <t>Productgroep schermen</t>
  </si>
  <si>
    <t>Productgroep accessoires</t>
  </si>
  <si>
    <t>Productgroep diensten</t>
  </si>
  <si>
    <t>1   Vul alleen de geel gemarkeerde velden in. Overtuig uzelf er van dat u echt alle geel gemarkeerde velden hebt ingevuld.</t>
  </si>
  <si>
    <t>3   Er mogen geen wijzigingen in dit formulier worden aangebracht.</t>
  </si>
  <si>
    <t>Aantal(len) stuks bestelling</t>
  </si>
  <si>
    <t>Wissing hardware en laptops</t>
  </si>
  <si>
    <t>Productgroep desktops</t>
  </si>
  <si>
    <t>4   Een daartoe bevoegde functionaris dient het tabblad te ondertekenen.</t>
  </si>
  <si>
    <r>
      <rPr>
        <b/>
        <sz val="11"/>
        <color theme="1"/>
        <rFont val="Corbel"/>
        <family val="2"/>
      </rPr>
      <t>Toelichting:</t>
    </r>
    <r>
      <rPr>
        <sz val="11"/>
        <color theme="1"/>
        <rFont val="Corbel"/>
        <family val="2"/>
      </rPr>
      <t xml:space="preserve">
Het subgunningscriterium 'prijs' van de deze aanbesteding wordt beoordeeld op basis van de gewogen inschrijfprijs van inschrijvers. Gebaseerd op de bestelhistorie of de prijs van het product is er een wegingspercentage gehangen aan de inschrijfprijs per productgroep. De gewogen inschrijfprijs wordt berekend door de inschrijfprijzen per productgroep bij elkaar op te tellen.</t>
    </r>
  </si>
  <si>
    <t>2   Bij sommige producten vragen we u de inkoopprijs gestaffeld op te nemen. Hierbij geldt dat de inkoopprijs en het opslagpercentage van toepassing is op alle aantallen die binnen de staffel vallen. De laatste staffel moet worden gelezen als   bestellingen van aantal 100+</t>
  </si>
  <si>
    <t>Productgroep laptops/tablet</t>
  </si>
  <si>
    <t>Apple iPad (A16) 11" 128GB Silver (MD3Y4TY/A)</t>
  </si>
  <si>
    <t>HPE DL380 Gen12 6517P Server
Fabrikantnummer P89227-425</t>
  </si>
  <si>
    <t>EIZO EV2460 Monitor White
Fabrikantnummer EV2460-WT</t>
  </si>
  <si>
    <t>Jabra Evolve2 40 SE MS Duo Headset (24189-999-799)</t>
  </si>
  <si>
    <t>BenQ RM6504 Touch Display
Fabrikantnummer 9H.F9ATK.DE1</t>
  </si>
  <si>
    <t>5  LET OP: Gemeente heeft per productgroep de opslagpercentages tot 10% gemaximeerd. Zie paragraaf 5.3.2 van de aanbestedingsleidraad.</t>
  </si>
  <si>
    <t>HP EliteBook 6 G1i 14 U5 16/512GB (AD3Q1ET#ABH) (1 t/m 9)</t>
  </si>
  <si>
    <t>HP EliteBook 6 G1i 14 U5 16/512GB (AD3Q1ET#ABH) (10 t/m 49)</t>
  </si>
  <si>
    <t>HP EliteBook 6 G1i 14 U5 16/512GB (AD3Q1ET#ABH) (50 t/m 99)</t>
  </si>
  <si>
    <t>HP EliteBook 6 G1i 14 U5 16/512GB (AD3Q1ET#ABH) (100 of hoger)</t>
  </si>
  <si>
    <t>MGEE4N/A Apple MacBook Pro 16 M5 Max 48GB/2TB Blk</t>
  </si>
  <si>
    <t>HP Z2 Tower G1i
Fabrikantnumer A40T6ET</t>
  </si>
  <si>
    <t>HP ProDesk 4 G1i
Fabrikantnummer 9H7T7ET</t>
  </si>
  <si>
    <t>Apple iPhone 17e 256GB Black (1 t/m 9)</t>
  </si>
  <si>
    <t>Apple iPhone 17e 256GB Black (10 t/m 49)</t>
  </si>
  <si>
    <t>Apple iPhone 17e 256GB Black (50 t/m 99)</t>
  </si>
  <si>
    <t>Apple iPhone 17e 256GB Black (100 of meer)</t>
  </si>
  <si>
    <t>HPE DL360 Gen12 6505P Server
Fabrikantnummer P89999-425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</si>
</sst>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orbel"/>
      <family val="2"/>
    </font>
    <font>
      <b/>
      <sz val="11"/>
      <color theme="1"/>
      <name val="Corbel"/>
      <family val="2"/>
    </font>
    <font>
      <sz val="11"/>
      <color theme="1"/>
      <name val="Corbel"/>
      <family val="2"/>
    </font>
    <font>
      <sz val="11"/>
      <color rgb="FFFF0000"/>
      <name val="Corbel"/>
      <family val="2"/>
    </font>
    <font>
      <b/>
      <sz val="18"/>
      <color theme="1"/>
      <name val="Corbe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2"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59">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wrapText="1"/>
    </xf>
    <xf numFmtId="0" fontId="0" fillId="0" borderId="0" xfId="0" applyAlignment="1">
      <alignment horizontal="center" vertical="top"/>
    </xf>
    <xf numFmtId="2" fontId="0" fillId="0" borderId="0" xfId="0" applyNumberFormat="1"/>
    <xf numFmtId="0" fontId="1" fillId="0" borderId="0" xfId="0" applyFont="1" applyAlignment="1">
      <alignment horizontal="left" vertical="top" wrapText="1"/>
    </xf>
    <xf numFmtId="0" fontId="3" fillId="0" borderId="0" xfId="0" applyFont="1"/>
    <xf numFmtId="0" fontId="0" fillId="0" borderId="1" xfId="0" applyBorder="1"/>
    <xf numFmtId="0" fontId="0" fillId="0" borderId="2" xfId="0" applyBorder="1"/>
    <xf numFmtId="0" fontId="0" fillId="0" borderId="2" xfId="0" applyBorder="1" applyAlignment="1">
      <alignment horizontal="center"/>
    </xf>
    <xf numFmtId="0" fontId="0" fillId="0" borderId="3" xfId="0" applyBorder="1" applyAlignment="1">
      <alignment horizontal="center" vertical="top"/>
    </xf>
    <xf numFmtId="0" fontId="0" fillId="0" borderId="4" xfId="0" applyBorder="1"/>
    <xf numFmtId="0" fontId="0" fillId="0" borderId="0" xfId="0" applyBorder="1"/>
    <xf numFmtId="0" fontId="0" fillId="0" borderId="0" xfId="0" applyBorder="1" applyAlignment="1">
      <alignment horizontal="center"/>
    </xf>
    <xf numFmtId="0" fontId="0" fillId="0" borderId="5" xfId="0" applyBorder="1" applyAlignment="1">
      <alignment horizontal="center" vertical="top"/>
    </xf>
    <xf numFmtId="0" fontId="0" fillId="0" borderId="4" xfId="0" applyFill="1" applyBorder="1" applyAlignment="1">
      <alignment horizontal="left"/>
    </xf>
    <xf numFmtId="0" fontId="0" fillId="0" borderId="0" xfId="0" applyFill="1" applyBorder="1" applyAlignment="1">
      <alignment horizontal="left"/>
    </xf>
    <xf numFmtId="164" fontId="0" fillId="0" borderId="5" xfId="0" applyNumberFormat="1" applyBorder="1" applyAlignment="1">
      <alignment horizontal="center" vertical="top"/>
    </xf>
    <xf numFmtId="164" fontId="0" fillId="0" borderId="0" xfId="0" applyNumberFormat="1" applyFill="1" applyBorder="1" applyAlignment="1">
      <alignment horizontal="left" vertical="top"/>
    </xf>
    <xf numFmtId="2" fontId="0" fillId="0" borderId="0" xfId="1" applyNumberFormat="1" applyFont="1" applyFill="1" applyBorder="1"/>
    <xf numFmtId="0" fontId="0" fillId="0" borderId="0" xfId="0" applyBorder="1" applyAlignment="1">
      <alignment horizontal="left"/>
    </xf>
    <xf numFmtId="0" fontId="0" fillId="0" borderId="4" xfId="0" applyBorder="1" applyAlignment="1">
      <alignment horizontal="left"/>
    </xf>
    <xf numFmtId="0" fontId="0" fillId="0" borderId="0" xfId="0" applyFill="1" applyBorder="1"/>
    <xf numFmtId="0" fontId="0" fillId="0" borderId="6" xfId="0" applyFill="1" applyBorder="1" applyAlignment="1">
      <alignment horizontal="left"/>
    </xf>
    <xf numFmtId="164" fontId="0" fillId="2" borderId="6" xfId="0" applyNumberFormat="1" applyFill="1" applyBorder="1" applyAlignment="1" applyProtection="1">
      <alignment horizontal="left" vertical="top"/>
      <protection locked="0"/>
    </xf>
    <xf numFmtId="10" fontId="0" fillId="0" borderId="6" xfId="1" applyNumberFormat="1" applyFont="1" applyFill="1" applyBorder="1"/>
    <xf numFmtId="0" fontId="0" fillId="0" borderId="6" xfId="0" applyBorder="1" applyAlignment="1">
      <alignment horizontal="center"/>
    </xf>
    <xf numFmtId="0" fontId="1" fillId="0" borderId="6" xfId="0" applyFont="1" applyBorder="1"/>
    <xf numFmtId="10" fontId="1" fillId="2" borderId="6" xfId="0" applyNumberFormat="1" applyFont="1" applyFill="1" applyBorder="1" applyAlignment="1" applyProtection="1">
      <alignment horizontal="right"/>
      <protection locked="0"/>
    </xf>
    <xf numFmtId="0" fontId="1" fillId="0" borderId="6" xfId="0" applyFont="1" applyBorder="1" applyAlignment="1">
      <alignment horizontal="center"/>
    </xf>
    <xf numFmtId="164" fontId="0" fillId="0" borderId="6" xfId="0" applyNumberFormat="1" applyFill="1" applyBorder="1" applyAlignment="1">
      <alignment horizontal="left" vertical="top"/>
    </xf>
    <xf numFmtId="0" fontId="0" fillId="0" borderId="6" xfId="0" applyFill="1" applyBorder="1" applyAlignment="1">
      <alignment horizontal="center"/>
    </xf>
    <xf numFmtId="0" fontId="0" fillId="0" borderId="6" xfId="0" applyBorder="1" applyAlignment="1">
      <alignment horizontal="left"/>
    </xf>
    <xf numFmtId="2" fontId="0" fillId="0" borderId="6" xfId="1" applyNumberFormat="1" applyFont="1" applyFill="1" applyBorder="1"/>
    <xf numFmtId="0" fontId="1" fillId="4" borderId="4" xfId="0" applyFont="1" applyFill="1" applyBorder="1"/>
    <xf numFmtId="0" fontId="1" fillId="4" borderId="1" xfId="0" applyFont="1" applyFill="1" applyBorder="1"/>
    <xf numFmtId="0" fontId="1" fillId="0" borderId="7" xfId="0" applyFont="1" applyBorder="1"/>
    <xf numFmtId="0" fontId="1" fillId="0" borderId="8" xfId="0" applyFont="1" applyBorder="1" applyAlignment="1">
      <alignment horizontal="center" vertical="top"/>
    </xf>
    <xf numFmtId="0" fontId="0" fillId="0" borderId="7" xfId="0" applyFill="1" applyBorder="1" applyAlignment="1">
      <alignment horizontal="left"/>
    </xf>
    <xf numFmtId="164" fontId="0" fillId="0" borderId="8" xfId="0" applyNumberFormat="1" applyBorder="1" applyAlignment="1">
      <alignment horizontal="center" vertical="top"/>
    </xf>
    <xf numFmtId="0" fontId="0" fillId="0" borderId="7" xfId="0" applyFill="1" applyBorder="1" applyAlignment="1">
      <alignment horizontal="left" wrapText="1"/>
    </xf>
    <xf numFmtId="0" fontId="1" fillId="0" borderId="7" xfId="0" applyFont="1" applyFill="1" applyBorder="1" applyAlignment="1">
      <alignment horizontal="left"/>
    </xf>
    <xf numFmtId="0" fontId="0" fillId="0" borderId="7" xfId="0" applyBorder="1" applyAlignment="1">
      <alignment horizontal="left" wrapText="1"/>
    </xf>
    <xf numFmtId="0" fontId="0" fillId="0" borderId="7" xfId="0" applyBorder="1" applyAlignment="1">
      <alignment horizontal="left"/>
    </xf>
    <xf numFmtId="0" fontId="0" fillId="4" borderId="0" xfId="0" applyFill="1" applyBorder="1" applyAlignment="1">
      <alignment horizontal="left"/>
    </xf>
    <xf numFmtId="164" fontId="0" fillId="4" borderId="0" xfId="0" applyNumberFormat="1" applyFill="1" applyBorder="1" applyAlignment="1">
      <alignment horizontal="left" vertical="top"/>
    </xf>
    <xf numFmtId="2" fontId="0" fillId="4" borderId="0" xfId="1" applyNumberFormat="1" applyFont="1" applyFill="1" applyBorder="1"/>
    <xf numFmtId="0" fontId="0" fillId="4" borderId="0" xfId="0" applyFill="1" applyBorder="1" applyAlignment="1">
      <alignment horizontal="center"/>
    </xf>
    <xf numFmtId="164" fontId="0" fillId="4" borderId="5" xfId="0" applyNumberFormat="1" applyFill="1" applyBorder="1" applyAlignment="1">
      <alignment horizontal="center" vertical="top"/>
    </xf>
    <xf numFmtId="0" fontId="1" fillId="4" borderId="2" xfId="0" applyFont="1" applyFill="1" applyBorder="1"/>
    <xf numFmtId="0" fontId="1" fillId="4" borderId="2" xfId="0" applyFont="1" applyFill="1" applyBorder="1" applyAlignment="1">
      <alignment horizontal="center"/>
    </xf>
    <xf numFmtId="0" fontId="1" fillId="4" borderId="3" xfId="0" applyFont="1" applyFill="1" applyBorder="1" applyAlignment="1">
      <alignment horizontal="center" vertical="top"/>
    </xf>
    <xf numFmtId="164" fontId="4" fillId="3" borderId="11" xfId="0" applyNumberFormat="1" applyFont="1" applyFill="1" applyBorder="1" applyAlignment="1">
      <alignment horizontal="center" vertical="top"/>
    </xf>
    <xf numFmtId="0" fontId="0" fillId="0" borderId="0" xfId="0" applyAlignment="1" applyProtection="1">
      <alignment wrapText="1"/>
      <protection locked="0"/>
    </xf>
    <xf numFmtId="0" fontId="4" fillId="3" borderId="9" xfId="0" applyFont="1" applyFill="1" applyBorder="1" applyAlignment="1">
      <alignment horizontal="left"/>
    </xf>
    <xf numFmtId="0" fontId="4" fillId="3" borderId="10" xfId="0" applyFont="1" applyFill="1" applyBorder="1" applyAlignment="1">
      <alignment horizontal="left"/>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2105617</xdr:colOff>
      <xdr:row>0</xdr:row>
      <xdr:rowOff>942307</xdr:rowOff>
    </xdr:to>
    <xdr:pic>
      <xdr:nvPicPr>
        <xdr:cNvPr id="6" name="Afbeelding 5">
          <a:extLst>
            <a:ext uri="{FF2B5EF4-FFF2-40B4-BE49-F238E27FC236}">
              <a16:creationId xmlns:a16="http://schemas.microsoft.com/office/drawing/2014/main" id="{4FDEA211-A27E-4FEF-9FFB-FAE7BC3D69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02442" cy="94548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4EFBE-E657-4F30-BE67-86A8512D3001}">
  <dimension ref="A1:B13"/>
  <sheetViews>
    <sheetView showGridLines="0" workbookViewId="0">
      <selection activeCell="A7" sqref="A7"/>
    </sheetView>
  </sheetViews>
  <sheetFormatPr defaultRowHeight="14.5" x14ac:dyDescent="0.35"/>
  <cols>
    <col min="1" max="1" width="138.9140625" style="2" customWidth="1"/>
  </cols>
  <sheetData>
    <row r="1" spans="1:2" ht="97.5" customHeight="1" x14ac:dyDescent="0.35"/>
    <row r="2" spans="1:2" ht="58" x14ac:dyDescent="0.35">
      <c r="A2" s="3" t="s">
        <v>26</v>
      </c>
    </row>
    <row r="4" spans="1:2" ht="20.399999999999999" customHeight="1" x14ac:dyDescent="0.35">
      <c r="A4" s="5" t="s">
        <v>7</v>
      </c>
    </row>
    <row r="5" spans="1:2" x14ac:dyDescent="0.35">
      <c r="A5" s="4" t="s">
        <v>20</v>
      </c>
    </row>
    <row r="6" spans="1:2" ht="29" x14ac:dyDescent="0.35">
      <c r="A6" s="4" t="s">
        <v>27</v>
      </c>
    </row>
    <row r="7" spans="1:2" ht="16.5" customHeight="1" x14ac:dyDescent="0.35">
      <c r="A7" s="4" t="s">
        <v>21</v>
      </c>
      <c r="B7" s="2" t="s">
        <v>8</v>
      </c>
    </row>
    <row r="8" spans="1:2" x14ac:dyDescent="0.35">
      <c r="A8" s="4" t="s">
        <v>25</v>
      </c>
    </row>
    <row r="9" spans="1:2" x14ac:dyDescent="0.35">
      <c r="A9" s="8" t="s">
        <v>34</v>
      </c>
    </row>
    <row r="11" spans="1:2" x14ac:dyDescent="0.35">
      <c r="A11" s="56" t="s">
        <v>13</v>
      </c>
    </row>
    <row r="12" spans="1:2" x14ac:dyDescent="0.35">
      <c r="A12" s="56" t="s">
        <v>10</v>
      </c>
    </row>
    <row r="13" spans="1:2" x14ac:dyDescent="0.35">
      <c r="A13" s="56" t="s">
        <v>14</v>
      </c>
    </row>
  </sheetData>
  <sheetProtection algorithmName="SHA-512" hashValue="x0p+aCss8feE4dG4SP3asP3M5R8GWKJKhWfnyxXejfZwhMmmchj+8iXmTL39729PGIPGcES0T1VQkKWVjDqkdg==" saltValue="rcnvZqNgI0a3Clo4Zw5yo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EEFDE-D23C-465A-BE7A-472027695C3A}">
  <dimension ref="A1:Q51"/>
  <sheetViews>
    <sheetView tabSelected="1" zoomScale="90" zoomScaleNormal="90" workbookViewId="0">
      <selection activeCell="D13" sqref="D13"/>
    </sheetView>
  </sheetViews>
  <sheetFormatPr defaultRowHeight="14.5" x14ac:dyDescent="0.35"/>
  <cols>
    <col min="1" max="1" width="60" bestFit="1" customWidth="1"/>
    <col min="2" max="2" width="35.08203125" customWidth="1"/>
    <col min="3" max="3" width="22.25" customWidth="1"/>
    <col min="4" max="4" width="20.9140625" customWidth="1"/>
    <col min="5" max="5" width="11.25" style="1" customWidth="1"/>
    <col min="6" max="6" width="39.6640625" style="6" customWidth="1"/>
  </cols>
  <sheetData>
    <row r="1" spans="1:17" x14ac:dyDescent="0.35">
      <c r="A1" s="10"/>
      <c r="B1" s="11"/>
      <c r="C1" s="11"/>
      <c r="D1" s="11"/>
      <c r="E1" s="12"/>
      <c r="F1" s="13"/>
    </row>
    <row r="2" spans="1:17" ht="15" thickBot="1" x14ac:dyDescent="0.4">
      <c r="A2" s="14"/>
      <c r="B2" s="15"/>
      <c r="C2" s="15"/>
      <c r="D2" s="15"/>
      <c r="E2" s="16"/>
      <c r="F2" s="17"/>
      <c r="G2" s="9"/>
    </row>
    <row r="3" spans="1:17" x14ac:dyDescent="0.35">
      <c r="A3" s="38" t="s">
        <v>15</v>
      </c>
      <c r="B3" s="52" t="s">
        <v>22</v>
      </c>
      <c r="C3" s="52" t="s">
        <v>9</v>
      </c>
      <c r="D3" s="53" t="s">
        <v>4</v>
      </c>
      <c r="E3" s="53" t="s">
        <v>6</v>
      </c>
      <c r="F3" s="54" t="s">
        <v>12</v>
      </c>
    </row>
    <row r="4" spans="1:17" x14ac:dyDescent="0.35">
      <c r="A4" s="39"/>
      <c r="B4" s="30"/>
      <c r="C4" s="30"/>
      <c r="D4" s="31">
        <v>0</v>
      </c>
      <c r="E4" s="32"/>
      <c r="F4" s="40"/>
      <c r="G4" s="9"/>
      <c r="H4" s="9"/>
      <c r="I4" s="9"/>
      <c r="J4" s="9"/>
      <c r="K4" s="9"/>
      <c r="L4" s="9"/>
      <c r="M4" s="9"/>
      <c r="N4" s="9"/>
      <c r="O4" s="9"/>
      <c r="P4" s="9"/>
      <c r="Q4" s="9"/>
    </row>
    <row r="5" spans="1:17" x14ac:dyDescent="0.35">
      <c r="A5" s="41" t="s">
        <v>42</v>
      </c>
      <c r="B5" s="26">
        <v>1</v>
      </c>
      <c r="C5" s="27">
        <v>0</v>
      </c>
      <c r="D5" s="28">
        <f>D4</f>
        <v>0</v>
      </c>
      <c r="E5" s="29">
        <v>5</v>
      </c>
      <c r="F5" s="42">
        <f>SUM(B5*(C5*(D5+100/100))*E5)</f>
        <v>0</v>
      </c>
      <c r="G5" s="9"/>
    </row>
    <row r="6" spans="1:17" x14ac:dyDescent="0.35">
      <c r="A6" s="41" t="s">
        <v>43</v>
      </c>
      <c r="B6" s="26">
        <v>10</v>
      </c>
      <c r="C6" s="27">
        <v>0</v>
      </c>
      <c r="D6" s="28">
        <f t="shared" ref="D6:D8" si="0">D5</f>
        <v>0</v>
      </c>
      <c r="E6" s="29">
        <v>5</v>
      </c>
      <c r="F6" s="42">
        <f t="shared" ref="F6:F8" si="1">SUM(B6*(C6*(D6+100/100))*E6)</f>
        <v>0</v>
      </c>
    </row>
    <row r="7" spans="1:17" x14ac:dyDescent="0.35">
      <c r="A7" s="41" t="s">
        <v>44</v>
      </c>
      <c r="B7" s="26">
        <v>50</v>
      </c>
      <c r="C7" s="27">
        <v>0</v>
      </c>
      <c r="D7" s="28">
        <f t="shared" si="0"/>
        <v>0</v>
      </c>
      <c r="E7" s="29">
        <v>5</v>
      </c>
      <c r="F7" s="42">
        <f t="shared" si="1"/>
        <v>0</v>
      </c>
    </row>
    <row r="8" spans="1:17" x14ac:dyDescent="0.35">
      <c r="A8" s="41" t="s">
        <v>45</v>
      </c>
      <c r="B8" s="26">
        <v>100</v>
      </c>
      <c r="C8" s="27">
        <v>0</v>
      </c>
      <c r="D8" s="28">
        <f t="shared" si="0"/>
        <v>0</v>
      </c>
      <c r="E8" s="29">
        <v>5</v>
      </c>
      <c r="F8" s="42">
        <f t="shared" si="1"/>
        <v>0</v>
      </c>
    </row>
    <row r="9" spans="1:17" x14ac:dyDescent="0.35">
      <c r="A9" s="18"/>
      <c r="B9" s="19"/>
      <c r="C9" s="21"/>
      <c r="D9" s="22"/>
      <c r="E9" s="16"/>
      <c r="F9" s="20"/>
    </row>
    <row r="10" spans="1:17" x14ac:dyDescent="0.35">
      <c r="A10" s="37" t="s">
        <v>28</v>
      </c>
      <c r="B10" s="47"/>
      <c r="C10" s="48"/>
      <c r="D10" s="49"/>
      <c r="E10" s="50"/>
      <c r="F10" s="51"/>
    </row>
    <row r="11" spans="1:17" x14ac:dyDescent="0.35">
      <c r="A11" s="41"/>
      <c r="B11" s="26"/>
      <c r="C11" s="33"/>
      <c r="D11" s="31">
        <v>0</v>
      </c>
      <c r="E11" s="34"/>
      <c r="F11" s="42"/>
    </row>
    <row r="12" spans="1:17" x14ac:dyDescent="0.35">
      <c r="A12" s="41" t="s">
        <v>39</v>
      </c>
      <c r="B12" s="26">
        <v>1</v>
      </c>
      <c r="C12" s="27">
        <v>0</v>
      </c>
      <c r="D12" s="28">
        <f>D11</f>
        <v>0</v>
      </c>
      <c r="E12" s="29">
        <v>1</v>
      </c>
      <c r="F12" s="42">
        <f t="shared" ref="F12:F17" si="2">SUM(B12*(C12*(D12+100/100))*E12)</f>
        <v>0</v>
      </c>
      <c r="G12" s="9"/>
    </row>
    <row r="13" spans="1:17" x14ac:dyDescent="0.35">
      <c r="A13" s="41" t="s">
        <v>35</v>
      </c>
      <c r="B13" s="26">
        <v>1</v>
      </c>
      <c r="C13" s="27">
        <v>0</v>
      </c>
      <c r="D13" s="28">
        <f t="shared" ref="D13:D15" si="3">D12</f>
        <v>0</v>
      </c>
      <c r="E13" s="29">
        <v>5</v>
      </c>
      <c r="F13" s="42">
        <f t="shared" si="2"/>
        <v>0</v>
      </c>
      <c r="G13" s="9"/>
      <c r="H13" s="9"/>
    </row>
    <row r="14" spans="1:17" x14ac:dyDescent="0.35">
      <c r="A14" s="41" t="s">
        <v>36</v>
      </c>
      <c r="B14" s="26">
        <v>10</v>
      </c>
      <c r="C14" s="27">
        <v>0</v>
      </c>
      <c r="D14" s="28">
        <f t="shared" si="3"/>
        <v>0</v>
      </c>
      <c r="E14" s="29">
        <v>5</v>
      </c>
      <c r="F14" s="42">
        <f t="shared" si="2"/>
        <v>0</v>
      </c>
    </row>
    <row r="15" spans="1:17" x14ac:dyDescent="0.35">
      <c r="A15" s="41" t="s">
        <v>37</v>
      </c>
      <c r="B15" s="26">
        <v>50</v>
      </c>
      <c r="C15" s="27">
        <v>0</v>
      </c>
      <c r="D15" s="28">
        <f t="shared" si="3"/>
        <v>0</v>
      </c>
      <c r="E15" s="29">
        <v>5</v>
      </c>
      <c r="F15" s="42">
        <f t="shared" si="2"/>
        <v>0</v>
      </c>
    </row>
    <row r="16" spans="1:17" x14ac:dyDescent="0.35">
      <c r="A16" s="41" t="s">
        <v>38</v>
      </c>
      <c r="B16" s="26">
        <v>100</v>
      </c>
      <c r="C16" s="27">
        <v>0</v>
      </c>
      <c r="D16" s="28">
        <f>D14</f>
        <v>0</v>
      </c>
      <c r="E16" s="29">
        <v>5</v>
      </c>
      <c r="F16" s="42">
        <f t="shared" ref="F16" si="4">SUM(B16*(C16*(D16+100/100))*E16)</f>
        <v>0</v>
      </c>
    </row>
    <row r="17" spans="1:7" x14ac:dyDescent="0.35">
      <c r="A17" s="41" t="s">
        <v>29</v>
      </c>
      <c r="B17" s="26">
        <v>50</v>
      </c>
      <c r="C17" s="27">
        <v>0</v>
      </c>
      <c r="D17" s="28">
        <f>D15</f>
        <v>0</v>
      </c>
      <c r="E17" s="29">
        <v>5</v>
      </c>
      <c r="F17" s="42">
        <f t="shared" si="2"/>
        <v>0</v>
      </c>
    </row>
    <row r="18" spans="1:7" x14ac:dyDescent="0.35">
      <c r="A18" s="18"/>
      <c r="B18" s="19"/>
      <c r="C18" s="21"/>
      <c r="D18" s="22"/>
      <c r="E18" s="16"/>
      <c r="F18" s="20"/>
    </row>
    <row r="19" spans="1:7" x14ac:dyDescent="0.35">
      <c r="A19" s="37" t="s">
        <v>24</v>
      </c>
      <c r="B19" s="47"/>
      <c r="C19" s="48"/>
      <c r="D19" s="49"/>
      <c r="E19" s="50"/>
      <c r="F19" s="51"/>
    </row>
    <row r="20" spans="1:7" x14ac:dyDescent="0.35">
      <c r="A20" s="41"/>
      <c r="B20" s="26"/>
      <c r="C20" s="33"/>
      <c r="D20" s="31">
        <v>0</v>
      </c>
      <c r="E20" s="29"/>
      <c r="F20" s="42"/>
    </row>
    <row r="21" spans="1:7" ht="29" x14ac:dyDescent="0.35">
      <c r="A21" s="43" t="s">
        <v>41</v>
      </c>
      <c r="B21" s="26">
        <v>1</v>
      </c>
      <c r="C21" s="27">
        <v>0</v>
      </c>
      <c r="D21" s="28">
        <f t="shared" ref="D21:D22" si="5">D20</f>
        <v>0</v>
      </c>
      <c r="E21" s="29">
        <v>2</v>
      </c>
      <c r="F21" s="42">
        <f t="shared" ref="F21:F22" si="6">SUM(B21*(C21*(D21+100/100))*E21)</f>
        <v>0</v>
      </c>
      <c r="G21" s="9"/>
    </row>
    <row r="22" spans="1:7" ht="29" x14ac:dyDescent="0.35">
      <c r="A22" s="43" t="s">
        <v>40</v>
      </c>
      <c r="B22" s="26">
        <v>1</v>
      </c>
      <c r="C22" s="27">
        <v>0</v>
      </c>
      <c r="D22" s="28">
        <f t="shared" si="5"/>
        <v>0</v>
      </c>
      <c r="E22" s="29">
        <v>2</v>
      </c>
      <c r="F22" s="42">
        <f t="shared" si="6"/>
        <v>0</v>
      </c>
    </row>
    <row r="23" spans="1:7" x14ac:dyDescent="0.35">
      <c r="A23" s="18"/>
      <c r="B23" s="19"/>
      <c r="C23" s="21"/>
      <c r="D23" s="22"/>
      <c r="E23" s="16"/>
      <c r="F23" s="20"/>
    </row>
    <row r="24" spans="1:7" x14ac:dyDescent="0.35">
      <c r="A24" s="37" t="s">
        <v>16</v>
      </c>
      <c r="B24" s="47"/>
      <c r="C24" s="48"/>
      <c r="D24" s="49"/>
      <c r="E24" s="50"/>
      <c r="F24" s="51"/>
    </row>
    <row r="25" spans="1:7" x14ac:dyDescent="0.35">
      <c r="A25" s="41"/>
      <c r="B25" s="26"/>
      <c r="C25" s="33"/>
      <c r="D25" s="31">
        <v>0</v>
      </c>
      <c r="E25" s="29"/>
      <c r="F25" s="42"/>
    </row>
    <row r="26" spans="1:7" ht="29" x14ac:dyDescent="0.35">
      <c r="A26" s="43" t="s">
        <v>46</v>
      </c>
      <c r="B26" s="26">
        <v>2</v>
      </c>
      <c r="C26" s="27">
        <v>0</v>
      </c>
      <c r="D26" s="28">
        <f t="shared" ref="D26" si="7">D25</f>
        <v>0</v>
      </c>
      <c r="E26" s="34">
        <v>3</v>
      </c>
      <c r="F26" s="42">
        <f t="shared" ref="F26:F27" si="8">SUM(B26*(C26*(D26+100/100))*E26)</f>
        <v>0</v>
      </c>
      <c r="G26" s="9"/>
    </row>
    <row r="27" spans="1:7" ht="29" x14ac:dyDescent="0.35">
      <c r="A27" s="43" t="s">
        <v>30</v>
      </c>
      <c r="B27" s="26">
        <v>2</v>
      </c>
      <c r="C27" s="27">
        <v>0</v>
      </c>
      <c r="D27" s="28">
        <f>D26</f>
        <v>0</v>
      </c>
      <c r="E27" s="34">
        <v>3</v>
      </c>
      <c r="F27" s="42">
        <f t="shared" si="8"/>
        <v>0</v>
      </c>
    </row>
    <row r="28" spans="1:7" x14ac:dyDescent="0.35">
      <c r="A28" s="14"/>
      <c r="B28" s="15"/>
      <c r="C28" s="15"/>
      <c r="D28" s="15"/>
      <c r="E28" s="16"/>
      <c r="F28" s="17"/>
    </row>
    <row r="29" spans="1:7" x14ac:dyDescent="0.35">
      <c r="A29" s="37" t="s">
        <v>17</v>
      </c>
      <c r="B29" s="47"/>
      <c r="C29" s="48"/>
      <c r="D29" s="49"/>
      <c r="E29" s="50"/>
      <c r="F29" s="51"/>
    </row>
    <row r="30" spans="1:7" x14ac:dyDescent="0.35">
      <c r="A30" s="44"/>
      <c r="B30" s="26"/>
      <c r="C30" s="33"/>
      <c r="D30" s="31">
        <v>0</v>
      </c>
      <c r="E30" s="29"/>
      <c r="F30" s="42"/>
    </row>
    <row r="31" spans="1:7" ht="29" x14ac:dyDescent="0.35">
      <c r="A31" s="43" t="s">
        <v>33</v>
      </c>
      <c r="B31" s="26">
        <v>4</v>
      </c>
      <c r="C31" s="27">
        <v>0</v>
      </c>
      <c r="D31" s="28">
        <f t="shared" ref="D31:D32" si="9">D30</f>
        <v>0</v>
      </c>
      <c r="E31" s="29">
        <v>2</v>
      </c>
      <c r="F31" s="42">
        <f t="shared" ref="F31:F32" si="10">SUM(B31*(C31*(D31+100/100))*E31)</f>
        <v>0</v>
      </c>
      <c r="G31" s="9"/>
    </row>
    <row r="32" spans="1:7" ht="29" x14ac:dyDescent="0.35">
      <c r="A32" s="45" t="s">
        <v>31</v>
      </c>
      <c r="B32" s="35">
        <v>200</v>
      </c>
      <c r="C32" s="27">
        <v>0</v>
      </c>
      <c r="D32" s="28">
        <f t="shared" si="9"/>
        <v>0</v>
      </c>
      <c r="E32" s="29">
        <v>5</v>
      </c>
      <c r="F32" s="42">
        <f t="shared" si="10"/>
        <v>0</v>
      </c>
    </row>
    <row r="33" spans="1:10" x14ac:dyDescent="0.35">
      <c r="A33" s="24"/>
      <c r="B33" s="23"/>
      <c r="C33" s="21"/>
      <c r="D33" s="22"/>
      <c r="E33" s="16"/>
      <c r="F33" s="20"/>
    </row>
    <row r="34" spans="1:10" x14ac:dyDescent="0.35">
      <c r="A34" s="37" t="s">
        <v>18</v>
      </c>
      <c r="B34" s="47"/>
      <c r="C34" s="48"/>
      <c r="D34" s="49"/>
      <c r="E34" s="50"/>
      <c r="F34" s="51"/>
    </row>
    <row r="35" spans="1:10" x14ac:dyDescent="0.35">
      <c r="A35" s="41"/>
      <c r="B35" s="26"/>
      <c r="C35" s="33"/>
      <c r="D35" s="31">
        <v>0</v>
      </c>
      <c r="E35" s="29"/>
      <c r="F35" s="42"/>
    </row>
    <row r="36" spans="1:10" x14ac:dyDescent="0.35">
      <c r="A36" s="41" t="s">
        <v>1</v>
      </c>
      <c r="B36" s="26">
        <v>2000</v>
      </c>
      <c r="C36" s="27">
        <v>0</v>
      </c>
      <c r="D36" s="28">
        <f t="shared" ref="D36:D39" si="11">D35</f>
        <v>0</v>
      </c>
      <c r="E36" s="29">
        <v>1</v>
      </c>
      <c r="F36" s="42">
        <f t="shared" ref="F36:F39" si="12">SUM(B36*(C36*(D36+100/100))*E36)</f>
        <v>0</v>
      </c>
      <c r="G36" s="9"/>
      <c r="H36" s="9"/>
      <c r="I36" s="9"/>
      <c r="J36" s="9"/>
    </row>
    <row r="37" spans="1:10" x14ac:dyDescent="0.35">
      <c r="A37" s="41" t="s">
        <v>2</v>
      </c>
      <c r="B37" s="26">
        <v>500</v>
      </c>
      <c r="C37" s="27">
        <v>0</v>
      </c>
      <c r="D37" s="28">
        <f t="shared" si="11"/>
        <v>0</v>
      </c>
      <c r="E37" s="29">
        <v>1</v>
      </c>
      <c r="F37" s="42">
        <f t="shared" si="12"/>
        <v>0</v>
      </c>
    </row>
    <row r="38" spans="1:10" x14ac:dyDescent="0.35">
      <c r="A38" s="41" t="s">
        <v>32</v>
      </c>
      <c r="B38" s="26">
        <v>100</v>
      </c>
      <c r="C38" s="27">
        <v>0</v>
      </c>
      <c r="D38" s="28">
        <f t="shared" si="11"/>
        <v>0</v>
      </c>
      <c r="E38" s="29">
        <v>1</v>
      </c>
      <c r="F38" s="42">
        <f t="shared" si="12"/>
        <v>0</v>
      </c>
    </row>
    <row r="39" spans="1:10" x14ac:dyDescent="0.35">
      <c r="A39" s="41" t="s">
        <v>3</v>
      </c>
      <c r="B39" s="26">
        <v>900</v>
      </c>
      <c r="C39" s="27">
        <v>0</v>
      </c>
      <c r="D39" s="28">
        <f t="shared" si="11"/>
        <v>0</v>
      </c>
      <c r="E39" s="29">
        <v>1</v>
      </c>
      <c r="F39" s="42">
        <f t="shared" si="12"/>
        <v>0</v>
      </c>
    </row>
    <row r="40" spans="1:10" x14ac:dyDescent="0.35">
      <c r="A40" s="14"/>
      <c r="B40" s="15"/>
      <c r="C40" s="15"/>
      <c r="D40" s="15"/>
      <c r="E40" s="16"/>
      <c r="F40" s="17"/>
    </row>
    <row r="41" spans="1:10" x14ac:dyDescent="0.35">
      <c r="A41" s="37" t="s">
        <v>19</v>
      </c>
      <c r="B41" s="47"/>
      <c r="C41" s="48"/>
      <c r="D41" s="49"/>
      <c r="E41" s="50"/>
      <c r="F41" s="51"/>
    </row>
    <row r="42" spans="1:10" x14ac:dyDescent="0.35">
      <c r="A42" s="14"/>
      <c r="B42" s="15"/>
      <c r="C42" s="15"/>
      <c r="D42" s="25"/>
      <c r="E42" s="16"/>
      <c r="F42" s="17"/>
    </row>
    <row r="43" spans="1:10" x14ac:dyDescent="0.35">
      <c r="A43" s="46" t="s">
        <v>23</v>
      </c>
      <c r="B43" s="35">
        <v>500</v>
      </c>
      <c r="C43" s="27">
        <v>0</v>
      </c>
      <c r="D43" s="36"/>
      <c r="E43" s="29">
        <v>1</v>
      </c>
      <c r="F43" s="42">
        <f t="shared" ref="F43" si="13">SUM(B43*(C43*((D43+100)/100)))*E43</f>
        <v>0</v>
      </c>
    </row>
    <row r="44" spans="1:10" x14ac:dyDescent="0.35">
      <c r="A44" s="41" t="s">
        <v>5</v>
      </c>
      <c r="B44" s="26">
        <v>500</v>
      </c>
      <c r="C44" s="27">
        <v>0</v>
      </c>
      <c r="D44" s="36"/>
      <c r="E44" s="29">
        <v>2</v>
      </c>
      <c r="F44" s="42">
        <f>SUM(B44*(C44*((D44+100)/100)))*E44</f>
        <v>0</v>
      </c>
    </row>
    <row r="45" spans="1:10" x14ac:dyDescent="0.35">
      <c r="A45" s="41" t="s">
        <v>0</v>
      </c>
      <c r="B45" s="26">
        <v>4</v>
      </c>
      <c r="C45" s="27">
        <v>0</v>
      </c>
      <c r="D45" s="36"/>
      <c r="E45" s="29">
        <v>3</v>
      </c>
      <c r="F45" s="42">
        <f>SUM(B45*(C45*((D45+100)/100)))*E45</f>
        <v>0</v>
      </c>
    </row>
    <row r="46" spans="1:10" x14ac:dyDescent="0.35">
      <c r="A46" s="14"/>
      <c r="B46" s="15"/>
      <c r="C46" s="15"/>
      <c r="D46" s="15"/>
      <c r="E46" s="16"/>
      <c r="F46" s="17"/>
    </row>
    <row r="47" spans="1:10" ht="24" thickBot="1" x14ac:dyDescent="0.6">
      <c r="A47" s="57" t="s">
        <v>11</v>
      </c>
      <c r="B47" s="58"/>
      <c r="C47" s="58"/>
      <c r="D47" s="58"/>
      <c r="E47" s="58"/>
      <c r="F47" s="55">
        <f>SUM(F5:F45)</f>
        <v>0</v>
      </c>
    </row>
    <row r="51" spans="4:4" x14ac:dyDescent="0.35">
      <c r="D51" s="7"/>
    </row>
  </sheetData>
  <sheetProtection algorithmName="SHA-512" hashValue="WIP2faTLhuf8O82/0yVHHDW+yAygVkJ3XE2ayxH1c70qyZXZq82MoJ0tJHd+nbbfXeOx7oQJ8MmIQAOhTbQzjg==" saltValue="qbWQ591mDLPVfYGUxePRPw==" spinCount="100000" sheet="1" objects="1" scenarios="1"/>
  <mergeCells count="1">
    <mergeCell ref="A47:E47"/>
  </mergeCells>
  <dataValidations count="1">
    <dataValidation type="decimal" operator="lessThanOrEqual" allowBlank="1" showInputMessage="1" showErrorMessage="1" sqref="D4 D11 D20 D25 D30 D35" xr:uid="{C66CCC54-B684-4C77-8C57-12700C6CF46A}">
      <formula1>0.1</formula1>
    </dataValidation>
  </dataValidation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Opslagpercentage producten</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Roos</dc:creator>
  <cp:lastModifiedBy>Steven Roos</cp:lastModifiedBy>
  <dcterms:created xsi:type="dcterms:W3CDTF">2026-03-06T11:29:25Z</dcterms:created>
  <dcterms:modified xsi:type="dcterms:W3CDTF">2026-05-26T10:50:37Z</dcterms:modified>
</cp:coreProperties>
</file>