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umc.sharepoint.com/sites/EuropeseaanbestedingWasserijdiensten/Gedeelde documenten/General/4. Aanbestedingsstukken/Bijlagen/"/>
    </mc:Choice>
  </mc:AlternateContent>
  <xr:revisionPtr revIDLastSave="1268" documentId="13_ncr:1_{E2C9DCC3-D1EF-4D4E-AD70-988EEFC839F5}" xr6:coauthVersionLast="47" xr6:coauthVersionMax="47" xr10:uidLastSave="{75F69C58-4611-4FF1-80F4-753932F73106}"/>
  <bookViews>
    <workbookView xWindow="30612" yWindow="-108" windowWidth="30936" windowHeight="16776" activeTab="1" xr2:uid="{76B24EAB-2037-4C38-996C-FA40706D9115}"/>
  </bookViews>
  <sheets>
    <sheet name="Invulinstructie" sheetId="2" r:id="rId1"/>
    <sheet name="Inschrijfformulier" sheetId="6" r:id="rId2"/>
    <sheet name="Totaal" sheetId="4" r:id="rId3"/>
  </sheets>
  <definedNames>
    <definedName name="_xlnm._FilterDatabase" localSheetId="1" hidden="1">Inschrijfformulier!$A$1:$G$1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4" l="1"/>
  <c r="K15" i="4"/>
  <c r="L2" i="6" l="1"/>
  <c r="L135" i="6"/>
  <c r="N135" i="6" s="1"/>
  <c r="L134" i="6"/>
  <c r="N134" i="6" s="1"/>
  <c r="L133" i="6"/>
  <c r="N133" i="6" s="1"/>
  <c r="L132" i="6"/>
  <c r="N132" i="6" s="1"/>
  <c r="L131" i="6"/>
  <c r="N131" i="6" s="1"/>
  <c r="L130" i="6"/>
  <c r="N130" i="6" s="1"/>
  <c r="L129" i="6"/>
  <c r="N129" i="6" s="1"/>
  <c r="L128" i="6"/>
  <c r="N128" i="6" s="1"/>
  <c r="L127" i="6"/>
  <c r="N127" i="6" s="1"/>
  <c r="L126" i="6"/>
  <c r="N126" i="6" s="1"/>
  <c r="L125" i="6"/>
  <c r="N125" i="6" s="1"/>
  <c r="L124" i="6"/>
  <c r="N124" i="6" s="1"/>
  <c r="L123" i="6"/>
  <c r="N123" i="6" s="1"/>
  <c r="L122" i="6"/>
  <c r="N122" i="6" s="1"/>
  <c r="L121" i="6"/>
  <c r="N121" i="6" s="1"/>
  <c r="L120" i="6"/>
  <c r="N120" i="6" s="1"/>
  <c r="L119" i="6"/>
  <c r="N119" i="6" s="1"/>
  <c r="L118" i="6"/>
  <c r="N118" i="6" s="1"/>
  <c r="L117" i="6"/>
  <c r="N117" i="6" s="1"/>
  <c r="L116" i="6"/>
  <c r="N116" i="6" s="1"/>
  <c r="L115" i="6"/>
  <c r="N115" i="6" s="1"/>
  <c r="L114" i="6"/>
  <c r="N114" i="6" s="1"/>
  <c r="L113" i="6"/>
  <c r="N113" i="6" s="1"/>
  <c r="L112" i="6"/>
  <c r="N112" i="6" s="1"/>
  <c r="L111" i="6"/>
  <c r="N111" i="6" s="1"/>
  <c r="L110" i="6"/>
  <c r="N110" i="6" s="1"/>
  <c r="L109" i="6"/>
  <c r="N109" i="6" s="1"/>
  <c r="L108" i="6"/>
  <c r="N108" i="6" s="1"/>
  <c r="L107" i="6"/>
  <c r="N107" i="6" s="1"/>
  <c r="L106" i="6"/>
  <c r="N106" i="6" s="1"/>
  <c r="L105" i="6"/>
  <c r="N105" i="6" s="1"/>
  <c r="L104" i="6"/>
  <c r="N104" i="6" s="1"/>
  <c r="L103" i="6"/>
  <c r="N103" i="6" s="1"/>
  <c r="L102" i="6"/>
  <c r="N102" i="6" s="1"/>
  <c r="L101" i="6"/>
  <c r="N101" i="6" s="1"/>
  <c r="L100" i="6"/>
  <c r="N100" i="6" s="1"/>
  <c r="L99" i="6"/>
  <c r="N99" i="6" s="1"/>
  <c r="L98" i="6"/>
  <c r="N98" i="6" s="1"/>
  <c r="L97" i="6"/>
  <c r="N97" i="6" s="1"/>
  <c r="L96" i="6"/>
  <c r="N96" i="6" s="1"/>
  <c r="L95" i="6"/>
  <c r="N95" i="6" s="1"/>
  <c r="L94" i="6"/>
  <c r="N94" i="6" s="1"/>
  <c r="L93" i="6"/>
  <c r="N93" i="6" s="1"/>
  <c r="L92" i="6"/>
  <c r="N92" i="6" s="1"/>
  <c r="L91" i="6"/>
  <c r="N91" i="6" s="1"/>
  <c r="L90" i="6"/>
  <c r="N90" i="6" s="1"/>
  <c r="L89" i="6"/>
  <c r="N89" i="6" s="1"/>
  <c r="L88" i="6"/>
  <c r="N88" i="6" s="1"/>
  <c r="L87" i="6"/>
  <c r="N87" i="6" s="1"/>
  <c r="L86" i="6"/>
  <c r="N86" i="6" s="1"/>
  <c r="L85" i="6"/>
  <c r="N85" i="6" s="1"/>
  <c r="L84" i="6"/>
  <c r="N84" i="6" s="1"/>
  <c r="L83" i="6"/>
  <c r="N83" i="6" s="1"/>
  <c r="L82" i="6"/>
  <c r="N82" i="6" s="1"/>
  <c r="L81" i="6"/>
  <c r="N81" i="6" s="1"/>
  <c r="L80" i="6"/>
  <c r="N80" i="6" s="1"/>
  <c r="L79" i="6"/>
  <c r="N79" i="6" s="1"/>
  <c r="L78" i="6"/>
  <c r="N78" i="6" s="1"/>
  <c r="L77" i="6"/>
  <c r="N77" i="6" s="1"/>
  <c r="L76" i="6"/>
  <c r="N76" i="6" s="1"/>
  <c r="L75" i="6"/>
  <c r="N75" i="6" s="1"/>
  <c r="L74" i="6"/>
  <c r="N74" i="6" s="1"/>
  <c r="L73" i="6"/>
  <c r="N73" i="6" s="1"/>
  <c r="L72" i="6"/>
  <c r="N72" i="6" s="1"/>
  <c r="L71" i="6"/>
  <c r="N71" i="6" s="1"/>
  <c r="L70" i="6"/>
  <c r="N70" i="6" s="1"/>
  <c r="L69" i="6"/>
  <c r="N69" i="6" s="1"/>
  <c r="L68" i="6"/>
  <c r="N68" i="6" s="1"/>
  <c r="L67" i="6"/>
  <c r="N67" i="6" s="1"/>
  <c r="L66" i="6"/>
  <c r="N66" i="6" s="1"/>
  <c r="L65" i="6"/>
  <c r="N65" i="6" s="1"/>
  <c r="L64" i="6"/>
  <c r="N64" i="6" s="1"/>
  <c r="L63" i="6"/>
  <c r="N63" i="6" s="1"/>
  <c r="L62" i="6"/>
  <c r="N62" i="6" s="1"/>
  <c r="L61" i="6"/>
  <c r="N61" i="6" s="1"/>
  <c r="L60" i="6"/>
  <c r="N60" i="6" s="1"/>
  <c r="L59" i="6"/>
  <c r="N59" i="6" s="1"/>
  <c r="L58" i="6"/>
  <c r="N58" i="6" s="1"/>
  <c r="L57" i="6"/>
  <c r="N57" i="6" s="1"/>
  <c r="L56" i="6"/>
  <c r="N56" i="6" s="1"/>
  <c r="L55" i="6"/>
  <c r="N55" i="6" s="1"/>
  <c r="L54" i="6"/>
  <c r="N54" i="6" s="1"/>
  <c r="L53" i="6"/>
  <c r="N53" i="6" s="1"/>
  <c r="L52" i="6"/>
  <c r="N52" i="6" s="1"/>
  <c r="L51" i="6"/>
  <c r="N51" i="6" s="1"/>
  <c r="L50" i="6"/>
  <c r="N50" i="6" s="1"/>
  <c r="L49" i="6"/>
  <c r="N49" i="6" s="1"/>
  <c r="L48" i="6"/>
  <c r="N48" i="6" s="1"/>
  <c r="L47" i="6"/>
  <c r="N47" i="6" s="1"/>
  <c r="L46" i="6"/>
  <c r="N46" i="6" s="1"/>
  <c r="L45" i="6"/>
  <c r="N45" i="6" s="1"/>
  <c r="L44" i="6"/>
  <c r="N44" i="6" s="1"/>
  <c r="L43" i="6"/>
  <c r="N43" i="6" s="1"/>
  <c r="L42" i="6"/>
  <c r="N42" i="6" s="1"/>
  <c r="L41" i="6"/>
  <c r="N41" i="6" s="1"/>
  <c r="L40" i="6"/>
  <c r="N40" i="6" s="1"/>
  <c r="L39" i="6"/>
  <c r="N39" i="6" s="1"/>
  <c r="L38" i="6"/>
  <c r="N38" i="6" s="1"/>
  <c r="L37" i="6"/>
  <c r="N37" i="6" s="1"/>
  <c r="L36" i="6"/>
  <c r="N36" i="6" s="1"/>
  <c r="L35" i="6"/>
  <c r="N35" i="6" s="1"/>
  <c r="L34" i="6"/>
  <c r="N34" i="6" s="1"/>
  <c r="L33" i="6"/>
  <c r="N33" i="6" s="1"/>
  <c r="L32" i="6"/>
  <c r="N32" i="6" s="1"/>
  <c r="L31" i="6"/>
  <c r="N31" i="6" s="1"/>
  <c r="L30" i="6"/>
  <c r="N30" i="6" s="1"/>
  <c r="L29" i="6"/>
  <c r="N29" i="6" s="1"/>
  <c r="L28" i="6"/>
  <c r="N28" i="6" s="1"/>
  <c r="L27" i="6"/>
  <c r="N27" i="6" s="1"/>
  <c r="L26" i="6"/>
  <c r="N26" i="6" s="1"/>
  <c r="L25" i="6"/>
  <c r="N25" i="6" s="1"/>
  <c r="L24" i="6"/>
  <c r="N24" i="6" s="1"/>
  <c r="L23" i="6"/>
  <c r="N23" i="6" s="1"/>
  <c r="L22" i="6"/>
  <c r="N22" i="6" s="1"/>
  <c r="L21" i="6"/>
  <c r="N21" i="6" s="1"/>
  <c r="L20" i="6"/>
  <c r="N20" i="6" s="1"/>
  <c r="L19" i="6"/>
  <c r="N19" i="6" s="1"/>
  <c r="L18" i="6"/>
  <c r="N18" i="6" s="1"/>
  <c r="L17" i="6"/>
  <c r="N17" i="6" s="1"/>
  <c r="L16" i="6"/>
  <c r="N16" i="6" s="1"/>
  <c r="L15" i="6"/>
  <c r="N15" i="6" s="1"/>
  <c r="L14" i="6"/>
  <c r="N14" i="6" s="1"/>
  <c r="L13" i="6"/>
  <c r="N13" i="6" s="1"/>
  <c r="L12" i="6"/>
  <c r="N12" i="6" s="1"/>
  <c r="L11" i="6"/>
  <c r="N11" i="6" s="1"/>
  <c r="L10" i="6"/>
  <c r="N10" i="6" s="1"/>
  <c r="L9" i="6"/>
  <c r="N9" i="6" s="1"/>
  <c r="L8" i="6"/>
  <c r="N8" i="6" s="1"/>
  <c r="L7" i="6"/>
  <c r="N7" i="6" s="1"/>
  <c r="L6" i="6"/>
  <c r="N6" i="6" s="1"/>
  <c r="L5" i="6"/>
  <c r="N5" i="6" s="1"/>
  <c r="L4" i="6"/>
  <c r="N4" i="6" s="1"/>
  <c r="L3" i="6"/>
  <c r="N3" i="6" s="1"/>
  <c r="N2" i="6" l="1"/>
  <c r="K18" i="4" s="1"/>
  <c r="K17" i="4"/>
</calcChain>
</file>

<file path=xl/sharedStrings.xml><?xml version="1.0" encoding="utf-8"?>
<sst xmlns="http://schemas.openxmlformats.org/spreadsheetml/2006/main" count="854" uniqueCount="239">
  <si>
    <t>Invulinstructie Inschrijfformulier Europese aanbesteding wasserijdienstverlening Maastricht UMC+</t>
  </si>
  <si>
    <t>• In kolom H dienen de afmetingen van de aangeboden poolartikelen te worden vermeld.</t>
  </si>
  <si>
    <t>• In kolom M dient het van toepassing zijnde btw percentage te worden ingevuld.</t>
  </si>
  <si>
    <t>• In de prijsstelling is inbegrepen het voldoen aan alle gestelde vereisten in de Aanbestedingsstukken, waaronder het Programma van Eisen inclusief bijlagen en de ingediende beantwoording van de Subgunningscriteria.</t>
  </si>
  <si>
    <t>• In de prijsstelling zijn de kosten inbegrepen welke voortvloeien uit het voldoen aan de uitgebreide producentenverantwoordelijkheid textiel (UPV textiel).</t>
  </si>
  <si>
    <t>• In de prijsstelling zijn de kosten inbegrepen welke voortvloeien uit de kilometerheffing voor vrachtwagens.</t>
  </si>
  <si>
    <t>• Kosten welke niet zijn verwerkt in dit prijzenblad, kunnen niet in rekening worden gebracht bij Opdrachtgever.</t>
  </si>
  <si>
    <t>• Het weergegeven assortiment en de afnamecijfers zijn bepaald op basis van historische gegevens. Inschrijver kan hieraan derhalve geen rechten ontlenen in termen van minimale omzet c.q. afzet.</t>
  </si>
  <si>
    <t>• Het is Inschrijver niet toegestaan om zelfstandig het inschrijfformulier te wijzigen.</t>
  </si>
  <si>
    <t>• Vragen over het inschrijfformulier of eventuele voorstellen tot wijzigingen in dit format dient u kenbaar te maken door hierover een vraag te stellen bij de Nota van Inlichtingen. Zie hiervoor ook de Aanbestedingsleidraad.</t>
  </si>
  <si>
    <t>• Zie voor overige eisen met betrekking tot de prijs en facturering het Programma van Eisen en de conceptovereenkomst.</t>
  </si>
  <si>
    <t>Artikelgroep</t>
  </si>
  <si>
    <t>Artikel</t>
  </si>
  <si>
    <t>Omschrijving / aanvullingen</t>
  </si>
  <si>
    <t>Eigenaar</t>
  </si>
  <si>
    <t>Afwerking / vouwwijze</t>
  </si>
  <si>
    <t xml:space="preserve">Huidige samenstelling materiaal </t>
  </si>
  <si>
    <t>Aantal wasbeurten/ingezet stuks in 2025</t>
  </si>
  <si>
    <t>Platgoed</t>
  </si>
  <si>
    <t>Anesthesiejas</t>
  </si>
  <si>
    <t>MUMC+</t>
  </si>
  <si>
    <t>Gevouwen</t>
  </si>
  <si>
    <t>Babybroekje wit 44</t>
  </si>
  <si>
    <t>Met pijpjes. Maat 44: wit</t>
  </si>
  <si>
    <t>Tricot badstof: 80% katoen / 20% Polyester</t>
  </si>
  <si>
    <t>Babybroekje wit/blauw 50/56</t>
  </si>
  <si>
    <t xml:space="preserve">Met pijpjes. Maat 50/56 : wit/mintgroene bies    </t>
  </si>
  <si>
    <t>Babylaken</t>
  </si>
  <si>
    <t>1 streep, kleur streep geel of grijs (nieuwe inzet is grijs)</t>
  </si>
  <si>
    <t>50% katoen / 50% Polyester</t>
  </si>
  <si>
    <t>Babymolton</t>
  </si>
  <si>
    <t>zoom feston, kleur zoom grijs</t>
  </si>
  <si>
    <t>GRS, 80% Gerecycled katoen / 20% Polyester</t>
  </si>
  <si>
    <t>Babyrompertje wit 44</t>
  </si>
  <si>
    <t>Zonder mouwen, zonder pijpjes. Maat 44: wit</t>
  </si>
  <si>
    <t>Tricot badstof: 20% polyester/80% katoen</t>
  </si>
  <si>
    <t>Babyrompertje wit/blauw 50/56</t>
  </si>
  <si>
    <t xml:space="preserve">Zonder mouwen, zonder pijpjes. Maat 50/56 : wit/mintgroene bies        </t>
  </si>
  <si>
    <t>Babytruitje wit 44 LM</t>
  </si>
  <si>
    <t>Overslagmodel met drukker, lange mouwen. Drukker is nikkelvrij</t>
  </si>
  <si>
    <t>Babytruitje wit/blauw 50/56 LM</t>
  </si>
  <si>
    <t>Baddoek</t>
  </si>
  <si>
    <t>GRS, 80% Gerecycled katoen / 20% Polyester of 100% katoen</t>
  </si>
  <si>
    <t>Baddoek bruin</t>
  </si>
  <si>
    <t>Badstof</t>
  </si>
  <si>
    <t>Badjas donkerblauw MUMC+</t>
  </si>
  <si>
    <t>Dienstkleding klantspecifiek</t>
  </si>
  <si>
    <t>Badjas wit Dagcentrum MUMC+</t>
  </si>
  <si>
    <t>Hangend max. 70 stuks per rolcontainer</t>
  </si>
  <si>
    <t>Badlaken bruin</t>
  </si>
  <si>
    <t>99% polyester 1% Carbon</t>
  </si>
  <si>
    <t>CAS broek blauw/zilv MUMC+ 3XL</t>
  </si>
  <si>
    <t>CAS broek blauw/zilv MUMC+ XS</t>
  </si>
  <si>
    <t>CAS broek lichtblauw MUMC+ L</t>
  </si>
  <si>
    <t>CAS broek lichtblauw MUMC+ M</t>
  </si>
  <si>
    <t>CAS broek lichtblauw MUMC+ S</t>
  </si>
  <si>
    <t>CAS broek lichtblauw MUMC+ XL</t>
  </si>
  <si>
    <t>CAS broek lichtblauw MUMC+ XS</t>
  </si>
  <si>
    <t>CAS broek lichtblauw MUMC+ XXL</t>
  </si>
  <si>
    <t>CAS hes blauw/zilver MUMC+ 3XL</t>
  </si>
  <si>
    <t>CAS hes lichtblauw MUMC+ L</t>
  </si>
  <si>
    <t>CAS hes lichtblauw MUMC+ M</t>
  </si>
  <si>
    <t>CAS hes lichtblauw MUMC+ S</t>
  </si>
  <si>
    <t>CAS hes lichtblauw MUMC+ XL</t>
  </si>
  <si>
    <t>CAS hes lichtblauw MUMC+ XS</t>
  </si>
  <si>
    <t>CAS hes lichtblauw MUMC+ XXL</t>
  </si>
  <si>
    <t>Containerhoes</t>
  </si>
  <si>
    <t> </t>
  </si>
  <si>
    <t>Cytostatica en/of besmette was</t>
  </si>
  <si>
    <t>Diverse</t>
  </si>
  <si>
    <t>Dames blouse lichtblauw</t>
  </si>
  <si>
    <t>pes/cot</t>
  </si>
  <si>
    <t>Dames chino donkerblauw</t>
  </si>
  <si>
    <t>Cot/Pes/stretch</t>
  </si>
  <si>
    <t>Dames doktersjas KM</t>
  </si>
  <si>
    <t>65% pes / 35% kat</t>
  </si>
  <si>
    <t>Dames labjas LM</t>
  </si>
  <si>
    <t>Damesbroek Emmy</t>
  </si>
  <si>
    <t>Damesbroek Emmy 100% katoen</t>
  </si>
  <si>
    <t>100% katoen</t>
  </si>
  <si>
    <t>Damesbroek Emmy blauw</t>
  </si>
  <si>
    <t>Dameshes Kareena</t>
  </si>
  <si>
    <t>Dameshes Kareena 100% katoen</t>
  </si>
  <si>
    <t>Dameshes Kareena blauw</t>
  </si>
  <si>
    <t>Dekbed MUMC+</t>
  </si>
  <si>
    <t>Trevira - 100% polyester brandvertragend</t>
  </si>
  <si>
    <t>Doktersjas Diederik</t>
  </si>
  <si>
    <t>Doktersjas Dik</t>
  </si>
  <si>
    <t>100% polyester</t>
  </si>
  <si>
    <t>Eigendomsartikel MUMC+</t>
  </si>
  <si>
    <t xml:space="preserve">Wassen diverse artikelen </t>
  </si>
  <si>
    <t>Eigendomsartikel Neo MUMC+</t>
  </si>
  <si>
    <t>Gilette stomerij</t>
  </si>
  <si>
    <t>Gordijnen chemisch reinigen m2</t>
  </si>
  <si>
    <t>Per m2 (gordijn +- 3 m2)</t>
  </si>
  <si>
    <t>Heren chino donkerblauw</t>
  </si>
  <si>
    <t>Herenoverhemd lichtblauw</t>
  </si>
  <si>
    <t>Hoeslaken 90x210x7</t>
  </si>
  <si>
    <t>Grijze biesband rondom</t>
  </si>
  <si>
    <t>45% katoen / 55% Polyester</t>
  </si>
  <si>
    <t>Hoeslaken blauwe streep middel</t>
  </si>
  <si>
    <t>Wit met accentkleur per maat</t>
  </si>
  <si>
    <t>Hoeslaken rode streep klein</t>
  </si>
  <si>
    <t>Hoeslaken wit/paars middel</t>
  </si>
  <si>
    <t>Infuushemd kind blauw figuur S</t>
  </si>
  <si>
    <t>Infuushemd kind groen figuur M</t>
  </si>
  <si>
    <t>Infuushemd kind paars figuur L</t>
  </si>
  <si>
    <t>Infuushemd XXXXL groene bies</t>
  </si>
  <si>
    <t>Korte mouwen, 12 metalen drukkers op de schouders (6 per kant), 1 metalen drukker in de nek</t>
  </si>
  <si>
    <t>Isolatiejas korte mouw</t>
  </si>
  <si>
    <t>Isolatiejas lange mouw</t>
  </si>
  <si>
    <t>Jas Anesthesie blauw MUMC+ L</t>
  </si>
  <si>
    <t>Jas Anesthesie blauw MUMC+ M</t>
  </si>
  <si>
    <t>Jas Anesthesie l.blauw MUMC+ M</t>
  </si>
  <si>
    <t>Kinderdekbed groot groen MUMC+</t>
  </si>
  <si>
    <t>Kinderdekbed wit/groen MUMC+</t>
  </si>
  <si>
    <t>50% Katoen / 50% Polyester</t>
  </si>
  <si>
    <t>Koksbuis donkerblauw</t>
  </si>
  <si>
    <t>Pes/Cot</t>
  </si>
  <si>
    <t>Laken</t>
  </si>
  <si>
    <t>1 streep, kleur streep grijs</t>
  </si>
  <si>
    <t>Luier</t>
  </si>
  <si>
    <t>Molton klein</t>
  </si>
  <si>
    <t>Nedlin Infuushemd blauw</t>
  </si>
  <si>
    <t>Korte mouwen, 12 metalen knippers op de schouders, 2 metalen knippers op de rug</t>
  </si>
  <si>
    <t>33% katoen / 67% Polyester</t>
  </si>
  <si>
    <t>OK buitenjas L</t>
  </si>
  <si>
    <t xml:space="preserve">65% polyester 35%katoen </t>
  </si>
  <si>
    <t>OK buitenjas M</t>
  </si>
  <si>
    <t>65% polyester 35%katoen</t>
  </si>
  <si>
    <t>OK buitenjas XL</t>
  </si>
  <si>
    <t>Omslagdoek</t>
  </si>
  <si>
    <t>Rondom met grijze biesband</t>
  </si>
  <si>
    <t>Disposables</t>
  </si>
  <si>
    <t>Plastic zak groen rol Nedlin</t>
  </si>
  <si>
    <t>HDPE Virgin (nieuw materiaal) – dikte: 16 micron.</t>
  </si>
  <si>
    <t>Plastic zak rood  rol Nedlin</t>
  </si>
  <si>
    <t>Plastic zak wit rol Nedlin</t>
  </si>
  <si>
    <t>Polo rood SEH</t>
  </si>
  <si>
    <t>65%polyester 35%katoen</t>
  </si>
  <si>
    <t>Positiebroek CAS blauw MUMC XL</t>
  </si>
  <si>
    <t>Positiebroek CAS blauw MUMC+ L</t>
  </si>
  <si>
    <t>Positiebroek CAS blauw MUMC+ M</t>
  </si>
  <si>
    <t>Positiebroek CAS blauw MUMC+ S</t>
  </si>
  <si>
    <t>Positiebroek CASblauw MUMC XXL</t>
  </si>
  <si>
    <t>Sloof</t>
  </si>
  <si>
    <t>Sloof donkerblauw</t>
  </si>
  <si>
    <t>Sloof Irma oranje</t>
  </si>
  <si>
    <t>Sloop groot</t>
  </si>
  <si>
    <t>Sloop klein</t>
  </si>
  <si>
    <t>Sopdoekje disp. blauw</t>
  </si>
  <si>
    <t>Voor eenmalig gebruik</t>
  </si>
  <si>
    <t>Non woven Polyester</t>
  </si>
  <si>
    <t>Spreideken groot</t>
  </si>
  <si>
    <t>Wit met grijze inslag</t>
  </si>
  <si>
    <t>Spreideken klein</t>
  </si>
  <si>
    <t>Spuugdoekje</t>
  </si>
  <si>
    <t>wit met blauw/roze bies</t>
  </si>
  <si>
    <t>Steeklaken</t>
  </si>
  <si>
    <t>60% katoen / 40% Polyester</t>
  </si>
  <si>
    <t>Overig</t>
  </si>
  <si>
    <t>Unisex dokterjas 100% katoen</t>
  </si>
  <si>
    <t>Unisex doktersjas KM</t>
  </si>
  <si>
    <t>Unisex labjas GGO wit</t>
  </si>
  <si>
    <t>Unisex labjas LM</t>
  </si>
  <si>
    <t>Unisexbroek Silke</t>
  </si>
  <si>
    <t>Unisexbroek Silke blauw</t>
  </si>
  <si>
    <t>Unisexhes Jarno</t>
  </si>
  <si>
    <t>Unisexhes Jarno blauw</t>
  </si>
  <si>
    <t>Unisexpolo Pepijn</t>
  </si>
  <si>
    <t>55% kat / 45% pes</t>
  </si>
  <si>
    <t>Unisexpolo Pepijn lichtblauw</t>
  </si>
  <si>
    <t>Unisexpolo Pieter blauw/oranje</t>
  </si>
  <si>
    <t>100% natura</t>
  </si>
  <si>
    <t>Unisexpolo Pieter donkerblauw</t>
  </si>
  <si>
    <t>Warmtejas OK DBL</t>
  </si>
  <si>
    <t>Washandje</t>
  </si>
  <si>
    <t>Ingeweven streep, kleur streep grijs</t>
  </si>
  <si>
    <t>Wiegsprei</t>
  </si>
  <si>
    <t>Zwangerschapsbroek Iris</t>
  </si>
  <si>
    <t>Totaal</t>
  </si>
  <si>
    <t xml:space="preserve">Inschrijfprijs per jaar exclusief btw </t>
  </si>
  <si>
    <r>
      <t xml:space="preserve">Inschrijfprijs per jaar inclusief btw </t>
    </r>
    <r>
      <rPr>
        <i/>
        <sz val="8"/>
        <color theme="1"/>
        <rFont val="Aptos Display"/>
        <family val="2"/>
        <scheme val="major"/>
      </rPr>
      <t>(informatief)</t>
    </r>
  </si>
  <si>
    <r>
      <t xml:space="preserve">Inschrijfprijs volledige contractperiode (8 jaar) exclusief btw </t>
    </r>
    <r>
      <rPr>
        <i/>
        <sz val="8"/>
        <color theme="1"/>
        <rFont val="Aptos Display"/>
        <family val="2"/>
        <scheme val="major"/>
      </rPr>
      <t>(informatief)</t>
    </r>
  </si>
  <si>
    <r>
      <t xml:space="preserve">Inschrijfprijs volledige contractperiode (8 jaar) inclusief btw </t>
    </r>
    <r>
      <rPr>
        <i/>
        <sz val="8"/>
        <color theme="1"/>
        <rFont val="Aptos Display"/>
        <family val="2"/>
        <scheme val="major"/>
      </rPr>
      <t>(informatief)</t>
    </r>
  </si>
  <si>
    <t>Huur kleding - Isolatiejas Groen</t>
  </si>
  <si>
    <t>Huur kleding - Isolatiejas KM</t>
  </si>
  <si>
    <t>Huur kleding - Isolatiejas LM</t>
  </si>
  <si>
    <t>Huur kleding - Warmtejas OK DBL</t>
  </si>
  <si>
    <t>Dames jack Kathleen</t>
  </si>
  <si>
    <t>Damesbroek Esther stomerij</t>
  </si>
  <si>
    <t>Damespantalon Emmelien</t>
  </si>
  <si>
    <t>Isolatiejas Groen</t>
  </si>
  <si>
    <t>Polo Pauley</t>
  </si>
  <si>
    <t>Unisexpantalon Spikey</t>
  </si>
  <si>
    <t>Wasserijdienst</t>
  </si>
  <si>
    <t>Theedoek</t>
  </si>
  <si>
    <t>Diendoek/Blokdoek</t>
  </si>
  <si>
    <t>CAS hes blauw/zilver MUMC+ XS</t>
  </si>
  <si>
    <t>CAS hes blauw/zilver MUMC+ S</t>
  </si>
  <si>
    <t>CAS hes blauw/zilver MUMC+ M</t>
  </si>
  <si>
    <t>CAS hes blauw/zilver MUMC+ L</t>
  </si>
  <si>
    <t>CAS hes blauw/zilver MUMC+ XL</t>
  </si>
  <si>
    <t>CAS hes blauw/zilver MUMC+ XXL</t>
  </si>
  <si>
    <t>CAS broek blauw/zilver MUMC+ S</t>
  </si>
  <si>
    <t>CAS broek blauw/zilver MUMC+ M</t>
  </si>
  <si>
    <t>CAS broek blauw/zilver MUMC+ L</t>
  </si>
  <si>
    <t>CAS broek blauw/zilv MUMC+ XL</t>
  </si>
  <si>
    <t>CAS broek blauw/zilv MUMC+ XXL</t>
  </si>
  <si>
    <t>Separatiegordijnen per m2</t>
  </si>
  <si>
    <t>Tafelrok chemisch reinigen m2</t>
  </si>
  <si>
    <t>2 zelfkanten</t>
  </si>
  <si>
    <t>Afmeting cm/maat</t>
  </si>
  <si>
    <t>Indien andere samenstelling materiaal hier invullen</t>
  </si>
  <si>
    <t>Stuksprijs excl. btw</t>
  </si>
  <si>
    <t>Prijs per jaar excl. btw</t>
  </si>
  <si>
    <t>Btw</t>
  </si>
  <si>
    <t>Verpakkingseenheid</t>
  </si>
  <si>
    <t>Kosten inclusief btw op jaarbasis</t>
  </si>
  <si>
    <t>Aanbesteding:</t>
  </si>
  <si>
    <t>TenderNed kenmerk:</t>
  </si>
  <si>
    <t>Document:</t>
  </si>
  <si>
    <t>Inschrijfformulier</t>
  </si>
  <si>
    <t>Versie:</t>
  </si>
  <si>
    <t>Inschrijver:</t>
  </si>
  <si>
    <t>Invuldatum:</t>
  </si>
  <si>
    <t>TN539817</t>
  </si>
  <si>
    <t>1.0</t>
  </si>
  <si>
    <t>Wasserijdienstverlening</t>
  </si>
  <si>
    <t>• Het inschrijfformulier is beveiligd, de gevraagde waarden moeten in de oranje gemarkeerde cellen worden ingevoerd.</t>
  </si>
  <si>
    <t>• Kolom A tot en met G betreft de details van de producten die moeten worden afgeprijsd/aangeboden. Deze kolommen hoeven niet te worden ingevuld.</t>
  </si>
  <si>
    <t>• In kolom I dient de verpakkingseenheid van de aangeboden artikelen te worden vermeld.</t>
  </si>
  <si>
    <t>• In kolom J dient de samenstelling van het aangeboden poolartikel te worden opgegeven, indien dit afwijkt van de huidige samenstelling zoals opgegeven in kolom F.</t>
  </si>
  <si>
    <t>• In kolom K dient de prijs per stuk exclusief btw te worden ingevuld.</t>
  </si>
  <si>
    <t>• Het invullen van nul-waarden is niet toegestaan. De opgegeven prijzen dienen realistisch te zijn voor de betreffende artikelen c.q. dienstverlening.</t>
  </si>
  <si>
    <t>• Voor deze aanbesteding geldt een maximum inschrijfbedrag van €1.700.000,- exclusief btw. Indien Inschrijver inschrijft boven het maximumbedrag wordt de Inschrijving terzijde gelegd en niet verder meegenomen in de beoordeling (zie ook de Aanbestedingsleidraad).</t>
  </si>
  <si>
    <t xml:space="preserve">• De ingevulde prijzen zijn exclusief btw, inclusief alle overige kosten (bijv. transportkosten, overhead, kantoorkosten). </t>
  </si>
  <si>
    <t>• Cel K15 van tabblad Totaal is de inschrijfprijs (geel gemarkeerd), deze dient u in te voeren in TenderNed.</t>
  </si>
  <si>
    <t>• Cel K15 van tabblad Totaal is de inschrijfprijs. Deze dient als uitgangspunt om de score voor het gunningscriterium 'prijs' te bepalen. Deze waarde wordt enkel gehanteerd voor de aanbesteding en dient niet als bedrag voor de facturatie bij eventuele gunning van de opdracht.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</si>
</sst>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quot;€&quot;\ * #,##0.000_ ;_ &quot;€&quot;\ * \-#,##0.000_ ;_ &quot;€&quot;\ * &quot;-&quot;???_ ;_ @_ "/>
  </numFmts>
  <fonts count="21">
    <font>
      <sz val="11"/>
      <color theme="1"/>
      <name val="Aptos Narrow"/>
      <family val="2"/>
      <scheme val="minor"/>
    </font>
    <font>
      <sz val="10"/>
      <name val="Arial"/>
      <family val="2"/>
    </font>
    <font>
      <b/>
      <sz val="11"/>
      <color theme="0"/>
      <name val="Aptos Display"/>
      <family val="2"/>
      <scheme val="major"/>
    </font>
    <font>
      <sz val="11"/>
      <color theme="1"/>
      <name val="Aptos Display"/>
      <family val="2"/>
      <scheme val="major"/>
    </font>
    <font>
      <sz val="11"/>
      <name val="Aptos Display"/>
      <family val="2"/>
      <scheme val="major"/>
    </font>
    <font>
      <i/>
      <sz val="11"/>
      <color theme="1"/>
      <name val="Aptos Display"/>
      <family val="2"/>
      <scheme val="major"/>
    </font>
    <font>
      <b/>
      <sz val="11"/>
      <color theme="1"/>
      <name val="Aptos Display"/>
      <family val="2"/>
      <scheme val="major"/>
    </font>
    <font>
      <i/>
      <sz val="8"/>
      <color theme="1"/>
      <name val="Aptos Display"/>
      <family val="2"/>
      <scheme val="major"/>
    </font>
    <font>
      <sz val="11"/>
      <color rgb="FF000000"/>
      <name val="Calibri"/>
    </font>
    <font>
      <b/>
      <sz val="11"/>
      <color rgb="FF000000"/>
      <name val="Calibri"/>
    </font>
    <font>
      <b/>
      <sz val="11"/>
      <color rgb="FF000000"/>
      <name val="Aptos Narrow"/>
    </font>
    <font>
      <b/>
      <sz val="11"/>
      <color rgb="FFFFFFFF"/>
      <name val="Aptos Display"/>
    </font>
    <font>
      <sz val="11"/>
      <color rgb="FF000000"/>
      <name val="Aptos Narrow"/>
    </font>
    <font>
      <sz val="11"/>
      <name val="Aptos Narrow"/>
    </font>
    <font>
      <sz val="11"/>
      <name val="Aptos Display"/>
    </font>
    <font>
      <sz val="11"/>
      <color rgb="FF000000"/>
      <name val="Aptos Display"/>
    </font>
    <font>
      <sz val="11"/>
      <name val="Calibri"/>
    </font>
    <font>
      <sz val="11"/>
      <color rgb="FFFF0000"/>
      <name val="Aptos Narrow"/>
    </font>
    <font>
      <sz val="11"/>
      <color rgb="FFFF0000"/>
      <name val="Aptos Display"/>
      <family val="2"/>
      <scheme val="major"/>
    </font>
    <font>
      <b/>
      <sz val="11"/>
      <name val="Aptos Narrow"/>
      <family val="2"/>
    </font>
    <font>
      <sz val="11"/>
      <name val="Aptos Narrow"/>
      <family val="2"/>
    </font>
  </fonts>
  <fills count="6">
    <fill>
      <patternFill patternType="none"/>
    </fill>
    <fill>
      <patternFill patternType="gray125"/>
    </fill>
    <fill>
      <patternFill patternType="solid">
        <fgColor rgb="FF004289"/>
        <bgColor indexed="64"/>
      </patternFill>
    </fill>
    <fill>
      <patternFill patternType="solid">
        <fgColor rgb="FFFFFF00"/>
        <bgColor indexed="64"/>
      </patternFill>
    </fill>
    <fill>
      <patternFill patternType="solid">
        <fgColor rgb="FF004289"/>
        <bgColor rgb="FF000000"/>
      </patternFill>
    </fill>
    <fill>
      <patternFill patternType="solid">
        <fgColor rgb="FFFDEAD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1">
    <xf numFmtId="0" fontId="0" fillId="0" borderId="0" xfId="0"/>
    <xf numFmtId="0" fontId="3" fillId="0" borderId="0" xfId="0" applyFont="1"/>
    <xf numFmtId="0" fontId="5" fillId="0" borderId="0" xfId="0" applyFont="1"/>
    <xf numFmtId="0" fontId="3" fillId="0" borderId="5" xfId="0" applyFont="1" applyBorder="1" applyAlignment="1">
      <alignment horizontal="left"/>
    </xf>
    <xf numFmtId="0" fontId="3" fillId="0" borderId="0" xfId="0" applyFont="1" applyAlignment="1">
      <alignment horizontal="left"/>
    </xf>
    <xf numFmtId="0" fontId="8" fillId="0" borderId="1" xfId="0" applyFont="1" applyBorder="1"/>
    <xf numFmtId="3" fontId="9" fillId="0" borderId="13" xfId="0" applyNumberFormat="1" applyFont="1" applyBorder="1"/>
    <xf numFmtId="0" fontId="8" fillId="0" borderId="12" xfId="0" applyFont="1" applyBorder="1"/>
    <xf numFmtId="0" fontId="9" fillId="0" borderId="9" xfId="0" applyFont="1" applyBorder="1"/>
    <xf numFmtId="3" fontId="9" fillId="0" borderId="9" xfId="0" applyNumberFormat="1" applyFont="1" applyBorder="1"/>
    <xf numFmtId="0" fontId="10" fillId="0" borderId="12" xfId="0" applyFont="1" applyBorder="1"/>
    <xf numFmtId="0" fontId="11" fillId="4" borderId="10" xfId="0" applyFont="1" applyFill="1" applyBorder="1"/>
    <xf numFmtId="0" fontId="11" fillId="4" borderId="4" xfId="0" applyFont="1" applyFill="1" applyBorder="1"/>
    <xf numFmtId="0" fontId="11" fillId="4" borderId="13" xfId="0" applyFont="1" applyFill="1" applyBorder="1" applyAlignment="1">
      <alignment wrapText="1"/>
    </xf>
    <xf numFmtId="0" fontId="12" fillId="0" borderId="0" xfId="0" applyFont="1"/>
    <xf numFmtId="0" fontId="13" fillId="0" borderId="13" xfId="0" applyFont="1" applyBorder="1"/>
    <xf numFmtId="0" fontId="14" fillId="0" borderId="14" xfId="0" applyFont="1" applyBorder="1" applyAlignment="1">
      <alignment wrapText="1"/>
    </xf>
    <xf numFmtId="0" fontId="15" fillId="0" borderId="11" xfId="0" applyFont="1" applyBorder="1"/>
    <xf numFmtId="0" fontId="14" fillId="0" borderId="11" xfId="0" applyFont="1" applyBorder="1" applyAlignment="1">
      <alignment wrapText="1"/>
    </xf>
    <xf numFmtId="0" fontId="13" fillId="0" borderId="9" xfId="0" applyFont="1" applyBorder="1"/>
    <xf numFmtId="0" fontId="15" fillId="0" borderId="14" xfId="0" applyFont="1" applyBorder="1"/>
    <xf numFmtId="0" fontId="16" fillId="0" borderId="9" xfId="0" applyFont="1" applyBorder="1"/>
    <xf numFmtId="0" fontId="15" fillId="0" borderId="9" xfId="0" applyFont="1" applyBorder="1"/>
    <xf numFmtId="0" fontId="10" fillId="0" borderId="9" xfId="0" applyFont="1" applyBorder="1"/>
    <xf numFmtId="0" fontId="15" fillId="0" borderId="0" xfId="0" applyFont="1"/>
    <xf numFmtId="0" fontId="17" fillId="0" borderId="0" xfId="0" applyFont="1"/>
    <xf numFmtId="0" fontId="2" fillId="2" borderId="10" xfId="0" applyFont="1" applyFill="1" applyBorder="1"/>
    <xf numFmtId="165" fontId="2" fillId="2" borderId="10" xfId="0" applyNumberFormat="1" applyFont="1" applyFill="1" applyBorder="1"/>
    <xf numFmtId="44" fontId="2" fillId="2" borderId="10" xfId="0" applyNumberFormat="1" applyFont="1" applyFill="1" applyBorder="1"/>
    <xf numFmtId="165" fontId="3" fillId="0" borderId="15" xfId="0" applyNumberFormat="1" applyFont="1" applyBorder="1"/>
    <xf numFmtId="0" fontId="3" fillId="5" borderId="15" xfId="0" applyFont="1" applyFill="1" applyBorder="1" applyProtection="1">
      <protection locked="0"/>
    </xf>
    <xf numFmtId="165" fontId="3" fillId="5" borderId="15" xfId="0" applyNumberFormat="1" applyFont="1" applyFill="1" applyBorder="1" applyProtection="1">
      <protection locked="0"/>
    </xf>
    <xf numFmtId="0" fontId="3" fillId="5" borderId="1" xfId="0" applyFont="1" applyFill="1" applyBorder="1" applyProtection="1">
      <protection locked="0"/>
    </xf>
    <xf numFmtId="0" fontId="3" fillId="5" borderId="0" xfId="0" applyFont="1" applyFill="1" applyProtection="1">
      <protection locked="0"/>
    </xf>
    <xf numFmtId="0" fontId="18" fillId="5" borderId="15" xfId="0" applyFont="1" applyFill="1" applyBorder="1" applyProtection="1">
      <protection locked="0"/>
    </xf>
    <xf numFmtId="9" fontId="3" fillId="5" borderId="15" xfId="0" applyNumberFormat="1" applyFont="1" applyFill="1" applyBorder="1" applyProtection="1">
      <protection locked="0"/>
    </xf>
    <xf numFmtId="0" fontId="4" fillId="0" borderId="5" xfId="0" applyFont="1" applyBorder="1" applyAlignment="1">
      <alignment horizontal="left"/>
    </xf>
    <xf numFmtId="0" fontId="4" fillId="0" borderId="0" xfId="0" applyFont="1" applyAlignment="1">
      <alignment horizontal="left"/>
    </xf>
    <xf numFmtId="0" fontId="4" fillId="0" borderId="6"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3" fillId="0" borderId="5" xfId="0" applyFont="1" applyBorder="1" applyAlignment="1">
      <alignment horizontal="left" wrapText="1"/>
    </xf>
    <xf numFmtId="14" fontId="20" fillId="5" borderId="1" xfId="0" applyNumberFormat="1" applyFont="1" applyFill="1" applyBorder="1" applyAlignment="1" applyProtection="1">
      <alignment horizontal="left" vertical="top"/>
      <protection locked="0"/>
    </xf>
    <xf numFmtId="0" fontId="20" fillId="5" borderId="1" xfId="0" applyFont="1" applyFill="1" applyBorder="1" applyAlignment="1" applyProtection="1">
      <alignment horizontal="left" vertical="top"/>
      <protection locked="0"/>
    </xf>
    <xf numFmtId="0" fontId="3" fillId="0" borderId="0" xfId="0" applyFont="1" applyProtection="1"/>
    <xf numFmtId="0" fontId="5" fillId="0" borderId="0" xfId="0" applyFont="1" applyProtection="1"/>
    <xf numFmtId="0" fontId="19" fillId="0" borderId="0" xfId="0" applyFont="1" applyAlignment="1" applyProtection="1">
      <alignment horizontal="right" vertical="top"/>
    </xf>
    <xf numFmtId="0" fontId="20" fillId="0" borderId="1" xfId="0" applyFont="1" applyBorder="1" applyAlignment="1" applyProtection="1">
      <alignment horizontal="left" vertical="top"/>
    </xf>
    <xf numFmtId="0" fontId="2" fillId="2" borderId="1" xfId="0" applyFont="1" applyFill="1" applyBorder="1" applyAlignment="1" applyProtection="1">
      <alignment horizontal="center"/>
    </xf>
    <xf numFmtId="0" fontId="3" fillId="0" borderId="0" xfId="0" applyFont="1" applyAlignment="1" applyProtection="1">
      <alignment horizontal="center" vertical="center"/>
    </xf>
    <xf numFmtId="0" fontId="6" fillId="0" borderId="1" xfId="0" applyFont="1" applyBorder="1" applyAlignment="1" applyProtection="1">
      <alignment horizontal="left" vertical="center"/>
    </xf>
    <xf numFmtId="164" fontId="6" fillId="3" borderId="1" xfId="0" applyNumberFormat="1" applyFont="1" applyFill="1" applyBorder="1" applyAlignment="1" applyProtection="1">
      <alignment horizontal="center" vertical="center"/>
    </xf>
    <xf numFmtId="0" fontId="3" fillId="0" borderId="1" xfId="0" applyFont="1" applyBorder="1" applyAlignment="1" applyProtection="1">
      <alignment horizontal="left" vertical="center"/>
    </xf>
    <xf numFmtId="164" fontId="3" fillId="0" borderId="1" xfId="0" applyNumberFormat="1" applyFont="1" applyBorder="1" applyAlignment="1" applyProtection="1">
      <alignment horizontal="center" vertical="center"/>
    </xf>
  </cellXfs>
  <cellStyles count="2">
    <cellStyle name="Standaard" xfId="0" builtinId="0"/>
    <cellStyle name="Standaard 2" xfId="1" xr:uid="{AD369003-0CA7-4580-9ED4-F9333B569EF8}"/>
  </cellStyles>
  <dxfs count="0"/>
  <tableStyles count="0" defaultTableStyle="TableStyleMedium2" defaultPivotStyle="PivotStyleLight16"/>
  <colors>
    <mruColors>
      <color rgb="FFFDEAD3"/>
      <color rgb="FF0042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315544</xdr:colOff>
      <xdr:row>5</xdr:row>
      <xdr:rowOff>147469</xdr:rowOff>
    </xdr:to>
    <xdr:pic>
      <xdr:nvPicPr>
        <xdr:cNvPr id="2" name="Afbeelding 1">
          <a:extLst>
            <a:ext uri="{FF2B5EF4-FFF2-40B4-BE49-F238E27FC236}">
              <a16:creationId xmlns:a16="http://schemas.microsoft.com/office/drawing/2014/main" id="{1E10338F-48FF-4FB9-BF11-1AB220380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192344" cy="1043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315544</xdr:colOff>
      <xdr:row>5</xdr:row>
      <xdr:rowOff>147469</xdr:rowOff>
    </xdr:to>
    <xdr:pic>
      <xdr:nvPicPr>
        <xdr:cNvPr id="2" name="Afbeelding 1">
          <a:extLst>
            <a:ext uri="{FF2B5EF4-FFF2-40B4-BE49-F238E27FC236}">
              <a16:creationId xmlns:a16="http://schemas.microsoft.com/office/drawing/2014/main" id="{F615910C-DD15-4C3D-94F6-12D7B2099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192344" cy="10618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FF68-E4BC-4D97-8384-D5BBFD1A6597}">
  <dimension ref="A3:Y32"/>
  <sheetViews>
    <sheetView showGridLines="0" zoomScaleNormal="100" workbookViewId="0">
      <selection activeCell="A17" sqref="A17:Y17"/>
    </sheetView>
  </sheetViews>
  <sheetFormatPr defaultColWidth="8.88671875" defaultRowHeight="14.4"/>
  <cols>
    <col min="1" max="1" width="8.88671875" style="1" customWidth="1"/>
    <col min="2" max="16384" width="8.88671875" style="1"/>
  </cols>
  <sheetData>
    <row r="3" spans="1:25">
      <c r="J3" s="2"/>
    </row>
    <row r="8" spans="1:25">
      <c r="A8" s="45" t="s">
        <v>0</v>
      </c>
      <c r="B8" s="46"/>
      <c r="C8" s="46"/>
      <c r="D8" s="46"/>
      <c r="E8" s="46"/>
      <c r="F8" s="46"/>
      <c r="G8" s="46"/>
      <c r="H8" s="46"/>
      <c r="I8" s="46"/>
      <c r="J8" s="46"/>
      <c r="K8" s="46"/>
      <c r="L8" s="46"/>
      <c r="M8" s="46"/>
      <c r="N8" s="46"/>
      <c r="O8" s="46"/>
      <c r="P8" s="46"/>
      <c r="Q8" s="46"/>
      <c r="R8" s="46"/>
      <c r="S8" s="46"/>
      <c r="T8" s="46"/>
      <c r="U8" s="46"/>
      <c r="V8" s="46"/>
      <c r="W8" s="46"/>
      <c r="X8" s="46"/>
      <c r="Y8" s="47"/>
    </row>
    <row r="9" spans="1:25">
      <c r="A9" s="39" t="s">
        <v>229</v>
      </c>
      <c r="B9" s="40"/>
      <c r="C9" s="40"/>
      <c r="D9" s="40"/>
      <c r="E9" s="40"/>
      <c r="F9" s="40"/>
      <c r="G9" s="40"/>
      <c r="H9" s="40"/>
      <c r="I9" s="40"/>
      <c r="J9" s="40"/>
      <c r="K9" s="40"/>
      <c r="L9" s="40"/>
      <c r="M9" s="40"/>
      <c r="N9" s="40"/>
      <c r="O9" s="40"/>
      <c r="P9" s="40"/>
      <c r="Q9" s="40"/>
      <c r="R9" s="40"/>
      <c r="S9" s="40"/>
      <c r="T9" s="40"/>
      <c r="U9" s="40"/>
      <c r="V9" s="40"/>
      <c r="W9" s="40"/>
      <c r="X9" s="40"/>
      <c r="Y9" s="41"/>
    </row>
    <row r="10" spans="1:25">
      <c r="A10" s="39" t="s">
        <v>230</v>
      </c>
      <c r="B10" s="40"/>
      <c r="C10" s="40"/>
      <c r="D10" s="40"/>
      <c r="E10" s="40"/>
      <c r="F10" s="40"/>
      <c r="G10" s="40"/>
      <c r="H10" s="40"/>
      <c r="I10" s="40"/>
      <c r="J10" s="40"/>
      <c r="K10" s="40"/>
      <c r="L10" s="40"/>
      <c r="M10" s="40"/>
      <c r="N10" s="40"/>
      <c r="O10" s="40"/>
      <c r="P10" s="40"/>
      <c r="Q10" s="40"/>
      <c r="R10" s="40"/>
      <c r="S10" s="40"/>
      <c r="T10" s="40"/>
      <c r="U10" s="40"/>
      <c r="V10" s="40"/>
      <c r="W10" s="40"/>
      <c r="X10" s="40"/>
      <c r="Y10" s="41"/>
    </row>
    <row r="11" spans="1:25">
      <c r="A11" s="39" t="s">
        <v>1</v>
      </c>
      <c r="B11" s="40"/>
      <c r="C11" s="40"/>
      <c r="D11" s="40"/>
      <c r="E11" s="40"/>
      <c r="F11" s="40"/>
      <c r="G11" s="40"/>
      <c r="H11" s="40"/>
      <c r="I11" s="40"/>
      <c r="J11" s="40"/>
      <c r="K11" s="40"/>
      <c r="L11" s="40"/>
      <c r="M11" s="40"/>
      <c r="N11" s="40"/>
      <c r="O11" s="40"/>
      <c r="P11" s="40"/>
      <c r="Q11" s="40"/>
      <c r="R11" s="40"/>
      <c r="S11" s="40"/>
      <c r="T11" s="40"/>
      <c r="U11" s="40"/>
      <c r="V11" s="40"/>
      <c r="W11" s="40"/>
      <c r="X11" s="40"/>
      <c r="Y11" s="41"/>
    </row>
    <row r="12" spans="1:25">
      <c r="A12" s="39" t="s">
        <v>231</v>
      </c>
      <c r="B12" s="40"/>
      <c r="C12" s="40"/>
      <c r="D12" s="40"/>
      <c r="E12" s="40"/>
      <c r="F12" s="40"/>
      <c r="G12" s="40"/>
      <c r="H12" s="40"/>
      <c r="I12" s="40"/>
      <c r="J12" s="40"/>
      <c r="K12" s="40"/>
      <c r="L12" s="40"/>
      <c r="M12" s="40"/>
      <c r="N12" s="40"/>
      <c r="O12" s="40"/>
      <c r="P12" s="40"/>
      <c r="Q12" s="40"/>
      <c r="R12" s="40"/>
      <c r="S12" s="40"/>
      <c r="T12" s="40"/>
      <c r="U12" s="40"/>
      <c r="V12" s="40"/>
      <c r="W12" s="40"/>
      <c r="X12" s="40"/>
      <c r="Y12" s="41"/>
    </row>
    <row r="13" spans="1:25">
      <c r="A13" s="39" t="s">
        <v>232</v>
      </c>
      <c r="B13" s="40"/>
      <c r="C13" s="40"/>
      <c r="D13" s="40"/>
      <c r="E13" s="40"/>
      <c r="F13" s="40"/>
      <c r="G13" s="40"/>
      <c r="H13" s="40"/>
      <c r="I13" s="40"/>
      <c r="J13" s="40"/>
      <c r="K13" s="40"/>
      <c r="L13" s="40"/>
      <c r="M13" s="40"/>
      <c r="N13" s="40"/>
      <c r="O13" s="40"/>
      <c r="P13" s="40"/>
      <c r="Q13" s="40"/>
      <c r="R13" s="40"/>
      <c r="S13" s="40"/>
      <c r="T13" s="40"/>
      <c r="U13" s="40"/>
      <c r="V13" s="40"/>
      <c r="W13" s="40"/>
      <c r="X13" s="40"/>
      <c r="Y13" s="41"/>
    </row>
    <row r="14" spans="1:25">
      <c r="A14" s="39" t="s">
        <v>233</v>
      </c>
      <c r="B14" s="40"/>
      <c r="C14" s="40"/>
      <c r="D14" s="40"/>
      <c r="E14" s="40"/>
      <c r="F14" s="40"/>
      <c r="G14" s="40"/>
      <c r="H14" s="40"/>
      <c r="I14" s="40"/>
      <c r="J14" s="40"/>
      <c r="K14" s="40"/>
      <c r="L14" s="40"/>
      <c r="M14" s="40"/>
      <c r="N14" s="40"/>
      <c r="O14" s="40"/>
      <c r="P14" s="40"/>
      <c r="Q14" s="40"/>
      <c r="R14" s="40"/>
      <c r="S14" s="40"/>
      <c r="T14" s="40"/>
      <c r="U14" s="40"/>
      <c r="V14" s="40"/>
      <c r="W14" s="40"/>
      <c r="X14" s="40"/>
      <c r="Y14" s="41"/>
    </row>
    <row r="15" spans="1:25">
      <c r="A15" s="39" t="s">
        <v>2</v>
      </c>
      <c r="B15" s="40"/>
      <c r="C15" s="40"/>
      <c r="D15" s="40"/>
      <c r="E15" s="40"/>
      <c r="F15" s="40"/>
      <c r="G15" s="40"/>
      <c r="H15" s="40"/>
      <c r="I15" s="40"/>
      <c r="J15" s="40"/>
      <c r="K15" s="40"/>
      <c r="L15" s="40"/>
      <c r="M15" s="40"/>
      <c r="N15" s="40"/>
      <c r="O15" s="40"/>
      <c r="P15" s="40"/>
      <c r="Q15" s="40"/>
      <c r="R15" s="40"/>
      <c r="S15" s="40"/>
      <c r="T15" s="40"/>
      <c r="U15" s="40"/>
      <c r="V15" s="40"/>
      <c r="W15" s="40"/>
      <c r="X15" s="40"/>
      <c r="Y15" s="41"/>
    </row>
    <row r="16" spans="1:25">
      <c r="A16" s="39" t="s">
        <v>234</v>
      </c>
      <c r="B16" s="40"/>
      <c r="C16" s="40"/>
      <c r="D16" s="40"/>
      <c r="E16" s="40"/>
      <c r="F16" s="40"/>
      <c r="G16" s="40"/>
      <c r="H16" s="40"/>
      <c r="I16" s="40"/>
      <c r="J16" s="40"/>
      <c r="K16" s="40"/>
      <c r="L16" s="40"/>
      <c r="M16" s="40"/>
      <c r="N16" s="40"/>
      <c r="O16" s="40"/>
      <c r="P16" s="40"/>
      <c r="Q16" s="40"/>
      <c r="R16" s="40"/>
      <c r="S16" s="40"/>
      <c r="T16" s="40"/>
      <c r="U16" s="40"/>
      <c r="V16" s="40"/>
      <c r="W16" s="40"/>
      <c r="X16" s="40"/>
      <c r="Y16" s="41"/>
    </row>
    <row r="17" spans="1:25">
      <c r="A17" s="48" t="s">
        <v>235</v>
      </c>
      <c r="B17" s="40"/>
      <c r="C17" s="40"/>
      <c r="D17" s="40"/>
      <c r="E17" s="40"/>
      <c r="F17" s="40"/>
      <c r="G17" s="40"/>
      <c r="H17" s="40"/>
      <c r="I17" s="40"/>
      <c r="J17" s="40"/>
      <c r="K17" s="40"/>
      <c r="L17" s="40"/>
      <c r="M17" s="40"/>
      <c r="N17" s="40"/>
      <c r="O17" s="40"/>
      <c r="P17" s="40"/>
      <c r="Q17" s="40"/>
      <c r="R17" s="40"/>
      <c r="S17" s="40"/>
      <c r="T17" s="40"/>
      <c r="U17" s="40"/>
      <c r="V17" s="40"/>
      <c r="W17" s="40"/>
      <c r="X17" s="40"/>
      <c r="Y17" s="41"/>
    </row>
    <row r="18" spans="1:25">
      <c r="A18" s="39" t="s">
        <v>236</v>
      </c>
      <c r="B18" s="40"/>
      <c r="C18" s="40"/>
      <c r="D18" s="40"/>
      <c r="E18" s="40"/>
      <c r="F18" s="40"/>
      <c r="G18" s="40"/>
      <c r="H18" s="40"/>
      <c r="I18" s="40"/>
      <c r="J18" s="40"/>
      <c r="K18" s="40"/>
      <c r="L18" s="40"/>
      <c r="M18" s="40"/>
      <c r="N18" s="40"/>
      <c r="O18" s="40"/>
      <c r="P18" s="40"/>
      <c r="Q18" s="40"/>
      <c r="R18" s="40"/>
      <c r="S18" s="40"/>
      <c r="T18" s="40"/>
      <c r="U18" s="40"/>
      <c r="V18" s="40"/>
      <c r="W18" s="40"/>
      <c r="X18" s="40"/>
      <c r="Y18" s="41"/>
    </row>
    <row r="19" spans="1:25">
      <c r="A19" s="39" t="s">
        <v>3</v>
      </c>
      <c r="B19" s="40"/>
      <c r="C19" s="40"/>
      <c r="D19" s="40"/>
      <c r="E19" s="40"/>
      <c r="F19" s="40"/>
      <c r="G19" s="40"/>
      <c r="H19" s="40"/>
      <c r="I19" s="40"/>
      <c r="J19" s="40"/>
      <c r="K19" s="40"/>
      <c r="L19" s="40"/>
      <c r="M19" s="40"/>
      <c r="N19" s="40"/>
      <c r="O19" s="40"/>
      <c r="P19" s="40"/>
      <c r="Q19" s="40"/>
      <c r="R19" s="40"/>
      <c r="S19" s="40"/>
      <c r="T19" s="40"/>
      <c r="U19" s="40"/>
      <c r="V19" s="40"/>
      <c r="W19" s="40"/>
      <c r="X19" s="40"/>
      <c r="Y19" s="41"/>
    </row>
    <row r="20" spans="1:25">
      <c r="A20" s="39" t="s">
        <v>4</v>
      </c>
      <c r="B20" s="40"/>
      <c r="C20" s="40"/>
      <c r="D20" s="40"/>
      <c r="E20" s="40"/>
      <c r="F20" s="40"/>
      <c r="G20" s="40"/>
      <c r="H20" s="40"/>
      <c r="I20" s="40"/>
      <c r="J20" s="40"/>
      <c r="K20" s="40"/>
      <c r="L20" s="40"/>
      <c r="M20" s="40"/>
      <c r="N20" s="40"/>
      <c r="O20" s="40"/>
      <c r="P20" s="40"/>
      <c r="Q20" s="40"/>
      <c r="R20" s="40"/>
      <c r="S20" s="40"/>
      <c r="T20" s="40"/>
      <c r="U20" s="40"/>
      <c r="V20" s="40"/>
      <c r="W20" s="40"/>
      <c r="X20" s="40"/>
      <c r="Y20" s="41"/>
    </row>
    <row r="21" spans="1:25">
      <c r="A21" s="39" t="s">
        <v>5</v>
      </c>
      <c r="B21" s="40"/>
      <c r="C21" s="40"/>
      <c r="D21" s="40"/>
      <c r="E21" s="40"/>
      <c r="F21" s="40"/>
      <c r="G21" s="40"/>
      <c r="H21" s="40"/>
      <c r="I21" s="40"/>
      <c r="J21" s="40"/>
      <c r="K21" s="40"/>
      <c r="L21" s="40"/>
      <c r="M21" s="40"/>
      <c r="N21" s="40"/>
      <c r="O21" s="40"/>
      <c r="P21" s="40"/>
      <c r="Q21" s="40"/>
      <c r="R21" s="40"/>
      <c r="S21" s="40"/>
      <c r="T21" s="40"/>
      <c r="U21" s="40"/>
      <c r="V21" s="40"/>
      <c r="W21" s="40"/>
      <c r="X21" s="40"/>
      <c r="Y21" s="41"/>
    </row>
    <row r="22" spans="1:25">
      <c r="A22" s="39" t="s">
        <v>6</v>
      </c>
      <c r="B22" s="40"/>
      <c r="C22" s="40"/>
      <c r="D22" s="40"/>
      <c r="E22" s="40"/>
      <c r="F22" s="40"/>
      <c r="G22" s="40"/>
      <c r="H22" s="40"/>
      <c r="I22" s="40"/>
      <c r="J22" s="40"/>
      <c r="K22" s="40"/>
      <c r="L22" s="40"/>
      <c r="M22" s="40"/>
      <c r="N22" s="40"/>
      <c r="O22" s="40"/>
      <c r="P22" s="40"/>
      <c r="Q22" s="40"/>
      <c r="R22" s="40"/>
      <c r="S22" s="40"/>
      <c r="T22" s="40"/>
      <c r="U22" s="40"/>
      <c r="V22" s="40"/>
      <c r="W22" s="40"/>
      <c r="X22" s="40"/>
      <c r="Y22" s="41"/>
    </row>
    <row r="23" spans="1:25">
      <c r="A23" s="39" t="s">
        <v>10</v>
      </c>
      <c r="B23" s="40"/>
      <c r="C23" s="40"/>
      <c r="D23" s="40"/>
      <c r="E23" s="40"/>
      <c r="F23" s="40"/>
      <c r="G23" s="40"/>
      <c r="H23" s="40"/>
      <c r="I23" s="40"/>
      <c r="J23" s="40"/>
      <c r="K23" s="40"/>
      <c r="L23" s="40"/>
      <c r="M23" s="40"/>
      <c r="N23" s="40"/>
      <c r="O23" s="40"/>
      <c r="P23" s="40"/>
      <c r="Q23" s="40"/>
      <c r="R23" s="40"/>
      <c r="S23" s="40"/>
      <c r="T23" s="40"/>
      <c r="U23" s="40"/>
      <c r="V23" s="40"/>
      <c r="W23" s="40"/>
      <c r="X23" s="40"/>
      <c r="Y23" s="41"/>
    </row>
    <row r="24" spans="1:25">
      <c r="A24" s="39" t="s">
        <v>7</v>
      </c>
      <c r="B24" s="40"/>
      <c r="C24" s="40"/>
      <c r="D24" s="40"/>
      <c r="E24" s="40"/>
      <c r="F24" s="40"/>
      <c r="G24" s="40"/>
      <c r="H24" s="40"/>
      <c r="I24" s="40"/>
      <c r="J24" s="40"/>
      <c r="K24" s="40"/>
      <c r="L24" s="40"/>
      <c r="M24" s="40"/>
      <c r="N24" s="40"/>
      <c r="O24" s="40"/>
      <c r="P24" s="40"/>
      <c r="Q24" s="40"/>
      <c r="R24" s="40"/>
      <c r="S24" s="40"/>
      <c r="T24" s="40"/>
      <c r="U24" s="40"/>
      <c r="V24" s="40"/>
      <c r="W24" s="40"/>
      <c r="X24" s="40"/>
      <c r="Y24" s="41"/>
    </row>
    <row r="25" spans="1:25">
      <c r="A25" s="36" t="s">
        <v>238</v>
      </c>
      <c r="B25" s="37"/>
      <c r="C25" s="37"/>
      <c r="D25" s="37"/>
      <c r="E25" s="37"/>
      <c r="F25" s="37"/>
      <c r="G25" s="37"/>
      <c r="H25" s="37"/>
      <c r="I25" s="37"/>
      <c r="J25" s="37"/>
      <c r="K25" s="37"/>
      <c r="L25" s="37"/>
      <c r="M25" s="37"/>
      <c r="N25" s="37"/>
      <c r="O25" s="37"/>
      <c r="P25" s="37"/>
      <c r="Q25" s="37"/>
      <c r="R25" s="37"/>
      <c r="S25" s="37"/>
      <c r="T25" s="37"/>
      <c r="U25" s="37"/>
      <c r="V25" s="37"/>
      <c r="W25" s="37"/>
      <c r="X25" s="37"/>
      <c r="Y25" s="38"/>
    </row>
    <row r="26" spans="1:25">
      <c r="A26" s="36" t="s">
        <v>237</v>
      </c>
      <c r="B26" s="37"/>
      <c r="C26" s="37"/>
      <c r="D26" s="37"/>
      <c r="E26" s="37"/>
      <c r="F26" s="37"/>
      <c r="G26" s="37"/>
      <c r="H26" s="37"/>
      <c r="I26" s="37"/>
      <c r="J26" s="37"/>
      <c r="K26" s="37"/>
      <c r="L26" s="37"/>
      <c r="M26" s="37"/>
      <c r="N26" s="37"/>
      <c r="O26" s="37"/>
      <c r="P26" s="37"/>
      <c r="Q26" s="37"/>
      <c r="R26" s="37"/>
      <c r="S26" s="37"/>
      <c r="T26" s="37"/>
      <c r="U26" s="37"/>
      <c r="V26" s="37"/>
      <c r="W26" s="37"/>
      <c r="X26" s="37"/>
      <c r="Y26" s="38"/>
    </row>
    <row r="27" spans="1:25">
      <c r="A27" s="39" t="s">
        <v>8</v>
      </c>
      <c r="B27" s="40"/>
      <c r="C27" s="40"/>
      <c r="D27" s="40"/>
      <c r="E27" s="40"/>
      <c r="F27" s="40"/>
      <c r="G27" s="40"/>
      <c r="H27" s="40"/>
      <c r="I27" s="40"/>
      <c r="J27" s="40"/>
      <c r="K27" s="40"/>
      <c r="L27" s="40"/>
      <c r="M27" s="40"/>
      <c r="N27" s="40"/>
      <c r="O27" s="40"/>
      <c r="P27" s="40"/>
      <c r="Q27" s="40"/>
      <c r="R27" s="40"/>
      <c r="S27" s="40"/>
      <c r="T27" s="40"/>
      <c r="U27" s="40"/>
      <c r="V27" s="40"/>
      <c r="W27" s="40"/>
      <c r="X27" s="40"/>
      <c r="Y27" s="41"/>
    </row>
    <row r="28" spans="1:25">
      <c r="A28" s="42" t="s">
        <v>9</v>
      </c>
      <c r="B28" s="43"/>
      <c r="C28" s="43"/>
      <c r="D28" s="43"/>
      <c r="E28" s="43"/>
      <c r="F28" s="43"/>
      <c r="G28" s="43"/>
      <c r="H28" s="43"/>
      <c r="I28" s="43"/>
      <c r="J28" s="43"/>
      <c r="K28" s="43"/>
      <c r="L28" s="43"/>
      <c r="M28" s="43"/>
      <c r="N28" s="43"/>
      <c r="O28" s="43"/>
      <c r="P28" s="43"/>
      <c r="Q28" s="43"/>
      <c r="R28" s="43"/>
      <c r="S28" s="43"/>
      <c r="T28" s="43"/>
      <c r="U28" s="43"/>
      <c r="V28" s="43"/>
      <c r="W28" s="43"/>
      <c r="X28" s="43"/>
      <c r="Y28" s="44"/>
    </row>
    <row r="32" spans="1:25">
      <c r="A32" s="3"/>
      <c r="B32" s="4"/>
      <c r="C32" s="4"/>
      <c r="D32" s="4"/>
      <c r="E32" s="4"/>
      <c r="F32" s="4"/>
      <c r="G32" s="4"/>
      <c r="H32" s="4"/>
      <c r="I32" s="4"/>
      <c r="J32" s="4"/>
      <c r="K32" s="4"/>
      <c r="L32" s="4"/>
      <c r="M32" s="4"/>
      <c r="N32" s="4"/>
      <c r="O32" s="4"/>
      <c r="P32" s="4"/>
      <c r="Q32" s="4"/>
      <c r="R32" s="4"/>
      <c r="S32" s="4"/>
      <c r="T32" s="4"/>
      <c r="U32" s="4"/>
      <c r="V32" s="4"/>
      <c r="W32" s="4"/>
      <c r="X32" s="4"/>
      <c r="Y32" s="4"/>
    </row>
  </sheetData>
  <sheetProtection algorithmName="SHA-512" hashValue="WBBWXdEJQCBxEfAB1AR9KSpauQL3u9Ymafjlg4YgQHFpx9diL4g9eyB1MZqNjWWUPCWQPP/HgfU3nMAIaUqPnQ==" saltValue="ri6lfxW7JgFWATM4poq1JQ==" spinCount="100000" sheet="1" objects="1" scenarios="1"/>
  <mergeCells count="21">
    <mergeCell ref="A8:Y8"/>
    <mergeCell ref="A18:Y18"/>
    <mergeCell ref="A17:Y17"/>
    <mergeCell ref="A9:Y9"/>
    <mergeCell ref="A16:Y16"/>
    <mergeCell ref="A10:Y10"/>
    <mergeCell ref="A28:Y28"/>
    <mergeCell ref="A23:Y23"/>
    <mergeCell ref="A20:Y20"/>
    <mergeCell ref="A21:Y21"/>
    <mergeCell ref="A27:Y27"/>
    <mergeCell ref="A26:Y26"/>
    <mergeCell ref="A11:Y11"/>
    <mergeCell ref="A12:Y12"/>
    <mergeCell ref="A13:Y13"/>
    <mergeCell ref="A14:Y14"/>
    <mergeCell ref="A15:Y15"/>
    <mergeCell ref="A25:Y25"/>
    <mergeCell ref="A19:Y19"/>
    <mergeCell ref="A22:Y22"/>
    <mergeCell ref="A24:Y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161C-BFB2-45CC-9955-DE7A14757F03}">
  <dimension ref="A1:N136"/>
  <sheetViews>
    <sheetView tabSelected="1" zoomScaleNormal="100" workbookViewId="0"/>
  </sheetViews>
  <sheetFormatPr defaultRowHeight="14.4"/>
  <cols>
    <col min="1" max="1" width="26.6640625" bestFit="1" customWidth="1"/>
    <col min="2" max="2" width="32.33203125" bestFit="1" customWidth="1"/>
    <col min="3" max="3" width="39.109375" bestFit="1" customWidth="1"/>
    <col min="4" max="4" width="14" bestFit="1" customWidth="1"/>
    <col min="5" max="5" width="36.88671875" bestFit="1" customWidth="1"/>
    <col min="6" max="6" width="56.33203125" bestFit="1" customWidth="1"/>
    <col min="7" max="7" width="41.5546875" bestFit="1" customWidth="1"/>
    <col min="8" max="8" width="18.88671875" style="1" bestFit="1" customWidth="1"/>
    <col min="9" max="9" width="19.88671875" style="1" bestFit="1" customWidth="1"/>
    <col min="10" max="10" width="49.44140625" style="1" bestFit="1" customWidth="1"/>
    <col min="11" max="11" width="20" style="1" bestFit="1" customWidth="1"/>
    <col min="12" max="12" width="22.5546875" style="1" bestFit="1" customWidth="1"/>
    <col min="13" max="13" width="5" style="1" bestFit="1" customWidth="1"/>
    <col min="14" max="14" width="32.88671875" style="1" bestFit="1" customWidth="1"/>
  </cols>
  <sheetData>
    <row r="1" spans="1:14">
      <c r="A1" s="11" t="s">
        <v>11</v>
      </c>
      <c r="B1" s="12" t="s">
        <v>12</v>
      </c>
      <c r="C1" s="13" t="s">
        <v>13</v>
      </c>
      <c r="D1" s="12" t="s">
        <v>14</v>
      </c>
      <c r="E1" s="12" t="s">
        <v>15</v>
      </c>
      <c r="F1" s="12" t="s">
        <v>16</v>
      </c>
      <c r="G1" s="12" t="s">
        <v>17</v>
      </c>
      <c r="H1" s="26" t="s">
        <v>212</v>
      </c>
      <c r="I1" s="26" t="s">
        <v>217</v>
      </c>
      <c r="J1" s="26" t="s">
        <v>213</v>
      </c>
      <c r="K1" s="27" t="s">
        <v>214</v>
      </c>
      <c r="L1" s="28" t="s">
        <v>215</v>
      </c>
      <c r="M1" s="26" t="s">
        <v>216</v>
      </c>
      <c r="N1" s="28" t="s">
        <v>218</v>
      </c>
    </row>
    <row r="2" spans="1:14">
      <c r="A2" s="5" t="s">
        <v>46</v>
      </c>
      <c r="B2" s="15" t="s">
        <v>185</v>
      </c>
      <c r="C2" s="16" t="s">
        <v>67</v>
      </c>
      <c r="D2" s="17" t="s">
        <v>195</v>
      </c>
      <c r="E2" s="18" t="s">
        <v>160</v>
      </c>
      <c r="F2" s="17" t="s">
        <v>67</v>
      </c>
      <c r="G2" s="6">
        <v>4680</v>
      </c>
      <c r="H2" s="30"/>
      <c r="I2" s="30"/>
      <c r="J2" s="30"/>
      <c r="K2" s="31"/>
      <c r="L2" s="29">
        <f t="shared" ref="L2:L33" si="0">K2*G2</f>
        <v>0</v>
      </c>
      <c r="M2" s="35"/>
      <c r="N2" s="29">
        <f t="shared" ref="N2:N33" si="1">L2*(1+M2)</f>
        <v>0</v>
      </c>
    </row>
    <row r="3" spans="1:14">
      <c r="A3" s="7" t="s">
        <v>46</v>
      </c>
      <c r="B3" s="19" t="s">
        <v>186</v>
      </c>
      <c r="C3" s="16" t="s">
        <v>67</v>
      </c>
      <c r="D3" s="20" t="s">
        <v>195</v>
      </c>
      <c r="E3" s="16" t="s">
        <v>160</v>
      </c>
      <c r="F3" s="20" t="s">
        <v>67</v>
      </c>
      <c r="G3" s="9">
        <v>20800</v>
      </c>
      <c r="H3" s="30"/>
      <c r="I3" s="30"/>
      <c r="J3" s="30"/>
      <c r="K3" s="31"/>
      <c r="L3" s="29">
        <f t="shared" si="0"/>
        <v>0</v>
      </c>
      <c r="M3" s="35"/>
      <c r="N3" s="29">
        <f t="shared" si="1"/>
        <v>0</v>
      </c>
    </row>
    <row r="4" spans="1:14">
      <c r="A4" s="7" t="s">
        <v>46</v>
      </c>
      <c r="B4" s="19" t="s">
        <v>187</v>
      </c>
      <c r="C4" s="16" t="s">
        <v>67</v>
      </c>
      <c r="D4" s="20" t="s">
        <v>195</v>
      </c>
      <c r="E4" s="16" t="s">
        <v>160</v>
      </c>
      <c r="F4" s="20" t="s">
        <v>67</v>
      </c>
      <c r="G4" s="9">
        <v>103589</v>
      </c>
      <c r="H4" s="30"/>
      <c r="I4" s="30"/>
      <c r="J4" s="30"/>
      <c r="K4" s="31"/>
      <c r="L4" s="29">
        <f t="shared" si="0"/>
        <v>0</v>
      </c>
      <c r="M4" s="35"/>
      <c r="N4" s="29">
        <f t="shared" si="1"/>
        <v>0</v>
      </c>
    </row>
    <row r="5" spans="1:14">
      <c r="A5" s="7" t="s">
        <v>46</v>
      </c>
      <c r="B5" s="19" t="s">
        <v>188</v>
      </c>
      <c r="C5" s="16" t="s">
        <v>67</v>
      </c>
      <c r="D5" s="20" t="s">
        <v>195</v>
      </c>
      <c r="E5" s="16" t="s">
        <v>160</v>
      </c>
      <c r="F5" s="20" t="s">
        <v>67</v>
      </c>
      <c r="G5" s="9">
        <v>21579</v>
      </c>
      <c r="H5" s="30"/>
      <c r="I5" s="30"/>
      <c r="J5" s="30"/>
      <c r="K5" s="31"/>
      <c r="L5" s="29">
        <f t="shared" si="0"/>
        <v>0</v>
      </c>
      <c r="M5" s="35"/>
      <c r="N5" s="29">
        <f t="shared" si="1"/>
        <v>0</v>
      </c>
    </row>
    <row r="6" spans="1:14">
      <c r="A6" s="7" t="s">
        <v>46</v>
      </c>
      <c r="B6" s="21" t="s">
        <v>19</v>
      </c>
      <c r="C6" s="16" t="s">
        <v>67</v>
      </c>
      <c r="D6" s="20" t="s">
        <v>20</v>
      </c>
      <c r="E6" s="16" t="s">
        <v>21</v>
      </c>
      <c r="F6" s="20" t="s">
        <v>67</v>
      </c>
      <c r="G6" s="9">
        <v>1816</v>
      </c>
      <c r="H6" s="30"/>
      <c r="I6" s="30"/>
      <c r="J6" s="30"/>
      <c r="K6" s="31"/>
      <c r="L6" s="29">
        <f t="shared" si="0"/>
        <v>0</v>
      </c>
      <c r="M6" s="35"/>
      <c r="N6" s="29">
        <f t="shared" si="1"/>
        <v>0</v>
      </c>
    </row>
    <row r="7" spans="1:14">
      <c r="A7" s="7" t="s">
        <v>46</v>
      </c>
      <c r="B7" s="21" t="s">
        <v>70</v>
      </c>
      <c r="C7" s="16" t="s">
        <v>67</v>
      </c>
      <c r="D7" s="20" t="s">
        <v>20</v>
      </c>
      <c r="E7" s="16" t="s">
        <v>48</v>
      </c>
      <c r="F7" s="20" t="s">
        <v>71</v>
      </c>
      <c r="G7" s="8">
        <v>77</v>
      </c>
      <c r="H7" s="30"/>
      <c r="I7" s="30"/>
      <c r="J7" s="30"/>
      <c r="K7" s="31"/>
      <c r="L7" s="29">
        <f t="shared" si="0"/>
        <v>0</v>
      </c>
      <c r="M7" s="35"/>
      <c r="N7" s="29">
        <f t="shared" si="1"/>
        <v>0</v>
      </c>
    </row>
    <row r="8" spans="1:14">
      <c r="A8" s="7" t="s">
        <v>46</v>
      </c>
      <c r="B8" s="21" t="s">
        <v>72</v>
      </c>
      <c r="C8" s="16" t="s">
        <v>67</v>
      </c>
      <c r="D8" s="20" t="s">
        <v>20</v>
      </c>
      <c r="E8" s="16" t="s">
        <v>48</v>
      </c>
      <c r="F8" s="20" t="s">
        <v>73</v>
      </c>
      <c r="G8" s="8">
        <v>189</v>
      </c>
      <c r="H8" s="30"/>
      <c r="I8" s="30"/>
      <c r="J8" s="30"/>
      <c r="K8" s="31"/>
      <c r="L8" s="29">
        <f t="shared" si="0"/>
        <v>0</v>
      </c>
      <c r="M8" s="35"/>
      <c r="N8" s="29">
        <f t="shared" si="1"/>
        <v>0</v>
      </c>
    </row>
    <row r="9" spans="1:14">
      <c r="A9" s="7" t="s">
        <v>46</v>
      </c>
      <c r="B9" s="21" t="s">
        <v>74</v>
      </c>
      <c r="C9" s="16" t="s">
        <v>67</v>
      </c>
      <c r="D9" s="20" t="s">
        <v>20</v>
      </c>
      <c r="E9" s="16" t="s">
        <v>48</v>
      </c>
      <c r="F9" s="20" t="s">
        <v>75</v>
      </c>
      <c r="G9" s="9">
        <v>23081</v>
      </c>
      <c r="H9" s="30"/>
      <c r="I9" s="30"/>
      <c r="J9" s="30"/>
      <c r="K9" s="31"/>
      <c r="L9" s="29">
        <f t="shared" si="0"/>
        <v>0</v>
      </c>
      <c r="M9" s="35"/>
      <c r="N9" s="29">
        <f t="shared" si="1"/>
        <v>0</v>
      </c>
    </row>
    <row r="10" spans="1:14">
      <c r="A10" s="7" t="s">
        <v>46</v>
      </c>
      <c r="B10" s="19" t="s">
        <v>189</v>
      </c>
      <c r="C10" s="16" t="s">
        <v>67</v>
      </c>
      <c r="D10" s="20" t="s">
        <v>20</v>
      </c>
      <c r="E10" s="16" t="s">
        <v>48</v>
      </c>
      <c r="F10" s="20" t="s">
        <v>67</v>
      </c>
      <c r="G10" s="8">
        <v>4</v>
      </c>
      <c r="H10" s="30"/>
      <c r="I10" s="30"/>
      <c r="J10" s="30"/>
      <c r="K10" s="31"/>
      <c r="L10" s="29">
        <f t="shared" si="0"/>
        <v>0</v>
      </c>
      <c r="M10" s="35"/>
      <c r="N10" s="29">
        <f t="shared" si="1"/>
        <v>0</v>
      </c>
    </row>
    <row r="11" spans="1:14">
      <c r="A11" s="7" t="s">
        <v>46</v>
      </c>
      <c r="B11" s="21" t="s">
        <v>76</v>
      </c>
      <c r="C11" s="16" t="s">
        <v>67</v>
      </c>
      <c r="D11" s="20" t="s">
        <v>20</v>
      </c>
      <c r="E11" s="16" t="s">
        <v>48</v>
      </c>
      <c r="F11" s="20" t="s">
        <v>75</v>
      </c>
      <c r="G11" s="9">
        <v>2481</v>
      </c>
      <c r="H11" s="30"/>
      <c r="I11" s="30"/>
      <c r="J11" s="30"/>
      <c r="K11" s="31"/>
      <c r="L11" s="29">
        <f t="shared" si="0"/>
        <v>0</v>
      </c>
      <c r="M11" s="35"/>
      <c r="N11" s="29">
        <f t="shared" si="1"/>
        <v>0</v>
      </c>
    </row>
    <row r="12" spans="1:14">
      <c r="A12" s="7" t="s">
        <v>46</v>
      </c>
      <c r="B12" s="21" t="s">
        <v>77</v>
      </c>
      <c r="C12" s="16" t="s">
        <v>67</v>
      </c>
      <c r="D12" s="20" t="s">
        <v>20</v>
      </c>
      <c r="E12" s="16" t="s">
        <v>48</v>
      </c>
      <c r="F12" s="20" t="s">
        <v>75</v>
      </c>
      <c r="G12" s="9">
        <v>171769</v>
      </c>
      <c r="H12" s="30"/>
      <c r="I12" s="30"/>
      <c r="J12" s="30"/>
      <c r="K12" s="31"/>
      <c r="L12" s="29">
        <f t="shared" si="0"/>
        <v>0</v>
      </c>
      <c r="M12" s="35"/>
      <c r="N12" s="29">
        <f t="shared" si="1"/>
        <v>0</v>
      </c>
    </row>
    <row r="13" spans="1:14">
      <c r="A13" s="7" t="s">
        <v>46</v>
      </c>
      <c r="B13" s="21" t="s">
        <v>78</v>
      </c>
      <c r="C13" s="16" t="s">
        <v>67</v>
      </c>
      <c r="D13" s="20" t="s">
        <v>20</v>
      </c>
      <c r="E13" s="16" t="s">
        <v>48</v>
      </c>
      <c r="F13" s="20" t="s">
        <v>79</v>
      </c>
      <c r="G13" s="8">
        <v>330</v>
      </c>
      <c r="H13" s="30"/>
      <c r="I13" s="30"/>
      <c r="J13" s="30"/>
      <c r="K13" s="31"/>
      <c r="L13" s="29">
        <f t="shared" si="0"/>
        <v>0</v>
      </c>
      <c r="M13" s="35"/>
      <c r="N13" s="29">
        <f t="shared" si="1"/>
        <v>0</v>
      </c>
    </row>
    <row r="14" spans="1:14">
      <c r="A14" s="7" t="s">
        <v>46</v>
      </c>
      <c r="B14" s="21" t="s">
        <v>80</v>
      </c>
      <c r="C14" s="16" t="s">
        <v>67</v>
      </c>
      <c r="D14" s="20" t="s">
        <v>20</v>
      </c>
      <c r="E14" s="16" t="s">
        <v>48</v>
      </c>
      <c r="F14" s="20" t="s">
        <v>71</v>
      </c>
      <c r="G14" s="9">
        <v>16781</v>
      </c>
      <c r="H14" s="30"/>
      <c r="I14" s="30"/>
      <c r="J14" s="30"/>
      <c r="K14" s="31"/>
      <c r="L14" s="29">
        <f t="shared" si="0"/>
        <v>0</v>
      </c>
      <c r="M14" s="35"/>
      <c r="N14" s="29">
        <f t="shared" si="1"/>
        <v>0</v>
      </c>
    </row>
    <row r="15" spans="1:14">
      <c r="A15" s="7" t="s">
        <v>46</v>
      </c>
      <c r="B15" s="19" t="s">
        <v>190</v>
      </c>
      <c r="C15" s="16" t="s">
        <v>67</v>
      </c>
      <c r="D15" s="20" t="s">
        <v>20</v>
      </c>
      <c r="E15" s="16" t="s">
        <v>48</v>
      </c>
      <c r="F15" s="20" t="s">
        <v>67</v>
      </c>
      <c r="G15" s="8">
        <v>37</v>
      </c>
      <c r="H15" s="30"/>
      <c r="I15" s="30"/>
      <c r="J15" s="30"/>
      <c r="K15" s="31"/>
      <c r="L15" s="29">
        <f t="shared" si="0"/>
        <v>0</v>
      </c>
      <c r="M15" s="35"/>
      <c r="N15" s="29">
        <f t="shared" si="1"/>
        <v>0</v>
      </c>
    </row>
    <row r="16" spans="1:14">
      <c r="A16" s="7" t="s">
        <v>46</v>
      </c>
      <c r="B16" s="21" t="s">
        <v>81</v>
      </c>
      <c r="C16" s="16" t="s">
        <v>67</v>
      </c>
      <c r="D16" s="20" t="s">
        <v>20</v>
      </c>
      <c r="E16" s="16" t="s">
        <v>48</v>
      </c>
      <c r="F16" s="20" t="s">
        <v>75</v>
      </c>
      <c r="G16" s="9">
        <v>53807</v>
      </c>
      <c r="H16" s="30"/>
      <c r="I16" s="30"/>
      <c r="J16" s="30"/>
      <c r="K16" s="31"/>
      <c r="L16" s="29">
        <f t="shared" si="0"/>
        <v>0</v>
      </c>
      <c r="M16" s="35"/>
      <c r="N16" s="29">
        <f t="shared" si="1"/>
        <v>0</v>
      </c>
    </row>
    <row r="17" spans="1:14">
      <c r="A17" s="7" t="s">
        <v>46</v>
      </c>
      <c r="B17" s="21" t="s">
        <v>82</v>
      </c>
      <c r="C17" s="16" t="s">
        <v>67</v>
      </c>
      <c r="D17" s="20" t="s">
        <v>20</v>
      </c>
      <c r="E17" s="16" t="s">
        <v>48</v>
      </c>
      <c r="F17" s="20" t="s">
        <v>79</v>
      </c>
      <c r="G17" s="8">
        <v>22</v>
      </c>
      <c r="H17" s="30"/>
      <c r="I17" s="30"/>
      <c r="J17" s="30"/>
      <c r="K17" s="31"/>
      <c r="L17" s="29">
        <f t="shared" si="0"/>
        <v>0</v>
      </c>
      <c r="M17" s="35"/>
      <c r="N17" s="29">
        <f t="shared" si="1"/>
        <v>0</v>
      </c>
    </row>
    <row r="18" spans="1:14">
      <c r="A18" s="7" t="s">
        <v>46</v>
      </c>
      <c r="B18" s="21" t="s">
        <v>83</v>
      </c>
      <c r="C18" s="16" t="s">
        <v>67</v>
      </c>
      <c r="D18" s="20" t="s">
        <v>20</v>
      </c>
      <c r="E18" s="16" t="s">
        <v>48</v>
      </c>
      <c r="F18" s="20" t="s">
        <v>71</v>
      </c>
      <c r="G18" s="9">
        <v>4463</v>
      </c>
      <c r="H18" s="30"/>
      <c r="I18" s="30"/>
      <c r="J18" s="30"/>
      <c r="K18" s="31"/>
      <c r="L18" s="29">
        <f t="shared" si="0"/>
        <v>0</v>
      </c>
      <c r="M18" s="35"/>
      <c r="N18" s="29">
        <f t="shared" si="1"/>
        <v>0</v>
      </c>
    </row>
    <row r="19" spans="1:14">
      <c r="A19" s="7" t="s">
        <v>46</v>
      </c>
      <c r="B19" s="19" t="s">
        <v>191</v>
      </c>
      <c r="C19" s="16" t="s">
        <v>67</v>
      </c>
      <c r="D19" s="20" t="s">
        <v>20</v>
      </c>
      <c r="E19" s="16" t="s">
        <v>48</v>
      </c>
      <c r="F19" s="20" t="s">
        <v>67</v>
      </c>
      <c r="G19" s="8">
        <v>8</v>
      </c>
      <c r="H19" s="30"/>
      <c r="I19" s="30"/>
      <c r="J19" s="30"/>
      <c r="K19" s="31"/>
      <c r="L19" s="29">
        <f t="shared" si="0"/>
        <v>0</v>
      </c>
      <c r="M19" s="35"/>
      <c r="N19" s="29">
        <f t="shared" si="1"/>
        <v>0</v>
      </c>
    </row>
    <row r="20" spans="1:14">
      <c r="A20" s="7" t="s">
        <v>46</v>
      </c>
      <c r="B20" s="21" t="s">
        <v>86</v>
      </c>
      <c r="C20" s="16" t="s">
        <v>67</v>
      </c>
      <c r="D20" s="20" t="s">
        <v>20</v>
      </c>
      <c r="E20" s="16" t="s">
        <v>48</v>
      </c>
      <c r="F20" s="20" t="s">
        <v>75</v>
      </c>
      <c r="G20" s="8">
        <v>4</v>
      </c>
      <c r="H20" s="30"/>
      <c r="I20" s="30"/>
      <c r="J20" s="30"/>
      <c r="K20" s="31"/>
      <c r="L20" s="29">
        <f t="shared" si="0"/>
        <v>0</v>
      </c>
      <c r="M20" s="35"/>
      <c r="N20" s="29">
        <f t="shared" si="1"/>
        <v>0</v>
      </c>
    </row>
    <row r="21" spans="1:14">
      <c r="A21" s="7" t="s">
        <v>46</v>
      </c>
      <c r="B21" s="21" t="s">
        <v>87</v>
      </c>
      <c r="C21" s="16" t="s">
        <v>67</v>
      </c>
      <c r="D21" s="20" t="s">
        <v>20</v>
      </c>
      <c r="E21" s="16" t="s">
        <v>48</v>
      </c>
      <c r="F21" s="20" t="s">
        <v>67</v>
      </c>
      <c r="G21" s="8">
        <v>12</v>
      </c>
      <c r="H21" s="30"/>
      <c r="I21" s="30"/>
      <c r="J21" s="30"/>
      <c r="K21" s="31"/>
      <c r="L21" s="29">
        <f t="shared" si="0"/>
        <v>0</v>
      </c>
      <c r="M21" s="35"/>
      <c r="N21" s="29">
        <f t="shared" si="1"/>
        <v>0</v>
      </c>
    </row>
    <row r="22" spans="1:14">
      <c r="A22" s="7" t="s">
        <v>46</v>
      </c>
      <c r="B22" s="21" t="s">
        <v>92</v>
      </c>
      <c r="C22" s="16" t="s">
        <v>67</v>
      </c>
      <c r="D22" s="20" t="s">
        <v>20</v>
      </c>
      <c r="E22" s="16" t="s">
        <v>48</v>
      </c>
      <c r="F22" s="20" t="s">
        <v>67</v>
      </c>
      <c r="G22" s="8">
        <v>35</v>
      </c>
      <c r="H22" s="30"/>
      <c r="I22" s="30"/>
      <c r="J22" s="30"/>
      <c r="K22" s="31"/>
      <c r="L22" s="29">
        <f t="shared" si="0"/>
        <v>0</v>
      </c>
      <c r="M22" s="35"/>
      <c r="N22" s="29">
        <f t="shared" si="1"/>
        <v>0</v>
      </c>
    </row>
    <row r="23" spans="1:14">
      <c r="A23" s="7" t="s">
        <v>46</v>
      </c>
      <c r="B23" s="21" t="s">
        <v>95</v>
      </c>
      <c r="C23" s="16" t="s">
        <v>67</v>
      </c>
      <c r="D23" s="20" t="s">
        <v>20</v>
      </c>
      <c r="E23" s="16" t="s">
        <v>48</v>
      </c>
      <c r="F23" s="20" t="s">
        <v>73</v>
      </c>
      <c r="G23" s="8">
        <v>503</v>
      </c>
      <c r="H23" s="30"/>
      <c r="I23" s="30"/>
      <c r="J23" s="30"/>
      <c r="K23" s="31"/>
      <c r="L23" s="29">
        <f t="shared" si="0"/>
        <v>0</v>
      </c>
      <c r="M23" s="35"/>
      <c r="N23" s="29">
        <f t="shared" si="1"/>
        <v>0</v>
      </c>
    </row>
    <row r="24" spans="1:14">
      <c r="A24" s="7" t="s">
        <v>46</v>
      </c>
      <c r="B24" s="21" t="s">
        <v>96</v>
      </c>
      <c r="C24" s="16" t="s">
        <v>67</v>
      </c>
      <c r="D24" s="20" t="s">
        <v>20</v>
      </c>
      <c r="E24" s="16" t="s">
        <v>48</v>
      </c>
      <c r="F24" s="20" t="s">
        <v>71</v>
      </c>
      <c r="G24" s="8">
        <v>125</v>
      </c>
      <c r="H24" s="30"/>
      <c r="I24" s="30"/>
      <c r="J24" s="30"/>
      <c r="K24" s="31"/>
      <c r="L24" s="29">
        <f t="shared" si="0"/>
        <v>0</v>
      </c>
      <c r="M24" s="35"/>
      <c r="N24" s="29">
        <f t="shared" si="1"/>
        <v>0</v>
      </c>
    </row>
    <row r="25" spans="1:14">
      <c r="A25" s="7" t="s">
        <v>46</v>
      </c>
      <c r="B25" s="19" t="s">
        <v>192</v>
      </c>
      <c r="C25" s="16" t="s">
        <v>67</v>
      </c>
      <c r="D25" s="20" t="s">
        <v>20</v>
      </c>
      <c r="E25" s="16" t="s">
        <v>21</v>
      </c>
      <c r="F25" s="20" t="s">
        <v>67</v>
      </c>
      <c r="G25" s="8">
        <v>255</v>
      </c>
      <c r="H25" s="30"/>
      <c r="I25" s="30"/>
      <c r="J25" s="30"/>
      <c r="K25" s="31"/>
      <c r="L25" s="29">
        <f t="shared" si="0"/>
        <v>0</v>
      </c>
      <c r="M25" s="35"/>
      <c r="N25" s="29">
        <f t="shared" si="1"/>
        <v>0</v>
      </c>
    </row>
    <row r="26" spans="1:14">
      <c r="A26" s="7" t="s">
        <v>46</v>
      </c>
      <c r="B26" s="21" t="s">
        <v>117</v>
      </c>
      <c r="C26" s="16" t="s">
        <v>67</v>
      </c>
      <c r="D26" s="20" t="s">
        <v>20</v>
      </c>
      <c r="E26" s="16" t="s">
        <v>48</v>
      </c>
      <c r="F26" s="20" t="s">
        <v>118</v>
      </c>
      <c r="G26" s="8">
        <v>556</v>
      </c>
      <c r="H26" s="30"/>
      <c r="I26" s="30"/>
      <c r="J26" s="30"/>
      <c r="K26" s="31"/>
      <c r="L26" s="29">
        <f t="shared" si="0"/>
        <v>0</v>
      </c>
      <c r="M26" s="35"/>
      <c r="N26" s="29">
        <f t="shared" si="1"/>
        <v>0</v>
      </c>
    </row>
    <row r="27" spans="1:14">
      <c r="A27" s="7" t="s">
        <v>46</v>
      </c>
      <c r="B27" s="19" t="s">
        <v>193</v>
      </c>
      <c r="C27" s="16" t="s">
        <v>67</v>
      </c>
      <c r="D27" s="20" t="s">
        <v>20</v>
      </c>
      <c r="E27" s="16" t="s">
        <v>48</v>
      </c>
      <c r="F27" s="20" t="s">
        <v>67</v>
      </c>
      <c r="G27" s="8">
        <v>5</v>
      </c>
      <c r="H27" s="30"/>
      <c r="I27" s="30"/>
      <c r="J27" s="30"/>
      <c r="K27" s="31"/>
      <c r="L27" s="29">
        <f t="shared" si="0"/>
        <v>0</v>
      </c>
      <c r="M27" s="35"/>
      <c r="N27" s="29">
        <f t="shared" si="1"/>
        <v>0</v>
      </c>
    </row>
    <row r="28" spans="1:14">
      <c r="A28" s="7" t="s">
        <v>46</v>
      </c>
      <c r="B28" s="21" t="s">
        <v>138</v>
      </c>
      <c r="C28" s="16" t="s">
        <v>67</v>
      </c>
      <c r="D28" s="20" t="s">
        <v>20</v>
      </c>
      <c r="E28" s="16" t="s">
        <v>48</v>
      </c>
      <c r="F28" s="20" t="s">
        <v>139</v>
      </c>
      <c r="G28" s="9">
        <v>2027</v>
      </c>
      <c r="H28" s="30"/>
      <c r="I28" s="30"/>
      <c r="J28" s="30"/>
      <c r="K28" s="31"/>
      <c r="L28" s="29">
        <f t="shared" si="0"/>
        <v>0</v>
      </c>
      <c r="M28" s="35"/>
      <c r="N28" s="29">
        <f t="shared" si="1"/>
        <v>0</v>
      </c>
    </row>
    <row r="29" spans="1:14">
      <c r="A29" s="7" t="s">
        <v>46</v>
      </c>
      <c r="B29" s="21" t="s">
        <v>145</v>
      </c>
      <c r="C29" s="16" t="s">
        <v>67</v>
      </c>
      <c r="D29" s="20" t="s">
        <v>20</v>
      </c>
      <c r="E29" s="16" t="s">
        <v>21</v>
      </c>
      <c r="F29" s="20" t="s">
        <v>71</v>
      </c>
      <c r="G29" s="8">
        <v>4</v>
      </c>
      <c r="H29" s="30"/>
      <c r="I29" s="30"/>
      <c r="J29" s="30"/>
      <c r="K29" s="31"/>
      <c r="L29" s="29">
        <f t="shared" si="0"/>
        <v>0</v>
      </c>
      <c r="M29" s="35"/>
      <c r="N29" s="29">
        <f t="shared" si="1"/>
        <v>0</v>
      </c>
    </row>
    <row r="30" spans="1:14">
      <c r="A30" s="7" t="s">
        <v>46</v>
      </c>
      <c r="B30" s="21" t="s">
        <v>146</v>
      </c>
      <c r="C30" s="16" t="s">
        <v>67</v>
      </c>
      <c r="D30" s="20" t="s">
        <v>20</v>
      </c>
      <c r="E30" s="16" t="s">
        <v>21</v>
      </c>
      <c r="F30" s="20" t="s">
        <v>71</v>
      </c>
      <c r="G30" s="8">
        <v>287</v>
      </c>
      <c r="H30" s="30"/>
      <c r="I30" s="30"/>
      <c r="J30" s="30"/>
      <c r="K30" s="31"/>
      <c r="L30" s="29">
        <f t="shared" si="0"/>
        <v>0</v>
      </c>
      <c r="M30" s="35"/>
      <c r="N30" s="29">
        <f t="shared" si="1"/>
        <v>0</v>
      </c>
    </row>
    <row r="31" spans="1:14">
      <c r="A31" s="7" t="s">
        <v>46</v>
      </c>
      <c r="B31" s="21" t="s">
        <v>147</v>
      </c>
      <c r="C31" s="16" t="s">
        <v>67</v>
      </c>
      <c r="D31" s="20" t="s">
        <v>20</v>
      </c>
      <c r="E31" s="16" t="s">
        <v>21</v>
      </c>
      <c r="F31" s="20" t="s">
        <v>71</v>
      </c>
      <c r="G31" s="9">
        <v>15870</v>
      </c>
      <c r="H31" s="30"/>
      <c r="I31" s="30"/>
      <c r="J31" s="30"/>
      <c r="K31" s="31"/>
      <c r="L31" s="29">
        <f t="shared" si="0"/>
        <v>0</v>
      </c>
      <c r="M31" s="35"/>
      <c r="N31" s="29">
        <f t="shared" si="1"/>
        <v>0</v>
      </c>
    </row>
    <row r="32" spans="1:14">
      <c r="A32" s="7" t="s">
        <v>46</v>
      </c>
      <c r="B32" s="21" t="s">
        <v>161</v>
      </c>
      <c r="C32" s="16" t="s">
        <v>67</v>
      </c>
      <c r="D32" s="20" t="s">
        <v>20</v>
      </c>
      <c r="E32" s="16" t="s">
        <v>48</v>
      </c>
      <c r="F32" s="20" t="s">
        <v>79</v>
      </c>
      <c r="G32" s="8">
        <v>13</v>
      </c>
      <c r="H32" s="30"/>
      <c r="I32" s="30"/>
      <c r="J32" s="30"/>
      <c r="K32" s="31"/>
      <c r="L32" s="29">
        <f t="shared" si="0"/>
        <v>0</v>
      </c>
      <c r="M32" s="35"/>
      <c r="N32" s="29">
        <f t="shared" si="1"/>
        <v>0</v>
      </c>
    </row>
    <row r="33" spans="1:14">
      <c r="A33" s="7" t="s">
        <v>46</v>
      </c>
      <c r="B33" s="21" t="s">
        <v>162</v>
      </c>
      <c r="C33" s="16" t="s">
        <v>67</v>
      </c>
      <c r="D33" s="20" t="s">
        <v>20</v>
      </c>
      <c r="E33" s="16" t="s">
        <v>48</v>
      </c>
      <c r="F33" s="20" t="s">
        <v>75</v>
      </c>
      <c r="G33" s="9">
        <v>11418</v>
      </c>
      <c r="H33" s="30"/>
      <c r="I33" s="30"/>
      <c r="J33" s="30"/>
      <c r="K33" s="31"/>
      <c r="L33" s="29">
        <f t="shared" si="0"/>
        <v>0</v>
      </c>
      <c r="M33" s="35"/>
      <c r="N33" s="29">
        <f t="shared" si="1"/>
        <v>0</v>
      </c>
    </row>
    <row r="34" spans="1:14">
      <c r="A34" s="7" t="s">
        <v>46</v>
      </c>
      <c r="B34" s="21" t="s">
        <v>163</v>
      </c>
      <c r="C34" s="16" t="s">
        <v>67</v>
      </c>
      <c r="D34" s="20" t="s">
        <v>20</v>
      </c>
      <c r="E34" s="16" t="s">
        <v>48</v>
      </c>
      <c r="F34" s="20" t="s">
        <v>75</v>
      </c>
      <c r="G34" s="8">
        <v>606</v>
      </c>
      <c r="H34" s="30"/>
      <c r="I34" s="30"/>
      <c r="J34" s="30"/>
      <c r="K34" s="31"/>
      <c r="L34" s="29">
        <f t="shared" ref="L34:L65" si="2">K34*G34</f>
        <v>0</v>
      </c>
      <c r="M34" s="35"/>
      <c r="N34" s="29">
        <f t="shared" ref="N34:N65" si="3">L34*(1+M34)</f>
        <v>0</v>
      </c>
    </row>
    <row r="35" spans="1:14">
      <c r="A35" s="7" t="s">
        <v>46</v>
      </c>
      <c r="B35" s="21" t="s">
        <v>164</v>
      </c>
      <c r="C35" s="16" t="s">
        <v>67</v>
      </c>
      <c r="D35" s="20" t="s">
        <v>20</v>
      </c>
      <c r="E35" s="16" t="s">
        <v>48</v>
      </c>
      <c r="F35" s="22" t="s">
        <v>75</v>
      </c>
      <c r="G35" s="9">
        <v>1786</v>
      </c>
      <c r="H35" s="30"/>
      <c r="I35" s="30"/>
      <c r="J35" s="30"/>
      <c r="K35" s="31"/>
      <c r="L35" s="29">
        <f t="shared" si="2"/>
        <v>0</v>
      </c>
      <c r="M35" s="35"/>
      <c r="N35" s="29">
        <f t="shared" si="3"/>
        <v>0</v>
      </c>
    </row>
    <row r="36" spans="1:14">
      <c r="A36" s="7" t="s">
        <v>46</v>
      </c>
      <c r="B36" s="21" t="s">
        <v>165</v>
      </c>
      <c r="C36" s="16" t="s">
        <v>67</v>
      </c>
      <c r="D36" s="20" t="s">
        <v>20</v>
      </c>
      <c r="E36" s="16" t="s">
        <v>48</v>
      </c>
      <c r="F36" s="20" t="s">
        <v>75</v>
      </c>
      <c r="G36" s="9">
        <v>73220</v>
      </c>
      <c r="H36" s="32"/>
      <c r="I36" s="32"/>
      <c r="J36" s="33"/>
      <c r="K36" s="31"/>
      <c r="L36" s="29">
        <f t="shared" si="2"/>
        <v>0</v>
      </c>
      <c r="M36" s="35"/>
      <c r="N36" s="29">
        <f t="shared" si="3"/>
        <v>0</v>
      </c>
    </row>
    <row r="37" spans="1:14">
      <c r="A37" s="7" t="s">
        <v>46</v>
      </c>
      <c r="B37" s="21" t="s">
        <v>166</v>
      </c>
      <c r="C37" s="16" t="s">
        <v>67</v>
      </c>
      <c r="D37" s="20" t="s">
        <v>20</v>
      </c>
      <c r="E37" s="16" t="s">
        <v>48</v>
      </c>
      <c r="F37" s="20" t="s">
        <v>71</v>
      </c>
      <c r="G37" s="9">
        <v>6086</v>
      </c>
      <c r="H37" s="30"/>
      <c r="I37" s="30"/>
      <c r="J37" s="30"/>
      <c r="K37" s="31"/>
      <c r="L37" s="29">
        <f t="shared" si="2"/>
        <v>0</v>
      </c>
      <c r="M37" s="35"/>
      <c r="N37" s="29">
        <f t="shared" si="3"/>
        <v>0</v>
      </c>
    </row>
    <row r="38" spans="1:14">
      <c r="A38" s="7" t="s">
        <v>46</v>
      </c>
      <c r="B38" s="21" t="s">
        <v>167</v>
      </c>
      <c r="C38" s="16" t="s">
        <v>67</v>
      </c>
      <c r="D38" s="20" t="s">
        <v>20</v>
      </c>
      <c r="E38" s="16" t="s">
        <v>48</v>
      </c>
      <c r="F38" s="20" t="s">
        <v>75</v>
      </c>
      <c r="G38" s="9">
        <v>4897</v>
      </c>
      <c r="H38" s="30"/>
      <c r="I38" s="30"/>
      <c r="J38" s="30"/>
      <c r="K38" s="31"/>
      <c r="L38" s="29">
        <f t="shared" si="2"/>
        <v>0</v>
      </c>
      <c r="M38" s="35"/>
      <c r="N38" s="29">
        <f t="shared" si="3"/>
        <v>0</v>
      </c>
    </row>
    <row r="39" spans="1:14">
      <c r="A39" s="7" t="s">
        <v>46</v>
      </c>
      <c r="B39" s="21" t="s">
        <v>168</v>
      </c>
      <c r="C39" s="16" t="s">
        <v>67</v>
      </c>
      <c r="D39" s="20" t="s">
        <v>20</v>
      </c>
      <c r="E39" s="16" t="s">
        <v>48</v>
      </c>
      <c r="F39" s="20" t="s">
        <v>71</v>
      </c>
      <c r="G39" s="9">
        <v>2743</v>
      </c>
      <c r="H39" s="30"/>
      <c r="I39" s="30"/>
      <c r="J39" s="30"/>
      <c r="K39" s="31"/>
      <c r="L39" s="29">
        <f t="shared" si="2"/>
        <v>0</v>
      </c>
      <c r="M39" s="35"/>
      <c r="N39" s="29">
        <f t="shared" si="3"/>
        <v>0</v>
      </c>
    </row>
    <row r="40" spans="1:14">
      <c r="A40" s="7" t="s">
        <v>46</v>
      </c>
      <c r="B40" s="19" t="s">
        <v>194</v>
      </c>
      <c r="C40" s="16" t="s">
        <v>67</v>
      </c>
      <c r="D40" s="20" t="s">
        <v>20</v>
      </c>
      <c r="E40" s="16" t="s">
        <v>48</v>
      </c>
      <c r="F40" s="20" t="s">
        <v>67</v>
      </c>
      <c r="G40" s="8">
        <v>3</v>
      </c>
      <c r="H40" s="30"/>
      <c r="I40" s="30"/>
      <c r="J40" s="30"/>
      <c r="K40" s="31"/>
      <c r="L40" s="29">
        <f t="shared" si="2"/>
        <v>0</v>
      </c>
      <c r="M40" s="35"/>
      <c r="N40" s="29">
        <f t="shared" si="3"/>
        <v>0</v>
      </c>
    </row>
    <row r="41" spans="1:14">
      <c r="A41" s="7" t="s">
        <v>46</v>
      </c>
      <c r="B41" s="21" t="s">
        <v>169</v>
      </c>
      <c r="C41" s="16" t="s">
        <v>67</v>
      </c>
      <c r="D41" s="20" t="s">
        <v>20</v>
      </c>
      <c r="E41" s="16" t="s">
        <v>48</v>
      </c>
      <c r="F41" s="20" t="s">
        <v>170</v>
      </c>
      <c r="G41" s="9">
        <v>184868</v>
      </c>
      <c r="H41" s="30"/>
      <c r="I41" s="30"/>
      <c r="J41" s="30"/>
      <c r="K41" s="31"/>
      <c r="L41" s="29">
        <f t="shared" si="2"/>
        <v>0</v>
      </c>
      <c r="M41" s="35"/>
      <c r="N41" s="29">
        <f t="shared" si="3"/>
        <v>0</v>
      </c>
    </row>
    <row r="42" spans="1:14">
      <c r="A42" s="7" t="s">
        <v>46</v>
      </c>
      <c r="B42" s="21" t="s">
        <v>171</v>
      </c>
      <c r="C42" s="16" t="s">
        <v>67</v>
      </c>
      <c r="D42" s="20" t="s">
        <v>20</v>
      </c>
      <c r="E42" s="16" t="s">
        <v>48</v>
      </c>
      <c r="F42" s="20" t="s">
        <v>139</v>
      </c>
      <c r="G42" s="8">
        <v>7</v>
      </c>
      <c r="H42" s="30"/>
      <c r="I42" s="30"/>
      <c r="J42" s="30"/>
      <c r="K42" s="31"/>
      <c r="L42" s="29">
        <f t="shared" si="2"/>
        <v>0</v>
      </c>
      <c r="M42" s="35"/>
      <c r="N42" s="29">
        <f t="shared" si="3"/>
        <v>0</v>
      </c>
    </row>
    <row r="43" spans="1:14">
      <c r="A43" s="7" t="s">
        <v>46</v>
      </c>
      <c r="B43" s="21" t="s">
        <v>172</v>
      </c>
      <c r="C43" s="16" t="s">
        <v>67</v>
      </c>
      <c r="D43" s="20" t="s">
        <v>20</v>
      </c>
      <c r="E43" s="16" t="s">
        <v>48</v>
      </c>
      <c r="F43" s="20" t="s">
        <v>173</v>
      </c>
      <c r="G43" s="9">
        <v>16782</v>
      </c>
      <c r="H43" s="30"/>
      <c r="I43" s="30"/>
      <c r="J43" s="30"/>
      <c r="K43" s="31"/>
      <c r="L43" s="29">
        <f t="shared" si="2"/>
        <v>0</v>
      </c>
      <c r="M43" s="35"/>
      <c r="N43" s="29">
        <f t="shared" si="3"/>
        <v>0</v>
      </c>
    </row>
    <row r="44" spans="1:14">
      <c r="A44" s="7" t="s">
        <v>46</v>
      </c>
      <c r="B44" s="21" t="s">
        <v>174</v>
      </c>
      <c r="C44" s="16" t="s">
        <v>67</v>
      </c>
      <c r="D44" s="20" t="s">
        <v>20</v>
      </c>
      <c r="E44" s="16" t="s">
        <v>48</v>
      </c>
      <c r="F44" s="20" t="s">
        <v>139</v>
      </c>
      <c r="G44" s="8">
        <v>7</v>
      </c>
      <c r="H44" s="30"/>
      <c r="I44" s="30"/>
      <c r="J44" s="30"/>
      <c r="K44" s="31"/>
      <c r="L44" s="29">
        <f t="shared" si="2"/>
        <v>0</v>
      </c>
      <c r="M44" s="35"/>
      <c r="N44" s="29">
        <f t="shared" si="3"/>
        <v>0</v>
      </c>
    </row>
    <row r="45" spans="1:14">
      <c r="A45" s="7" t="s">
        <v>46</v>
      </c>
      <c r="B45" s="21" t="s">
        <v>175</v>
      </c>
      <c r="C45" s="16" t="s">
        <v>67</v>
      </c>
      <c r="D45" s="20" t="s">
        <v>195</v>
      </c>
      <c r="E45" s="16" t="s">
        <v>48</v>
      </c>
      <c r="F45" s="20" t="s">
        <v>67</v>
      </c>
      <c r="G45" s="9">
        <v>11231</v>
      </c>
      <c r="H45" s="30"/>
      <c r="I45" s="30"/>
      <c r="J45" s="30"/>
      <c r="K45" s="31"/>
      <c r="L45" s="29">
        <f t="shared" si="2"/>
        <v>0</v>
      </c>
      <c r="M45" s="35"/>
      <c r="N45" s="29">
        <f t="shared" si="3"/>
        <v>0</v>
      </c>
    </row>
    <row r="46" spans="1:14">
      <c r="A46" s="7" t="s">
        <v>46</v>
      </c>
      <c r="B46" s="21" t="s">
        <v>179</v>
      </c>
      <c r="C46" s="16" t="s">
        <v>67</v>
      </c>
      <c r="D46" s="20" t="s">
        <v>20</v>
      </c>
      <c r="E46" s="16" t="s">
        <v>48</v>
      </c>
      <c r="F46" s="20" t="s">
        <v>75</v>
      </c>
      <c r="G46" s="9">
        <v>1751</v>
      </c>
      <c r="H46" s="30"/>
      <c r="I46" s="30"/>
      <c r="J46" s="30"/>
      <c r="K46" s="31"/>
      <c r="L46" s="29">
        <f t="shared" si="2"/>
        <v>0</v>
      </c>
      <c r="M46" s="35"/>
      <c r="N46" s="29">
        <f t="shared" si="3"/>
        <v>0</v>
      </c>
    </row>
    <row r="47" spans="1:14">
      <c r="A47" s="7" t="s">
        <v>18</v>
      </c>
      <c r="B47" s="21" t="s">
        <v>68</v>
      </c>
      <c r="C47" s="16" t="s">
        <v>69</v>
      </c>
      <c r="D47" s="20" t="s">
        <v>195</v>
      </c>
      <c r="E47" s="16" t="s">
        <v>160</v>
      </c>
      <c r="F47" s="20" t="s">
        <v>67</v>
      </c>
      <c r="G47" s="23">
        <v>23584</v>
      </c>
      <c r="H47" s="30"/>
      <c r="I47" s="30"/>
      <c r="J47" s="30"/>
      <c r="K47" s="31"/>
      <c r="L47" s="29">
        <f t="shared" si="2"/>
        <v>0</v>
      </c>
      <c r="M47" s="35"/>
      <c r="N47" s="29">
        <f t="shared" si="3"/>
        <v>0</v>
      </c>
    </row>
    <row r="48" spans="1:14">
      <c r="A48" s="7" t="s">
        <v>18</v>
      </c>
      <c r="B48" s="21" t="s">
        <v>119</v>
      </c>
      <c r="C48" s="16" t="s">
        <v>120</v>
      </c>
      <c r="D48" s="20" t="s">
        <v>195</v>
      </c>
      <c r="E48" s="16" t="s">
        <v>21</v>
      </c>
      <c r="F48" s="20" t="s">
        <v>29</v>
      </c>
      <c r="G48" s="23">
        <v>109372</v>
      </c>
      <c r="H48" s="30"/>
      <c r="I48" s="30"/>
      <c r="J48" s="30"/>
      <c r="K48" s="31"/>
      <c r="L48" s="29">
        <f t="shared" si="2"/>
        <v>0</v>
      </c>
      <c r="M48" s="35"/>
      <c r="N48" s="29">
        <f t="shared" si="3"/>
        <v>0</v>
      </c>
    </row>
    <row r="49" spans="1:14">
      <c r="A49" s="7" t="s">
        <v>18</v>
      </c>
      <c r="B49" s="21" t="s">
        <v>158</v>
      </c>
      <c r="C49" s="16" t="s">
        <v>120</v>
      </c>
      <c r="D49" s="20" t="s">
        <v>195</v>
      </c>
      <c r="E49" s="16" t="s">
        <v>21</v>
      </c>
      <c r="F49" s="20" t="s">
        <v>159</v>
      </c>
      <c r="G49" s="23">
        <v>23905</v>
      </c>
      <c r="H49" s="30"/>
      <c r="I49" s="30"/>
      <c r="J49" s="30"/>
      <c r="K49" s="31"/>
      <c r="L49" s="29">
        <f t="shared" si="2"/>
        <v>0</v>
      </c>
      <c r="M49" s="35"/>
      <c r="N49" s="29">
        <f t="shared" si="3"/>
        <v>0</v>
      </c>
    </row>
    <row r="50" spans="1:14" ht="28.8">
      <c r="A50" s="7" t="s">
        <v>18</v>
      </c>
      <c r="B50" s="21" t="s">
        <v>27</v>
      </c>
      <c r="C50" s="16" t="s">
        <v>28</v>
      </c>
      <c r="D50" s="20" t="s">
        <v>195</v>
      </c>
      <c r="E50" s="16" t="s">
        <v>21</v>
      </c>
      <c r="F50" s="20" t="s">
        <v>29</v>
      </c>
      <c r="G50" s="23">
        <v>9711</v>
      </c>
      <c r="H50" s="30"/>
      <c r="I50" s="30"/>
      <c r="J50" s="30"/>
      <c r="K50" s="31"/>
      <c r="L50" s="29">
        <f t="shared" si="2"/>
        <v>0</v>
      </c>
      <c r="M50" s="35"/>
      <c r="N50" s="29">
        <f t="shared" si="3"/>
        <v>0</v>
      </c>
    </row>
    <row r="51" spans="1:14">
      <c r="A51" s="7" t="s">
        <v>18</v>
      </c>
      <c r="B51" s="21" t="s">
        <v>97</v>
      </c>
      <c r="C51" s="16" t="s">
        <v>98</v>
      </c>
      <c r="D51" s="20" t="s">
        <v>195</v>
      </c>
      <c r="E51" s="16" t="s">
        <v>21</v>
      </c>
      <c r="F51" s="20" t="s">
        <v>99</v>
      </c>
      <c r="G51" s="23">
        <v>136274</v>
      </c>
      <c r="H51" s="30"/>
      <c r="I51" s="30"/>
      <c r="J51" s="30"/>
      <c r="K51" s="31"/>
      <c r="L51" s="29">
        <f t="shared" si="2"/>
        <v>0</v>
      </c>
      <c r="M51" s="35"/>
      <c r="N51" s="29">
        <f t="shared" si="3"/>
        <v>0</v>
      </c>
    </row>
    <row r="52" spans="1:14">
      <c r="A52" s="7" t="s">
        <v>18</v>
      </c>
      <c r="B52" s="21" t="s">
        <v>156</v>
      </c>
      <c r="C52" s="16" t="s">
        <v>157</v>
      </c>
      <c r="D52" s="20" t="s">
        <v>195</v>
      </c>
      <c r="E52" s="16" t="s">
        <v>21</v>
      </c>
      <c r="F52" s="20" t="s">
        <v>79</v>
      </c>
      <c r="G52" s="23">
        <v>42020</v>
      </c>
      <c r="H52" s="30"/>
      <c r="I52" s="30"/>
      <c r="J52" s="30"/>
      <c r="K52" s="31"/>
      <c r="L52" s="29">
        <f t="shared" si="2"/>
        <v>0</v>
      </c>
      <c r="M52" s="35"/>
      <c r="N52" s="29">
        <f t="shared" si="3"/>
        <v>0</v>
      </c>
    </row>
    <row r="53" spans="1:14" ht="43.2">
      <c r="A53" s="7" t="s">
        <v>18</v>
      </c>
      <c r="B53" s="21" t="s">
        <v>107</v>
      </c>
      <c r="C53" s="16" t="s">
        <v>108</v>
      </c>
      <c r="D53" s="20" t="s">
        <v>195</v>
      </c>
      <c r="E53" s="16" t="s">
        <v>21</v>
      </c>
      <c r="F53" s="20" t="s">
        <v>29</v>
      </c>
      <c r="G53" s="23">
        <v>2911</v>
      </c>
      <c r="H53" s="30"/>
      <c r="I53" s="30"/>
      <c r="J53" s="30"/>
      <c r="K53" s="31"/>
      <c r="L53" s="29">
        <f t="shared" si="2"/>
        <v>0</v>
      </c>
      <c r="M53" s="35"/>
      <c r="N53" s="29">
        <f t="shared" si="3"/>
        <v>0</v>
      </c>
    </row>
    <row r="54" spans="1:14">
      <c r="A54" s="7" t="s">
        <v>18</v>
      </c>
      <c r="B54" s="21" t="s">
        <v>153</v>
      </c>
      <c r="C54" s="16" t="s">
        <v>154</v>
      </c>
      <c r="D54" s="20" t="s">
        <v>195</v>
      </c>
      <c r="E54" s="16" t="s">
        <v>21</v>
      </c>
      <c r="F54" s="20" t="s">
        <v>32</v>
      </c>
      <c r="G54" s="23">
        <v>28525</v>
      </c>
      <c r="H54" s="30"/>
      <c r="I54" s="30"/>
      <c r="J54" s="30"/>
      <c r="K54" s="31"/>
      <c r="L54" s="29">
        <f t="shared" si="2"/>
        <v>0</v>
      </c>
      <c r="M54" s="35"/>
      <c r="N54" s="29">
        <f t="shared" si="3"/>
        <v>0</v>
      </c>
    </row>
    <row r="55" spans="1:14">
      <c r="A55" s="7" t="s">
        <v>18</v>
      </c>
      <c r="B55" s="21" t="s">
        <v>178</v>
      </c>
      <c r="C55" s="16" t="s">
        <v>154</v>
      </c>
      <c r="D55" s="20" t="s">
        <v>195</v>
      </c>
      <c r="E55" s="16" t="s">
        <v>21</v>
      </c>
      <c r="F55" s="20" t="s">
        <v>32</v>
      </c>
      <c r="G55" s="23">
        <v>6545</v>
      </c>
      <c r="H55" s="30"/>
      <c r="I55" s="30"/>
      <c r="J55" s="30"/>
      <c r="K55" s="31"/>
      <c r="L55" s="29">
        <f t="shared" si="2"/>
        <v>0</v>
      </c>
      <c r="M55" s="35"/>
      <c r="N55" s="29">
        <f t="shared" si="3"/>
        <v>0</v>
      </c>
    </row>
    <row r="56" spans="1:14">
      <c r="A56" s="7" t="s">
        <v>18</v>
      </c>
      <c r="B56" s="21" t="s">
        <v>122</v>
      </c>
      <c r="C56" s="16" t="s">
        <v>31</v>
      </c>
      <c r="D56" s="20" t="s">
        <v>195</v>
      </c>
      <c r="E56" s="16" t="s">
        <v>21</v>
      </c>
      <c r="F56" s="20" t="s">
        <v>32</v>
      </c>
      <c r="G56" s="23">
        <v>14674</v>
      </c>
      <c r="H56" s="30"/>
      <c r="I56" s="30"/>
      <c r="J56" s="30"/>
      <c r="K56" s="31"/>
      <c r="L56" s="29">
        <f t="shared" si="2"/>
        <v>0</v>
      </c>
      <c r="M56" s="35"/>
      <c r="N56" s="29">
        <f t="shared" si="3"/>
        <v>0</v>
      </c>
    </row>
    <row r="57" spans="1:14">
      <c r="A57" s="7" t="s">
        <v>18</v>
      </c>
      <c r="B57" s="19" t="s">
        <v>196</v>
      </c>
      <c r="C57" s="16" t="s">
        <v>67</v>
      </c>
      <c r="D57" s="20" t="s">
        <v>195</v>
      </c>
      <c r="E57" s="16" t="s">
        <v>21</v>
      </c>
      <c r="F57" s="20" t="s">
        <v>79</v>
      </c>
      <c r="G57" s="23">
        <v>10840</v>
      </c>
      <c r="H57" s="30"/>
      <c r="I57" s="30"/>
      <c r="J57" s="30"/>
      <c r="K57" s="31"/>
      <c r="L57" s="29">
        <f t="shared" si="2"/>
        <v>0</v>
      </c>
      <c r="M57" s="35"/>
      <c r="N57" s="29">
        <f t="shared" si="3"/>
        <v>0</v>
      </c>
    </row>
    <row r="58" spans="1:14">
      <c r="A58" s="7" t="s">
        <v>18</v>
      </c>
      <c r="B58" s="19" t="s">
        <v>197</v>
      </c>
      <c r="C58" s="16" t="s">
        <v>67</v>
      </c>
      <c r="D58" s="20" t="s">
        <v>195</v>
      </c>
      <c r="E58" s="16" t="s">
        <v>21</v>
      </c>
      <c r="F58" s="20" t="s">
        <v>67</v>
      </c>
      <c r="G58" s="23">
        <v>95350</v>
      </c>
      <c r="H58" s="30"/>
      <c r="I58" s="30"/>
      <c r="J58" s="30"/>
      <c r="K58" s="31"/>
      <c r="L58" s="29">
        <f t="shared" si="2"/>
        <v>0</v>
      </c>
      <c r="M58" s="35"/>
      <c r="N58" s="29">
        <f t="shared" si="3"/>
        <v>0</v>
      </c>
    </row>
    <row r="59" spans="1:14">
      <c r="A59" s="7" t="s">
        <v>18</v>
      </c>
      <c r="B59" s="21" t="s">
        <v>148</v>
      </c>
      <c r="C59" s="16" t="s">
        <v>120</v>
      </c>
      <c r="D59" s="20" t="s">
        <v>195</v>
      </c>
      <c r="E59" s="16" t="s">
        <v>21</v>
      </c>
      <c r="F59" s="20" t="s">
        <v>29</v>
      </c>
      <c r="G59" s="23">
        <v>176890</v>
      </c>
      <c r="H59" s="30"/>
      <c r="I59" s="30"/>
      <c r="J59" s="30"/>
      <c r="K59" s="31"/>
      <c r="L59" s="29">
        <f t="shared" si="2"/>
        <v>0</v>
      </c>
      <c r="M59" s="35"/>
      <c r="N59" s="29">
        <f t="shared" si="3"/>
        <v>0</v>
      </c>
    </row>
    <row r="60" spans="1:14">
      <c r="A60" s="7" t="s">
        <v>18</v>
      </c>
      <c r="B60" s="21" t="s">
        <v>149</v>
      </c>
      <c r="C60" s="16" t="s">
        <v>120</v>
      </c>
      <c r="D60" s="20" t="s">
        <v>195</v>
      </c>
      <c r="E60" s="16" t="s">
        <v>21</v>
      </c>
      <c r="F60" s="20" t="s">
        <v>29</v>
      </c>
      <c r="G60" s="23">
        <v>4755</v>
      </c>
      <c r="H60" s="30"/>
      <c r="I60" s="30"/>
      <c r="J60" s="30"/>
      <c r="K60" s="31"/>
      <c r="L60" s="29">
        <f t="shared" si="2"/>
        <v>0</v>
      </c>
      <c r="M60" s="35"/>
      <c r="N60" s="29">
        <f t="shared" si="3"/>
        <v>0</v>
      </c>
    </row>
    <row r="61" spans="1:14">
      <c r="A61" s="7" t="s">
        <v>18</v>
      </c>
      <c r="B61" s="21" t="s">
        <v>121</v>
      </c>
      <c r="C61" s="16" t="s">
        <v>211</v>
      </c>
      <c r="D61" s="20" t="s">
        <v>195</v>
      </c>
      <c r="E61" s="16" t="s">
        <v>21</v>
      </c>
      <c r="F61" s="20" t="s">
        <v>79</v>
      </c>
      <c r="G61" s="23">
        <v>64880</v>
      </c>
      <c r="H61" s="30"/>
      <c r="I61" s="30"/>
      <c r="J61" s="30"/>
      <c r="K61" s="31"/>
      <c r="L61" s="29">
        <f t="shared" si="2"/>
        <v>0</v>
      </c>
      <c r="M61" s="35"/>
      <c r="N61" s="29">
        <f t="shared" si="3"/>
        <v>0</v>
      </c>
    </row>
    <row r="62" spans="1:14">
      <c r="A62" s="7" t="s">
        <v>18</v>
      </c>
      <c r="B62" s="21" t="s">
        <v>41</v>
      </c>
      <c r="C62" s="16" t="s">
        <v>67</v>
      </c>
      <c r="D62" s="20" t="s">
        <v>195</v>
      </c>
      <c r="E62" s="16" t="s">
        <v>21</v>
      </c>
      <c r="F62" s="20" t="s">
        <v>42</v>
      </c>
      <c r="G62" s="23">
        <v>383766</v>
      </c>
      <c r="H62" s="30"/>
      <c r="I62" s="30"/>
      <c r="J62" s="30"/>
      <c r="K62" s="31"/>
      <c r="L62" s="29">
        <f t="shared" si="2"/>
        <v>0</v>
      </c>
      <c r="M62" s="35"/>
      <c r="N62" s="29">
        <f t="shared" si="3"/>
        <v>0</v>
      </c>
    </row>
    <row r="63" spans="1:14">
      <c r="A63" s="7" t="s">
        <v>18</v>
      </c>
      <c r="B63" s="21" t="s">
        <v>176</v>
      </c>
      <c r="C63" s="16" t="s">
        <v>177</v>
      </c>
      <c r="D63" s="20" t="s">
        <v>195</v>
      </c>
      <c r="E63" s="16" t="s">
        <v>21</v>
      </c>
      <c r="F63" s="20" t="s">
        <v>32</v>
      </c>
      <c r="G63" s="23">
        <v>9050</v>
      </c>
      <c r="H63" s="30"/>
      <c r="I63" s="30"/>
      <c r="J63" s="30"/>
      <c r="K63" s="31"/>
      <c r="L63" s="29">
        <f t="shared" si="2"/>
        <v>0</v>
      </c>
      <c r="M63" s="35"/>
      <c r="N63" s="29">
        <f t="shared" si="3"/>
        <v>0</v>
      </c>
    </row>
    <row r="64" spans="1:14">
      <c r="A64" s="7" t="s">
        <v>18</v>
      </c>
      <c r="B64" s="21" t="s">
        <v>103</v>
      </c>
      <c r="C64" s="16" t="s">
        <v>101</v>
      </c>
      <c r="D64" s="20" t="s">
        <v>195</v>
      </c>
      <c r="E64" s="16" t="s">
        <v>21</v>
      </c>
      <c r="F64" s="20" t="s">
        <v>99</v>
      </c>
      <c r="G64" s="23">
        <v>2050</v>
      </c>
      <c r="H64" s="30"/>
      <c r="I64" s="30"/>
      <c r="J64" s="30"/>
      <c r="K64" s="31"/>
      <c r="L64" s="29">
        <f t="shared" si="2"/>
        <v>0</v>
      </c>
      <c r="M64" s="35"/>
      <c r="N64" s="29">
        <f t="shared" si="3"/>
        <v>0</v>
      </c>
    </row>
    <row r="65" spans="1:14">
      <c r="A65" s="7" t="s">
        <v>18</v>
      </c>
      <c r="B65" s="21" t="s">
        <v>102</v>
      </c>
      <c r="C65" s="16" t="s">
        <v>101</v>
      </c>
      <c r="D65" s="20" t="s">
        <v>195</v>
      </c>
      <c r="E65" s="16" t="s">
        <v>21</v>
      </c>
      <c r="F65" s="20" t="s">
        <v>99</v>
      </c>
      <c r="G65" s="23">
        <v>1420</v>
      </c>
      <c r="H65" s="30"/>
      <c r="I65" s="30"/>
      <c r="J65" s="30"/>
      <c r="K65" s="31"/>
      <c r="L65" s="29">
        <f t="shared" si="2"/>
        <v>0</v>
      </c>
      <c r="M65" s="35"/>
      <c r="N65" s="29">
        <f t="shared" si="3"/>
        <v>0</v>
      </c>
    </row>
    <row r="66" spans="1:14">
      <c r="A66" s="7" t="s">
        <v>18</v>
      </c>
      <c r="B66" s="21" t="s">
        <v>100</v>
      </c>
      <c r="C66" s="16" t="s">
        <v>101</v>
      </c>
      <c r="D66" s="20" t="s">
        <v>195</v>
      </c>
      <c r="E66" s="16" t="s">
        <v>21</v>
      </c>
      <c r="F66" s="20" t="s">
        <v>99</v>
      </c>
      <c r="G66" s="23">
        <v>6120</v>
      </c>
      <c r="H66" s="30"/>
      <c r="I66" s="30"/>
      <c r="J66" s="30"/>
      <c r="K66" s="31"/>
      <c r="L66" s="29">
        <f t="shared" ref="L66:L97" si="4">K66*G66</f>
        <v>0</v>
      </c>
      <c r="M66" s="35"/>
      <c r="N66" s="29">
        <f t="shared" ref="N66:N97" si="5">L66*(1+M66)</f>
        <v>0</v>
      </c>
    </row>
    <row r="67" spans="1:14">
      <c r="A67" s="7" t="s">
        <v>18</v>
      </c>
      <c r="B67" s="21" t="s">
        <v>131</v>
      </c>
      <c r="C67" s="16" t="s">
        <v>132</v>
      </c>
      <c r="D67" s="20" t="s">
        <v>195</v>
      </c>
      <c r="E67" s="16" t="s">
        <v>21</v>
      </c>
      <c r="F67" s="20" t="s">
        <v>79</v>
      </c>
      <c r="G67" s="23">
        <v>19712</v>
      </c>
      <c r="H67" s="30"/>
      <c r="I67" s="30"/>
      <c r="J67" s="30"/>
      <c r="K67" s="31"/>
      <c r="L67" s="29">
        <f t="shared" si="4"/>
        <v>0</v>
      </c>
      <c r="M67" s="35"/>
      <c r="N67" s="29">
        <f t="shared" si="5"/>
        <v>0</v>
      </c>
    </row>
    <row r="68" spans="1:14">
      <c r="A68" s="7" t="s">
        <v>18</v>
      </c>
      <c r="B68" s="21" t="s">
        <v>66</v>
      </c>
      <c r="C68" s="16" t="s">
        <v>67</v>
      </c>
      <c r="D68" s="20" t="s">
        <v>195</v>
      </c>
      <c r="E68" s="16" t="s">
        <v>21</v>
      </c>
      <c r="F68" s="20" t="s">
        <v>67</v>
      </c>
      <c r="G68" s="23">
        <v>3052</v>
      </c>
      <c r="H68" s="30"/>
      <c r="I68" s="30"/>
      <c r="J68" s="30"/>
      <c r="K68" s="31"/>
      <c r="L68" s="29">
        <f t="shared" si="4"/>
        <v>0</v>
      </c>
      <c r="M68" s="35"/>
      <c r="N68" s="29">
        <f t="shared" si="5"/>
        <v>0</v>
      </c>
    </row>
    <row r="69" spans="1:14">
      <c r="A69" s="7" t="s">
        <v>18</v>
      </c>
      <c r="B69" s="21" t="s">
        <v>104</v>
      </c>
      <c r="C69" s="16" t="s">
        <v>101</v>
      </c>
      <c r="D69" s="20" t="s">
        <v>195</v>
      </c>
      <c r="E69" s="16" t="s">
        <v>21</v>
      </c>
      <c r="F69" s="20" t="s">
        <v>29</v>
      </c>
      <c r="G69" s="23">
        <v>470</v>
      </c>
      <c r="H69" s="30"/>
      <c r="I69" s="30"/>
      <c r="J69" s="30"/>
      <c r="K69" s="31"/>
      <c r="L69" s="29">
        <f t="shared" si="4"/>
        <v>0</v>
      </c>
      <c r="M69" s="35"/>
      <c r="N69" s="29">
        <f t="shared" si="5"/>
        <v>0</v>
      </c>
    </row>
    <row r="70" spans="1:14">
      <c r="A70" s="7" t="s">
        <v>18</v>
      </c>
      <c r="B70" s="21" t="s">
        <v>105</v>
      </c>
      <c r="C70" s="16" t="s">
        <v>101</v>
      </c>
      <c r="D70" s="20" t="s">
        <v>195</v>
      </c>
      <c r="E70" s="16" t="s">
        <v>21</v>
      </c>
      <c r="F70" s="20" t="s">
        <v>29</v>
      </c>
      <c r="G70" s="23">
        <v>330</v>
      </c>
      <c r="H70" s="30"/>
      <c r="I70" s="30"/>
      <c r="J70" s="30"/>
      <c r="K70" s="31"/>
      <c r="L70" s="29">
        <f t="shared" si="4"/>
        <v>0</v>
      </c>
      <c r="M70" s="35"/>
      <c r="N70" s="29">
        <f t="shared" si="5"/>
        <v>0</v>
      </c>
    </row>
    <row r="71" spans="1:14">
      <c r="A71" s="7" t="s">
        <v>18</v>
      </c>
      <c r="B71" s="21" t="s">
        <v>106</v>
      </c>
      <c r="C71" s="16" t="s">
        <v>101</v>
      </c>
      <c r="D71" s="20" t="s">
        <v>195</v>
      </c>
      <c r="E71" s="16" t="s">
        <v>21</v>
      </c>
      <c r="F71" s="20" t="s">
        <v>29</v>
      </c>
      <c r="G71" s="23">
        <v>570</v>
      </c>
      <c r="H71" s="30"/>
      <c r="I71" s="30"/>
      <c r="J71" s="30"/>
      <c r="K71" s="31"/>
      <c r="L71" s="29">
        <f t="shared" si="4"/>
        <v>0</v>
      </c>
      <c r="M71" s="35"/>
      <c r="N71" s="29">
        <f t="shared" si="5"/>
        <v>0</v>
      </c>
    </row>
    <row r="72" spans="1:14" ht="28.8">
      <c r="A72" s="7" t="s">
        <v>18</v>
      </c>
      <c r="B72" s="21" t="s">
        <v>123</v>
      </c>
      <c r="C72" s="16" t="s">
        <v>124</v>
      </c>
      <c r="D72" s="20" t="s">
        <v>195</v>
      </c>
      <c r="E72" s="16" t="s">
        <v>21</v>
      </c>
      <c r="F72" s="20" t="s">
        <v>125</v>
      </c>
      <c r="G72" s="23">
        <v>41261</v>
      </c>
      <c r="H72" s="30"/>
      <c r="I72" s="30"/>
      <c r="J72" s="30"/>
      <c r="K72" s="31"/>
      <c r="L72" s="29">
        <f t="shared" si="4"/>
        <v>0</v>
      </c>
      <c r="M72" s="35"/>
      <c r="N72" s="29">
        <f t="shared" si="5"/>
        <v>0</v>
      </c>
    </row>
    <row r="73" spans="1:14">
      <c r="A73" s="7" t="s">
        <v>133</v>
      </c>
      <c r="B73" s="21" t="s">
        <v>150</v>
      </c>
      <c r="C73" s="16" t="s">
        <v>151</v>
      </c>
      <c r="D73" s="20" t="s">
        <v>195</v>
      </c>
      <c r="E73" s="16" t="s">
        <v>21</v>
      </c>
      <c r="F73" s="20" t="s">
        <v>152</v>
      </c>
      <c r="G73" s="23">
        <v>2846</v>
      </c>
      <c r="H73" s="30"/>
      <c r="I73" s="30"/>
      <c r="J73" s="30"/>
      <c r="K73" s="31"/>
      <c r="L73" s="29">
        <f t="shared" si="4"/>
        <v>0</v>
      </c>
      <c r="M73" s="35"/>
      <c r="N73" s="29">
        <f t="shared" si="5"/>
        <v>0</v>
      </c>
    </row>
    <row r="74" spans="1:14">
      <c r="A74" s="7" t="s">
        <v>18</v>
      </c>
      <c r="B74" s="21" t="s">
        <v>93</v>
      </c>
      <c r="C74" s="16" t="s">
        <v>94</v>
      </c>
      <c r="D74" s="20" t="s">
        <v>20</v>
      </c>
      <c r="E74" s="16" t="s">
        <v>48</v>
      </c>
      <c r="F74" s="20" t="s">
        <v>88</v>
      </c>
      <c r="G74" s="23">
        <v>1986</v>
      </c>
      <c r="H74" s="30"/>
      <c r="I74" s="30"/>
      <c r="J74" s="30"/>
      <c r="K74" s="31"/>
      <c r="L74" s="29">
        <f t="shared" si="4"/>
        <v>0</v>
      </c>
      <c r="M74" s="35"/>
      <c r="N74" s="29">
        <f t="shared" si="5"/>
        <v>0</v>
      </c>
    </row>
    <row r="75" spans="1:14">
      <c r="A75" s="7" t="s">
        <v>18</v>
      </c>
      <c r="B75" s="21" t="s">
        <v>155</v>
      </c>
      <c r="C75" s="16" t="s">
        <v>154</v>
      </c>
      <c r="D75" s="20" t="s">
        <v>20</v>
      </c>
      <c r="E75" s="16" t="s">
        <v>21</v>
      </c>
      <c r="F75" s="20" t="s">
        <v>32</v>
      </c>
      <c r="G75" s="23">
        <v>35223</v>
      </c>
      <c r="H75" s="30"/>
      <c r="I75" s="30"/>
      <c r="J75" s="30"/>
      <c r="K75" s="31"/>
      <c r="L75" s="29">
        <f t="shared" si="4"/>
        <v>0</v>
      </c>
      <c r="M75" s="35"/>
      <c r="N75" s="29">
        <f t="shared" si="5"/>
        <v>0</v>
      </c>
    </row>
    <row r="76" spans="1:14">
      <c r="A76" s="7" t="s">
        <v>18</v>
      </c>
      <c r="B76" s="21" t="s">
        <v>43</v>
      </c>
      <c r="C76" s="16" t="s">
        <v>67</v>
      </c>
      <c r="D76" s="20" t="s">
        <v>20</v>
      </c>
      <c r="E76" s="16" t="s">
        <v>21</v>
      </c>
      <c r="F76" s="20" t="s">
        <v>44</v>
      </c>
      <c r="G76" s="23">
        <v>4</v>
      </c>
      <c r="H76" s="30"/>
      <c r="I76" s="30"/>
      <c r="J76" s="30"/>
      <c r="K76" s="31"/>
      <c r="L76" s="29">
        <f t="shared" si="4"/>
        <v>0</v>
      </c>
      <c r="M76" s="35"/>
      <c r="N76" s="29">
        <f t="shared" si="5"/>
        <v>0</v>
      </c>
    </row>
    <row r="77" spans="1:14">
      <c r="A77" s="7" t="s">
        <v>18</v>
      </c>
      <c r="B77" s="21" t="s">
        <v>49</v>
      </c>
      <c r="C77" s="16" t="s">
        <v>67</v>
      </c>
      <c r="D77" s="20" t="s">
        <v>20</v>
      </c>
      <c r="E77" s="16" t="s">
        <v>21</v>
      </c>
      <c r="F77" s="20" t="s">
        <v>44</v>
      </c>
      <c r="G77" s="23">
        <v>63</v>
      </c>
      <c r="H77" s="30"/>
      <c r="I77" s="30"/>
      <c r="J77" s="30"/>
      <c r="K77" s="31"/>
      <c r="L77" s="29">
        <f t="shared" si="4"/>
        <v>0</v>
      </c>
      <c r="M77" s="35"/>
      <c r="N77" s="29">
        <f t="shared" si="5"/>
        <v>0</v>
      </c>
    </row>
    <row r="78" spans="1:14">
      <c r="A78" s="7" t="s">
        <v>18</v>
      </c>
      <c r="B78" s="21" t="s">
        <v>114</v>
      </c>
      <c r="C78" s="16" t="s">
        <v>67</v>
      </c>
      <c r="D78" s="20" t="s">
        <v>20</v>
      </c>
      <c r="E78" s="16" t="s">
        <v>21</v>
      </c>
      <c r="F78" s="20" t="s">
        <v>85</v>
      </c>
      <c r="G78" s="23">
        <v>2226</v>
      </c>
      <c r="H78" s="30"/>
      <c r="I78" s="30"/>
      <c r="J78" s="30"/>
      <c r="K78" s="31"/>
      <c r="L78" s="29">
        <f t="shared" si="4"/>
        <v>0</v>
      </c>
      <c r="M78" s="35"/>
      <c r="N78" s="29">
        <f t="shared" si="5"/>
        <v>0</v>
      </c>
    </row>
    <row r="79" spans="1:14">
      <c r="A79" s="7" t="s">
        <v>18</v>
      </c>
      <c r="B79" s="21" t="s">
        <v>115</v>
      </c>
      <c r="C79" s="16" t="s">
        <v>67</v>
      </c>
      <c r="D79" s="20" t="s">
        <v>20</v>
      </c>
      <c r="E79" s="16" t="s">
        <v>21</v>
      </c>
      <c r="F79" s="20" t="s">
        <v>116</v>
      </c>
      <c r="G79" s="23">
        <v>1658</v>
      </c>
      <c r="H79" s="30"/>
      <c r="I79" s="30"/>
      <c r="J79" s="30"/>
      <c r="K79" s="31"/>
      <c r="L79" s="29">
        <f t="shared" si="4"/>
        <v>0</v>
      </c>
      <c r="M79" s="35"/>
      <c r="N79" s="29">
        <f t="shared" si="5"/>
        <v>0</v>
      </c>
    </row>
    <row r="80" spans="1:14">
      <c r="A80" s="7" t="s">
        <v>18</v>
      </c>
      <c r="B80" s="21" t="s">
        <v>84</v>
      </c>
      <c r="C80" s="16" t="s">
        <v>67</v>
      </c>
      <c r="D80" s="20" t="s">
        <v>20</v>
      </c>
      <c r="E80" s="16" t="s">
        <v>21</v>
      </c>
      <c r="F80" s="20" t="s">
        <v>85</v>
      </c>
      <c r="G80" s="23">
        <v>121969</v>
      </c>
      <c r="H80" s="30"/>
      <c r="I80" s="30"/>
      <c r="J80" s="30"/>
      <c r="K80" s="31"/>
      <c r="L80" s="29">
        <f t="shared" si="4"/>
        <v>0</v>
      </c>
      <c r="M80" s="35"/>
      <c r="N80" s="29">
        <f t="shared" si="5"/>
        <v>0</v>
      </c>
    </row>
    <row r="81" spans="1:14">
      <c r="A81" s="7" t="s">
        <v>18</v>
      </c>
      <c r="B81" s="21" t="s">
        <v>128</v>
      </c>
      <c r="C81" s="16" t="s">
        <v>67</v>
      </c>
      <c r="D81" s="20" t="s">
        <v>20</v>
      </c>
      <c r="E81" s="16" t="s">
        <v>21</v>
      </c>
      <c r="F81" s="20" t="s">
        <v>129</v>
      </c>
      <c r="G81" s="23">
        <v>2352</v>
      </c>
      <c r="H81" s="30"/>
      <c r="I81" s="30"/>
      <c r="J81" s="30"/>
      <c r="K81" s="31"/>
      <c r="L81" s="29">
        <f t="shared" si="4"/>
        <v>0</v>
      </c>
      <c r="M81" s="35"/>
      <c r="N81" s="29">
        <f t="shared" si="5"/>
        <v>0</v>
      </c>
    </row>
    <row r="82" spans="1:14">
      <c r="A82" s="7" t="s">
        <v>18</v>
      </c>
      <c r="B82" s="21" t="s">
        <v>126</v>
      </c>
      <c r="C82" s="16" t="s">
        <v>67</v>
      </c>
      <c r="D82" s="20" t="s">
        <v>20</v>
      </c>
      <c r="E82" s="16" t="s">
        <v>21</v>
      </c>
      <c r="F82" s="20" t="s">
        <v>127</v>
      </c>
      <c r="G82" s="23">
        <v>2365</v>
      </c>
      <c r="H82" s="30"/>
      <c r="I82" s="30"/>
      <c r="J82" s="30"/>
      <c r="K82" s="31"/>
      <c r="L82" s="29">
        <f t="shared" si="4"/>
        <v>0</v>
      </c>
      <c r="M82" s="35"/>
      <c r="N82" s="29">
        <f t="shared" si="5"/>
        <v>0</v>
      </c>
    </row>
    <row r="83" spans="1:14">
      <c r="A83" s="7" t="s">
        <v>18</v>
      </c>
      <c r="B83" s="21" t="s">
        <v>130</v>
      </c>
      <c r="C83" s="16" t="s">
        <v>67</v>
      </c>
      <c r="D83" s="20" t="s">
        <v>20</v>
      </c>
      <c r="E83" s="16" t="s">
        <v>21</v>
      </c>
      <c r="F83" s="20" t="s">
        <v>127</v>
      </c>
      <c r="G83" s="23">
        <v>1192</v>
      </c>
      <c r="H83" s="30"/>
      <c r="I83" s="30"/>
      <c r="J83" s="30"/>
      <c r="K83" s="31"/>
      <c r="L83" s="29">
        <f t="shared" si="4"/>
        <v>0</v>
      </c>
      <c r="M83" s="35"/>
      <c r="N83" s="29">
        <f t="shared" si="5"/>
        <v>0</v>
      </c>
    </row>
    <row r="84" spans="1:14">
      <c r="A84" s="7" t="s">
        <v>18</v>
      </c>
      <c r="B84" s="21" t="s">
        <v>112</v>
      </c>
      <c r="C84" s="16" t="s">
        <v>67</v>
      </c>
      <c r="D84" s="20" t="s">
        <v>20</v>
      </c>
      <c r="E84" s="16" t="s">
        <v>21</v>
      </c>
      <c r="F84" s="20" t="s">
        <v>88</v>
      </c>
      <c r="G84" s="23">
        <v>386</v>
      </c>
      <c r="H84" s="30"/>
      <c r="I84" s="30"/>
      <c r="J84" s="30"/>
      <c r="K84" s="31"/>
      <c r="L84" s="29">
        <f t="shared" si="4"/>
        <v>0</v>
      </c>
      <c r="M84" s="35"/>
      <c r="N84" s="29">
        <f t="shared" si="5"/>
        <v>0</v>
      </c>
    </row>
    <row r="85" spans="1:14">
      <c r="A85" s="7" t="s">
        <v>18</v>
      </c>
      <c r="B85" s="21" t="s">
        <v>111</v>
      </c>
      <c r="C85" s="16" t="s">
        <v>67</v>
      </c>
      <c r="D85" s="20" t="s">
        <v>20</v>
      </c>
      <c r="E85" s="16" t="s">
        <v>21</v>
      </c>
      <c r="F85" s="20" t="s">
        <v>88</v>
      </c>
      <c r="G85" s="23">
        <v>182</v>
      </c>
      <c r="H85" s="30"/>
      <c r="I85" s="30"/>
      <c r="J85" s="30"/>
      <c r="K85" s="31"/>
      <c r="L85" s="29">
        <f t="shared" si="4"/>
        <v>0</v>
      </c>
      <c r="M85" s="35"/>
      <c r="N85" s="29">
        <f t="shared" si="5"/>
        <v>0</v>
      </c>
    </row>
    <row r="86" spans="1:14">
      <c r="A86" s="7" t="s">
        <v>18</v>
      </c>
      <c r="B86" s="21" t="s">
        <v>113</v>
      </c>
      <c r="C86" s="16" t="s">
        <v>67</v>
      </c>
      <c r="D86" s="20" t="s">
        <v>20</v>
      </c>
      <c r="E86" s="16" t="s">
        <v>21</v>
      </c>
      <c r="F86" s="20" t="s">
        <v>88</v>
      </c>
      <c r="G86" s="23">
        <v>1212</v>
      </c>
      <c r="H86" s="30"/>
      <c r="I86" s="30"/>
      <c r="J86" s="30"/>
      <c r="K86" s="31"/>
      <c r="L86" s="29">
        <f t="shared" si="4"/>
        <v>0</v>
      </c>
      <c r="M86" s="35"/>
      <c r="N86" s="29">
        <f t="shared" si="5"/>
        <v>0</v>
      </c>
    </row>
    <row r="87" spans="1:14">
      <c r="A87" s="7" t="s">
        <v>18</v>
      </c>
      <c r="B87" s="19" t="s">
        <v>198</v>
      </c>
      <c r="C87" s="16" t="s">
        <v>67</v>
      </c>
      <c r="D87" s="20" t="s">
        <v>20</v>
      </c>
      <c r="E87" s="16" t="s">
        <v>48</v>
      </c>
      <c r="F87" s="20" t="s">
        <v>50</v>
      </c>
      <c r="G87" s="23">
        <v>33958</v>
      </c>
      <c r="H87" s="30"/>
      <c r="I87" s="30"/>
      <c r="J87" s="30"/>
      <c r="K87" s="31"/>
      <c r="L87" s="29">
        <f t="shared" si="4"/>
        <v>0</v>
      </c>
      <c r="M87" s="35"/>
      <c r="N87" s="29">
        <f t="shared" si="5"/>
        <v>0</v>
      </c>
    </row>
    <row r="88" spans="1:14">
      <c r="A88" s="7" t="s">
        <v>18</v>
      </c>
      <c r="B88" s="19" t="s">
        <v>199</v>
      </c>
      <c r="C88" s="16" t="s">
        <v>67</v>
      </c>
      <c r="D88" s="20" t="s">
        <v>20</v>
      </c>
      <c r="E88" s="16" t="s">
        <v>48</v>
      </c>
      <c r="F88" s="20" t="s">
        <v>50</v>
      </c>
      <c r="G88" s="23">
        <v>25256</v>
      </c>
      <c r="H88" s="30"/>
      <c r="I88" s="30"/>
      <c r="J88" s="30"/>
      <c r="K88" s="31"/>
      <c r="L88" s="29">
        <f t="shared" si="4"/>
        <v>0</v>
      </c>
      <c r="M88" s="35"/>
      <c r="N88" s="29">
        <f t="shared" si="5"/>
        <v>0</v>
      </c>
    </row>
    <row r="89" spans="1:14">
      <c r="A89" s="7" t="s">
        <v>18</v>
      </c>
      <c r="B89" s="19" t="s">
        <v>200</v>
      </c>
      <c r="C89" s="16" t="s">
        <v>67</v>
      </c>
      <c r="D89" s="20" t="s">
        <v>20</v>
      </c>
      <c r="E89" s="16" t="s">
        <v>48</v>
      </c>
      <c r="F89" s="20" t="s">
        <v>50</v>
      </c>
      <c r="G89" s="23">
        <v>24508</v>
      </c>
      <c r="H89" s="30"/>
      <c r="I89" s="30"/>
      <c r="J89" s="30"/>
      <c r="K89" s="31"/>
      <c r="L89" s="29">
        <f t="shared" si="4"/>
        <v>0</v>
      </c>
      <c r="M89" s="35"/>
      <c r="N89" s="29">
        <f t="shared" si="5"/>
        <v>0</v>
      </c>
    </row>
    <row r="90" spans="1:14">
      <c r="A90" s="7" t="s">
        <v>18</v>
      </c>
      <c r="B90" s="19" t="s">
        <v>201</v>
      </c>
      <c r="C90" s="16" t="s">
        <v>67</v>
      </c>
      <c r="D90" s="20" t="s">
        <v>20</v>
      </c>
      <c r="E90" s="16" t="s">
        <v>48</v>
      </c>
      <c r="F90" s="20" t="s">
        <v>50</v>
      </c>
      <c r="G90" s="23">
        <v>13730</v>
      </c>
      <c r="H90" s="30"/>
      <c r="I90" s="30"/>
      <c r="J90" s="30"/>
      <c r="K90" s="31"/>
      <c r="L90" s="29">
        <f t="shared" si="4"/>
        <v>0</v>
      </c>
      <c r="M90" s="35"/>
      <c r="N90" s="29">
        <f t="shared" si="5"/>
        <v>0</v>
      </c>
    </row>
    <row r="91" spans="1:14">
      <c r="A91" s="7" t="s">
        <v>18</v>
      </c>
      <c r="B91" s="19" t="s">
        <v>202</v>
      </c>
      <c r="C91" s="16" t="s">
        <v>67</v>
      </c>
      <c r="D91" s="20" t="s">
        <v>20</v>
      </c>
      <c r="E91" s="16" t="s">
        <v>48</v>
      </c>
      <c r="F91" s="20" t="s">
        <v>50</v>
      </c>
      <c r="G91" s="23">
        <v>4172</v>
      </c>
      <c r="H91" s="30"/>
      <c r="I91" s="30"/>
      <c r="J91" s="30"/>
      <c r="K91" s="31"/>
      <c r="L91" s="29">
        <f t="shared" si="4"/>
        <v>0</v>
      </c>
      <c r="M91" s="35"/>
      <c r="N91" s="29">
        <f t="shared" si="5"/>
        <v>0</v>
      </c>
    </row>
    <row r="92" spans="1:14">
      <c r="A92" s="7" t="s">
        <v>18</v>
      </c>
      <c r="B92" s="19" t="s">
        <v>203</v>
      </c>
      <c r="C92" s="16" t="s">
        <v>67</v>
      </c>
      <c r="D92" s="20" t="s">
        <v>20</v>
      </c>
      <c r="E92" s="16" t="s">
        <v>48</v>
      </c>
      <c r="F92" s="20" t="s">
        <v>50</v>
      </c>
      <c r="G92" s="23">
        <v>1932</v>
      </c>
      <c r="H92" s="30"/>
      <c r="I92" s="30"/>
      <c r="J92" s="30"/>
      <c r="K92" s="31"/>
      <c r="L92" s="29">
        <f t="shared" si="4"/>
        <v>0</v>
      </c>
      <c r="M92" s="35"/>
      <c r="N92" s="29">
        <f t="shared" si="5"/>
        <v>0</v>
      </c>
    </row>
    <row r="93" spans="1:14">
      <c r="A93" s="7" t="s">
        <v>18</v>
      </c>
      <c r="B93" s="21" t="s">
        <v>52</v>
      </c>
      <c r="C93" s="16" t="s">
        <v>67</v>
      </c>
      <c r="D93" s="20" t="s">
        <v>20</v>
      </c>
      <c r="E93" s="16" t="s">
        <v>48</v>
      </c>
      <c r="F93" s="20" t="s">
        <v>50</v>
      </c>
      <c r="G93" s="23">
        <v>29872</v>
      </c>
      <c r="H93" s="30"/>
      <c r="I93" s="30"/>
      <c r="J93" s="30"/>
      <c r="K93" s="31"/>
      <c r="L93" s="29">
        <f t="shared" si="4"/>
        <v>0</v>
      </c>
      <c r="M93" s="35"/>
      <c r="N93" s="29">
        <f t="shared" si="5"/>
        <v>0</v>
      </c>
    </row>
    <row r="94" spans="1:14">
      <c r="A94" s="7" t="s">
        <v>18</v>
      </c>
      <c r="B94" s="19" t="s">
        <v>204</v>
      </c>
      <c r="C94" s="16" t="s">
        <v>67</v>
      </c>
      <c r="D94" s="20" t="s">
        <v>20</v>
      </c>
      <c r="E94" s="16" t="s">
        <v>48</v>
      </c>
      <c r="F94" s="20" t="s">
        <v>50</v>
      </c>
      <c r="G94" s="23">
        <v>26501</v>
      </c>
      <c r="H94" s="30"/>
      <c r="I94" s="30"/>
      <c r="J94" s="30"/>
      <c r="K94" s="31"/>
      <c r="L94" s="29">
        <f t="shared" si="4"/>
        <v>0</v>
      </c>
      <c r="M94" s="35"/>
      <c r="N94" s="29">
        <f t="shared" si="5"/>
        <v>0</v>
      </c>
    </row>
    <row r="95" spans="1:14">
      <c r="A95" s="7" t="s">
        <v>18</v>
      </c>
      <c r="B95" s="19" t="s">
        <v>205</v>
      </c>
      <c r="C95" s="16" t="s">
        <v>67</v>
      </c>
      <c r="D95" s="20" t="s">
        <v>20</v>
      </c>
      <c r="E95" s="16" t="s">
        <v>48</v>
      </c>
      <c r="F95" s="20" t="s">
        <v>50</v>
      </c>
      <c r="G95" s="23">
        <v>27039</v>
      </c>
      <c r="H95" s="30"/>
      <c r="I95" s="30"/>
      <c r="J95" s="30"/>
      <c r="K95" s="31"/>
      <c r="L95" s="29">
        <f t="shared" si="4"/>
        <v>0</v>
      </c>
      <c r="M95" s="35"/>
      <c r="N95" s="29">
        <f t="shared" si="5"/>
        <v>0</v>
      </c>
    </row>
    <row r="96" spans="1:14">
      <c r="A96" s="7" t="s">
        <v>18</v>
      </c>
      <c r="B96" s="19" t="s">
        <v>206</v>
      </c>
      <c r="C96" s="16" t="s">
        <v>67</v>
      </c>
      <c r="D96" s="20" t="s">
        <v>20</v>
      </c>
      <c r="E96" s="16" t="s">
        <v>48</v>
      </c>
      <c r="F96" s="20" t="s">
        <v>50</v>
      </c>
      <c r="G96" s="23">
        <v>15345</v>
      </c>
      <c r="H96" s="30"/>
      <c r="I96" s="30"/>
      <c r="J96" s="30"/>
      <c r="K96" s="31"/>
      <c r="L96" s="29">
        <f t="shared" si="4"/>
        <v>0</v>
      </c>
      <c r="M96" s="35"/>
      <c r="N96" s="29">
        <f t="shared" si="5"/>
        <v>0</v>
      </c>
    </row>
    <row r="97" spans="1:14">
      <c r="A97" s="7" t="s">
        <v>18</v>
      </c>
      <c r="B97" s="19" t="s">
        <v>207</v>
      </c>
      <c r="C97" s="16" t="s">
        <v>67</v>
      </c>
      <c r="D97" s="20" t="s">
        <v>20</v>
      </c>
      <c r="E97" s="16" t="s">
        <v>48</v>
      </c>
      <c r="F97" s="20" t="s">
        <v>50</v>
      </c>
      <c r="G97" s="23">
        <v>4801</v>
      </c>
      <c r="H97" s="30"/>
      <c r="I97" s="30"/>
      <c r="J97" s="30"/>
      <c r="K97" s="31"/>
      <c r="L97" s="29">
        <f t="shared" si="4"/>
        <v>0</v>
      </c>
      <c r="M97" s="35"/>
      <c r="N97" s="29">
        <f t="shared" si="5"/>
        <v>0</v>
      </c>
    </row>
    <row r="98" spans="1:14">
      <c r="A98" s="7" t="s">
        <v>18</v>
      </c>
      <c r="B98" s="19" t="s">
        <v>208</v>
      </c>
      <c r="C98" s="16" t="s">
        <v>67</v>
      </c>
      <c r="D98" s="20" t="s">
        <v>20</v>
      </c>
      <c r="E98" s="16" t="s">
        <v>48</v>
      </c>
      <c r="F98" s="20" t="s">
        <v>50</v>
      </c>
      <c r="G98" s="23">
        <v>2523</v>
      </c>
      <c r="H98" s="30"/>
      <c r="I98" s="30"/>
      <c r="J98" s="30"/>
      <c r="K98" s="31"/>
      <c r="L98" s="29">
        <f t="shared" ref="L98:L129" si="6">K98*G98</f>
        <v>0</v>
      </c>
      <c r="M98" s="35"/>
      <c r="N98" s="29">
        <f t="shared" ref="N98:N129" si="7">L98*(1+M98)</f>
        <v>0</v>
      </c>
    </row>
    <row r="99" spans="1:14">
      <c r="A99" s="7" t="s">
        <v>18</v>
      </c>
      <c r="B99" s="21" t="s">
        <v>64</v>
      </c>
      <c r="C99" s="16" t="s">
        <v>67</v>
      </c>
      <c r="D99" s="20" t="s">
        <v>20</v>
      </c>
      <c r="E99" s="16" t="s">
        <v>48</v>
      </c>
      <c r="F99" s="20" t="s">
        <v>50</v>
      </c>
      <c r="G99" s="23">
        <v>9473</v>
      </c>
      <c r="H99" s="30"/>
      <c r="I99" s="30"/>
      <c r="J99" s="30"/>
      <c r="K99" s="31"/>
      <c r="L99" s="29">
        <f t="shared" si="6"/>
        <v>0</v>
      </c>
      <c r="M99" s="35"/>
      <c r="N99" s="29">
        <f t="shared" si="7"/>
        <v>0</v>
      </c>
    </row>
    <row r="100" spans="1:14">
      <c r="A100" s="7" t="s">
        <v>18</v>
      </c>
      <c r="B100" s="21" t="s">
        <v>62</v>
      </c>
      <c r="C100" s="16" t="s">
        <v>67</v>
      </c>
      <c r="D100" s="20" t="s">
        <v>20</v>
      </c>
      <c r="E100" s="16" t="s">
        <v>48</v>
      </c>
      <c r="F100" s="20" t="s">
        <v>50</v>
      </c>
      <c r="G100" s="23">
        <v>7095</v>
      </c>
      <c r="H100" s="30"/>
      <c r="I100" s="30"/>
      <c r="J100" s="30"/>
      <c r="K100" s="31"/>
      <c r="L100" s="29">
        <f t="shared" si="6"/>
        <v>0</v>
      </c>
      <c r="M100" s="35"/>
      <c r="N100" s="29">
        <f t="shared" si="7"/>
        <v>0</v>
      </c>
    </row>
    <row r="101" spans="1:14">
      <c r="A101" s="7" t="s">
        <v>18</v>
      </c>
      <c r="B101" s="21" t="s">
        <v>61</v>
      </c>
      <c r="C101" s="16" t="s">
        <v>67</v>
      </c>
      <c r="D101" s="20" t="s">
        <v>20</v>
      </c>
      <c r="E101" s="16" t="s">
        <v>48</v>
      </c>
      <c r="F101" s="20" t="s">
        <v>50</v>
      </c>
      <c r="G101" s="23">
        <v>7853</v>
      </c>
      <c r="H101" s="30"/>
      <c r="I101" s="30"/>
      <c r="J101" s="30"/>
      <c r="K101" s="31"/>
      <c r="L101" s="29">
        <f t="shared" si="6"/>
        <v>0</v>
      </c>
      <c r="M101" s="35"/>
      <c r="N101" s="29">
        <f t="shared" si="7"/>
        <v>0</v>
      </c>
    </row>
    <row r="102" spans="1:14">
      <c r="A102" s="7" t="s">
        <v>18</v>
      </c>
      <c r="B102" s="21" t="s">
        <v>60</v>
      </c>
      <c r="C102" s="16" t="s">
        <v>67</v>
      </c>
      <c r="D102" s="20" t="s">
        <v>20</v>
      </c>
      <c r="E102" s="16" t="s">
        <v>48</v>
      </c>
      <c r="F102" s="20" t="s">
        <v>50</v>
      </c>
      <c r="G102" s="23">
        <v>3763</v>
      </c>
      <c r="H102" s="30"/>
      <c r="I102" s="30"/>
      <c r="J102" s="30"/>
      <c r="K102" s="31"/>
      <c r="L102" s="29">
        <f t="shared" si="6"/>
        <v>0</v>
      </c>
      <c r="M102" s="35"/>
      <c r="N102" s="29">
        <f t="shared" si="7"/>
        <v>0</v>
      </c>
    </row>
    <row r="103" spans="1:14">
      <c r="A103" s="7" t="s">
        <v>18</v>
      </c>
      <c r="B103" s="21" t="s">
        <v>63</v>
      </c>
      <c r="C103" s="16" t="s">
        <v>67</v>
      </c>
      <c r="D103" s="20" t="s">
        <v>20</v>
      </c>
      <c r="E103" s="16" t="s">
        <v>48</v>
      </c>
      <c r="F103" s="20" t="s">
        <v>50</v>
      </c>
      <c r="G103" s="23">
        <v>1487</v>
      </c>
      <c r="H103" s="30"/>
      <c r="I103" s="30"/>
      <c r="J103" s="30"/>
      <c r="K103" s="31"/>
      <c r="L103" s="29">
        <f t="shared" si="6"/>
        <v>0</v>
      </c>
      <c r="M103" s="35"/>
      <c r="N103" s="29">
        <f t="shared" si="7"/>
        <v>0</v>
      </c>
    </row>
    <row r="104" spans="1:14">
      <c r="A104" s="7" t="s">
        <v>18</v>
      </c>
      <c r="B104" s="21" t="s">
        <v>65</v>
      </c>
      <c r="C104" s="16" t="s">
        <v>67</v>
      </c>
      <c r="D104" s="20" t="s">
        <v>20</v>
      </c>
      <c r="E104" s="16" t="s">
        <v>48</v>
      </c>
      <c r="F104" s="24" t="s">
        <v>50</v>
      </c>
      <c r="G104" s="10">
        <v>745</v>
      </c>
      <c r="H104" s="30"/>
      <c r="I104" s="30"/>
      <c r="J104" s="30"/>
      <c r="K104" s="31"/>
      <c r="L104" s="29">
        <f t="shared" si="6"/>
        <v>0</v>
      </c>
      <c r="M104" s="35"/>
      <c r="N104" s="29">
        <f t="shared" si="7"/>
        <v>0</v>
      </c>
    </row>
    <row r="105" spans="1:14">
      <c r="A105" s="7" t="s">
        <v>18</v>
      </c>
      <c r="B105" s="21" t="s">
        <v>57</v>
      </c>
      <c r="C105" s="16" t="s">
        <v>67</v>
      </c>
      <c r="D105" s="20" t="s">
        <v>20</v>
      </c>
      <c r="E105" s="16" t="s">
        <v>48</v>
      </c>
      <c r="F105" s="17" t="s">
        <v>50</v>
      </c>
      <c r="G105" s="23">
        <v>9080</v>
      </c>
      <c r="H105" s="34"/>
      <c r="I105" s="30"/>
      <c r="J105" s="30"/>
      <c r="K105" s="31"/>
      <c r="L105" s="29">
        <f t="shared" si="6"/>
        <v>0</v>
      </c>
      <c r="M105" s="35"/>
      <c r="N105" s="29">
        <f t="shared" si="7"/>
        <v>0</v>
      </c>
    </row>
    <row r="106" spans="1:14">
      <c r="A106" s="7" t="s">
        <v>18</v>
      </c>
      <c r="B106" s="21" t="s">
        <v>55</v>
      </c>
      <c r="C106" s="16" t="s">
        <v>67</v>
      </c>
      <c r="D106" s="20" t="s">
        <v>20</v>
      </c>
      <c r="E106" s="16" t="s">
        <v>48</v>
      </c>
      <c r="F106" s="20" t="s">
        <v>50</v>
      </c>
      <c r="G106" s="23">
        <v>6798</v>
      </c>
      <c r="H106" s="30"/>
      <c r="I106" s="30"/>
      <c r="J106" s="33"/>
      <c r="K106" s="31"/>
      <c r="L106" s="29">
        <f t="shared" si="6"/>
        <v>0</v>
      </c>
      <c r="M106" s="35"/>
      <c r="N106" s="29">
        <f t="shared" si="7"/>
        <v>0</v>
      </c>
    </row>
    <row r="107" spans="1:14">
      <c r="A107" s="7" t="s">
        <v>18</v>
      </c>
      <c r="B107" s="21" t="s">
        <v>54</v>
      </c>
      <c r="C107" s="16" t="s">
        <v>67</v>
      </c>
      <c r="D107" s="20" t="s">
        <v>20</v>
      </c>
      <c r="E107" s="16" t="s">
        <v>48</v>
      </c>
      <c r="F107" s="20" t="s">
        <v>50</v>
      </c>
      <c r="G107" s="23">
        <v>6318</v>
      </c>
      <c r="H107" s="30"/>
      <c r="I107" s="30"/>
      <c r="J107" s="30"/>
      <c r="K107" s="31"/>
      <c r="L107" s="29">
        <f t="shared" si="6"/>
        <v>0</v>
      </c>
      <c r="M107" s="35"/>
      <c r="N107" s="29">
        <f t="shared" si="7"/>
        <v>0</v>
      </c>
    </row>
    <row r="108" spans="1:14">
      <c r="A108" s="7" t="s">
        <v>18</v>
      </c>
      <c r="B108" s="21" t="s">
        <v>53</v>
      </c>
      <c r="C108" s="16" t="s">
        <v>67</v>
      </c>
      <c r="D108" s="20" t="s">
        <v>20</v>
      </c>
      <c r="E108" s="16" t="s">
        <v>48</v>
      </c>
      <c r="F108" s="20" t="s">
        <v>50</v>
      </c>
      <c r="G108" s="23">
        <v>4492</v>
      </c>
      <c r="H108" s="30"/>
      <c r="I108" s="30"/>
      <c r="J108" s="30"/>
      <c r="K108" s="31"/>
      <c r="L108" s="29">
        <f t="shared" si="6"/>
        <v>0</v>
      </c>
      <c r="M108" s="35"/>
      <c r="N108" s="29">
        <f t="shared" si="7"/>
        <v>0</v>
      </c>
    </row>
    <row r="109" spans="1:14">
      <c r="A109" s="7" t="s">
        <v>18</v>
      </c>
      <c r="B109" s="21" t="s">
        <v>56</v>
      </c>
      <c r="C109" s="16" t="s">
        <v>67</v>
      </c>
      <c r="D109" s="20" t="s">
        <v>20</v>
      </c>
      <c r="E109" s="16" t="s">
        <v>48</v>
      </c>
      <c r="F109" s="20" t="s">
        <v>50</v>
      </c>
      <c r="G109" s="23">
        <v>2040</v>
      </c>
      <c r="H109" s="30"/>
      <c r="I109" s="30"/>
      <c r="J109" s="30"/>
      <c r="K109" s="31"/>
      <c r="L109" s="29">
        <f t="shared" si="6"/>
        <v>0</v>
      </c>
      <c r="M109" s="35"/>
      <c r="N109" s="29">
        <f t="shared" si="7"/>
        <v>0</v>
      </c>
    </row>
    <row r="110" spans="1:14">
      <c r="A110" s="7" t="s">
        <v>18</v>
      </c>
      <c r="B110" s="21" t="s">
        <v>58</v>
      </c>
      <c r="C110" s="16" t="s">
        <v>67</v>
      </c>
      <c r="D110" s="20" t="s">
        <v>20</v>
      </c>
      <c r="E110" s="16" t="s">
        <v>48</v>
      </c>
      <c r="F110" s="20" t="s">
        <v>50</v>
      </c>
      <c r="G110" s="23">
        <v>685</v>
      </c>
      <c r="H110" s="30"/>
      <c r="I110" s="30"/>
      <c r="J110" s="30"/>
      <c r="K110" s="31"/>
      <c r="L110" s="29">
        <f t="shared" si="6"/>
        <v>0</v>
      </c>
      <c r="M110" s="35"/>
      <c r="N110" s="29">
        <f t="shared" si="7"/>
        <v>0</v>
      </c>
    </row>
    <row r="111" spans="1:14">
      <c r="A111" s="7" t="s">
        <v>18</v>
      </c>
      <c r="B111" s="21" t="s">
        <v>109</v>
      </c>
      <c r="C111" s="16" t="s">
        <v>67</v>
      </c>
      <c r="D111" s="20" t="s">
        <v>20</v>
      </c>
      <c r="E111" s="16" t="s">
        <v>21</v>
      </c>
      <c r="F111" s="20" t="s">
        <v>88</v>
      </c>
      <c r="G111" s="23">
        <v>7464</v>
      </c>
      <c r="H111" s="30"/>
      <c r="I111" s="30"/>
      <c r="J111" s="30"/>
      <c r="K111" s="31"/>
      <c r="L111" s="29">
        <f t="shared" si="6"/>
        <v>0</v>
      </c>
      <c r="M111" s="35"/>
      <c r="N111" s="29">
        <f t="shared" si="7"/>
        <v>0</v>
      </c>
    </row>
    <row r="112" spans="1:14">
      <c r="A112" s="7" t="s">
        <v>18</v>
      </c>
      <c r="B112" s="21" t="s">
        <v>110</v>
      </c>
      <c r="C112" s="16" t="s">
        <v>67</v>
      </c>
      <c r="D112" s="20" t="s">
        <v>20</v>
      </c>
      <c r="E112" s="16" t="s">
        <v>21</v>
      </c>
      <c r="F112" s="20" t="s">
        <v>88</v>
      </c>
      <c r="G112" s="23">
        <v>50014</v>
      </c>
      <c r="H112" s="30"/>
      <c r="I112" s="30"/>
      <c r="J112" s="30"/>
      <c r="K112" s="31"/>
      <c r="L112" s="29">
        <f t="shared" si="6"/>
        <v>0</v>
      </c>
      <c r="M112" s="35"/>
      <c r="N112" s="29">
        <f t="shared" si="7"/>
        <v>0</v>
      </c>
    </row>
    <row r="113" spans="1:14">
      <c r="A113" s="7" t="s">
        <v>18</v>
      </c>
      <c r="B113" s="21" t="s">
        <v>59</v>
      </c>
      <c r="C113" s="16" t="s">
        <v>67</v>
      </c>
      <c r="D113" s="20" t="s">
        <v>20</v>
      </c>
      <c r="E113" s="16" t="s">
        <v>48</v>
      </c>
      <c r="F113" s="20" t="s">
        <v>50</v>
      </c>
      <c r="G113" s="23">
        <v>969</v>
      </c>
      <c r="H113" s="30"/>
      <c r="I113" s="30"/>
      <c r="J113" s="30"/>
      <c r="K113" s="31"/>
      <c r="L113" s="29">
        <f t="shared" si="6"/>
        <v>0</v>
      </c>
      <c r="M113" s="35"/>
      <c r="N113" s="29">
        <f t="shared" si="7"/>
        <v>0</v>
      </c>
    </row>
    <row r="114" spans="1:14">
      <c r="A114" s="7" t="s">
        <v>18</v>
      </c>
      <c r="B114" s="21" t="s">
        <v>51</v>
      </c>
      <c r="C114" s="16" t="s">
        <v>67</v>
      </c>
      <c r="D114" s="20" t="s">
        <v>20</v>
      </c>
      <c r="E114" s="16" t="s">
        <v>48</v>
      </c>
      <c r="F114" s="20" t="s">
        <v>50</v>
      </c>
      <c r="G114" s="23">
        <v>1346</v>
      </c>
      <c r="H114" s="30"/>
      <c r="I114" s="30"/>
      <c r="J114" s="30"/>
      <c r="K114" s="31"/>
      <c r="L114" s="29">
        <f t="shared" si="6"/>
        <v>0</v>
      </c>
      <c r="M114" s="35"/>
      <c r="N114" s="29">
        <f t="shared" si="7"/>
        <v>0</v>
      </c>
    </row>
    <row r="115" spans="1:14">
      <c r="A115" s="7" t="s">
        <v>18</v>
      </c>
      <c r="B115" s="21" t="s">
        <v>143</v>
      </c>
      <c r="C115" s="16" t="s">
        <v>67</v>
      </c>
      <c r="D115" s="20" t="s">
        <v>20</v>
      </c>
      <c r="E115" s="16" t="s">
        <v>48</v>
      </c>
      <c r="F115" s="20" t="s">
        <v>50</v>
      </c>
      <c r="G115" s="23">
        <v>64</v>
      </c>
      <c r="H115" s="30"/>
      <c r="I115" s="30"/>
      <c r="J115" s="30"/>
      <c r="K115" s="31"/>
      <c r="L115" s="29">
        <f t="shared" si="6"/>
        <v>0</v>
      </c>
      <c r="M115" s="35"/>
      <c r="N115" s="29">
        <f t="shared" si="7"/>
        <v>0</v>
      </c>
    </row>
    <row r="116" spans="1:14">
      <c r="A116" s="7" t="s">
        <v>18</v>
      </c>
      <c r="B116" s="21" t="s">
        <v>142</v>
      </c>
      <c r="C116" s="16" t="s">
        <v>67</v>
      </c>
      <c r="D116" s="20" t="s">
        <v>20</v>
      </c>
      <c r="E116" s="16" t="s">
        <v>48</v>
      </c>
      <c r="F116" s="20" t="s">
        <v>50</v>
      </c>
      <c r="G116" s="23">
        <v>145</v>
      </c>
      <c r="H116" s="30"/>
      <c r="I116" s="30"/>
      <c r="J116" s="30"/>
      <c r="K116" s="31"/>
      <c r="L116" s="29">
        <f t="shared" si="6"/>
        <v>0</v>
      </c>
      <c r="M116" s="35"/>
      <c r="N116" s="29">
        <f t="shared" si="7"/>
        <v>0</v>
      </c>
    </row>
    <row r="117" spans="1:14">
      <c r="A117" s="7" t="s">
        <v>18</v>
      </c>
      <c r="B117" s="21" t="s">
        <v>141</v>
      </c>
      <c r="C117" s="16" t="s">
        <v>67</v>
      </c>
      <c r="D117" s="20" t="s">
        <v>20</v>
      </c>
      <c r="E117" s="16" t="s">
        <v>48</v>
      </c>
      <c r="F117" s="20" t="s">
        <v>50</v>
      </c>
      <c r="G117" s="23">
        <v>142</v>
      </c>
      <c r="H117" s="30"/>
      <c r="I117" s="30"/>
      <c r="J117" s="30"/>
      <c r="K117" s="31"/>
      <c r="L117" s="29">
        <f t="shared" si="6"/>
        <v>0</v>
      </c>
      <c r="M117" s="35"/>
      <c r="N117" s="29">
        <f t="shared" si="7"/>
        <v>0</v>
      </c>
    </row>
    <row r="118" spans="1:14">
      <c r="A118" s="7" t="s">
        <v>18</v>
      </c>
      <c r="B118" s="21" t="s">
        <v>140</v>
      </c>
      <c r="C118" s="16" t="s">
        <v>67</v>
      </c>
      <c r="D118" s="20" t="s">
        <v>20</v>
      </c>
      <c r="E118" s="16" t="s">
        <v>48</v>
      </c>
      <c r="F118" s="20" t="s">
        <v>50</v>
      </c>
      <c r="G118" s="23">
        <v>127</v>
      </c>
      <c r="H118" s="30"/>
      <c r="I118" s="30"/>
      <c r="J118" s="30"/>
      <c r="K118" s="31"/>
      <c r="L118" s="29">
        <f t="shared" si="6"/>
        <v>0</v>
      </c>
      <c r="M118" s="35"/>
      <c r="N118" s="29">
        <f t="shared" si="7"/>
        <v>0</v>
      </c>
    </row>
    <row r="119" spans="1:14">
      <c r="A119" s="7" t="s">
        <v>18</v>
      </c>
      <c r="B119" s="21" t="s">
        <v>144</v>
      </c>
      <c r="C119" s="16" t="s">
        <v>67</v>
      </c>
      <c r="D119" s="20" t="s">
        <v>20</v>
      </c>
      <c r="E119" s="16" t="s">
        <v>48</v>
      </c>
      <c r="F119" s="20" t="s">
        <v>50</v>
      </c>
      <c r="G119" s="23">
        <v>55</v>
      </c>
      <c r="H119" s="30"/>
      <c r="I119" s="30"/>
      <c r="J119" s="30"/>
      <c r="K119" s="31"/>
      <c r="L119" s="29">
        <f t="shared" si="6"/>
        <v>0</v>
      </c>
      <c r="M119" s="35"/>
      <c r="N119" s="29">
        <f t="shared" si="7"/>
        <v>0</v>
      </c>
    </row>
    <row r="120" spans="1:14">
      <c r="A120" s="7" t="s">
        <v>18</v>
      </c>
      <c r="B120" s="21" t="s">
        <v>30</v>
      </c>
      <c r="C120" s="16" t="s">
        <v>31</v>
      </c>
      <c r="D120" s="20" t="s">
        <v>195</v>
      </c>
      <c r="E120" s="16" t="s">
        <v>21</v>
      </c>
      <c r="F120" s="20" t="s">
        <v>32</v>
      </c>
      <c r="G120" s="23">
        <v>12838</v>
      </c>
      <c r="H120" s="30"/>
      <c r="I120" s="30"/>
      <c r="J120" s="30"/>
      <c r="K120" s="31"/>
      <c r="L120" s="29">
        <f t="shared" si="6"/>
        <v>0</v>
      </c>
      <c r="M120" s="35"/>
      <c r="N120" s="29">
        <f t="shared" si="7"/>
        <v>0</v>
      </c>
    </row>
    <row r="121" spans="1:14">
      <c r="A121" s="7" t="s">
        <v>18</v>
      </c>
      <c r="B121" s="21" t="s">
        <v>33</v>
      </c>
      <c r="C121" s="16" t="s">
        <v>34</v>
      </c>
      <c r="D121" s="20" t="s">
        <v>195</v>
      </c>
      <c r="E121" s="16" t="s">
        <v>21</v>
      </c>
      <c r="F121" s="20" t="s">
        <v>35</v>
      </c>
      <c r="G121" s="23">
        <v>380</v>
      </c>
      <c r="H121" s="30"/>
      <c r="I121" s="30"/>
      <c r="J121" s="30"/>
      <c r="K121" s="31"/>
      <c r="L121" s="29">
        <f t="shared" si="6"/>
        <v>0</v>
      </c>
      <c r="M121" s="35"/>
      <c r="N121" s="29">
        <f t="shared" si="7"/>
        <v>0</v>
      </c>
    </row>
    <row r="122" spans="1:14" ht="28.8">
      <c r="A122" s="7" t="s">
        <v>18</v>
      </c>
      <c r="B122" s="21" t="s">
        <v>36</v>
      </c>
      <c r="C122" s="16" t="s">
        <v>37</v>
      </c>
      <c r="D122" s="20" t="s">
        <v>195</v>
      </c>
      <c r="E122" s="16" t="s">
        <v>21</v>
      </c>
      <c r="F122" s="20" t="s">
        <v>35</v>
      </c>
      <c r="G122" s="23">
        <v>480</v>
      </c>
      <c r="H122" s="30"/>
      <c r="I122" s="30"/>
      <c r="J122" s="30"/>
      <c r="K122" s="31"/>
      <c r="L122" s="29">
        <f t="shared" si="6"/>
        <v>0</v>
      </c>
      <c r="M122" s="35"/>
      <c r="N122" s="29">
        <f t="shared" si="7"/>
        <v>0</v>
      </c>
    </row>
    <row r="123" spans="1:14">
      <c r="A123" s="7" t="s">
        <v>18</v>
      </c>
      <c r="B123" s="21" t="s">
        <v>22</v>
      </c>
      <c r="C123" s="16" t="s">
        <v>23</v>
      </c>
      <c r="D123" s="20" t="s">
        <v>195</v>
      </c>
      <c r="E123" s="16" t="s">
        <v>21</v>
      </c>
      <c r="F123" s="20" t="s">
        <v>24</v>
      </c>
      <c r="G123" s="23">
        <v>130</v>
      </c>
      <c r="H123" s="30"/>
      <c r="I123" s="30"/>
      <c r="J123" s="30"/>
      <c r="K123" s="31"/>
      <c r="L123" s="29">
        <f t="shared" si="6"/>
        <v>0</v>
      </c>
      <c r="M123" s="35"/>
      <c r="N123" s="29">
        <f t="shared" si="7"/>
        <v>0</v>
      </c>
    </row>
    <row r="124" spans="1:14">
      <c r="A124" s="7" t="s">
        <v>18</v>
      </c>
      <c r="B124" s="21" t="s">
        <v>25</v>
      </c>
      <c r="C124" s="16" t="s">
        <v>26</v>
      </c>
      <c r="D124" s="20" t="s">
        <v>195</v>
      </c>
      <c r="E124" s="16" t="s">
        <v>21</v>
      </c>
      <c r="F124" s="20" t="s">
        <v>24</v>
      </c>
      <c r="G124" s="23">
        <v>100</v>
      </c>
      <c r="H124" s="30"/>
      <c r="I124" s="30"/>
      <c r="J124" s="30"/>
      <c r="K124" s="31"/>
      <c r="L124" s="29">
        <f t="shared" si="6"/>
        <v>0</v>
      </c>
      <c r="M124" s="35"/>
      <c r="N124" s="29">
        <f t="shared" si="7"/>
        <v>0</v>
      </c>
    </row>
    <row r="125" spans="1:14" ht="28.8">
      <c r="A125" s="7" t="s">
        <v>18</v>
      </c>
      <c r="B125" s="21" t="s">
        <v>38</v>
      </c>
      <c r="C125" s="16" t="s">
        <v>39</v>
      </c>
      <c r="D125" s="20" t="s">
        <v>195</v>
      </c>
      <c r="E125" s="16" t="s">
        <v>21</v>
      </c>
      <c r="F125" s="20" t="s">
        <v>24</v>
      </c>
      <c r="G125" s="23">
        <v>150</v>
      </c>
      <c r="H125" s="30"/>
      <c r="I125" s="30"/>
      <c r="J125" s="30"/>
      <c r="K125" s="31"/>
      <c r="L125" s="29">
        <f t="shared" si="6"/>
        <v>0</v>
      </c>
      <c r="M125" s="35"/>
      <c r="N125" s="29">
        <f t="shared" si="7"/>
        <v>0</v>
      </c>
    </row>
    <row r="126" spans="1:14" ht="28.8">
      <c r="A126" s="7" t="s">
        <v>18</v>
      </c>
      <c r="B126" s="21" t="s">
        <v>40</v>
      </c>
      <c r="C126" s="16" t="s">
        <v>39</v>
      </c>
      <c r="D126" s="20" t="s">
        <v>195</v>
      </c>
      <c r="E126" s="16" t="s">
        <v>21</v>
      </c>
      <c r="F126" s="20" t="s">
        <v>24</v>
      </c>
      <c r="G126" s="23">
        <v>210</v>
      </c>
      <c r="H126" s="30"/>
      <c r="I126" s="30"/>
      <c r="J126" s="30"/>
      <c r="K126" s="31"/>
      <c r="L126" s="29">
        <f t="shared" si="6"/>
        <v>0</v>
      </c>
      <c r="M126" s="35"/>
      <c r="N126" s="29">
        <f t="shared" si="7"/>
        <v>0</v>
      </c>
    </row>
    <row r="127" spans="1:14">
      <c r="A127" s="7" t="s">
        <v>18</v>
      </c>
      <c r="B127" s="21" t="s">
        <v>45</v>
      </c>
      <c r="C127" s="16" t="s">
        <v>67</v>
      </c>
      <c r="D127" s="20" t="s">
        <v>20</v>
      </c>
      <c r="E127" s="16" t="s">
        <v>21</v>
      </c>
      <c r="F127" s="20" t="s">
        <v>44</v>
      </c>
      <c r="G127" s="23">
        <v>69</v>
      </c>
      <c r="H127" s="30"/>
      <c r="I127" s="30"/>
      <c r="J127" s="30"/>
      <c r="K127" s="31"/>
      <c r="L127" s="29">
        <f t="shared" si="6"/>
        <v>0</v>
      </c>
      <c r="M127" s="35"/>
      <c r="N127" s="29">
        <f t="shared" si="7"/>
        <v>0</v>
      </c>
    </row>
    <row r="128" spans="1:14">
      <c r="A128" s="7" t="s">
        <v>18</v>
      </c>
      <c r="B128" s="21" t="s">
        <v>47</v>
      </c>
      <c r="C128" s="16" t="s">
        <v>67</v>
      </c>
      <c r="D128" s="20" t="s">
        <v>20</v>
      </c>
      <c r="E128" s="16" t="s">
        <v>21</v>
      </c>
      <c r="F128" s="20" t="s">
        <v>44</v>
      </c>
      <c r="G128" s="23">
        <v>852</v>
      </c>
      <c r="H128" s="30"/>
      <c r="I128" s="30"/>
      <c r="J128" s="30"/>
      <c r="K128" s="31"/>
      <c r="L128" s="29">
        <f t="shared" si="6"/>
        <v>0</v>
      </c>
      <c r="M128" s="35"/>
      <c r="N128" s="29">
        <f t="shared" si="7"/>
        <v>0</v>
      </c>
    </row>
    <row r="129" spans="1:14">
      <c r="A129" s="7" t="s">
        <v>160</v>
      </c>
      <c r="B129" s="19" t="s">
        <v>209</v>
      </c>
      <c r="C129" s="16" t="s">
        <v>67</v>
      </c>
      <c r="D129" s="20" t="s">
        <v>195</v>
      </c>
      <c r="E129" s="16" t="s">
        <v>48</v>
      </c>
      <c r="F129" s="20" t="s">
        <v>67</v>
      </c>
      <c r="G129" s="23">
        <v>19</v>
      </c>
      <c r="H129" s="30"/>
      <c r="I129" s="30"/>
      <c r="J129" s="30"/>
      <c r="K129" s="31"/>
      <c r="L129" s="29">
        <f t="shared" si="6"/>
        <v>0</v>
      </c>
      <c r="M129" s="35"/>
      <c r="N129" s="29">
        <f t="shared" si="7"/>
        <v>0</v>
      </c>
    </row>
    <row r="130" spans="1:14">
      <c r="A130" s="7" t="s">
        <v>133</v>
      </c>
      <c r="B130" s="21" t="s">
        <v>136</v>
      </c>
      <c r="C130" s="16" t="s">
        <v>67</v>
      </c>
      <c r="D130" s="20" t="s">
        <v>195</v>
      </c>
      <c r="E130" s="16" t="s">
        <v>160</v>
      </c>
      <c r="F130" s="20" t="s">
        <v>135</v>
      </c>
      <c r="G130" s="23">
        <v>44</v>
      </c>
      <c r="H130" s="30"/>
      <c r="I130" s="30"/>
      <c r="J130" s="30"/>
      <c r="K130" s="31"/>
      <c r="L130" s="29">
        <f t="shared" ref="L130:L161" si="8">K130*G130</f>
        <v>0</v>
      </c>
      <c r="M130" s="35"/>
      <c r="N130" s="29">
        <f t="shared" ref="N130:N161" si="9">L130*(1+M130)</f>
        <v>0</v>
      </c>
    </row>
    <row r="131" spans="1:14">
      <c r="A131" s="7" t="s">
        <v>133</v>
      </c>
      <c r="B131" s="21" t="s">
        <v>134</v>
      </c>
      <c r="C131" s="16" t="s">
        <v>67</v>
      </c>
      <c r="D131" s="20" t="s">
        <v>195</v>
      </c>
      <c r="E131" s="16" t="s">
        <v>160</v>
      </c>
      <c r="F131" s="20" t="s">
        <v>135</v>
      </c>
      <c r="G131" s="23">
        <v>39</v>
      </c>
      <c r="H131" s="30"/>
      <c r="I131" s="30"/>
      <c r="J131" s="30"/>
      <c r="K131" s="31"/>
      <c r="L131" s="29">
        <f t="shared" si="8"/>
        <v>0</v>
      </c>
      <c r="M131" s="35"/>
      <c r="N131" s="29">
        <f t="shared" si="9"/>
        <v>0</v>
      </c>
    </row>
    <row r="132" spans="1:14">
      <c r="A132" s="7" t="s">
        <v>133</v>
      </c>
      <c r="B132" s="21" t="s">
        <v>137</v>
      </c>
      <c r="C132" s="16" t="s">
        <v>67</v>
      </c>
      <c r="D132" s="20" t="s">
        <v>195</v>
      </c>
      <c r="E132" s="16" t="s">
        <v>160</v>
      </c>
      <c r="F132" s="20" t="s">
        <v>135</v>
      </c>
      <c r="G132" s="23">
        <v>2980</v>
      </c>
      <c r="H132" s="30"/>
      <c r="I132" s="30"/>
      <c r="J132" s="30"/>
      <c r="K132" s="31"/>
      <c r="L132" s="29">
        <f t="shared" si="8"/>
        <v>0</v>
      </c>
      <c r="M132" s="35"/>
      <c r="N132" s="29">
        <f t="shared" si="9"/>
        <v>0</v>
      </c>
    </row>
    <row r="133" spans="1:14">
      <c r="A133" s="7" t="s">
        <v>160</v>
      </c>
      <c r="B133" s="19" t="s">
        <v>210</v>
      </c>
      <c r="C133" s="16" t="s">
        <v>67</v>
      </c>
      <c r="D133" s="20" t="s">
        <v>20</v>
      </c>
      <c r="E133" s="16" t="s">
        <v>21</v>
      </c>
      <c r="F133" s="20" t="s">
        <v>67</v>
      </c>
      <c r="G133" s="23">
        <v>35</v>
      </c>
      <c r="H133" s="30"/>
      <c r="I133" s="30"/>
      <c r="J133" s="30"/>
      <c r="K133" s="31"/>
      <c r="L133" s="29">
        <f t="shared" si="8"/>
        <v>0</v>
      </c>
      <c r="M133" s="35"/>
      <c r="N133" s="29">
        <f t="shared" si="9"/>
        <v>0</v>
      </c>
    </row>
    <row r="134" spans="1:14">
      <c r="A134" s="7" t="s">
        <v>18</v>
      </c>
      <c r="B134" s="21" t="s">
        <v>89</v>
      </c>
      <c r="C134" s="16" t="s">
        <v>90</v>
      </c>
      <c r="D134" s="20" t="s">
        <v>20</v>
      </c>
      <c r="E134" s="16" t="s">
        <v>21</v>
      </c>
      <c r="F134" s="20" t="s">
        <v>67</v>
      </c>
      <c r="G134" s="23">
        <v>76</v>
      </c>
      <c r="H134" s="30"/>
      <c r="I134" s="30"/>
      <c r="J134" s="30"/>
      <c r="K134" s="31"/>
      <c r="L134" s="29">
        <f t="shared" si="8"/>
        <v>0</v>
      </c>
      <c r="M134" s="35"/>
      <c r="N134" s="29">
        <f t="shared" si="9"/>
        <v>0</v>
      </c>
    </row>
    <row r="135" spans="1:14">
      <c r="A135" s="7" t="s">
        <v>18</v>
      </c>
      <c r="B135" s="21" t="s">
        <v>91</v>
      </c>
      <c r="C135" s="16" t="s">
        <v>90</v>
      </c>
      <c r="D135" s="20" t="s">
        <v>20</v>
      </c>
      <c r="E135" s="16" t="s">
        <v>21</v>
      </c>
      <c r="F135" s="20" t="s">
        <v>67</v>
      </c>
      <c r="G135" s="23">
        <v>1829</v>
      </c>
      <c r="H135" s="30"/>
      <c r="I135" s="30"/>
      <c r="J135" s="30"/>
      <c r="K135" s="31"/>
      <c r="L135" s="29">
        <f t="shared" si="8"/>
        <v>0</v>
      </c>
      <c r="M135" s="35"/>
      <c r="N135" s="29">
        <f t="shared" si="9"/>
        <v>0</v>
      </c>
    </row>
    <row r="136" spans="1:14">
      <c r="A136" s="14"/>
      <c r="B136" s="25"/>
      <c r="C136" s="14"/>
      <c r="D136" s="14"/>
      <c r="E136" s="14"/>
      <c r="F136" s="14"/>
      <c r="G136" s="14"/>
    </row>
  </sheetData>
  <sheetProtection algorithmName="SHA-512" hashValue="Tl+gDdB7cCIp/U6vb8221I/DrZIwiJ2nv9MztcSU8OC0B9mCUsnf+EfR/6Gxi9Bi2UTPkX1t0RKp3/HS+kpukQ==" saltValue="LfzSmH2DeugsD3oSUWPPiQ==" spinCount="100000" sheet="1" objects="1" scenarios="1" formatCells="0" formatColumns="0" sort="0" autoFilter="0"/>
  <autoFilter ref="A1:G1" xr:uid="{9AE4161C-BFB2-45CC-9955-DE7A14757F0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9009-196E-4373-BD5A-00E687BFDDC8}">
  <dimension ref="C3:K18"/>
  <sheetViews>
    <sheetView showGridLines="0" workbookViewId="0">
      <selection activeCell="D11" sqref="D11:G11"/>
    </sheetView>
  </sheetViews>
  <sheetFormatPr defaultColWidth="8.88671875" defaultRowHeight="14.4"/>
  <cols>
    <col min="1" max="10" width="8.88671875" style="51"/>
    <col min="11" max="11" width="29.109375" style="51" customWidth="1"/>
    <col min="12" max="16384" width="8.88671875" style="51"/>
  </cols>
  <sheetData>
    <row r="3" spans="3:11">
      <c r="K3" s="52"/>
    </row>
    <row r="7" spans="3:11">
      <c r="C7" s="53" t="s">
        <v>219</v>
      </c>
      <c r="D7" s="54" t="s">
        <v>228</v>
      </c>
      <c r="E7" s="54"/>
      <c r="F7" s="54"/>
      <c r="G7" s="54"/>
    </row>
    <row r="8" spans="3:11">
      <c r="C8" s="53" t="s">
        <v>220</v>
      </c>
      <c r="D8" s="54" t="s">
        <v>226</v>
      </c>
      <c r="E8" s="54"/>
      <c r="F8" s="54"/>
      <c r="G8" s="54"/>
    </row>
    <row r="9" spans="3:11">
      <c r="C9" s="53" t="s">
        <v>221</v>
      </c>
      <c r="D9" s="54" t="s">
        <v>222</v>
      </c>
      <c r="E9" s="54"/>
      <c r="F9" s="54"/>
      <c r="G9" s="54"/>
    </row>
    <row r="10" spans="3:11">
      <c r="C10" s="53" t="s">
        <v>223</v>
      </c>
      <c r="D10" s="54" t="s">
        <v>227</v>
      </c>
      <c r="E10" s="54"/>
      <c r="F10" s="54"/>
      <c r="G10" s="54"/>
    </row>
    <row r="11" spans="3:11">
      <c r="C11" s="53" t="s">
        <v>224</v>
      </c>
      <c r="D11" s="50"/>
      <c r="E11" s="50"/>
      <c r="F11" s="50"/>
      <c r="G11" s="50"/>
    </row>
    <row r="12" spans="3:11">
      <c r="C12" s="53" t="s">
        <v>225</v>
      </c>
      <c r="D12" s="49"/>
      <c r="E12" s="49"/>
      <c r="F12" s="49"/>
      <c r="G12" s="49"/>
    </row>
    <row r="14" spans="3:11">
      <c r="D14" s="55" t="s">
        <v>180</v>
      </c>
      <c r="E14" s="55"/>
      <c r="F14" s="55"/>
      <c r="G14" s="55"/>
      <c r="H14" s="55"/>
      <c r="I14" s="55"/>
      <c r="J14" s="55"/>
      <c r="K14" s="55"/>
    </row>
    <row r="15" spans="3:11" s="56" customFormat="1" ht="30" customHeight="1">
      <c r="D15" s="57" t="s">
        <v>181</v>
      </c>
      <c r="E15" s="57"/>
      <c r="F15" s="57"/>
      <c r="G15" s="57"/>
      <c r="H15" s="57"/>
      <c r="I15" s="57"/>
      <c r="J15" s="57"/>
      <c r="K15" s="58">
        <f>SUM(Inschrijfformulier!L2:L135)</f>
        <v>0</v>
      </c>
    </row>
    <row r="16" spans="3:11" s="56" customFormat="1" ht="30" customHeight="1">
      <c r="D16" s="59" t="s">
        <v>182</v>
      </c>
      <c r="E16" s="59"/>
      <c r="F16" s="59"/>
      <c r="G16" s="59"/>
      <c r="H16" s="59"/>
      <c r="I16" s="59"/>
      <c r="J16" s="59"/>
      <c r="K16" s="60">
        <f>SUM(Inschrijfformulier!N2:N135)</f>
        <v>0</v>
      </c>
    </row>
    <row r="17" spans="4:11" s="56" customFormat="1" ht="30" customHeight="1">
      <c r="D17" s="59" t="s">
        <v>183</v>
      </c>
      <c r="E17" s="59"/>
      <c r="F17" s="59"/>
      <c r="G17" s="59"/>
      <c r="H17" s="59"/>
      <c r="I17" s="59"/>
      <c r="J17" s="59"/>
      <c r="K17" s="60">
        <f>SUM(K15*8)</f>
        <v>0</v>
      </c>
    </row>
    <row r="18" spans="4:11" s="56" customFormat="1" ht="30" customHeight="1">
      <c r="D18" s="59" t="s">
        <v>184</v>
      </c>
      <c r="E18" s="59"/>
      <c r="F18" s="59"/>
      <c r="G18" s="59"/>
      <c r="H18" s="59"/>
      <c r="I18" s="59"/>
      <c r="J18" s="59"/>
      <c r="K18" s="60">
        <f>SUM(K16*8)</f>
        <v>0</v>
      </c>
    </row>
  </sheetData>
  <sheetProtection algorithmName="SHA-512" hashValue="cANbGzfuDuXJeYxKxF7lZrl9Ja6ZaitsFkCwrwO/JI52HDJeugDF3WW4ezzCYfEw+9eTtpRA45v8Q7Y6TFR6bw==" saltValue="eZYwhLr6nmwoCW5RDy1xwg==" spinCount="100000" sheet="1" objects="1" scenarios="1"/>
  <protectedRanges>
    <protectedRange sqref="D11:D12" name="Bereik1"/>
  </protectedRanges>
  <mergeCells count="11">
    <mergeCell ref="D14:K14"/>
    <mergeCell ref="D17:J17"/>
    <mergeCell ref="D16:J16"/>
    <mergeCell ref="D15:J15"/>
    <mergeCell ref="D18:J18"/>
    <mergeCell ref="D12:G12"/>
    <mergeCell ref="D7:G7"/>
    <mergeCell ref="D8:G8"/>
    <mergeCell ref="D9:G9"/>
    <mergeCell ref="D10:G10"/>
    <mergeCell ref="D11:G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7158CCE4B5444FAB40ECD9910F22DE" ma:contentTypeVersion="12" ma:contentTypeDescription="Een nieuw document maken." ma:contentTypeScope="" ma:versionID="345038bd61ae6d4b33b4dddaacaab4d6">
  <xsd:schema xmlns:xsd="http://www.w3.org/2001/XMLSchema" xmlns:xs="http://www.w3.org/2001/XMLSchema" xmlns:p="http://schemas.microsoft.com/office/2006/metadata/properties" xmlns:ns2="6d9c4c71-3b20-40b0-b125-27588af95395" xmlns:ns3="6174e7ce-8f46-4f77-836c-4a98b3268943" targetNamespace="http://schemas.microsoft.com/office/2006/metadata/properties" ma:root="true" ma:fieldsID="dd83ff1e2b8582213503685c338aa38e" ns2:_="" ns3:_="">
    <xsd:import namespace="6d9c4c71-3b20-40b0-b125-27588af95395"/>
    <xsd:import namespace="6174e7ce-8f46-4f77-836c-4a98b32689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c4c71-3b20-40b0-b125-27588af95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3fee81e-aadb-4897-98b8-5093116888c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Status" ma:index="19" nillable="true" ma:displayName="Status" ma:format="Dropdown" ma:internalName="Status">
      <xsd:simpleType>
        <xsd:restriction base="dms:Choice">
          <xsd:enumeration value="CONCEPT"/>
          <xsd:enumeration value="DEFINITIEF"/>
        </xsd:restriction>
      </xsd:simpleType>
    </xsd:element>
  </xsd:schema>
  <xsd:schema xmlns:xsd="http://www.w3.org/2001/XMLSchema" xmlns:xs="http://www.w3.org/2001/XMLSchema" xmlns:dms="http://schemas.microsoft.com/office/2006/documentManagement/types" xmlns:pc="http://schemas.microsoft.com/office/infopath/2007/PartnerControls" targetNamespace="6174e7ce-8f46-4f77-836c-4a98b326894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8517e3-ab3d-46ec-842a-fd4912dad5a7}" ma:internalName="TaxCatchAll" ma:showField="CatchAllData" ma:web="6174e7ce-8f46-4f77-836c-4a98b32689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9c4c71-3b20-40b0-b125-27588af95395">
      <Terms xmlns="http://schemas.microsoft.com/office/infopath/2007/PartnerControls"/>
    </lcf76f155ced4ddcb4097134ff3c332f>
    <TaxCatchAll xmlns="6174e7ce-8f46-4f77-836c-4a98b3268943" xsi:nil="true"/>
    <Status xmlns="6d9c4c71-3b20-40b0-b125-27588af95395" xsi:nil="true"/>
  </documentManagement>
</p:properties>
</file>

<file path=customXml/itemProps1.xml><?xml version="1.0" encoding="utf-8"?>
<ds:datastoreItem xmlns:ds="http://schemas.openxmlformats.org/officeDocument/2006/customXml" ds:itemID="{3C37ECA4-A662-48B3-8B5E-6A2D7BE83BE1}">
  <ds:schemaRefs>
    <ds:schemaRef ds:uri="http://schemas.microsoft.com/sharepoint/v3/contenttype/forms"/>
  </ds:schemaRefs>
</ds:datastoreItem>
</file>

<file path=customXml/itemProps2.xml><?xml version="1.0" encoding="utf-8"?>
<ds:datastoreItem xmlns:ds="http://schemas.openxmlformats.org/officeDocument/2006/customXml" ds:itemID="{FD78A667-F3D6-42FC-945F-0011B9CD1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c4c71-3b20-40b0-b125-27588af95395"/>
    <ds:schemaRef ds:uri="6174e7ce-8f46-4f77-836c-4a98b32689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CDAEB6-7D66-481C-9B7D-EC3F2450EDF6}">
  <ds:schemaRefs>
    <ds:schemaRef ds:uri="http://purl.org/dc/elements/1.1/"/>
    <ds:schemaRef ds:uri="http://schemas.openxmlformats.org/package/2006/metadata/core-properties"/>
    <ds:schemaRef ds:uri="6174e7ce-8f46-4f77-836c-4a98b3268943"/>
    <ds:schemaRef ds:uri="http://purl.org/dc/terms/"/>
    <ds:schemaRef ds:uri="http://schemas.microsoft.com/office/infopath/2007/PartnerControls"/>
    <ds:schemaRef ds:uri="http://schemas.microsoft.com/office/2006/documentManagement/types"/>
    <ds:schemaRef ds:uri="http://schemas.microsoft.com/office/2006/metadata/properties"/>
    <ds:schemaRef ds:uri="6d9c4c71-3b20-40b0-b125-27588af9539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Inschrijfformulier</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Gabriëls, L.L.C. (Laurens)</dc:creator>
  <cp:keywords/>
  <dc:description/>
  <cp:lastModifiedBy>Gabriëls, L.L.C. (Laurens)</cp:lastModifiedBy>
  <cp:revision/>
  <dcterms:created xsi:type="dcterms:W3CDTF">2024-12-09T16:14:47Z</dcterms:created>
  <dcterms:modified xsi:type="dcterms:W3CDTF">2026-04-01T12:38:12Z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0x010100A07158CCE4B5444FAB40ECD9910F22DE</vt:lpwstr>
  </property>
  <property fmtid="{D5CDD505-2E9C-101B-9397-08002B2CF9AE}" pid="3" name="MediaServiceImageTags">
    <vt:lpwstr/>
  </property>
</Properties>
</file>