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old.sharepoint.com/sites/swk-team-parkeren-AanbestedingScanautoenparkeerdienstverlening/Gedeelde documenten/Aanbesteding Scanauto en parkeerdienstverlening/Aanbestedingsdocumenten/Goudappel/"/>
    </mc:Choice>
  </mc:AlternateContent>
  <xr:revisionPtr revIDLastSave="6" documentId="8_{0F843DCC-23B9-4833-BE9A-B787CB060441}" xr6:coauthVersionLast="47" xr6:coauthVersionMax="47" xr10:uidLastSave="{1549DE8F-E921-41E4-9CC5-799EAADD2078}"/>
  <bookViews>
    <workbookView xWindow="-108" yWindow="-108" windowWidth="23256" windowHeight="13896" xr2:uid="{8AF0FF08-D9C7-451E-8149-1D27BB1F6309}"/>
  </bookViews>
  <sheets>
    <sheet name="Bijlage E - 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E18" i="1"/>
  <c r="E14" i="1"/>
  <c r="E13" i="1"/>
  <c r="E9" i="1"/>
  <c r="E8" i="1"/>
  <c r="E7" i="1"/>
  <c r="E6" i="1"/>
  <c r="E5" i="1"/>
  <c r="F10" i="1" l="1"/>
  <c r="H10" i="1" s="1"/>
  <c r="H20" i="1"/>
  <c r="H23" i="1" s="1"/>
  <c r="F15" i="1"/>
  <c r="H15" i="1" s="1"/>
  <c r="H26" i="1" l="1"/>
  <c r="F22" i="1"/>
  <c r="H22" i="1" s="1"/>
</calcChain>
</file>

<file path=xl/sharedStrings.xml><?xml version="1.0" encoding="utf-8"?>
<sst xmlns="http://schemas.openxmlformats.org/spreadsheetml/2006/main" count="56" uniqueCount="51">
  <si>
    <t>Omschrijving</t>
  </si>
  <si>
    <t>Eenheid</t>
  </si>
  <si>
    <t>Tarief excl. BTW in euro</t>
  </si>
  <si>
    <t>Aantal *</t>
  </si>
  <si>
    <t>Prijs excl. BTW in euro</t>
  </si>
  <si>
    <t>Totaalprijs excl. BTW in euro per jaar</t>
  </si>
  <si>
    <t>Factor **</t>
  </si>
  <si>
    <t>Totaalprijs excl. BTW in euro voor contractperiode van 4 jaar</t>
  </si>
  <si>
    <t>Facturering</t>
  </si>
  <si>
    <t>Digitale parkeerhandhaving</t>
  </si>
  <si>
    <t>1/13 jaarbedrag per maand achteraf</t>
  </si>
  <si>
    <t>Op projectbasis, na afronding werkzaamheden</t>
  </si>
  <si>
    <t>Totaal uitvoering digitale handhaving</t>
  </si>
  <si>
    <t>Aanvullende en optionele dienstverlening</t>
  </si>
  <si>
    <t>Totaal aanvullende en optionele dienstverlening</t>
  </si>
  <si>
    <t>Implementatie en exitvergoeding</t>
  </si>
  <si>
    <t>Eenmalige vergoeding voor alle Prestaties van Opdrachtnemer in het kader van de invulling/uitvoering van de Implementatie</t>
  </si>
  <si>
    <t>Na afronding implementatieperiode, bij start uitvoering</t>
  </si>
  <si>
    <t>Eenmalige vergoeding voor alle Prestaties van Opdrachtnemer in het kader van de invulling/uitvoering van de exit bij einde overeenkomst</t>
  </si>
  <si>
    <t>Na afronding exit</t>
  </si>
  <si>
    <t>Totaal implementatie en transitievergoeding (eenmalig)</t>
  </si>
  <si>
    <t>N.v.t.</t>
  </si>
  <si>
    <t>Jaarlijkse vergoeding</t>
  </si>
  <si>
    <t>Eenmalige vergoedingen</t>
  </si>
  <si>
    <t>Totaal prijs over 4 jaar</t>
  </si>
  <si>
    <t>Deze totaalprijs wordt betrokken in de beoordeling op het gunningscriterium PRIJS.</t>
  </si>
  <si>
    <t>Bij invullen van de Prijs garandeert Opdrachtnemer dat zij deze aanbiedt met inachtneming van en op basis van de eisen, voorwaarden en Prestaties als gemeld in de Aanbestedingsdocumenten.</t>
  </si>
  <si>
    <t>Getekend voor akkoord</t>
  </si>
  <si>
    <t>Naam Inschrijver</t>
  </si>
  <si>
    <t>Naam Tekenbevoegde</t>
  </si>
  <si>
    <t>Functie</t>
  </si>
  <si>
    <t>Plaats</t>
  </si>
  <si>
    <t>Datum</t>
  </si>
  <si>
    <t>Prijs per 100 gemeten parkeerplaatsen</t>
  </si>
  <si>
    <t>Inzet scanvoertuig ten behoeve van het verzamelen van scandata voor parkeeronderzoek (ma t/m vr tussen 07.00 en 22.00 uur) inclusief verwerken en aanleveren scandata</t>
  </si>
  <si>
    <t>Inzet scanvoertuig ten behoeve van het verzamelen van scandata voor parkeeronderzoek (ma t/m vr tussen 22.00 en 07.00 uur en op zaterdag, zon - en feestdagen) inclusief verwerken en aanleveren scandata</t>
  </si>
  <si>
    <t>Feitcode R315b middels Scanvoertuig, opsporen, registreren, op afstand opleggen van een Aankondiging van Beschikking (AvB) conform eis 2.6 e. inclusief doorsturen naar CJIB</t>
  </si>
  <si>
    <t xml:space="preserve">Vast bedrag per jaar voor het in stand houden van de (beheer-) organisatie (inclusief benodigde middelen, licenties, huisvesting, rapportages, inkijkmodule naheffingen etc.) door Opdrachtnemer in het kader van de uitvoering/invulling van de Opdracht.  </t>
  </si>
  <si>
    <t>Realtime doorsturen van Mulderovertredingen als beschreven in eis 2.6 c. naar Opdrachtgever (team brede handhaving) in de vorm van een opvolgapplicatie die op de mobiele telefoon van BOA’s wordt geïnstalleerd conform eis 2.6 f. Inclusief licenties en hosting kosten (uitgaande van installatie van de opvolgapplicatie op 4 mobiele telefoons).</t>
  </si>
  <si>
    <t>Bijlage E - Prijzenblad versie 20260331</t>
  </si>
  <si>
    <t>Het hiernaast gemelde totaalbedrag wordt als fictieve*** inschrijfsom betrokken in de beoordeling op het subgunningcriterium "Prijs".</t>
  </si>
  <si>
    <t xml:space="preserve">*  de kolom Aantal dient niet ingevuld te worden. Deze kolom bevat de referentie aantallen op basis waarvan de totaalprijs wordt bepaald voor de inschrijving. </t>
  </si>
  <si>
    <t>** de kolom Factor dient niet ingevuld te worden. Met de factoren in deze kolom wordt o.b.v. de inschrijfprijzen en de referentieaantallen uit kolom Aantal de totaalprijs voor een periode van 4 jaren bepaald.</t>
  </si>
  <si>
    <t xml:space="preserve">*** De totaalprijs wordt als fictief beschouwd vanwege de referentie aantallen. De facturering zal plaatsvinden o.b.v. werkelijke aantallen. </t>
  </si>
  <si>
    <t>Prijs per opgelegde AvB, gereed voor verzending naar CJIB</t>
  </si>
  <si>
    <t>Daadwerkelijke aantallen, per maand achteraf</t>
  </si>
  <si>
    <t>Indexwaarde: 55.139</t>
  </si>
  <si>
    <t>Indexwaarde: 15.263</t>
  </si>
  <si>
    <t>Handtekening</t>
  </si>
  <si>
    <r>
      <rPr>
        <sz val="9"/>
        <color rgb="FF000000"/>
        <rFont val="Segoe UI"/>
      </rPr>
      <t>Bedrag per jaar voor de digitale parkeerhandhaving conform Handhavingsindex, totale indexwaarde</t>
    </r>
    <r>
      <rPr>
        <i/>
        <sz val="9"/>
        <color rgb="FF000000"/>
        <rFont val="Segoe UI"/>
      </rPr>
      <t xml:space="preserve"> 'maandag tot en met vrijdag'  </t>
    </r>
    <r>
      <rPr>
        <sz val="9"/>
        <color rgb="FF000000"/>
        <rFont val="Segoe UI"/>
      </rPr>
      <t>(zie cel F48 van Bijlage J)</t>
    </r>
  </si>
  <si>
    <r>
      <rPr>
        <sz val="9"/>
        <color rgb="FF000000"/>
        <rFont val="Segoe UI"/>
      </rPr>
      <t>Bedrag per jaar voor de digitale parkeerhandhaving conform Handhavingsindex, totale indexwaarde '</t>
    </r>
    <r>
      <rPr>
        <i/>
        <sz val="9"/>
        <color rgb="FF000000"/>
        <rFont val="Segoe UI"/>
      </rPr>
      <t xml:space="preserve">zaterdag &amp; zondag' </t>
    </r>
    <r>
      <rPr>
        <sz val="9"/>
        <color rgb="FF000000"/>
        <rFont val="Segoe UI"/>
      </rPr>
      <t xml:space="preserve"> (cel G48 van Bijlage 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</si>
</sst>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0_-;_-* #,##0\-;_-* &quot;-&quot;??_-;_-@_-"/>
    <numFmt numFmtId="165" formatCode="_-&quot;€&quot;\ * #,##0.00_-;_-&quot;€&quot;\ * #,##0.00\-;_-&quot;€&quot;\ * &quot;-&quot;??_-;_-@_-"/>
    <numFmt numFmtId="166" formatCode="_ [$€-413]\ * #,##0.00_ ;_ [$€-413]\ * \-#,##0.00_ ;_ [$€-413]\ * &quot;-&quot;??_ ;_ @_ "/>
  </numFmts>
  <fonts count="14">
    <font>
      <sz val="10"/>
      <color theme="1"/>
      <name val="Segou"/>
      <family val="2"/>
    </font>
    <font>
      <sz val="10"/>
      <color theme="1"/>
      <name val="Segou"/>
      <family val="2"/>
    </font>
    <font>
      <b/>
      <sz val="9"/>
      <color indexed="9"/>
      <name val="Segoe UI"/>
      <family val="2"/>
    </font>
    <font>
      <sz val="9"/>
      <color theme="1"/>
      <name val="Segoe UI"/>
      <family val="2"/>
    </font>
    <font>
      <b/>
      <sz val="9"/>
      <name val="Segoe UI"/>
      <family val="2"/>
    </font>
    <font>
      <sz val="9"/>
      <name val="Segoe UI"/>
      <family val="2"/>
    </font>
    <font>
      <sz val="10"/>
      <name val="Arial"/>
      <family val="2"/>
    </font>
    <font>
      <sz val="9"/>
      <color indexed="9"/>
      <name val="Segoe UI"/>
      <family val="2"/>
    </font>
    <font>
      <sz val="9"/>
      <color theme="0"/>
      <name val="Segoe UI"/>
      <family val="2"/>
    </font>
    <font>
      <sz val="9"/>
      <color theme="0" tint="-0.249977111117893"/>
      <name val="Segoe UI"/>
      <family val="2"/>
    </font>
    <font>
      <b/>
      <sz val="12"/>
      <color indexed="9"/>
      <name val="Segoe UI"/>
      <family val="2"/>
    </font>
    <font>
      <sz val="9"/>
      <color rgb="FF000000"/>
      <name val="Segoe UI"/>
    </font>
    <font>
      <i/>
      <sz val="9"/>
      <color rgb="FF000000"/>
      <name val="Segoe UI"/>
    </font>
    <font>
      <sz val="9"/>
      <color rgb="FF000000"/>
      <name val="Segoe UI"/>
      <family val="2"/>
    </font>
  </fonts>
  <fills count="7">
    <fill>
      <patternFill patternType="none"/>
    </fill>
    <fill>
      <patternFill patternType="gray125"/>
    </fill>
    <fill>
      <patternFill patternType="solid">
        <fgColor rgb="FFE6005B"/>
        <bgColor indexed="64"/>
      </patternFill>
    </fill>
    <fill>
      <patternFill patternType="solid">
        <fgColor indexed="22"/>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49998474074526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5" fontId="6" fillId="0" borderId="0" applyFont="0" applyFill="0" applyBorder="0" applyAlignment="0" applyProtection="0"/>
  </cellStyleXfs>
  <cellXfs count="91">
    <xf numFmtId="0" fontId="0" fillId="0" borderId="0" xfId="0"/>
    <xf numFmtId="44" fontId="2" fillId="2" borderId="2" xfId="2" applyFont="1" applyFill="1" applyBorder="1" applyAlignment="1" applyProtection="1">
      <alignment vertical="top" wrapText="1"/>
    </xf>
    <xf numFmtId="44" fontId="2" fillId="2" borderId="3" xfId="2" applyFont="1" applyFill="1" applyBorder="1" applyAlignment="1" applyProtection="1">
      <alignment horizontal="center" vertical="top" wrapText="1"/>
    </xf>
    <xf numFmtId="164" fontId="2" fillId="2" borderId="3" xfId="1" applyNumberFormat="1" applyFont="1" applyFill="1" applyBorder="1" applyAlignment="1" applyProtection="1">
      <alignment horizontal="center" vertical="top" wrapText="1"/>
    </xf>
    <xf numFmtId="44" fontId="3" fillId="3" borderId="0" xfId="2" applyFont="1" applyFill="1" applyBorder="1" applyProtection="1"/>
    <xf numFmtId="164" fontId="3" fillId="3" borderId="0" xfId="1" applyNumberFormat="1" applyFont="1" applyFill="1" applyBorder="1" applyProtection="1"/>
    <xf numFmtId="166" fontId="5" fillId="4" borderId="4" xfId="3" applyNumberFormat="1" applyFont="1" applyFill="1" applyBorder="1" applyAlignment="1" applyProtection="1">
      <alignment vertical="center" wrapText="1"/>
      <protection locked="0"/>
    </xf>
    <xf numFmtId="164" fontId="5" fillId="0" borderId="4" xfId="1" applyNumberFormat="1" applyFont="1" applyBorder="1" applyAlignment="1" applyProtection="1">
      <alignment vertical="center" wrapText="1"/>
    </xf>
    <xf numFmtId="165" fontId="5" fillId="0" borderId="4" xfId="3" applyFont="1" applyFill="1" applyBorder="1" applyAlignment="1" applyProtection="1">
      <alignment vertical="center" wrapText="1"/>
    </xf>
    <xf numFmtId="164" fontId="2" fillId="2" borderId="2" xfId="1" applyNumberFormat="1" applyFont="1" applyFill="1" applyBorder="1" applyAlignment="1" applyProtection="1">
      <alignment vertical="top" wrapText="1"/>
    </xf>
    <xf numFmtId="165" fontId="7" fillId="2" borderId="4" xfId="3" applyFont="1" applyFill="1" applyBorder="1" applyAlignment="1" applyProtection="1">
      <alignment vertical="top" wrapText="1"/>
    </xf>
    <xf numFmtId="164" fontId="7" fillId="2" borderId="4" xfId="1" applyNumberFormat="1" applyFont="1" applyFill="1" applyBorder="1" applyAlignment="1" applyProtection="1">
      <alignment vertical="top" wrapText="1"/>
    </xf>
    <xf numFmtId="166" fontId="7" fillId="2" borderId="4" xfId="3" applyNumberFormat="1" applyFont="1" applyFill="1" applyBorder="1" applyAlignment="1" applyProtection="1">
      <alignment vertical="top" wrapText="1"/>
    </xf>
    <xf numFmtId="166" fontId="8" fillId="2" borderId="4" xfId="3" applyNumberFormat="1" applyFont="1" applyFill="1" applyBorder="1" applyAlignment="1" applyProtection="1">
      <alignment vertical="top" wrapText="1"/>
    </xf>
    <xf numFmtId="164" fontId="5" fillId="0" borderId="4" xfId="1" applyNumberFormat="1" applyFont="1" applyFill="1" applyBorder="1" applyAlignment="1" applyProtection="1">
      <alignment vertical="center" wrapText="1"/>
    </xf>
    <xf numFmtId="44" fontId="9" fillId="3" borderId="0" xfId="2" applyFont="1" applyFill="1" applyBorder="1" applyProtection="1"/>
    <xf numFmtId="166" fontId="9" fillId="3" borderId="6" xfId="2" applyNumberFormat="1" applyFont="1" applyFill="1" applyBorder="1" applyProtection="1"/>
    <xf numFmtId="165" fontId="7" fillId="2" borderId="4" xfId="3" applyFont="1" applyFill="1" applyBorder="1" applyAlignment="1" applyProtection="1">
      <alignment vertical="center" wrapText="1"/>
    </xf>
    <xf numFmtId="164" fontId="7" fillId="2" borderId="4" xfId="1" applyNumberFormat="1" applyFont="1" applyFill="1" applyBorder="1" applyAlignment="1" applyProtection="1">
      <alignment vertical="center" wrapText="1"/>
    </xf>
    <xf numFmtId="44" fontId="3" fillId="3" borderId="8" xfId="2" applyFont="1" applyFill="1" applyBorder="1" applyProtection="1"/>
    <xf numFmtId="44" fontId="3" fillId="3" borderId="6" xfId="2" applyFont="1" applyFill="1" applyBorder="1" applyProtection="1"/>
    <xf numFmtId="44" fontId="3" fillId="0" borderId="0" xfId="2" applyFont="1" applyProtection="1"/>
    <xf numFmtId="164" fontId="5" fillId="0" borderId="2" xfId="1" applyNumberFormat="1" applyFont="1" applyFill="1" applyBorder="1" applyAlignment="1" applyProtection="1">
      <alignment vertical="center" wrapText="1"/>
    </xf>
    <xf numFmtId="165" fontId="2" fillId="6" borderId="4" xfId="3" applyFont="1" applyFill="1" applyBorder="1" applyAlignment="1" applyProtection="1">
      <alignment vertical="center" wrapText="1"/>
    </xf>
    <xf numFmtId="165" fontId="10" fillId="2" borderId="4" xfId="3" applyFont="1" applyFill="1" applyBorder="1" applyAlignment="1" applyProtection="1">
      <alignment vertical="center"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3" fillId="2" borderId="2" xfId="0" applyFont="1" applyFill="1" applyBorder="1"/>
    <xf numFmtId="0" fontId="3" fillId="2" borderId="3" xfId="0" applyFont="1" applyFill="1" applyBorder="1"/>
    <xf numFmtId="0" fontId="3" fillId="0" borderId="0" xfId="0" applyFont="1"/>
    <xf numFmtId="0" fontId="2" fillId="2" borderId="4" xfId="0" applyFont="1" applyFill="1" applyBorder="1" applyAlignment="1">
      <alignment vertical="top" wrapText="1"/>
    </xf>
    <xf numFmtId="0" fontId="2" fillId="2" borderId="3" xfId="0" applyFont="1" applyFill="1" applyBorder="1" applyAlignment="1">
      <alignmen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3" borderId="5" xfId="0" applyFont="1" applyFill="1" applyBorder="1"/>
    <xf numFmtId="0" fontId="3" fillId="3" borderId="0" xfId="0" applyFont="1" applyFill="1"/>
    <xf numFmtId="0" fontId="3" fillId="3" borderId="6" xfId="0" applyFont="1" applyFill="1" applyBorder="1"/>
    <xf numFmtId="0" fontId="4" fillId="3" borderId="5" xfId="0" applyFont="1" applyFill="1" applyBorder="1"/>
    <xf numFmtId="0" fontId="4" fillId="3" borderId="0" xfId="0" applyFont="1" applyFill="1"/>
    <xf numFmtId="0" fontId="5" fillId="0" borderId="1" xfId="0" applyFont="1" applyBorder="1" applyAlignment="1">
      <alignment horizontal="left" wrapText="1"/>
    </xf>
    <xf numFmtId="0" fontId="5" fillId="0" borderId="4" xfId="0" applyFont="1" applyBorder="1" applyAlignment="1">
      <alignment vertical="center" wrapText="1"/>
    </xf>
    <xf numFmtId="0" fontId="2" fillId="2" borderId="1" xfId="0" applyFont="1" applyFill="1" applyBorder="1" applyAlignment="1">
      <alignment vertical="top"/>
    </xf>
    <xf numFmtId="0" fontId="2" fillId="2" borderId="2" xfId="0" applyFont="1" applyFill="1" applyBorder="1" applyAlignment="1">
      <alignment vertical="top"/>
    </xf>
    <xf numFmtId="0" fontId="5" fillId="5" borderId="4" xfId="0" applyFont="1" applyFill="1" applyBorder="1" applyAlignment="1">
      <alignment vertical="center" wrapText="1"/>
    </xf>
    <xf numFmtId="0" fontId="9" fillId="3" borderId="5" xfId="0" applyFont="1" applyFill="1" applyBorder="1"/>
    <xf numFmtId="0" fontId="9" fillId="3" borderId="0" xfId="0" applyFont="1" applyFill="1"/>
    <xf numFmtId="166" fontId="9" fillId="3" borderId="0" xfId="0" applyNumberFormat="1" applyFont="1" applyFill="1"/>
    <xf numFmtId="166" fontId="9" fillId="3" borderId="6" xfId="0" applyNumberFormat="1" applyFont="1" applyFill="1" applyBorder="1"/>
    <xf numFmtId="0" fontId="2" fillId="2" borderId="1" xfId="0" applyFont="1" applyFill="1" applyBorder="1" applyAlignment="1">
      <alignment vertical="center" wrapText="1"/>
    </xf>
    <xf numFmtId="0" fontId="3" fillId="3" borderId="7" xfId="0" applyFont="1" applyFill="1" applyBorder="1"/>
    <xf numFmtId="0" fontId="3" fillId="3" borderId="8" xfId="0" applyFont="1" applyFill="1" applyBorder="1"/>
    <xf numFmtId="0" fontId="3" fillId="3" borderId="9" xfId="0" applyFont="1" applyFill="1" applyBorder="1"/>
    <xf numFmtId="0" fontId="5" fillId="3" borderId="5" xfId="0" applyFont="1" applyFill="1" applyBorder="1"/>
    <xf numFmtId="9" fontId="3" fillId="3" borderId="0" xfId="0" applyNumberFormat="1" applyFont="1" applyFill="1"/>
    <xf numFmtId="0" fontId="3" fillId="3" borderId="11" xfId="0" applyFont="1" applyFill="1" applyBorder="1"/>
    <xf numFmtId="0" fontId="3" fillId="3" borderId="12" xfId="0" applyFont="1" applyFill="1" applyBorder="1"/>
    <xf numFmtId="0" fontId="3" fillId="3" borderId="10" xfId="0" applyFont="1" applyFill="1" applyBorder="1"/>
    <xf numFmtId="0" fontId="3" fillId="0" borderId="13" xfId="0" applyFont="1" applyBorder="1"/>
    <xf numFmtId="0" fontId="0" fillId="0" borderId="14" xfId="0" applyBorder="1"/>
    <xf numFmtId="0" fontId="5" fillId="0" borderId="14" xfId="0" applyFont="1" applyBorder="1"/>
    <xf numFmtId="0" fontId="5" fillId="0" borderId="14" xfId="0" applyFont="1" applyBorder="1" applyAlignment="1">
      <alignment wrapText="1"/>
    </xf>
    <xf numFmtId="0" fontId="3" fillId="0" borderId="14" xfId="0" applyFont="1" applyBorder="1"/>
    <xf numFmtId="0" fontId="4" fillId="5" borderId="14" xfId="0" applyFont="1" applyFill="1" applyBorder="1"/>
    <xf numFmtId="0" fontId="4" fillId="0" borderId="14" xfId="0" applyFont="1" applyBorder="1" applyAlignment="1">
      <alignment wrapText="1"/>
    </xf>
    <xf numFmtId="0" fontId="3" fillId="0" borderId="15" xfId="0" applyFont="1" applyBorder="1"/>
    <xf numFmtId="165" fontId="2" fillId="6" borderId="13" xfId="3" applyFont="1" applyFill="1" applyBorder="1" applyAlignment="1" applyProtection="1">
      <alignment vertical="top" wrapText="1"/>
    </xf>
    <xf numFmtId="165" fontId="2" fillId="6" borderId="14" xfId="3" applyFont="1" applyFill="1" applyBorder="1" applyAlignment="1" applyProtection="1">
      <alignment vertical="top" wrapText="1"/>
    </xf>
    <xf numFmtId="165" fontId="2" fillId="6" borderId="15" xfId="3" applyFont="1" applyFill="1" applyBorder="1" applyAlignment="1" applyProtection="1">
      <alignment vertical="top" wrapText="1"/>
    </xf>
    <xf numFmtId="0" fontId="5"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3" borderId="10" xfId="0" applyFont="1" applyFill="1" applyBorder="1" applyAlignment="1">
      <alignment wrapText="1"/>
    </xf>
    <xf numFmtId="0" fontId="3" fillId="3" borderId="11" xfId="0" applyFont="1" applyFill="1" applyBorder="1" applyAlignment="1">
      <alignment wrapText="1"/>
    </xf>
    <xf numFmtId="0" fontId="3" fillId="0" borderId="11" xfId="0" applyFont="1" applyBorder="1"/>
    <xf numFmtId="0" fontId="5"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5" fillId="5" borderId="1" xfId="0" applyFont="1" applyFill="1" applyBorder="1" applyAlignment="1">
      <alignment horizontal="left" vertical="center" wrapText="1"/>
    </xf>
    <xf numFmtId="0" fontId="5" fillId="5" borderId="3" xfId="0" applyFont="1" applyFill="1" applyBorder="1" applyAlignment="1">
      <alignment horizontal="left" vertical="center" wrapText="1"/>
    </xf>
    <xf numFmtId="0" fontId="13" fillId="0" borderId="1" xfId="0" applyFont="1" applyBorder="1" applyAlignment="1">
      <alignment horizontal="left" wrapText="1"/>
    </xf>
  </cellXfs>
  <cellStyles count="4">
    <cellStyle name="Euro" xfId="3" xr:uid="{69474F86-E27A-417A-A065-9903731C2CEA}"/>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449580</xdr:colOff>
      <xdr:row>31</xdr:row>
      <xdr:rowOff>381000</xdr:rowOff>
    </xdr:from>
    <xdr:to>
      <xdr:col>7</xdr:col>
      <xdr:colOff>2118360</xdr:colOff>
      <xdr:row>42</xdr:row>
      <xdr:rowOff>83820</xdr:rowOff>
    </xdr:to>
    <xdr:pic>
      <xdr:nvPicPr>
        <xdr:cNvPr id="7" name="Afbeelding 6" descr="Gemeente Dordrecht">
          <a:extLst>
            <a:ext uri="{FF2B5EF4-FFF2-40B4-BE49-F238E27FC236}">
              <a16:creationId xmlns:a16="http://schemas.microsoft.com/office/drawing/2014/main" id="{E867BAB1-739F-1F51-B217-E95A376D7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5120" y="9768840"/>
          <a:ext cx="238506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Goudappel">
  <a:themeElements>
    <a:clrScheme name="Goudappel 2024">
      <a:dk1>
        <a:srgbClr val="1D1D1D"/>
      </a:dk1>
      <a:lt1>
        <a:srgbClr val="FFFFFF"/>
      </a:lt1>
      <a:dk2>
        <a:srgbClr val="1D1D1D"/>
      </a:dk2>
      <a:lt2>
        <a:srgbClr val="FFFFFF"/>
      </a:lt2>
      <a:accent1>
        <a:srgbClr val="DE0058"/>
      </a:accent1>
      <a:accent2>
        <a:srgbClr val="6A757C"/>
      </a:accent2>
      <a:accent3>
        <a:srgbClr val="49A748"/>
      </a:accent3>
      <a:accent4>
        <a:srgbClr val="009DDD"/>
      </a:accent4>
      <a:accent5>
        <a:srgbClr val="DD7A00"/>
      </a:accent5>
      <a:accent6>
        <a:srgbClr val="007174"/>
      </a:accent6>
      <a:hlink>
        <a:srgbClr val="DE0058"/>
      </a:hlink>
      <a:folHlink>
        <a:srgbClr val="DE0058"/>
      </a:folHlink>
    </a:clrScheme>
    <a:fontScheme name="Goudappel">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Goudappel" id="{1F2A1D35-1EAC-4C7E-8742-BF7E29BA8DB9}" vid="{86197FAA-2348-413E-8A51-CA6462F2C247}"/>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C512-DC55-482A-8575-B2A8CCFC10CA}">
  <dimension ref="A1:I44"/>
  <sheetViews>
    <sheetView tabSelected="1" workbookViewId="0"/>
  </sheetViews>
  <sheetFormatPr defaultColWidth="8.6640625" defaultRowHeight="13.2"/>
  <cols>
    <col min="1" max="1" width="63.44140625" style="29" customWidth="1"/>
    <col min="2" max="2" width="13.6640625" style="29" customWidth="1"/>
    <col min="3" max="3" width="18.33203125" style="21" customWidth="1"/>
    <col min="4" max="4" width="14" style="21" customWidth="1"/>
    <col min="5" max="5" width="20" style="29" customWidth="1"/>
    <col min="6" max="6" width="16.6640625" style="29" customWidth="1"/>
    <col min="7" max="7" width="10.44140625" style="29" customWidth="1"/>
    <col min="8" max="8" width="37.33203125" style="29" customWidth="1"/>
    <col min="9" max="9" width="35.33203125" style="29" customWidth="1"/>
    <col min="10" max="16384" width="8.6640625" style="29"/>
  </cols>
  <sheetData>
    <row r="1" spans="1:9" ht="13.8" thickBot="1">
      <c r="A1" s="25" t="s">
        <v>39</v>
      </c>
      <c r="B1" s="26"/>
      <c r="C1" s="1"/>
      <c r="D1" s="1"/>
      <c r="E1" s="27"/>
      <c r="F1" s="27"/>
      <c r="G1" s="27"/>
      <c r="H1" s="27"/>
      <c r="I1" s="28"/>
    </row>
    <row r="2" spans="1:9" ht="40.200000000000003" thickBot="1">
      <c r="A2" s="30" t="s">
        <v>0</v>
      </c>
      <c r="B2" s="31" t="s">
        <v>1</v>
      </c>
      <c r="C2" s="2" t="s">
        <v>2</v>
      </c>
      <c r="D2" s="3" t="s">
        <v>3</v>
      </c>
      <c r="E2" s="32" t="s">
        <v>4</v>
      </c>
      <c r="F2" s="32" t="s">
        <v>5</v>
      </c>
      <c r="G2" s="32" t="s">
        <v>6</v>
      </c>
      <c r="H2" s="32" t="s">
        <v>7</v>
      </c>
      <c r="I2" s="33" t="s">
        <v>8</v>
      </c>
    </row>
    <row r="3" spans="1:9">
      <c r="A3" s="34"/>
      <c r="B3" s="35"/>
      <c r="C3" s="4"/>
      <c r="D3" s="5"/>
      <c r="E3" s="35"/>
      <c r="F3" s="35"/>
      <c r="G3" s="35"/>
      <c r="H3" s="36"/>
      <c r="I3" s="57"/>
    </row>
    <row r="4" spans="1:9" ht="14.4" thickBot="1">
      <c r="A4" s="37" t="s">
        <v>9</v>
      </c>
      <c r="B4" s="38"/>
      <c r="C4" s="38"/>
      <c r="D4" s="5"/>
      <c r="E4" s="35"/>
      <c r="F4" s="35"/>
      <c r="G4" s="35"/>
      <c r="H4" s="36"/>
      <c r="I4" s="58"/>
    </row>
    <row r="5" spans="1:9" ht="51.45" customHeight="1" thickBot="1">
      <c r="A5" s="83" t="s">
        <v>37</v>
      </c>
      <c r="B5" s="84"/>
      <c r="C5" s="6">
        <v>0</v>
      </c>
      <c r="D5" s="7">
        <v>1</v>
      </c>
      <c r="E5" s="8">
        <f>C5*D5</f>
        <v>0</v>
      </c>
      <c r="F5" s="35"/>
      <c r="G5" s="35"/>
      <c r="H5" s="36"/>
      <c r="I5" s="59" t="s">
        <v>10</v>
      </c>
    </row>
    <row r="6" spans="1:9" ht="43.5" customHeight="1" thickBot="1">
      <c r="A6" s="90" t="s">
        <v>49</v>
      </c>
      <c r="B6" s="40" t="s">
        <v>46</v>
      </c>
      <c r="C6" s="6">
        <v>0</v>
      </c>
      <c r="D6" s="22">
        <v>1</v>
      </c>
      <c r="E6" s="8">
        <f>C6*D6</f>
        <v>0</v>
      </c>
      <c r="F6" s="35"/>
      <c r="G6" s="35"/>
      <c r="H6" s="36"/>
      <c r="I6" s="59" t="s">
        <v>10</v>
      </c>
    </row>
    <row r="7" spans="1:9" ht="36" customHeight="1" thickBot="1">
      <c r="A7" s="90" t="s">
        <v>50</v>
      </c>
      <c r="B7" s="40" t="s">
        <v>47</v>
      </c>
      <c r="C7" s="6">
        <v>0</v>
      </c>
      <c r="D7" s="14">
        <v>1</v>
      </c>
      <c r="E7" s="8">
        <f t="shared" ref="E7:E9" si="0">C7*D7</f>
        <v>0</v>
      </c>
      <c r="F7" s="35"/>
      <c r="G7" s="35"/>
      <c r="H7" s="36"/>
      <c r="I7" s="59" t="s">
        <v>10</v>
      </c>
    </row>
    <row r="8" spans="1:9" ht="40.200000000000003" thickBot="1">
      <c r="A8" s="39" t="s">
        <v>34</v>
      </c>
      <c r="B8" s="40" t="s">
        <v>33</v>
      </c>
      <c r="C8" s="6">
        <v>0</v>
      </c>
      <c r="D8" s="14">
        <v>200</v>
      </c>
      <c r="E8" s="8">
        <f t="shared" si="0"/>
        <v>0</v>
      </c>
      <c r="F8" s="35"/>
      <c r="G8" s="35"/>
      <c r="H8" s="36"/>
      <c r="I8" s="60" t="s">
        <v>11</v>
      </c>
    </row>
    <row r="9" spans="1:9" ht="40.200000000000003" thickBot="1">
      <c r="A9" s="39" t="s">
        <v>35</v>
      </c>
      <c r="B9" s="40" t="s">
        <v>33</v>
      </c>
      <c r="C9" s="6">
        <v>0</v>
      </c>
      <c r="D9" s="14">
        <v>100</v>
      </c>
      <c r="E9" s="8">
        <f t="shared" si="0"/>
        <v>0</v>
      </c>
      <c r="F9" s="35"/>
      <c r="G9" s="35"/>
      <c r="H9" s="36"/>
      <c r="I9" s="60" t="s">
        <v>11</v>
      </c>
    </row>
    <row r="10" spans="1:9" ht="12.75" customHeight="1" thickBot="1">
      <c r="A10" s="41" t="s">
        <v>12</v>
      </c>
      <c r="B10" s="42"/>
      <c r="C10" s="1"/>
      <c r="D10" s="9"/>
      <c r="E10" s="1"/>
      <c r="F10" s="10">
        <f>+SUM(E5:E9)</f>
        <v>0</v>
      </c>
      <c r="G10" s="11">
        <v>4</v>
      </c>
      <c r="H10" s="12">
        <f>+F10*G10</f>
        <v>0</v>
      </c>
      <c r="I10" s="61"/>
    </row>
    <row r="11" spans="1:9" ht="16.2" customHeight="1">
      <c r="A11" s="34"/>
      <c r="B11" s="35"/>
      <c r="C11" s="4"/>
      <c r="D11" s="5"/>
      <c r="E11" s="35"/>
      <c r="F11" s="35"/>
      <c r="G11" s="35"/>
      <c r="H11" s="36"/>
      <c r="I11" s="61"/>
    </row>
    <row r="12" spans="1:9" ht="12.75" customHeight="1" thickBot="1">
      <c r="A12" s="37" t="s">
        <v>13</v>
      </c>
      <c r="B12" s="38"/>
      <c r="C12" s="4"/>
      <c r="D12" s="5"/>
      <c r="E12" s="35"/>
      <c r="F12" s="35"/>
      <c r="G12" s="35"/>
      <c r="H12" s="36"/>
      <c r="I12" s="62"/>
    </row>
    <row r="13" spans="1:9" ht="66.599999999999994" thickBot="1">
      <c r="A13" s="43" t="s">
        <v>36</v>
      </c>
      <c r="B13" s="40" t="s">
        <v>44</v>
      </c>
      <c r="C13" s="6">
        <v>0</v>
      </c>
      <c r="D13" s="14">
        <v>1500</v>
      </c>
      <c r="E13" s="8">
        <f t="shared" ref="E13:E14" si="1">C13*D13</f>
        <v>0</v>
      </c>
      <c r="F13" s="35"/>
      <c r="G13" s="35"/>
      <c r="H13" s="36"/>
      <c r="I13" s="59" t="s">
        <v>45</v>
      </c>
    </row>
    <row r="14" spans="1:9" ht="66" customHeight="1" thickBot="1">
      <c r="A14" s="88" t="s">
        <v>38</v>
      </c>
      <c r="B14" s="89"/>
      <c r="C14" s="6">
        <v>0</v>
      </c>
      <c r="D14" s="7">
        <v>1</v>
      </c>
      <c r="E14" s="8">
        <f t="shared" si="1"/>
        <v>0</v>
      </c>
      <c r="F14" s="35"/>
      <c r="G14" s="35"/>
      <c r="H14" s="36"/>
      <c r="I14" s="59" t="s">
        <v>10</v>
      </c>
    </row>
    <row r="15" spans="1:9" ht="12.75" customHeight="1" thickBot="1">
      <c r="A15" s="41" t="s">
        <v>14</v>
      </c>
      <c r="B15" s="42"/>
      <c r="C15" s="1"/>
      <c r="D15" s="9"/>
      <c r="E15" s="1"/>
      <c r="F15" s="10">
        <f>+SUM(E13:E14)</f>
        <v>0</v>
      </c>
      <c r="G15" s="11">
        <v>2</v>
      </c>
      <c r="H15" s="13">
        <f>+F15*G15</f>
        <v>0</v>
      </c>
      <c r="I15" s="61"/>
    </row>
    <row r="16" spans="1:9" ht="12.75" customHeight="1">
      <c r="A16" s="34"/>
      <c r="B16" s="35"/>
      <c r="C16" s="4"/>
      <c r="D16" s="5"/>
      <c r="E16" s="35"/>
      <c r="F16" s="35"/>
      <c r="G16" s="35"/>
      <c r="H16" s="36"/>
      <c r="I16" s="61"/>
    </row>
    <row r="17" spans="1:9" ht="12.75" customHeight="1" thickBot="1">
      <c r="A17" s="37" t="s">
        <v>15</v>
      </c>
      <c r="B17" s="38"/>
      <c r="C17" s="4"/>
      <c r="D17" s="5"/>
      <c r="E17" s="35"/>
      <c r="F17" s="35"/>
      <c r="G17" s="35"/>
      <c r="H17" s="36"/>
      <c r="I17" s="61"/>
    </row>
    <row r="18" spans="1:9" ht="26.25" customHeight="1" thickBot="1">
      <c r="A18" s="83" t="s">
        <v>16</v>
      </c>
      <c r="B18" s="84"/>
      <c r="C18" s="6">
        <v>0</v>
      </c>
      <c r="D18" s="7">
        <v>1</v>
      </c>
      <c r="E18" s="8">
        <f t="shared" ref="E18:E19" si="2">C18*D18</f>
        <v>0</v>
      </c>
      <c r="F18" s="35"/>
      <c r="G18" s="35"/>
      <c r="H18" s="36"/>
      <c r="I18" s="60" t="s">
        <v>17</v>
      </c>
    </row>
    <row r="19" spans="1:9" ht="26.25" customHeight="1" thickBot="1">
      <c r="A19" s="83" t="s">
        <v>18</v>
      </c>
      <c r="B19" s="84"/>
      <c r="C19" s="6">
        <v>0</v>
      </c>
      <c r="D19" s="7">
        <v>1</v>
      </c>
      <c r="E19" s="8">
        <f t="shared" si="2"/>
        <v>0</v>
      </c>
      <c r="F19" s="35"/>
      <c r="G19" s="35"/>
      <c r="H19" s="36"/>
      <c r="I19" s="60" t="s">
        <v>19</v>
      </c>
    </row>
    <row r="20" spans="1:9" ht="12.75" customHeight="1" thickBot="1">
      <c r="A20" s="41" t="s">
        <v>20</v>
      </c>
      <c r="B20" s="42"/>
      <c r="C20" s="1"/>
      <c r="D20" s="1"/>
      <c r="E20" s="1"/>
      <c r="F20" s="10" t="s">
        <v>21</v>
      </c>
      <c r="G20" s="11">
        <v>1</v>
      </c>
      <c r="H20" s="12">
        <f>+E18+E19</f>
        <v>0</v>
      </c>
      <c r="I20" s="61"/>
    </row>
    <row r="21" spans="1:9" ht="12.75" customHeight="1">
      <c r="A21" s="34"/>
      <c r="B21" s="35"/>
      <c r="C21" s="4"/>
      <c r="D21" s="4"/>
      <c r="E21" s="35"/>
      <c r="F21" s="35"/>
      <c r="G21" s="35"/>
      <c r="H21" s="36"/>
      <c r="I21" s="61"/>
    </row>
    <row r="22" spans="1:9" ht="12.75" customHeight="1">
      <c r="A22" s="44" t="s">
        <v>22</v>
      </c>
      <c r="B22" s="45"/>
      <c r="C22" s="15"/>
      <c r="D22" s="15"/>
      <c r="E22" s="45"/>
      <c r="F22" s="46" t="e">
        <f>+#REF!+#REF!+#REF!+#REF!+#REF!+#REF!+#REF!+F10+F15</f>
        <v>#REF!</v>
      </c>
      <c r="G22" s="45">
        <v>4</v>
      </c>
      <c r="H22" s="16" t="e">
        <f>+F22*G22</f>
        <v>#REF!</v>
      </c>
      <c r="I22" s="61"/>
    </row>
    <row r="23" spans="1:9" ht="12.75" customHeight="1">
      <c r="A23" s="44" t="s">
        <v>23</v>
      </c>
      <c r="B23" s="45"/>
      <c r="C23" s="15"/>
      <c r="D23" s="15"/>
      <c r="E23" s="45"/>
      <c r="F23" s="45"/>
      <c r="G23" s="45"/>
      <c r="H23" s="47">
        <f>+H20</f>
        <v>0</v>
      </c>
      <c r="I23" s="61"/>
    </row>
    <row r="24" spans="1:9" ht="12.75" customHeight="1">
      <c r="A24" s="34"/>
      <c r="B24" s="35"/>
      <c r="C24" s="4"/>
      <c r="D24" s="4"/>
      <c r="E24" s="35"/>
      <c r="F24" s="35"/>
      <c r="G24" s="35"/>
      <c r="H24" s="36"/>
      <c r="I24" s="61"/>
    </row>
    <row r="25" spans="1:9" ht="12.75" customHeight="1" thickBot="1">
      <c r="A25" s="34"/>
      <c r="B25" s="35"/>
      <c r="C25" s="4"/>
      <c r="D25" s="4"/>
      <c r="E25" s="35"/>
      <c r="F25" s="35"/>
      <c r="G25" s="35"/>
      <c r="H25" s="36"/>
      <c r="I25" s="61"/>
    </row>
    <row r="26" spans="1:9" ht="47.25" customHeight="1" thickBot="1">
      <c r="A26" s="48" t="s">
        <v>24</v>
      </c>
      <c r="B26" s="85" t="s">
        <v>40</v>
      </c>
      <c r="C26" s="86"/>
      <c r="D26" s="86"/>
      <c r="E26" s="87"/>
      <c r="F26" s="17"/>
      <c r="G26" s="18"/>
      <c r="H26" s="24">
        <f>+H10+H15+H20</f>
        <v>0</v>
      </c>
      <c r="I26" s="63" t="s">
        <v>25</v>
      </c>
    </row>
    <row r="27" spans="1:9" ht="12.75" customHeight="1">
      <c r="A27" s="49"/>
      <c r="B27" s="50"/>
      <c r="C27" s="19"/>
      <c r="D27" s="19"/>
      <c r="E27" s="50"/>
      <c r="F27" s="50"/>
      <c r="G27" s="50"/>
      <c r="H27" s="51"/>
      <c r="I27" s="61"/>
    </row>
    <row r="28" spans="1:9" ht="12.75" customHeight="1">
      <c r="A28" s="52"/>
      <c r="B28" s="35"/>
      <c r="C28" s="4"/>
      <c r="D28" s="4"/>
      <c r="E28" s="35"/>
      <c r="F28" s="35"/>
      <c r="G28" s="53"/>
      <c r="H28" s="20"/>
      <c r="I28" s="61"/>
    </row>
    <row r="29" spans="1:9" ht="12.75" customHeight="1">
      <c r="A29" s="52" t="s">
        <v>41</v>
      </c>
      <c r="B29" s="35"/>
      <c r="C29" s="4"/>
      <c r="D29" s="4"/>
      <c r="E29" s="35"/>
      <c r="F29" s="35"/>
      <c r="G29" s="53"/>
      <c r="H29" s="20"/>
      <c r="I29" s="61"/>
    </row>
    <row r="30" spans="1:9" ht="12.75" customHeight="1">
      <c r="A30" s="52" t="s">
        <v>42</v>
      </c>
      <c r="B30" s="35"/>
      <c r="C30" s="4"/>
      <c r="D30" s="4"/>
      <c r="E30" s="35"/>
      <c r="F30" s="35"/>
      <c r="G30" s="53"/>
      <c r="H30" s="20"/>
      <c r="I30" s="61"/>
    </row>
    <row r="31" spans="1:9" ht="12.75" customHeight="1">
      <c r="A31" s="52" t="s">
        <v>43</v>
      </c>
      <c r="B31" s="35"/>
      <c r="C31" s="4"/>
      <c r="D31" s="4"/>
      <c r="E31" s="35"/>
      <c r="F31" s="35"/>
      <c r="G31" s="35"/>
      <c r="H31" s="36"/>
      <c r="I31" s="61"/>
    </row>
    <row r="32" spans="1:9" ht="38.25" customHeight="1" thickBot="1">
      <c r="A32" s="77" t="s">
        <v>26</v>
      </c>
      <c r="B32" s="78"/>
      <c r="C32" s="78"/>
      <c r="D32" s="78"/>
      <c r="E32" s="78"/>
      <c r="F32" s="79"/>
      <c r="G32" s="54"/>
      <c r="H32" s="55"/>
      <c r="I32" s="61"/>
    </row>
    <row r="33" spans="1:9">
      <c r="A33" s="49"/>
      <c r="B33" s="50"/>
      <c r="C33" s="50"/>
      <c r="D33" s="50"/>
      <c r="E33" s="50"/>
      <c r="F33" s="50"/>
      <c r="G33" s="50"/>
      <c r="H33" s="51"/>
      <c r="I33" s="61"/>
    </row>
    <row r="34" spans="1:9" ht="13.8" thickBot="1">
      <c r="A34" s="37" t="s">
        <v>27</v>
      </c>
      <c r="B34" s="35"/>
      <c r="C34" s="35"/>
      <c r="D34" s="35"/>
      <c r="E34" s="35"/>
      <c r="F34" s="35"/>
      <c r="G34" s="35"/>
      <c r="H34" s="36"/>
      <c r="I34" s="61"/>
    </row>
    <row r="35" spans="1:9" ht="13.8" thickBot="1">
      <c r="A35" s="23" t="s">
        <v>28</v>
      </c>
      <c r="B35" s="80"/>
      <c r="C35" s="81"/>
      <c r="D35" s="81"/>
      <c r="E35" s="82"/>
      <c r="F35" s="35"/>
      <c r="G35" s="35"/>
      <c r="H35" s="36"/>
      <c r="I35" s="61"/>
    </row>
    <row r="36" spans="1:9" ht="13.8" thickBot="1">
      <c r="A36" s="23" t="s">
        <v>29</v>
      </c>
      <c r="B36" s="80"/>
      <c r="C36" s="81"/>
      <c r="D36" s="81"/>
      <c r="E36" s="82"/>
      <c r="F36" s="35"/>
      <c r="G36" s="35"/>
      <c r="H36" s="36"/>
      <c r="I36" s="61"/>
    </row>
    <row r="37" spans="1:9" ht="13.8" thickBot="1">
      <c r="A37" s="23" t="s">
        <v>30</v>
      </c>
      <c r="B37" s="80"/>
      <c r="C37" s="81"/>
      <c r="D37" s="81"/>
      <c r="E37" s="82"/>
      <c r="F37" s="35"/>
      <c r="G37" s="35"/>
      <c r="H37" s="36"/>
      <c r="I37" s="61"/>
    </row>
    <row r="38" spans="1:9" ht="13.8" thickBot="1">
      <c r="A38" s="23" t="s">
        <v>31</v>
      </c>
      <c r="B38" s="80"/>
      <c r="C38" s="81"/>
      <c r="D38" s="81"/>
      <c r="E38" s="82"/>
      <c r="F38" s="35"/>
      <c r="G38" s="35"/>
      <c r="H38" s="36"/>
      <c r="I38" s="61"/>
    </row>
    <row r="39" spans="1:9" ht="13.8" thickBot="1">
      <c r="A39" s="23" t="s">
        <v>32</v>
      </c>
      <c r="B39" s="80"/>
      <c r="C39" s="81"/>
      <c r="D39" s="81"/>
      <c r="E39" s="82"/>
      <c r="F39" s="35"/>
      <c r="G39" s="35"/>
      <c r="H39" s="36"/>
      <c r="I39" s="61"/>
    </row>
    <row r="40" spans="1:9">
      <c r="A40" s="65" t="s">
        <v>48</v>
      </c>
      <c r="B40" s="68"/>
      <c r="C40" s="69"/>
      <c r="D40" s="69"/>
      <c r="E40" s="70"/>
      <c r="F40" s="35"/>
      <c r="G40" s="35"/>
      <c r="H40" s="36"/>
      <c r="I40" s="61"/>
    </row>
    <row r="41" spans="1:9">
      <c r="A41" s="66"/>
      <c r="B41" s="71"/>
      <c r="C41" s="72"/>
      <c r="D41" s="72"/>
      <c r="E41" s="73"/>
      <c r="F41" s="35"/>
      <c r="G41" s="35"/>
      <c r="H41" s="36"/>
      <c r="I41" s="61"/>
    </row>
    <row r="42" spans="1:9">
      <c r="A42" s="66"/>
      <c r="B42" s="71"/>
      <c r="C42" s="72"/>
      <c r="D42" s="72"/>
      <c r="E42" s="73"/>
      <c r="F42" s="35"/>
      <c r="G42" s="35"/>
      <c r="H42" s="36"/>
      <c r="I42" s="61"/>
    </row>
    <row r="43" spans="1:9" ht="13.8" thickBot="1">
      <c r="A43" s="67"/>
      <c r="B43" s="74"/>
      <c r="C43" s="75"/>
      <c r="D43" s="75"/>
      <c r="E43" s="76"/>
      <c r="F43" s="35"/>
      <c r="G43" s="35"/>
      <c r="H43" s="36"/>
      <c r="I43" s="61"/>
    </row>
    <row r="44" spans="1:9" ht="13.8" thickBot="1">
      <c r="A44" s="56"/>
      <c r="B44" s="54"/>
      <c r="C44" s="54"/>
      <c r="D44" s="54"/>
      <c r="E44" s="54"/>
      <c r="F44" s="54"/>
      <c r="G44" s="54"/>
      <c r="H44" s="55"/>
      <c r="I44" s="64"/>
    </row>
  </sheetData>
  <sheetProtection algorithmName="SHA-512" hashValue="Arj6F7bCVNtVHUi9VBqI83TxWEVrDv+tG/Bp75SoO2vHRFK1SmB1GbsVd32zNEEcYzSdKoiWU9BE1cSlRso60g==" saltValue="VvgULkZacOOzcceBgtVWeA==" spinCount="100000" sheet="1" objects="1" scenarios="1"/>
  <mergeCells count="13">
    <mergeCell ref="A18:B18"/>
    <mergeCell ref="A19:B19"/>
    <mergeCell ref="B26:E26"/>
    <mergeCell ref="A5:B5"/>
    <mergeCell ref="A14:B14"/>
    <mergeCell ref="A40:A43"/>
    <mergeCell ref="B40:E43"/>
    <mergeCell ref="A32:F32"/>
    <mergeCell ref="B35:E35"/>
    <mergeCell ref="B36:E36"/>
    <mergeCell ref="B37:E37"/>
    <mergeCell ref="B38:E38"/>
    <mergeCell ref="B39:E39"/>
  </mergeCells>
  <dataValidations count="1">
    <dataValidation type="decimal" operator="greaterThanOrEqual" allowBlank="1" showInputMessage="1" showErrorMessage="1" sqref="C18:C19 C5:C9 C13:C14" xr:uid="{C85E5526-2511-457C-B8BA-FF844DD766AF}">
      <formula1>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f52719ceab826e0e200d592d949b05ae">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3147855e258a5313b20d1fe2b324510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Props1.xml><?xml version="1.0" encoding="utf-8"?>
<ds:datastoreItem xmlns:ds="http://schemas.openxmlformats.org/officeDocument/2006/customXml" ds:itemID="{138D9E9C-6CC6-47A8-8154-049036A3CB7D}">
  <ds:schemaRefs>
    <ds:schemaRef ds:uri="http://schemas.microsoft.com/sharepoint/v3/contenttype/forms"/>
  </ds:schemaRefs>
</ds:datastoreItem>
</file>

<file path=customXml/itemProps2.xml><?xml version="1.0" encoding="utf-8"?>
<ds:datastoreItem xmlns:ds="http://schemas.openxmlformats.org/officeDocument/2006/customXml" ds:itemID="{A1981056-1689-4123-B1F2-25F1736DAACD}"/>
</file>

<file path=customXml/itemProps3.xml><?xml version="1.0" encoding="utf-8"?>
<ds:datastoreItem xmlns:ds="http://schemas.openxmlformats.org/officeDocument/2006/customXml" ds:itemID="{BCCAC3A8-59D3-405B-836B-8CAB730BE86A}">
  <ds:schemaRefs>
    <ds:schemaRef ds:uri="http://schemas.microsoft.com/office/2006/documentManagement/types"/>
    <ds:schemaRef ds:uri="http://schemas.microsoft.com/office/2006/metadata/properties"/>
    <ds:schemaRef ds:uri="http://purl.org/dc/terms/"/>
    <ds:schemaRef ds:uri="http://purl.org/dc/dcmitype/"/>
    <ds:schemaRef ds:uri="d5918362-a77f-4149-9d09-8a0b29167695"/>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a1e47c15-e3b5-4eb4-929c-b81c99cde1fe}" enabled="1" method="Standard" siteId="{ce1619bc-aea1-41c1-8fa8-bbdc8c7d1c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E -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Niels Voogt</dc:creator>
  <cp:keywords/>
  <dc:description/>
  <cp:lastModifiedBy>Niels Voogt</cp:lastModifiedBy>
  <cp:revision/>
  <dcterms:created xsi:type="dcterms:W3CDTF">2026-03-16T15:51:50Z</dcterms:created>
  <dcterms:modified xsi:type="dcterms:W3CDTF">2026-03-31T10:08:30Z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MediaServiceImageTags">
    <vt:lpwstr/>
  </property>
</Properties>
</file>