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ggdvrd.sharepoint.com/sites/GV-Financien/Shared Documents/Inkoop/Aanbestedingen/GGD en VRD/Aanbesteding financieel- en HR pakket/"/>
    </mc:Choice>
  </mc:AlternateContent>
  <xr:revisionPtr revIDLastSave="53" documentId="13_ncr:1_{D6B43E3D-1ABF-401F-8732-7A220324B363}" xr6:coauthVersionLast="47" xr6:coauthVersionMax="47" xr10:uidLastSave="{8B47E494-D593-43D4-AEBA-753A7C91F833}"/>
  <bookViews>
    <workbookView xWindow="-108" yWindow="-108" windowWidth="23256" windowHeight="12456" xr2:uid="{00000000-000D-0000-FFFF-FFFF00000000}"/>
  </bookViews>
  <sheets>
    <sheet name="Financieel GGD" sheetId="10" r:id="rId1"/>
    <sheet name="Financieel VRD" sheetId="13" r:id="rId2"/>
    <sheet name="HRM GGD " sheetId="9" r:id="rId3"/>
    <sheet name="inhuur salarisadm GGD" sheetId="11" r:id="rId4"/>
    <sheet name="Totaal GGD VRD"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9" l="1"/>
  <c r="G20" i="9" s="1"/>
  <c r="H20" i="9" s="1"/>
  <c r="I20" i="9" s="1"/>
  <c r="J20" i="9" s="1"/>
  <c r="K20" i="9" s="1"/>
  <c r="L20" i="9" s="1"/>
  <c r="M20" i="9" s="1"/>
  <c r="N20" i="9" s="1"/>
  <c r="D27" i="11"/>
  <c r="B29" i="8" s="1"/>
  <c r="D20" i="11"/>
  <c r="B28" i="8" s="1"/>
  <c r="F20" i="11"/>
  <c r="C28" i="8" s="1"/>
  <c r="D28" i="8" s="1"/>
  <c r="B23" i="8"/>
  <c r="D26" i="8"/>
  <c r="F22" i="11"/>
  <c r="G22" i="11" s="1"/>
  <c r="H22" i="11" s="1"/>
  <c r="I22" i="11" s="1"/>
  <c r="J22" i="11" s="1"/>
  <c r="K22" i="11" s="1"/>
  <c r="L22" i="11" s="1"/>
  <c r="M22" i="11" s="1"/>
  <c r="N22" i="11" s="1"/>
  <c r="N27" i="11" s="1"/>
  <c r="F13" i="11"/>
  <c r="G13" i="11" s="1"/>
  <c r="H13" i="11" s="1"/>
  <c r="I13" i="11" s="1"/>
  <c r="J13" i="11" s="1"/>
  <c r="K13" i="11" s="1"/>
  <c r="L13" i="11" s="1"/>
  <c r="M13" i="11" s="1"/>
  <c r="N13" i="11" s="1"/>
  <c r="N14" i="11" s="1"/>
  <c r="D11" i="11"/>
  <c r="B26" i="8" s="1"/>
  <c r="F26" i="11"/>
  <c r="G26" i="11" s="1"/>
  <c r="H26" i="11" s="1"/>
  <c r="I26" i="11" s="1"/>
  <c r="J26" i="11" s="1"/>
  <c r="K26" i="11" s="1"/>
  <c r="L26" i="11" s="1"/>
  <c r="M26" i="11" s="1"/>
  <c r="N26" i="11" s="1"/>
  <c r="F25" i="11"/>
  <c r="G25" i="11" s="1"/>
  <c r="H25" i="11" s="1"/>
  <c r="I25" i="11" s="1"/>
  <c r="J25" i="11" s="1"/>
  <c r="K25" i="11" s="1"/>
  <c r="L25" i="11" s="1"/>
  <c r="M25" i="11" s="1"/>
  <c r="N25" i="11" s="1"/>
  <c r="F19" i="11"/>
  <c r="G19" i="11" s="1"/>
  <c r="H19" i="11" s="1"/>
  <c r="I19" i="11" s="1"/>
  <c r="J19" i="11" s="1"/>
  <c r="K19" i="11" s="1"/>
  <c r="L19" i="11" s="1"/>
  <c r="M19" i="11" s="1"/>
  <c r="N19" i="11" s="1"/>
  <c r="F18" i="11"/>
  <c r="G18" i="11" s="1"/>
  <c r="H18" i="11" s="1"/>
  <c r="I18" i="11" s="1"/>
  <c r="J18" i="11" s="1"/>
  <c r="K18" i="11" s="1"/>
  <c r="L18" i="11" s="1"/>
  <c r="M18" i="11" s="1"/>
  <c r="N18" i="11" s="1"/>
  <c r="F16" i="11"/>
  <c r="G16" i="11" s="1"/>
  <c r="H16" i="11" s="1"/>
  <c r="I16" i="11" s="1"/>
  <c r="J16" i="11" s="1"/>
  <c r="K16" i="11" s="1"/>
  <c r="L16" i="11" s="1"/>
  <c r="M16" i="11" s="1"/>
  <c r="N16" i="11" s="1"/>
  <c r="D46" i="9"/>
  <c r="D38" i="9"/>
  <c r="B22" i="8" s="1"/>
  <c r="D33" i="9"/>
  <c r="B21" i="8" s="1"/>
  <c r="D28" i="9"/>
  <c r="B20" i="8" s="1"/>
  <c r="D15" i="9"/>
  <c r="B19" i="8" s="1"/>
  <c r="F43" i="10"/>
  <c r="F25" i="10"/>
  <c r="F19" i="10"/>
  <c r="M27" i="11" l="1"/>
  <c r="H20" i="11"/>
  <c r="F27" i="11"/>
  <c r="C29" i="8" s="1"/>
  <c r="G14" i="11"/>
  <c r="G27" i="11"/>
  <c r="H14" i="11"/>
  <c r="H27" i="11"/>
  <c r="I14" i="11"/>
  <c r="I27" i="11"/>
  <c r="J14" i="11"/>
  <c r="J27" i="11"/>
  <c r="K14" i="11"/>
  <c r="K27" i="11"/>
  <c r="M14" i="11"/>
  <c r="L14" i="11"/>
  <c r="L27" i="11"/>
  <c r="F14" i="11"/>
  <c r="C27" i="8" s="1"/>
  <c r="D27" i="8" s="1"/>
  <c r="D48" i="9"/>
  <c r="F29" i="11"/>
  <c r="D29" i="8" s="1"/>
  <c r="D29" i="11"/>
  <c r="F22" i="9"/>
  <c r="G22" i="9" s="1"/>
  <c r="H22" i="9" s="1"/>
  <c r="I22" i="9" s="1"/>
  <c r="J22" i="9" s="1"/>
  <c r="K22" i="9" s="1"/>
  <c r="L22" i="9" s="1"/>
  <c r="M22" i="9" s="1"/>
  <c r="N22" i="9" s="1"/>
  <c r="F23" i="9"/>
  <c r="G23" i="9" s="1"/>
  <c r="H23" i="9" s="1"/>
  <c r="I23" i="9" s="1"/>
  <c r="J23" i="9" s="1"/>
  <c r="K23" i="9" s="1"/>
  <c r="L23" i="9" s="1"/>
  <c r="M23" i="9" s="1"/>
  <c r="N23" i="9" s="1"/>
  <c r="F21" i="9"/>
  <c r="G21" i="9" s="1"/>
  <c r="H21" i="9" s="1"/>
  <c r="I21" i="9" s="1"/>
  <c r="J21" i="9" s="1"/>
  <c r="K21" i="9" s="1"/>
  <c r="L21" i="9" s="1"/>
  <c r="M21" i="9" s="1"/>
  <c r="N21" i="9" s="1"/>
  <c r="F19" i="9"/>
  <c r="G19" i="9" s="1"/>
  <c r="H19" i="9" s="1"/>
  <c r="I19" i="9" s="1"/>
  <c r="J19" i="9" s="1"/>
  <c r="K19" i="9" s="1"/>
  <c r="L19" i="9" s="1"/>
  <c r="M19" i="9" s="1"/>
  <c r="N19" i="9" s="1"/>
  <c r="D45" i="13"/>
  <c r="B16" i="8" s="1"/>
  <c r="D37" i="13"/>
  <c r="B15" i="8" s="1"/>
  <c r="D32" i="13"/>
  <c r="B14" i="8" s="1"/>
  <c r="D27" i="13"/>
  <c r="B13" i="8" s="1"/>
  <c r="F19" i="13"/>
  <c r="G19" i="13" s="1"/>
  <c r="H19" i="13" s="1"/>
  <c r="I19" i="13" s="1"/>
  <c r="J19" i="13" s="1"/>
  <c r="K19" i="13" s="1"/>
  <c r="L19" i="13" s="1"/>
  <c r="M19" i="13" s="1"/>
  <c r="N19" i="13" s="1"/>
  <c r="D20" i="13"/>
  <c r="B12" i="8" s="1"/>
  <c r="D45" i="10"/>
  <c r="B9" i="8" s="1"/>
  <c r="D37" i="10"/>
  <c r="B8" i="8" s="1"/>
  <c r="D32" i="10"/>
  <c r="B7" i="8" s="1"/>
  <c r="D27" i="10"/>
  <c r="B6" i="8" s="1"/>
  <c r="D20" i="10"/>
  <c r="B5" i="8" s="1"/>
  <c r="F45" i="9"/>
  <c r="G45" i="9" s="1"/>
  <c r="H45" i="9" s="1"/>
  <c r="I45" i="9" s="1"/>
  <c r="J45" i="9" s="1"/>
  <c r="K45" i="9" s="1"/>
  <c r="L45" i="9" s="1"/>
  <c r="M45" i="9" s="1"/>
  <c r="N45" i="9" s="1"/>
  <c r="F44" i="9"/>
  <c r="G44" i="9" s="1"/>
  <c r="H44" i="9" s="1"/>
  <c r="I44" i="9" s="1"/>
  <c r="J44" i="9" s="1"/>
  <c r="K44" i="9" s="1"/>
  <c r="L44" i="9" s="1"/>
  <c r="M44" i="9" s="1"/>
  <c r="N44" i="9" s="1"/>
  <c r="F41" i="9"/>
  <c r="F37" i="9"/>
  <c r="G37" i="9" s="1"/>
  <c r="F27" i="9"/>
  <c r="G27" i="9" s="1"/>
  <c r="H27" i="9" s="1"/>
  <c r="I27" i="9" s="1"/>
  <c r="J27" i="9" s="1"/>
  <c r="K27" i="9" s="1"/>
  <c r="L27" i="9" s="1"/>
  <c r="M27" i="9" s="1"/>
  <c r="N27" i="9" s="1"/>
  <c r="F26" i="9"/>
  <c r="G26" i="9" s="1"/>
  <c r="H26" i="9" s="1"/>
  <c r="I26" i="9" s="1"/>
  <c r="J26" i="9" s="1"/>
  <c r="K26" i="9" s="1"/>
  <c r="L26" i="9" s="1"/>
  <c r="M26" i="9" s="1"/>
  <c r="N26" i="9" s="1"/>
  <c r="F24" i="9"/>
  <c r="G24" i="9" s="1"/>
  <c r="H24" i="9" s="1"/>
  <c r="I24" i="9" s="1"/>
  <c r="J24" i="9" s="1"/>
  <c r="K24" i="9" s="1"/>
  <c r="L24" i="9" s="1"/>
  <c r="M24" i="9" s="1"/>
  <c r="N24" i="9" s="1"/>
  <c r="F18" i="9"/>
  <c r="F14" i="9"/>
  <c r="G14" i="9" s="1"/>
  <c r="H14" i="9" s="1"/>
  <c r="I14" i="9" s="1"/>
  <c r="J14" i="9" s="1"/>
  <c r="K14" i="9" s="1"/>
  <c r="L14" i="9" s="1"/>
  <c r="M14" i="9" s="1"/>
  <c r="N14" i="9" s="1"/>
  <c r="F11" i="9"/>
  <c r="G11" i="9" s="1"/>
  <c r="F10" i="9"/>
  <c r="F44" i="13"/>
  <c r="G44" i="13" s="1"/>
  <c r="H44" i="13" s="1"/>
  <c r="I44" i="13" s="1"/>
  <c r="J44" i="13" s="1"/>
  <c r="K44" i="13" s="1"/>
  <c r="L44" i="13" s="1"/>
  <c r="M44" i="13" s="1"/>
  <c r="N44" i="13" s="1"/>
  <c r="F43" i="13"/>
  <c r="G43" i="13" s="1"/>
  <c r="H43" i="13" s="1"/>
  <c r="I43" i="13" s="1"/>
  <c r="J43" i="13" s="1"/>
  <c r="K43" i="13" s="1"/>
  <c r="L43" i="13" s="1"/>
  <c r="M43" i="13" s="1"/>
  <c r="N43" i="13" s="1"/>
  <c r="F40" i="13"/>
  <c r="F36" i="13"/>
  <c r="G36" i="13" s="1"/>
  <c r="F26" i="13"/>
  <c r="G26" i="13" s="1"/>
  <c r="H26" i="13" s="1"/>
  <c r="I26" i="13" s="1"/>
  <c r="J26" i="13" s="1"/>
  <c r="K26" i="13" s="1"/>
  <c r="L26" i="13" s="1"/>
  <c r="M26" i="13" s="1"/>
  <c r="N26" i="13" s="1"/>
  <c r="F25" i="13"/>
  <c r="G25" i="13" s="1"/>
  <c r="H25" i="13" s="1"/>
  <c r="I25" i="13" s="1"/>
  <c r="J25" i="13" s="1"/>
  <c r="K25" i="13" s="1"/>
  <c r="L25" i="13" s="1"/>
  <c r="M25" i="13" s="1"/>
  <c r="N25" i="13" s="1"/>
  <c r="F23" i="13"/>
  <c r="F16" i="13"/>
  <c r="F15" i="13"/>
  <c r="G15" i="13" s="1"/>
  <c r="G19" i="10"/>
  <c r="H19" i="10" s="1"/>
  <c r="I19" i="10" s="1"/>
  <c r="J19" i="10" s="1"/>
  <c r="K19" i="10" s="1"/>
  <c r="L19" i="10" s="1"/>
  <c r="M19" i="10" s="1"/>
  <c r="N19" i="10" s="1"/>
  <c r="F36" i="10"/>
  <c r="G36" i="10" s="1"/>
  <c r="H36" i="10" s="1"/>
  <c r="I36" i="10" s="1"/>
  <c r="J36" i="10" s="1"/>
  <c r="K36" i="10" s="1"/>
  <c r="L36" i="10" s="1"/>
  <c r="M36" i="10" s="1"/>
  <c r="N36" i="10" s="1"/>
  <c r="F26" i="10"/>
  <c r="G26" i="10" s="1"/>
  <c r="H26" i="10" s="1"/>
  <c r="I26" i="10" s="1"/>
  <c r="J26" i="10" s="1"/>
  <c r="K26" i="10" s="1"/>
  <c r="L26" i="10" s="1"/>
  <c r="M26" i="10" s="1"/>
  <c r="N26" i="10" s="1"/>
  <c r="G25" i="10"/>
  <c r="H25" i="10" s="1"/>
  <c r="I25" i="10" s="1"/>
  <c r="J25" i="10" s="1"/>
  <c r="K25" i="10" s="1"/>
  <c r="L25" i="10" s="1"/>
  <c r="M25" i="10" s="1"/>
  <c r="N25" i="10" s="1"/>
  <c r="F44" i="10"/>
  <c r="G44" i="10" s="1"/>
  <c r="H44" i="10" s="1"/>
  <c r="I44" i="10" s="1"/>
  <c r="J44" i="10" s="1"/>
  <c r="K44" i="10" s="1"/>
  <c r="L44" i="10" s="1"/>
  <c r="M44" i="10" s="1"/>
  <c r="N44" i="10" s="1"/>
  <c r="G43" i="10"/>
  <c r="H43" i="10" s="1"/>
  <c r="I43" i="10" s="1"/>
  <c r="J43" i="10" s="1"/>
  <c r="K43" i="10" s="1"/>
  <c r="L43" i="10" s="1"/>
  <c r="M43" i="10" s="1"/>
  <c r="N43" i="10" s="1"/>
  <c r="F40" i="10"/>
  <c r="G40" i="10" s="1"/>
  <c r="F23" i="10"/>
  <c r="G23" i="10" s="1"/>
  <c r="H23" i="10" s="1"/>
  <c r="I23" i="10" s="1"/>
  <c r="J23" i="10" s="1"/>
  <c r="K23" i="10" s="1"/>
  <c r="L23" i="10" s="1"/>
  <c r="M23" i="10" s="1"/>
  <c r="N23" i="10" s="1"/>
  <c r="F16" i="10"/>
  <c r="G16" i="10" s="1"/>
  <c r="H16" i="10" s="1"/>
  <c r="I16" i="10" s="1"/>
  <c r="J16" i="10" s="1"/>
  <c r="K16" i="10" s="1"/>
  <c r="L16" i="10" s="1"/>
  <c r="M16" i="10" s="1"/>
  <c r="N16" i="10" s="1"/>
  <c r="F15" i="10"/>
  <c r="G15" i="10" s="1"/>
  <c r="G11" i="11"/>
  <c r="B31" i="8" l="1"/>
  <c r="D31" i="11"/>
  <c r="G10" i="9"/>
  <c r="H10" i="9" s="1"/>
  <c r="I10" i="9" s="1"/>
  <c r="F15" i="9"/>
  <c r="C19" i="8" s="1"/>
  <c r="D19" i="8" s="1"/>
  <c r="F27" i="13"/>
  <c r="C13" i="8" s="1"/>
  <c r="D13" i="8" s="1"/>
  <c r="F45" i="13"/>
  <c r="C16" i="8" s="1"/>
  <c r="D16" i="8" s="1"/>
  <c r="G20" i="10"/>
  <c r="F45" i="10"/>
  <c r="C9" i="8" s="1"/>
  <c r="D9" i="8" s="1"/>
  <c r="G45" i="10"/>
  <c r="G15" i="9"/>
  <c r="F20" i="13"/>
  <c r="C12" i="8" s="1"/>
  <c r="F37" i="10"/>
  <c r="C8" i="8" s="1"/>
  <c r="D8" i="8" s="1"/>
  <c r="F27" i="10"/>
  <c r="C6" i="8" s="1"/>
  <c r="D6" i="8" s="1"/>
  <c r="F20" i="10"/>
  <c r="C5" i="8" s="1"/>
  <c r="D5" i="8" s="1"/>
  <c r="G27" i="10"/>
  <c r="D50" i="9"/>
  <c r="F38" i="9"/>
  <c r="C22" i="8" s="1"/>
  <c r="D22" i="8" s="1"/>
  <c r="F28" i="9"/>
  <c r="C20" i="8" s="1"/>
  <c r="D20" i="8" s="1"/>
  <c r="G18" i="9"/>
  <c r="H18" i="9" s="1"/>
  <c r="H28" i="9" s="1"/>
  <c r="F46" i="9"/>
  <c r="C23" i="8" s="1"/>
  <c r="D23" i="8" s="1"/>
  <c r="H11" i="9"/>
  <c r="I11" i="9" s="1"/>
  <c r="J11" i="9" s="1"/>
  <c r="K11" i="9" s="1"/>
  <c r="L11" i="9" s="1"/>
  <c r="M11" i="9" s="1"/>
  <c r="N11" i="9" s="1"/>
  <c r="J10" i="9"/>
  <c r="H37" i="9"/>
  <c r="G38" i="9"/>
  <c r="G41" i="9"/>
  <c r="D47" i="13"/>
  <c r="D49" i="13" s="1"/>
  <c r="F37" i="13"/>
  <c r="C15" i="8" s="1"/>
  <c r="D15" i="8" s="1"/>
  <c r="H15" i="13"/>
  <c r="H36" i="13"/>
  <c r="G37" i="13"/>
  <c r="G16" i="13"/>
  <c r="H16" i="13" s="1"/>
  <c r="I16" i="13" s="1"/>
  <c r="J16" i="13" s="1"/>
  <c r="K16" i="13" s="1"/>
  <c r="L16" i="13" s="1"/>
  <c r="M16" i="13" s="1"/>
  <c r="N16" i="13" s="1"/>
  <c r="G40" i="13"/>
  <c r="G23" i="13"/>
  <c r="G20" i="11"/>
  <c r="G29" i="11" s="1"/>
  <c r="G37" i="10"/>
  <c r="I27" i="10"/>
  <c r="H15" i="10"/>
  <c r="H20" i="10" s="1"/>
  <c r="H40" i="10"/>
  <c r="D12" i="8" l="1"/>
  <c r="D31" i="8" s="1"/>
  <c r="D49" i="8" s="1"/>
  <c r="C31" i="8"/>
  <c r="J15" i="9"/>
  <c r="I15" i="9"/>
  <c r="H15" i="9"/>
  <c r="F47" i="13"/>
  <c r="F49" i="13" s="1"/>
  <c r="H20" i="13"/>
  <c r="G20" i="13"/>
  <c r="F48" i="9"/>
  <c r="F50" i="9" s="1"/>
  <c r="I18" i="9"/>
  <c r="I28" i="9" s="1"/>
  <c r="G28" i="9"/>
  <c r="H41" i="9"/>
  <c r="G46" i="9"/>
  <c r="I37" i="9"/>
  <c r="H38" i="9"/>
  <c r="K10" i="9"/>
  <c r="K15" i="9" s="1"/>
  <c r="G45" i="13"/>
  <c r="H40" i="13"/>
  <c r="G27" i="13"/>
  <c r="H23" i="13"/>
  <c r="H27" i="13" s="1"/>
  <c r="I36" i="13"/>
  <c r="H37" i="13"/>
  <c r="I15" i="13"/>
  <c r="I20" i="13" s="1"/>
  <c r="G47" i="10"/>
  <c r="I20" i="11"/>
  <c r="H11" i="11"/>
  <c r="H29" i="11" s="1"/>
  <c r="H27" i="10"/>
  <c r="H45" i="10"/>
  <c r="I40" i="10"/>
  <c r="I15" i="10"/>
  <c r="I20" i="10" s="1"/>
  <c r="H37" i="10"/>
  <c r="J18" i="9" l="1"/>
  <c r="K18" i="9" s="1"/>
  <c r="G48" i="9"/>
  <c r="J37" i="9"/>
  <c r="I38" i="9"/>
  <c r="H46" i="9"/>
  <c r="H48" i="9" s="1"/>
  <c r="I41" i="9"/>
  <c r="L10" i="9"/>
  <c r="L15" i="9" s="1"/>
  <c r="J15" i="13"/>
  <c r="J20" i="13" s="1"/>
  <c r="I37" i="13"/>
  <c r="J36" i="13"/>
  <c r="I23" i="13"/>
  <c r="H45" i="13"/>
  <c r="H47" i="13" s="1"/>
  <c r="I40" i="13"/>
  <c r="I45" i="13" s="1"/>
  <c r="G47" i="13"/>
  <c r="I11" i="11"/>
  <c r="I29" i="11" s="1"/>
  <c r="J20" i="11"/>
  <c r="J27" i="10"/>
  <c r="I45" i="10"/>
  <c r="J40" i="10"/>
  <c r="J15" i="10"/>
  <c r="J20" i="10" s="1"/>
  <c r="K27" i="10"/>
  <c r="H47" i="10"/>
  <c r="I37" i="10"/>
  <c r="J28" i="9" l="1"/>
  <c r="K28" i="9"/>
  <c r="L18" i="9"/>
  <c r="I46" i="9"/>
  <c r="I48" i="9" s="1"/>
  <c r="J41" i="9"/>
  <c r="K37" i="9"/>
  <c r="J38" i="9"/>
  <c r="M10" i="9"/>
  <c r="M15" i="9" s="1"/>
  <c r="J40" i="13"/>
  <c r="I27" i="13"/>
  <c r="J23" i="13"/>
  <c r="J37" i="13"/>
  <c r="K36" i="13"/>
  <c r="K15" i="13"/>
  <c r="K20" i="13" s="1"/>
  <c r="J11" i="11"/>
  <c r="J29" i="11" s="1"/>
  <c r="K20" i="11"/>
  <c r="K15" i="10"/>
  <c r="K20" i="10" s="1"/>
  <c r="L27" i="10"/>
  <c r="J45" i="10"/>
  <c r="K40" i="10"/>
  <c r="J37" i="10"/>
  <c r="I47" i="10"/>
  <c r="N10" i="9" l="1"/>
  <c r="N15" i="9" s="1"/>
  <c r="K38" i="9"/>
  <c r="L37" i="9"/>
  <c r="J46" i="9"/>
  <c r="J48" i="9" s="1"/>
  <c r="K41" i="9"/>
  <c r="M18" i="9"/>
  <c r="L28" i="9"/>
  <c r="K37" i="13"/>
  <c r="L36" i="13"/>
  <c r="L15" i="13"/>
  <c r="L20" i="13" s="1"/>
  <c r="J27" i="13"/>
  <c r="K23" i="13"/>
  <c r="J45" i="13"/>
  <c r="K40" i="13"/>
  <c r="I47" i="13"/>
  <c r="K11" i="11"/>
  <c r="K29" i="11" s="1"/>
  <c r="L20" i="11"/>
  <c r="K45" i="10"/>
  <c r="L40" i="10"/>
  <c r="J47" i="10"/>
  <c r="L15" i="10"/>
  <c r="L20" i="10" s="1"/>
  <c r="K37" i="10"/>
  <c r="M27" i="10"/>
  <c r="N27" i="10"/>
  <c r="J47" i="13" l="1"/>
  <c r="L38" i="9"/>
  <c r="M37" i="9"/>
  <c r="N18" i="9"/>
  <c r="N28" i="9" s="1"/>
  <c r="M28" i="9"/>
  <c r="K46" i="9"/>
  <c r="K48" i="9" s="1"/>
  <c r="L41" i="9"/>
  <c r="K27" i="13"/>
  <c r="L23" i="13"/>
  <c r="L37" i="13"/>
  <c r="M36" i="13"/>
  <c r="K45" i="13"/>
  <c r="K47" i="13" s="1"/>
  <c r="L40" i="13"/>
  <c r="M15" i="13"/>
  <c r="M20" i="13" s="1"/>
  <c r="M20" i="11"/>
  <c r="N20" i="11"/>
  <c r="L11" i="11"/>
  <c r="L29" i="11" s="1"/>
  <c r="L37" i="10"/>
  <c r="L45" i="10"/>
  <c r="M40" i="10"/>
  <c r="M15" i="10"/>
  <c r="M20" i="10" s="1"/>
  <c r="K47" i="10"/>
  <c r="M38" i="9" l="1"/>
  <c r="N37" i="9"/>
  <c r="N38" i="9" s="1"/>
  <c r="L46" i="9"/>
  <c r="L48" i="9" s="1"/>
  <c r="M41" i="9"/>
  <c r="L27" i="13"/>
  <c r="M23" i="13"/>
  <c r="N15" i="13"/>
  <c r="N20" i="13" s="1"/>
  <c r="L45" i="13"/>
  <c r="M40" i="13"/>
  <c r="N36" i="13"/>
  <c r="N37" i="13" s="1"/>
  <c r="M37" i="13"/>
  <c r="M11" i="11"/>
  <c r="M29" i="11" s="1"/>
  <c r="N11" i="11"/>
  <c r="N29" i="11" s="1"/>
  <c r="L47" i="10"/>
  <c r="M45" i="10"/>
  <c r="N40" i="10"/>
  <c r="N45" i="10" s="1"/>
  <c r="N15" i="10"/>
  <c r="N20" i="10" s="1"/>
  <c r="M37" i="10"/>
  <c r="N37" i="10"/>
  <c r="M46" i="9" l="1"/>
  <c r="M48" i="9" s="1"/>
  <c r="N41" i="9"/>
  <c r="N46" i="9" s="1"/>
  <c r="N48" i="9" s="1"/>
  <c r="L47" i="13"/>
  <c r="N40" i="13"/>
  <c r="N45" i="13" s="1"/>
  <c r="M45" i="13"/>
  <c r="M27" i="13"/>
  <c r="N23" i="13"/>
  <c r="N27" i="13" s="1"/>
  <c r="N47" i="10"/>
  <c r="M47" i="10"/>
  <c r="M47" i="13" l="1"/>
  <c r="N47" i="13"/>
  <c r="D47" i="10"/>
  <c r="D49" i="10" s="1"/>
  <c r="F47" i="10"/>
  <c r="F49" i="10" s="1"/>
</calcChain>
</file>

<file path=xl/sharedStrings.xml><?xml version="1.0" encoding="utf-8"?>
<sst xmlns="http://schemas.openxmlformats.org/spreadsheetml/2006/main" count="374" uniqueCount="138">
  <si>
    <t>excl. BTW</t>
  </si>
  <si>
    <t>Aantal</t>
  </si>
  <si>
    <t>Indien bepaalde regels niet van toepassing zijn, dan hoeven deze niet ingevuld te worden. Alle kosten die betrekking hebben op de opdracht zoals omschreven in de aanbestedingsleidraad en programma van eisen dienen te zijn opgenomen.</t>
  </si>
  <si>
    <t xml:space="preserve">De tarieven zijn all-in: administratie, overhead, materiaal, reis- en verblijfkosten, verzekeringen, transport, belastingen(m.u.v. btw), heffingen, kosten voor overleg zijn bij de geoffreerde prijzen inbegrepen. </t>
  </si>
  <si>
    <t>cellen in te vullen door de Inschrijver</t>
  </si>
  <si>
    <r>
      <t>Software Licenties (aantal * prijs)</t>
    </r>
    <r>
      <rPr>
        <sz val="8"/>
        <rFont val="Calibri"/>
        <family val="2"/>
        <scheme val="minor"/>
      </rPr>
      <t> </t>
    </r>
  </si>
  <si>
    <t>Eenmalige kosten</t>
  </si>
  <si>
    <t>Financieel algemeen (zoals grootboek, debiteuren, crediteuren, kas/bank, vaste activa, verplichtingen)</t>
  </si>
  <si>
    <t>Budgetbeheer /begroting</t>
  </si>
  <si>
    <t>Kostentoerekening</t>
  </si>
  <si>
    <t xml:space="preserve">Inkoop </t>
  </si>
  <si>
    <t>Verkoop (zoals orderadministratie, facturering)</t>
  </si>
  <si>
    <t>aanvullende kosten</t>
  </si>
  <si>
    <t>Subtotaal Software Licenties</t>
  </si>
  <si>
    <t>Koppelingen</t>
  </si>
  <si>
    <t>Implementatie</t>
  </si>
  <si>
    <t>Conversies oud naar nieuw</t>
  </si>
  <si>
    <t>Scholing eenmalig/ bijscholing jaarlijks</t>
  </si>
  <si>
    <t>Functie</t>
  </si>
  <si>
    <t>Niveau</t>
  </si>
  <si>
    <t>Junior</t>
  </si>
  <si>
    <t>Medior</t>
  </si>
  <si>
    <t>Senior</t>
  </si>
  <si>
    <t>Projectleider</t>
  </si>
  <si>
    <t>Consultant technisch</t>
  </si>
  <si>
    <t>Ontwikkelaar technisch</t>
  </si>
  <si>
    <t>Bedrijfsnaam:</t>
  </si>
  <si>
    <t>Naam:</t>
  </si>
  <si>
    <t>Functie:</t>
  </si>
  <si>
    <t>Rechtsgeldige ondertekening:</t>
  </si>
  <si>
    <t>Datum:</t>
  </si>
  <si>
    <t>eenmalig</t>
  </si>
  <si>
    <t>medewerkers</t>
  </si>
  <si>
    <t>Opties</t>
  </si>
  <si>
    <t>key users</t>
  </si>
  <si>
    <t>kosten exit proces</t>
  </si>
  <si>
    <t>Overige kosten</t>
  </si>
  <si>
    <t>totaal</t>
  </si>
  <si>
    <t>Subtotaal Koppelingen</t>
  </si>
  <si>
    <t>Implementatietraject</t>
  </si>
  <si>
    <t>Subtotaal implementatie en conversie</t>
  </si>
  <si>
    <t>Subtotaal Scholing</t>
  </si>
  <si>
    <t>Subtotaal overige kosten</t>
  </si>
  <si>
    <t>optie jaar</t>
  </si>
  <si>
    <t>cbs indexering</t>
  </si>
  <si>
    <t>zakelijke dienstverlening</t>
  </si>
  <si>
    <t>contract jaar 2</t>
  </si>
  <si>
    <t>contract jaar 3</t>
  </si>
  <si>
    <t>contract jaar 4</t>
  </si>
  <si>
    <t>contract jaar 1</t>
  </si>
  <si>
    <t>Voorbeeld doorrekening jaarlijkse indexering</t>
  </si>
  <si>
    <t>upgrades en updates</t>
  </si>
  <si>
    <t>geen</t>
  </si>
  <si>
    <t>jaar 1</t>
  </si>
  <si>
    <t>jaar 2</t>
  </si>
  <si>
    <t>jaar 3</t>
  </si>
  <si>
    <t>jaar 4</t>
  </si>
  <si>
    <t>optie</t>
  </si>
  <si>
    <t>aan de opgegeven aantallen kunnen</t>
  </si>
  <si>
    <t>NB.:</t>
  </si>
  <si>
    <t>omschrijving</t>
  </si>
  <si>
    <t>Tarieven</t>
  </si>
  <si>
    <t>Scholing</t>
  </si>
  <si>
    <t>kosten  per jaar</t>
  </si>
  <si>
    <t>licentiekosten per medeweker per maand</t>
  </si>
  <si>
    <t>overige kosten tbv module tijdsregistarie</t>
  </si>
  <si>
    <r>
      <t>Inrichtingskosten (aantal * prijs)</t>
    </r>
    <r>
      <rPr>
        <sz val="8"/>
        <rFont val="Calibri"/>
        <family val="2"/>
        <scheme val="minor"/>
      </rPr>
      <t> </t>
    </r>
  </si>
  <si>
    <t>Salarisadministratie GGD</t>
  </si>
  <si>
    <t>looptijd 5 jaar</t>
  </si>
  <si>
    <t>Koppelingen conform programma van eisen</t>
  </si>
  <si>
    <t>Belastingdienst, pensioenuitvoerder, uwv, bankkoppelingen</t>
  </si>
  <si>
    <t>De uurtarieven zijn een belangrijke factor voor mogelijke additionele dienstverlening. Ontbrekende functies kunt u aanvullen. Uitgangspunt hierbij is dat de opgenomen tarieven in lijn zijn met de gebruikte uurtarieven in het implementatieplan van de inschrijver.</t>
  </si>
  <si>
    <t>jaarlijks</t>
  </si>
  <si>
    <t>contract jaar 5</t>
  </si>
  <si>
    <t>geen rechten worden ontleend</t>
  </si>
  <si>
    <t>Financieel pakket VRD deel</t>
  </si>
  <si>
    <t>Financieel pakket GGD deel</t>
  </si>
  <si>
    <t>overig</t>
  </si>
  <si>
    <t>aantal</t>
  </si>
  <si>
    <t>licenties per stuk</t>
  </si>
  <si>
    <t>scholing 1 dag/jaar</t>
  </si>
  <si>
    <t>aanvullende kosten licenties</t>
  </si>
  <si>
    <t>aanvullende kosten koppelingen</t>
  </si>
  <si>
    <t>HRM Pakket GGD</t>
  </si>
  <si>
    <t>doorrekening jaarlijkse indexering</t>
  </si>
  <si>
    <t>Doorrekening jaarlijkse indexering</t>
  </si>
  <si>
    <t>ARBO GGD</t>
  </si>
  <si>
    <t>Leerplatformen</t>
  </si>
  <si>
    <t>BIG/SKJ</t>
  </si>
  <si>
    <t>Financien</t>
  </si>
  <si>
    <t>HRM extra inhuur Salarisadministratie GGD Drenthe</t>
  </si>
  <si>
    <t>Kosten dienstverlening per medewerker per jaar vanaf 1 januari 2027</t>
  </si>
  <si>
    <t>Jaarlijkse structurele kosten</t>
  </si>
  <si>
    <t>Licenties vanaf 1 januari 2027 conform PvE waaronder:</t>
  </si>
  <si>
    <t>Licenties vanaf 1 januari 2027 conform PvE:</t>
  </si>
  <si>
    <t>Licenties 1 augustus tm 31 december 2026</t>
  </si>
  <si>
    <t>Eenmalige totaalkosten</t>
  </si>
  <si>
    <t>Eenmalige totaalkosten*</t>
  </si>
  <si>
    <t>*Bij de eenmalige kosten dient de Inschrijver de totaalkosten op te geven.</t>
  </si>
  <si>
    <t>Jaarlijkse structurele kosten**</t>
  </si>
  <si>
    <t>**Structurele kosten dienstverlening. Onder de jaarlijkse structurele kosten verstaat Opdrachtgever alle kosten om de Oplossing te laten werken inclusief de noodzakelijke achterliggende / onderliggende basis licenties, licenties van derden, Cloud kosten / hostingkosten, acceptatie-, test- en instructie omgevingen, helpdesk, mailwisseling, eventueel auditkosten voor ISO normering, het up-to-date houden, veilig houden en het blijvend laten voldoen aan Europese / Nederlandse wet- en regelgeving en de CBS indexaties.</t>
  </si>
  <si>
    <t>Kostentoerekening, inkoop</t>
  </si>
  <si>
    <t>koppelingen beheer</t>
  </si>
  <si>
    <t>aantal/uren</t>
  </si>
  <si>
    <t>aantal uren</t>
  </si>
  <si>
    <r>
      <t xml:space="preserve">cellen in te vullen en aan te passen door inschrijver, </t>
    </r>
    <r>
      <rPr>
        <b/>
        <sz val="10"/>
        <rFont val="Calibri"/>
        <family val="2"/>
        <scheme val="minor"/>
      </rPr>
      <t>aantal en totaalbedrag aan eenmalige kosten  invullen</t>
    </r>
  </si>
  <si>
    <t>Personeelsadsministratie algemeen inrichting en implementatiekosten</t>
  </si>
  <si>
    <t xml:space="preserve">Uren/jaar functioneelbeheer </t>
  </si>
  <si>
    <t>beheer per medewerker</t>
  </si>
  <si>
    <t>Beheer conform pve</t>
  </si>
  <si>
    <t>kosten per uur</t>
  </si>
  <si>
    <t>overige kosten tbv module contractbeheer</t>
  </si>
  <si>
    <t>extra module contractbeheer</t>
  </si>
  <si>
    <t>Financieel GGD</t>
  </si>
  <si>
    <t>Financieel VRD</t>
  </si>
  <si>
    <t>HRM GGD</t>
  </si>
  <si>
    <t>medewerkers/budgethouder</t>
  </si>
  <si>
    <t>medewerkers/beoordelaar/accorderen</t>
  </si>
  <si>
    <t>Totalisatie kosten excl. BTW</t>
  </si>
  <si>
    <t>doorgekend over</t>
  </si>
  <si>
    <t>per jaar</t>
  </si>
  <si>
    <t>Implementatie/conversie</t>
  </si>
  <si>
    <t>Inrichtingskosten</t>
  </si>
  <si>
    <t>Subtotaal beheer</t>
  </si>
  <si>
    <t xml:space="preserve">Beheer </t>
  </si>
  <si>
    <t>Functionleel beheer</t>
  </si>
  <si>
    <t>Subtotaal Implementatie en conversie</t>
  </si>
  <si>
    <t>Subtotaal Overige kosten</t>
  </si>
  <si>
    <t xml:space="preserve">Subtotaal </t>
  </si>
  <si>
    <t>optioneel te leveren
prijzen dienen marktconform te zijn</t>
  </si>
  <si>
    <t>Uurtarieven excl. Btw. Tarieven dienen marktconform te zijn</t>
  </si>
  <si>
    <t>Subtotaal tbv gunning</t>
  </si>
  <si>
    <t>Totaalkosten per jaar tbv gunning</t>
  </si>
  <si>
    <t>Roostersystemen</t>
  </si>
  <si>
    <t>overige koppelingen, Qlik, Kwaliteitsmanagement</t>
  </si>
  <si>
    <t>Belastingdienst, bankkoppelingen, kvk, Qlik, simpledcard</t>
  </si>
  <si>
    <t>Koppelingen, RAP,  IPA.</t>
  </si>
  <si>
    <t>extra module inkoop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</si>
</sst>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2">
    <font>
      <sz val="10"/>
      <name val="Arial"/>
    </font>
    <font>
      <sz val="10"/>
      <name val="Arial"/>
      <family val="2"/>
    </font>
    <font>
      <b/>
      <sz val="10"/>
      <name val="Arial"/>
      <family val="2"/>
    </font>
    <font>
      <b/>
      <sz val="11"/>
      <color theme="0"/>
      <name val="Calibri"/>
      <family val="2"/>
      <scheme val="minor"/>
    </font>
    <font>
      <b/>
      <sz val="10"/>
      <color theme="0"/>
      <name val="Arial"/>
      <family val="2"/>
    </font>
    <font>
      <b/>
      <sz val="18"/>
      <color indexed="8"/>
      <name val="Calibri"/>
      <family val="2"/>
      <scheme val="minor"/>
    </font>
    <font>
      <sz val="10"/>
      <name val="Calibri"/>
      <family val="2"/>
      <scheme val="minor"/>
    </font>
    <font>
      <sz val="9"/>
      <name val="Agrofont"/>
      <family val="2"/>
    </font>
    <font>
      <b/>
      <sz val="12"/>
      <name val="Arial"/>
      <family val="2"/>
    </font>
    <font>
      <sz val="12"/>
      <name val="Agrofont"/>
      <family val="2"/>
    </font>
    <font>
      <b/>
      <sz val="9"/>
      <color rgb="FFFFFFFF"/>
      <name val="Calibri"/>
      <family val="2"/>
      <scheme val="minor"/>
    </font>
    <font>
      <sz val="8"/>
      <name val="Calibri"/>
      <family val="2"/>
      <scheme val="minor"/>
    </font>
    <font>
      <i/>
      <sz val="9"/>
      <name val="Calibri"/>
      <family val="2"/>
      <scheme val="minor"/>
    </font>
    <font>
      <sz val="9"/>
      <name val="Calibri"/>
      <family val="2"/>
      <scheme val="minor"/>
    </font>
    <font>
      <b/>
      <sz val="12"/>
      <name val="Agrofont"/>
      <family val="2"/>
    </font>
    <font>
      <b/>
      <sz val="12"/>
      <name val="Calibri"/>
      <family val="2"/>
      <scheme val="minor"/>
    </font>
    <font>
      <b/>
      <sz val="9"/>
      <name val="Calibri"/>
      <family val="2"/>
      <scheme val="minor"/>
    </font>
    <font>
      <sz val="9"/>
      <color rgb="FF000000"/>
      <name val="Calibri"/>
      <family val="2"/>
      <scheme val="minor"/>
    </font>
    <font>
      <sz val="10"/>
      <name val="Arial"/>
    </font>
    <font>
      <b/>
      <u/>
      <sz val="9"/>
      <name val="Agrofont"/>
      <family val="2"/>
    </font>
    <font>
      <b/>
      <u/>
      <sz val="10"/>
      <name val="Arial"/>
      <family val="2"/>
    </font>
    <font>
      <b/>
      <u/>
      <sz val="9"/>
      <name val="Agrofont"/>
    </font>
    <font>
      <b/>
      <u/>
      <sz val="12"/>
      <name val="Arial"/>
      <family val="2"/>
    </font>
    <font>
      <b/>
      <sz val="11"/>
      <name val="Calibri"/>
      <family val="2"/>
      <scheme val="minor"/>
    </font>
    <font>
      <b/>
      <sz val="11"/>
      <name val="Arial"/>
      <family val="2"/>
    </font>
    <font>
      <u/>
      <sz val="10"/>
      <name val="Calibri"/>
      <family val="2"/>
      <scheme val="minor"/>
    </font>
    <font>
      <b/>
      <i/>
      <sz val="10"/>
      <name val="Arial"/>
      <family val="2"/>
    </font>
    <font>
      <i/>
      <sz val="10"/>
      <name val="Arial"/>
      <family val="2"/>
    </font>
    <font>
      <i/>
      <sz val="9"/>
      <name val="Agrofont"/>
      <family val="2"/>
    </font>
    <font>
      <b/>
      <i/>
      <sz val="9"/>
      <color rgb="FFFFFFFF"/>
      <name val="Calibri"/>
      <family val="2"/>
      <scheme val="minor"/>
    </font>
    <font>
      <b/>
      <sz val="10"/>
      <name val="Calibri"/>
      <family val="2"/>
      <scheme val="minor"/>
    </font>
    <font>
      <sz val="10"/>
      <color rgb="FFFF0000"/>
      <name val="Arial"/>
      <family val="2"/>
    </font>
  </fonts>
  <fills count="16">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FFFF00"/>
        <bgColor indexed="64"/>
      </patternFill>
    </fill>
    <fill>
      <patternFill patternType="solid">
        <fgColor rgb="FF548DD4"/>
        <bgColor indexed="64"/>
      </patternFill>
    </fill>
    <fill>
      <patternFill patternType="solid">
        <fgColor theme="0"/>
        <bgColor indexed="64"/>
      </patternFill>
    </fill>
    <fill>
      <patternFill patternType="solid">
        <fgColor rgb="FFB8CC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diagonal/>
    </border>
    <border>
      <left/>
      <right style="medium">
        <color rgb="FF4F81BD"/>
      </right>
      <top/>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8" fillId="0" borderId="0" applyFont="0" applyFill="0" applyBorder="0" applyAlignment="0" applyProtection="0"/>
  </cellStyleXfs>
  <cellXfs count="120">
    <xf numFmtId="0" fontId="0" fillId="0" borderId="0" xfId="0"/>
    <xf numFmtId="0" fontId="0" fillId="0" borderId="1" xfId="0" applyBorder="1"/>
    <xf numFmtId="0" fontId="2" fillId="0" borderId="0" xfId="0" applyFont="1"/>
    <xf numFmtId="0" fontId="0" fillId="0" borderId="0" xfId="0" applyAlignment="1">
      <alignment horizontal="center" vertical="center"/>
    </xf>
    <xf numFmtId="0" fontId="4" fillId="0" borderId="0" xfId="0" applyFont="1"/>
    <xf numFmtId="0" fontId="4" fillId="0" borderId="0" xfId="0" applyFont="1" applyAlignment="1">
      <alignment horizontal="center" vertical="center"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5" fillId="0" borderId="0" xfId="0" applyFont="1"/>
    <xf numFmtId="0" fontId="8" fillId="0" borderId="0" xfId="0" applyFont="1"/>
    <xf numFmtId="0" fontId="9" fillId="0" borderId="0" xfId="0" applyFont="1" applyAlignment="1">
      <alignment vertical="center"/>
    </xf>
    <xf numFmtId="0" fontId="10" fillId="5" borderId="12" xfId="0" applyFont="1" applyFill="1" applyBorder="1" applyAlignment="1">
      <alignment vertical="center" wrapText="1"/>
    </xf>
    <xf numFmtId="0" fontId="10" fillId="5" borderId="13" xfId="0" applyFont="1" applyFill="1" applyBorder="1" applyAlignment="1">
      <alignment vertical="center" wrapText="1"/>
    </xf>
    <xf numFmtId="0" fontId="12" fillId="0" borderId="14" xfId="0" applyFont="1" applyBorder="1" applyAlignment="1">
      <alignment vertical="center" wrapText="1"/>
    </xf>
    <xf numFmtId="44" fontId="13" fillId="0" borderId="15" xfId="1" applyFont="1" applyBorder="1" applyAlignment="1">
      <alignment vertical="center" wrapText="1"/>
    </xf>
    <xf numFmtId="164" fontId="13" fillId="0" borderId="15" xfId="0" applyNumberFormat="1" applyFont="1" applyBorder="1" applyAlignment="1">
      <alignment horizontal="justify" vertical="center" wrapText="1"/>
    </xf>
    <xf numFmtId="0" fontId="13" fillId="0" borderId="14" xfId="0" applyFont="1" applyBorder="1" applyAlignment="1">
      <alignment horizontal="left" vertical="center" wrapText="1" indent="1"/>
    </xf>
    <xf numFmtId="44" fontId="13" fillId="4" borderId="15" xfId="1" applyFont="1" applyFill="1" applyBorder="1" applyAlignment="1">
      <alignment vertical="center" wrapText="1"/>
    </xf>
    <xf numFmtId="0" fontId="12" fillId="0" borderId="14" xfId="0" applyFont="1" applyBorder="1" applyAlignment="1">
      <alignment horizontal="left" vertical="center" wrapText="1" indent="1"/>
    </xf>
    <xf numFmtId="44" fontId="12" fillId="0" borderId="15" xfId="1" applyFont="1" applyBorder="1" applyAlignment="1">
      <alignment vertical="center" wrapText="1"/>
    </xf>
    <xf numFmtId="164" fontId="12" fillId="0" borderId="15" xfId="0" applyNumberFormat="1" applyFont="1" applyBorder="1" applyAlignment="1">
      <alignment horizontal="justify" vertical="center" wrapText="1"/>
    </xf>
    <xf numFmtId="0" fontId="13" fillId="4" borderId="14" xfId="0" applyFont="1" applyFill="1" applyBorder="1" applyAlignment="1">
      <alignment horizontal="left" vertical="center" wrapText="1"/>
    </xf>
    <xf numFmtId="0" fontId="13" fillId="2" borderId="16" xfId="0" applyFont="1" applyFill="1" applyBorder="1" applyAlignment="1">
      <alignment horizontal="right" vertical="center" wrapText="1"/>
    </xf>
    <xf numFmtId="44" fontId="13" fillId="2" borderId="17" xfId="1" applyFont="1" applyFill="1" applyBorder="1" applyAlignment="1">
      <alignment vertical="center" wrapText="1"/>
    </xf>
    <xf numFmtId="0" fontId="10" fillId="5" borderId="16" xfId="0" applyFont="1" applyFill="1" applyBorder="1" applyAlignment="1">
      <alignment vertical="center" wrapText="1"/>
    </xf>
    <xf numFmtId="0" fontId="10" fillId="5" borderId="17" xfId="0" applyFont="1" applyFill="1" applyBorder="1" applyAlignment="1">
      <alignment vertical="center" wrapText="1"/>
    </xf>
    <xf numFmtId="164" fontId="13" fillId="2" borderId="15" xfId="0" applyNumberFormat="1" applyFont="1" applyFill="1" applyBorder="1" applyAlignment="1">
      <alignment horizontal="justify" vertical="center" wrapText="1"/>
    </xf>
    <xf numFmtId="0" fontId="13" fillId="0" borderId="14" xfId="0" applyFont="1" applyBorder="1" applyAlignment="1">
      <alignment horizontal="left" vertical="center" wrapText="1"/>
    </xf>
    <xf numFmtId="0" fontId="13" fillId="2" borderId="14" xfId="0" applyFont="1" applyFill="1" applyBorder="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justify" vertical="center" wrapText="1"/>
    </xf>
    <xf numFmtId="0" fontId="7" fillId="0" borderId="0" xfId="0" applyFont="1" applyAlignment="1">
      <alignment horizontal="left" vertical="top" wrapText="1"/>
    </xf>
    <xf numFmtId="0" fontId="14" fillId="0" borderId="0" xfId="0" applyFont="1" applyAlignment="1">
      <alignment horizontal="left" vertical="center" indent="9"/>
    </xf>
    <xf numFmtId="0" fontId="15" fillId="2" borderId="0" xfId="0" applyFont="1" applyFill="1" applyAlignment="1">
      <alignment vertical="center"/>
    </xf>
    <xf numFmtId="0" fontId="7" fillId="2" borderId="0" xfId="0" applyFont="1" applyFill="1" applyAlignment="1">
      <alignment horizontal="left" vertical="center" wrapText="1"/>
    </xf>
    <xf numFmtId="164" fontId="7" fillId="2" borderId="0" xfId="0" applyNumberFormat="1" applyFont="1" applyFill="1" applyAlignment="1">
      <alignment horizontal="justify" vertical="center" wrapText="1"/>
    </xf>
    <xf numFmtId="0" fontId="13" fillId="0" borderId="15" xfId="0" applyFont="1" applyBorder="1" applyAlignment="1">
      <alignment horizontal="left" vertical="center" wrapText="1"/>
    </xf>
    <xf numFmtId="0" fontId="7" fillId="0" borderId="0" xfId="0" applyFont="1" applyAlignment="1">
      <alignment vertical="top" wrapText="1"/>
    </xf>
    <xf numFmtId="0" fontId="1" fillId="0" borderId="0" xfId="0" applyFont="1"/>
    <xf numFmtId="9" fontId="1" fillId="0" borderId="6" xfId="2" applyFont="1" applyBorder="1"/>
    <xf numFmtId="10" fontId="1" fillId="0" borderId="7" xfId="2" applyNumberFormat="1" applyFont="1" applyBorder="1"/>
    <xf numFmtId="10" fontId="1" fillId="0" borderId="8" xfId="2" applyNumberFormat="1" applyFont="1" applyBorder="1"/>
    <xf numFmtId="0" fontId="21" fillId="8" borderId="0" xfId="0" applyFont="1" applyFill="1" applyAlignment="1">
      <alignment horizontal="left" vertical="top" wrapText="1"/>
    </xf>
    <xf numFmtId="164" fontId="21" fillId="8" borderId="0" xfId="0" applyNumberFormat="1" applyFont="1" applyFill="1" applyAlignment="1">
      <alignment horizontal="left" vertical="top" wrapText="1"/>
    </xf>
    <xf numFmtId="0" fontId="21" fillId="8" borderId="0" xfId="0" applyFont="1" applyFill="1" applyAlignment="1">
      <alignment horizontal="center" vertical="top" wrapText="1"/>
    </xf>
    <xf numFmtId="0" fontId="19" fillId="9" borderId="2" xfId="0" applyFont="1" applyFill="1" applyBorder="1" applyAlignment="1">
      <alignment vertical="top" wrapText="1"/>
    </xf>
    <xf numFmtId="0" fontId="19" fillId="9" borderId="9" xfId="0" applyFont="1" applyFill="1" applyBorder="1" applyAlignment="1">
      <alignment vertical="top" wrapText="1"/>
    </xf>
    <xf numFmtId="0" fontId="20" fillId="9" borderId="9" xfId="0" applyFont="1" applyFill="1" applyBorder="1"/>
    <xf numFmtId="0" fontId="19" fillId="9" borderId="9" xfId="0" applyFont="1" applyFill="1" applyBorder="1" applyAlignment="1">
      <alignment horizontal="left" vertical="top" wrapText="1"/>
    </xf>
    <xf numFmtId="0" fontId="20" fillId="9" borderId="3" xfId="0" applyFont="1" applyFill="1" applyBorder="1"/>
    <xf numFmtId="0" fontId="3" fillId="3" borderId="2" xfId="0" applyFont="1" applyFill="1" applyBorder="1" applyAlignment="1">
      <alignment vertical="center" wrapText="1"/>
    </xf>
    <xf numFmtId="0" fontId="22" fillId="2" borderId="0" xfId="0" applyFont="1" applyFill="1"/>
    <xf numFmtId="0" fontId="23" fillId="11" borderId="0" xfId="0" applyFont="1" applyFill="1" applyAlignment="1">
      <alignment horizontal="left" vertical="center" wrapText="1"/>
    </xf>
    <xf numFmtId="44" fontId="24" fillId="11" borderId="0" xfId="1" applyFont="1" applyFill="1"/>
    <xf numFmtId="44" fontId="0" fillId="0" borderId="1" xfId="0" applyNumberFormat="1" applyBorder="1"/>
    <xf numFmtId="0" fontId="0" fillId="12" borderId="1" xfId="0" applyFill="1" applyBorder="1"/>
    <xf numFmtId="0" fontId="13" fillId="10" borderId="1" xfId="0" applyFont="1" applyFill="1" applyBorder="1" applyAlignment="1">
      <alignment horizontal="left" vertical="center" wrapText="1"/>
    </xf>
    <xf numFmtId="0" fontId="17" fillId="0" borderId="1" xfId="0" applyFont="1" applyBorder="1" applyAlignment="1">
      <alignment vertical="center" wrapText="1"/>
    </xf>
    <xf numFmtId="44" fontId="13" fillId="4" borderId="1" xfId="1" applyFont="1" applyFill="1" applyBorder="1" applyAlignment="1">
      <alignment vertical="center" wrapText="1"/>
    </xf>
    <xf numFmtId="0" fontId="17" fillId="4" borderId="1" xfId="0" applyFont="1" applyFill="1" applyBorder="1" applyAlignment="1">
      <alignment vertical="center" wrapText="1"/>
    </xf>
    <xf numFmtId="0" fontId="25" fillId="0" borderId="18" xfId="0" applyFont="1" applyBorder="1" applyAlignment="1">
      <alignment vertical="top" wrapText="1"/>
    </xf>
    <xf numFmtId="0" fontId="1" fillId="0" borderId="19" xfId="0" applyFont="1" applyBorder="1"/>
    <xf numFmtId="0" fontId="15" fillId="2" borderId="21" xfId="0" applyFont="1" applyFill="1" applyBorder="1" applyAlignment="1">
      <alignment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0" fillId="0" borderId="19" xfId="0" applyBorder="1"/>
    <xf numFmtId="44" fontId="13" fillId="4" borderId="22" xfId="1" applyFont="1" applyFill="1" applyBorder="1" applyAlignment="1">
      <alignment vertical="center" wrapText="1"/>
    </xf>
    <xf numFmtId="44" fontId="13" fillId="4" borderId="23" xfId="1" applyFont="1" applyFill="1" applyBorder="1" applyAlignment="1">
      <alignment vertical="center" wrapText="1"/>
    </xf>
    <xf numFmtId="0" fontId="0" fillId="4" borderId="1" xfId="0" applyFill="1" applyBorder="1"/>
    <xf numFmtId="0" fontId="3" fillId="3" borderId="3" xfId="0" applyFont="1" applyFill="1" applyBorder="1" applyAlignment="1">
      <alignment vertical="center" wrapText="1"/>
    </xf>
    <xf numFmtId="0" fontId="0" fillId="0" borderId="24" xfId="0" applyBorder="1"/>
    <xf numFmtId="0" fontId="2" fillId="0" borderId="24" xfId="0" applyFont="1" applyBorder="1"/>
    <xf numFmtId="0" fontId="0" fillId="4" borderId="10" xfId="0" applyFill="1" applyBorder="1"/>
    <xf numFmtId="0" fontId="26" fillId="0" borderId="1" xfId="0" applyFont="1" applyBorder="1"/>
    <xf numFmtId="0" fontId="0" fillId="0" borderId="0" xfId="0" applyAlignment="1">
      <alignment horizontal="center"/>
    </xf>
    <xf numFmtId="0" fontId="7" fillId="0" borderId="0" xfId="0" applyFont="1" applyAlignment="1">
      <alignment horizontal="center" vertical="top" wrapText="1"/>
    </xf>
    <xf numFmtId="0" fontId="8" fillId="0" borderId="0" xfId="0" applyFont="1" applyAlignment="1">
      <alignment horizontal="center"/>
    </xf>
    <xf numFmtId="0" fontId="10" fillId="5" borderId="13" xfId="0" applyFont="1" applyFill="1" applyBorder="1" applyAlignment="1">
      <alignment horizontal="center" vertical="center" wrapText="1"/>
    </xf>
    <xf numFmtId="0" fontId="12"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3" fillId="2" borderId="17"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7" fillId="0" borderId="0" xfId="0" applyFont="1" applyAlignment="1">
      <alignment horizontal="center" vertical="center" wrapText="1"/>
    </xf>
    <xf numFmtId="0" fontId="16" fillId="0" borderId="1" xfId="0" applyFont="1" applyBorder="1" applyAlignment="1">
      <alignment vertical="center" wrapText="1"/>
    </xf>
    <xf numFmtId="44" fontId="12" fillId="6" borderId="15" xfId="1" applyFont="1" applyFill="1" applyBorder="1" applyAlignment="1">
      <alignment vertical="center" wrapText="1"/>
    </xf>
    <xf numFmtId="44" fontId="12" fillId="4" borderId="15" xfId="1" applyFont="1" applyFill="1" applyBorder="1" applyAlignment="1">
      <alignment vertical="center" wrapText="1"/>
    </xf>
    <xf numFmtId="0" fontId="13" fillId="13" borderId="15" xfId="0" applyFont="1" applyFill="1" applyBorder="1" applyAlignment="1">
      <alignment horizontal="center" vertical="center" wrapText="1"/>
    </xf>
    <xf numFmtId="44" fontId="12" fillId="2" borderId="17" xfId="1" applyFont="1" applyFill="1" applyBorder="1" applyAlignment="1">
      <alignment vertical="center" wrapText="1"/>
    </xf>
    <xf numFmtId="0" fontId="27" fillId="0" borderId="0" xfId="0" applyFont="1"/>
    <xf numFmtId="0" fontId="28" fillId="0" borderId="0" xfId="0" applyFont="1" applyAlignment="1">
      <alignment horizontal="left" vertical="top" wrapText="1"/>
    </xf>
    <xf numFmtId="0" fontId="28" fillId="0" borderId="0" xfId="0" applyFont="1" applyAlignment="1">
      <alignment vertical="top" wrapText="1"/>
    </xf>
    <xf numFmtId="0" fontId="29" fillId="5" borderId="13" xfId="0" applyFont="1" applyFill="1" applyBorder="1" applyAlignment="1">
      <alignment vertical="center" wrapText="1"/>
    </xf>
    <xf numFmtId="0" fontId="12" fillId="0" borderId="15" xfId="0" applyFont="1" applyBorder="1" applyAlignment="1">
      <alignment horizontal="left" vertical="center" wrapText="1"/>
    </xf>
    <xf numFmtId="164" fontId="12" fillId="2" borderId="15" xfId="0" applyNumberFormat="1" applyFont="1" applyFill="1" applyBorder="1" applyAlignment="1">
      <alignment horizontal="justify" vertical="center" wrapText="1"/>
    </xf>
    <xf numFmtId="164" fontId="28" fillId="0" borderId="0" xfId="0" applyNumberFormat="1" applyFont="1" applyAlignment="1">
      <alignment horizontal="justify" vertical="center" wrapText="1"/>
    </xf>
    <xf numFmtId="0" fontId="0" fillId="0" borderId="0" xfId="0" applyAlignment="1">
      <alignment horizontal="center" wrapText="1"/>
    </xf>
    <xf numFmtId="164" fontId="7" fillId="0" borderId="0" xfId="0" applyNumberFormat="1" applyFont="1" applyAlignment="1">
      <alignment vertical="top" wrapText="1"/>
    </xf>
    <xf numFmtId="0" fontId="21" fillId="0" borderId="0" xfId="0" applyFont="1" applyAlignment="1">
      <alignment horizontal="lef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7" borderId="1" xfId="0" applyFont="1" applyFill="1" applyBorder="1" applyAlignment="1">
      <alignment vertical="center" wrapText="1"/>
    </xf>
    <xf numFmtId="44" fontId="13" fillId="14" borderId="15" xfId="1" applyFont="1" applyFill="1" applyBorder="1" applyAlignment="1">
      <alignment vertical="center" wrapText="1"/>
    </xf>
    <xf numFmtId="44" fontId="13" fillId="13" borderId="15" xfId="1" applyFont="1" applyFill="1" applyBorder="1" applyAlignment="1">
      <alignment vertical="center" wrapText="1"/>
    </xf>
    <xf numFmtId="44" fontId="13" fillId="15" borderId="15" xfId="1" applyFont="1" applyFill="1" applyBorder="1" applyAlignment="1">
      <alignment vertical="center" wrapText="1"/>
    </xf>
    <xf numFmtId="0" fontId="31" fillId="0" borderId="0" xfId="0" applyFont="1"/>
    <xf numFmtId="0" fontId="16" fillId="4" borderId="1" xfId="0" applyFont="1" applyFill="1" applyBorder="1" applyAlignment="1">
      <alignment horizontal="center" vertical="center" wrapText="1"/>
    </xf>
    <xf numFmtId="0" fontId="6" fillId="4" borderId="0" xfId="0" applyFont="1" applyFill="1" applyAlignment="1">
      <alignment horizontal="center" vertical="top"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3" fillId="0" borderId="0" xfId="0" applyFont="1" applyAlignment="1">
      <alignment horizontal="left" vertical="top"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4" borderId="9" xfId="0" applyFont="1" applyFill="1" applyBorder="1" applyAlignment="1">
      <alignment horizontal="center"/>
    </xf>
    <xf numFmtId="0" fontId="1" fillId="4" borderId="20" xfId="0" applyFont="1" applyFill="1" applyBorder="1" applyAlignment="1">
      <alignment horizontal="center"/>
    </xf>
    <xf numFmtId="0" fontId="3" fillId="3" borderId="0" xfId="0" applyFont="1" applyFill="1" applyAlignment="1">
      <alignment horizontal="center" vertical="center" wrapText="1"/>
    </xf>
    <xf numFmtId="0" fontId="7" fillId="0" borderId="0" xfId="0" applyFont="1" applyAlignment="1">
      <alignment horizontal="left" vertical="top" wrapText="1"/>
    </xf>
    <xf numFmtId="0" fontId="6" fillId="13" borderId="0" xfId="0" applyFont="1" applyFill="1" applyAlignment="1">
      <alignment horizontal="center" vertical="top" wrapText="1"/>
    </xf>
    <xf numFmtId="0" fontId="6" fillId="4" borderId="19" xfId="0" applyFont="1" applyFill="1" applyBorder="1" applyAlignment="1">
      <alignment horizontal="center" vertical="top" wrapText="1"/>
    </xf>
    <xf numFmtId="0" fontId="13" fillId="4" borderId="15" xfId="0" applyFont="1" applyFill="1" applyBorder="1" applyAlignment="1">
      <alignment horizontal="center" vertical="center" wrapText="1"/>
    </xf>
  </cellXfs>
  <cellStyles count="3">
    <cellStyle name="Procent" xfId="2" builtinId="5"/>
    <cellStyle name="Standaard" xfId="0" builtinId="0"/>
    <cellStyle name="Valuta" xfId="1" builtinId="4"/>
  </cellStyles>
  <dxfs count="0"/>
  <tableStyles count="0" defaultTableStyle="TableStyleMedium9" defaultPivotStyle="PivotStyleLight16"/>
  <colors>
    <mruColors>
      <color rgb="FF0000FF"/>
      <color rgb="FF66FF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A596-4E46-4F79-A455-FAAE297AEE82}">
  <dimension ref="A1:N55"/>
  <sheetViews>
    <sheetView tabSelected="1" topLeftCell="A4" zoomScale="110" zoomScaleNormal="110" workbookViewId="0">
      <selection activeCell="D15" sqref="D15"/>
    </sheetView>
  </sheetViews>
  <sheetFormatPr defaultRowHeight="13.2"/>
  <cols>
    <col min="1" max="1" width="3.109375" customWidth="1"/>
    <col min="2" max="2" width="46.33203125" customWidth="1"/>
    <col min="3" max="3" width="14.6640625" style="74" customWidth="1"/>
    <col min="4" max="4" width="20.44140625" customWidth="1"/>
    <col min="5" max="5" width="15.44140625" style="89" bestFit="1" customWidth="1"/>
    <col min="6" max="6" width="20.44140625" customWidth="1"/>
    <col min="7" max="14" width="9.88671875" customWidth="1"/>
  </cols>
  <sheetData>
    <row r="1" spans="1:14" ht="23.4">
      <c r="A1" s="8" t="s">
        <v>76</v>
      </c>
    </row>
    <row r="2" spans="1:14" ht="27.75" customHeight="1">
      <c r="A2" s="116" t="s">
        <v>3</v>
      </c>
      <c r="B2" s="116"/>
      <c r="C2" s="116"/>
      <c r="D2" s="116"/>
      <c r="E2" s="116"/>
      <c r="F2" s="116"/>
      <c r="G2" s="116"/>
      <c r="H2" s="116"/>
      <c r="I2" s="31"/>
      <c r="J2" s="31"/>
    </row>
    <row r="3" spans="1:14" ht="26.25" customHeight="1">
      <c r="A3" s="116" t="s">
        <v>2</v>
      </c>
      <c r="B3" s="116"/>
      <c r="C3" s="116"/>
      <c r="D3" s="116"/>
      <c r="E3" s="116"/>
      <c r="F3" s="116"/>
      <c r="G3" s="116"/>
      <c r="H3" s="116"/>
      <c r="I3" s="31"/>
      <c r="J3" s="31"/>
    </row>
    <row r="4" spans="1:14" ht="8.4" customHeight="1">
      <c r="A4" s="31"/>
      <c r="B4" s="31"/>
      <c r="C4" s="75"/>
      <c r="D4" s="31"/>
      <c r="E4" s="90"/>
      <c r="F4" s="31"/>
      <c r="G4" s="31"/>
      <c r="H4" s="31"/>
      <c r="I4" s="31"/>
      <c r="J4" s="31"/>
    </row>
    <row r="5" spans="1:14" ht="19.95" customHeight="1">
      <c r="A5" s="37"/>
      <c r="B5" s="37"/>
      <c r="C5" s="75"/>
      <c r="D5" s="37"/>
      <c r="E5" s="91"/>
      <c r="F5" s="37"/>
      <c r="G5" s="45"/>
      <c r="H5" s="46"/>
      <c r="I5" s="47" t="s">
        <v>85</v>
      </c>
      <c r="J5" s="48"/>
      <c r="K5" s="47"/>
      <c r="L5" s="47"/>
      <c r="M5" s="47"/>
      <c r="N5" s="49"/>
    </row>
    <row r="6" spans="1:14" ht="47.4" customHeight="1">
      <c r="A6" s="37"/>
      <c r="B6" s="37"/>
      <c r="C6" s="117" t="s">
        <v>105</v>
      </c>
      <c r="D6" s="117"/>
      <c r="E6" s="107" t="s">
        <v>4</v>
      </c>
      <c r="F6" s="107"/>
      <c r="G6" s="60"/>
      <c r="H6" s="38" t="s">
        <v>44</v>
      </c>
      <c r="I6" s="38"/>
      <c r="J6" s="38" t="s">
        <v>45</v>
      </c>
      <c r="K6" s="38"/>
      <c r="L6" s="38"/>
      <c r="M6" s="38"/>
      <c r="N6" s="61"/>
    </row>
    <row r="7" spans="1:14" ht="16.2" thickBot="1">
      <c r="A7" s="10"/>
      <c r="B7" s="9"/>
      <c r="C7" s="76"/>
      <c r="G7" s="39" t="s">
        <v>52</v>
      </c>
      <c r="H7" s="40">
        <v>0</v>
      </c>
      <c r="I7" s="40">
        <v>0</v>
      </c>
      <c r="J7" s="40">
        <v>0</v>
      </c>
      <c r="K7" s="40">
        <v>0</v>
      </c>
      <c r="L7" s="40">
        <v>0</v>
      </c>
      <c r="M7" s="40">
        <v>0</v>
      </c>
      <c r="N7" s="41">
        <v>0</v>
      </c>
    </row>
    <row r="8" spans="1:14" ht="31.5" customHeight="1" thickBot="1">
      <c r="B8" s="11" t="s">
        <v>5</v>
      </c>
      <c r="C8" s="77" t="s">
        <v>1</v>
      </c>
      <c r="D8" s="12" t="s">
        <v>97</v>
      </c>
      <c r="E8" s="92" t="s">
        <v>79</v>
      </c>
      <c r="F8" s="12" t="s">
        <v>99</v>
      </c>
      <c r="G8" s="25">
        <v>2026</v>
      </c>
      <c r="H8" s="25" t="s">
        <v>49</v>
      </c>
      <c r="I8" s="25" t="s">
        <v>46</v>
      </c>
      <c r="J8" s="25" t="s">
        <v>47</v>
      </c>
      <c r="K8" s="25" t="s">
        <v>48</v>
      </c>
      <c r="L8" s="25" t="s">
        <v>73</v>
      </c>
      <c r="M8" s="25" t="s">
        <v>43</v>
      </c>
      <c r="N8" s="25" t="s">
        <v>43</v>
      </c>
    </row>
    <row r="9" spans="1:14">
      <c r="B9" s="13" t="s">
        <v>93</v>
      </c>
      <c r="C9" s="78"/>
      <c r="D9" s="14"/>
      <c r="E9" s="19"/>
      <c r="F9" s="14"/>
      <c r="G9" s="14"/>
      <c r="H9" s="15"/>
      <c r="I9" s="15"/>
      <c r="J9" s="15"/>
      <c r="K9" s="15"/>
      <c r="L9" s="15"/>
      <c r="M9" s="15"/>
      <c r="N9" s="15"/>
    </row>
    <row r="10" spans="1:14" ht="24">
      <c r="B10" s="13" t="s">
        <v>7</v>
      </c>
      <c r="C10" s="78"/>
      <c r="D10" s="14"/>
      <c r="E10" s="19"/>
      <c r="F10" s="14"/>
      <c r="G10" s="14"/>
      <c r="H10" s="15"/>
      <c r="I10" s="15"/>
      <c r="J10" s="15"/>
      <c r="K10" s="15"/>
      <c r="L10" s="15"/>
      <c r="M10" s="15"/>
      <c r="N10" s="15"/>
    </row>
    <row r="11" spans="1:14">
      <c r="B11" s="13" t="s">
        <v>8</v>
      </c>
      <c r="C11" s="78"/>
      <c r="D11" s="14"/>
      <c r="E11" s="19"/>
      <c r="F11" s="14"/>
      <c r="G11" s="14"/>
      <c r="H11" s="15"/>
      <c r="I11" s="15"/>
      <c r="J11" s="15"/>
      <c r="K11" s="15"/>
      <c r="L11" s="15"/>
      <c r="M11" s="15"/>
      <c r="N11" s="15"/>
    </row>
    <row r="12" spans="1:14">
      <c r="B12" s="13" t="s">
        <v>101</v>
      </c>
      <c r="C12" s="78"/>
      <c r="D12" s="14"/>
      <c r="E12" s="19"/>
      <c r="F12" s="14"/>
      <c r="G12" s="14"/>
      <c r="H12" s="15"/>
      <c r="I12" s="15"/>
      <c r="J12" s="15"/>
      <c r="K12" s="15"/>
      <c r="L12" s="15"/>
      <c r="M12" s="15"/>
      <c r="N12" s="15"/>
    </row>
    <row r="13" spans="1:14">
      <c r="B13" s="13" t="s">
        <v>10</v>
      </c>
      <c r="C13" s="78"/>
      <c r="D13" s="14"/>
      <c r="E13" s="19"/>
      <c r="F13" s="14"/>
      <c r="G13" s="14"/>
      <c r="H13" s="15"/>
      <c r="I13" s="15"/>
      <c r="J13" s="15"/>
      <c r="K13" s="15"/>
      <c r="L13" s="15"/>
      <c r="M13" s="15"/>
      <c r="N13" s="15"/>
    </row>
    <row r="14" spans="1:14">
      <c r="B14" s="13" t="s">
        <v>11</v>
      </c>
      <c r="C14" s="78"/>
      <c r="D14" s="14"/>
      <c r="E14" s="19"/>
      <c r="F14" s="14"/>
      <c r="G14" s="14"/>
      <c r="H14" s="15"/>
      <c r="I14" s="15"/>
      <c r="J14" s="15"/>
      <c r="K14" s="15"/>
      <c r="L14" s="15"/>
      <c r="M14" s="15"/>
      <c r="N14" s="15"/>
    </row>
    <row r="15" spans="1:14">
      <c r="B15" s="16" t="s">
        <v>117</v>
      </c>
      <c r="C15" s="79">
        <v>500</v>
      </c>
      <c r="D15" s="103">
        <v>1</v>
      </c>
      <c r="E15" s="86">
        <v>1</v>
      </c>
      <c r="F15" s="102">
        <f>E15*C15</f>
        <v>500</v>
      </c>
      <c r="G15" s="15">
        <f>F15</f>
        <v>500</v>
      </c>
      <c r="H15" s="15">
        <f>SUM(G15*$H$7)+G15</f>
        <v>500</v>
      </c>
      <c r="I15" s="15">
        <f>SUM(H15*$I$7)+H15</f>
        <v>500</v>
      </c>
      <c r="J15" s="15">
        <f>SUM(I15*$J$7)+I15</f>
        <v>500</v>
      </c>
      <c r="K15" s="15">
        <f>SUM(J15*$K$7)+J15</f>
        <v>500</v>
      </c>
      <c r="L15" s="15">
        <f>SUM(K15*$L$7)+K15</f>
        <v>500</v>
      </c>
      <c r="M15" s="15">
        <f>SUM(L15*$M$7)+L15</f>
        <v>500</v>
      </c>
      <c r="N15" s="15">
        <f>SUM(M15*$N$7)+M15</f>
        <v>500</v>
      </c>
    </row>
    <row r="16" spans="1:14">
      <c r="B16" s="16" t="s">
        <v>34</v>
      </c>
      <c r="C16" s="79">
        <v>8</v>
      </c>
      <c r="D16" s="103">
        <v>1</v>
      </c>
      <c r="E16" s="86">
        <v>1</v>
      </c>
      <c r="F16" s="102">
        <f>C16</f>
        <v>8</v>
      </c>
      <c r="G16" s="15">
        <f>F16</f>
        <v>8</v>
      </c>
      <c r="H16" s="15">
        <f>SUM(G16*$H$7)+G16</f>
        <v>8</v>
      </c>
      <c r="I16" s="15">
        <f>SUM(H16*$I$7)+H16</f>
        <v>8</v>
      </c>
      <c r="J16" s="15">
        <f>SUM(I16*$J$7)+I16</f>
        <v>8</v>
      </c>
      <c r="K16" s="15">
        <f>SUM(J16*$K$7)+J16</f>
        <v>8</v>
      </c>
      <c r="L16" s="15">
        <f>SUM(K16*$L$7)+K16</f>
        <v>8</v>
      </c>
      <c r="M16" s="15">
        <f>SUM(L16*$M$7)+L16</f>
        <v>8</v>
      </c>
      <c r="N16" s="15">
        <f>SUM(M16*$N$7)+M16</f>
        <v>8</v>
      </c>
    </row>
    <row r="17" spans="2:14">
      <c r="B17" s="16"/>
      <c r="C17" s="79"/>
      <c r="D17" s="19"/>
      <c r="E17" s="19"/>
      <c r="F17" s="19"/>
      <c r="G17" s="19"/>
      <c r="H17" s="19"/>
      <c r="I17" s="19"/>
      <c r="J17" s="19"/>
      <c r="K17" s="19"/>
      <c r="L17" s="19"/>
      <c r="M17" s="19"/>
      <c r="N17" s="19"/>
    </row>
    <row r="18" spans="2:14">
      <c r="B18" s="18" t="s">
        <v>81</v>
      </c>
      <c r="C18" s="78"/>
      <c r="D18" s="19"/>
      <c r="E18" s="19"/>
      <c r="F18" s="19"/>
      <c r="G18" s="19"/>
      <c r="H18" s="20"/>
      <c r="I18" s="20"/>
      <c r="J18" s="20"/>
      <c r="K18" s="20"/>
      <c r="L18" s="20"/>
      <c r="M18" s="20"/>
      <c r="N18" s="20"/>
    </row>
    <row r="19" spans="2:14">
      <c r="B19" s="21"/>
      <c r="C19" s="87">
        <v>1</v>
      </c>
      <c r="D19" s="103">
        <v>1</v>
      </c>
      <c r="E19" s="86">
        <v>1</v>
      </c>
      <c r="F19" s="102">
        <f>E19*C19</f>
        <v>1</v>
      </c>
      <c r="G19" s="15">
        <f t="shared" ref="G19" si="0">F19</f>
        <v>1</v>
      </c>
      <c r="H19" s="15">
        <f t="shared" ref="H19" si="1">SUM(G19*$H$7)+G19</f>
        <v>1</v>
      </c>
      <c r="I19" s="15">
        <f t="shared" ref="I19" si="2">SUM(H19*$I$7)+H19</f>
        <v>1</v>
      </c>
      <c r="J19" s="15">
        <f t="shared" ref="J19" si="3">SUM(I19*$J$7)+I19</f>
        <v>1</v>
      </c>
      <c r="K19" s="15">
        <f t="shared" ref="K19" si="4">SUM(J19*$K$7)+J19</f>
        <v>1</v>
      </c>
      <c r="L19" s="15">
        <f t="shared" ref="L19" si="5">SUM(K19*$L$7)+K19</f>
        <v>1</v>
      </c>
      <c r="M19" s="15">
        <f t="shared" ref="M19" si="6">SUM(L19*$M$7)+L19</f>
        <v>1</v>
      </c>
      <c r="N19" s="15">
        <f t="shared" ref="N19" si="7">SUM(M19*$N$7)+M19</f>
        <v>1</v>
      </c>
    </row>
    <row r="20" spans="2:14" ht="13.8" thickBot="1">
      <c r="B20" s="22" t="s">
        <v>13</v>
      </c>
      <c r="C20" s="80"/>
      <c r="D20" s="23">
        <f>SUM(D15:D19)</f>
        <v>3</v>
      </c>
      <c r="E20" s="88"/>
      <c r="F20" s="23">
        <f>SUM(F15:F19)</f>
        <v>509</v>
      </c>
      <c r="G20" s="23">
        <f>SUM(G9:G19)</f>
        <v>509</v>
      </c>
      <c r="H20" s="23">
        <f t="shared" ref="H20:N20" si="8">SUM(H9:H19)</f>
        <v>509</v>
      </c>
      <c r="I20" s="23">
        <f t="shared" si="8"/>
        <v>509</v>
      </c>
      <c r="J20" s="23">
        <f t="shared" si="8"/>
        <v>509</v>
      </c>
      <c r="K20" s="23">
        <f t="shared" si="8"/>
        <v>509</v>
      </c>
      <c r="L20" s="23">
        <f t="shared" si="8"/>
        <v>509</v>
      </c>
      <c r="M20" s="23">
        <f t="shared" si="8"/>
        <v>509</v>
      </c>
      <c r="N20" s="23">
        <f t="shared" si="8"/>
        <v>509</v>
      </c>
    </row>
    <row r="21" spans="2:14" ht="20.399999999999999" customHeight="1" thickBot="1">
      <c r="B21" s="24" t="s">
        <v>14</v>
      </c>
      <c r="C21" s="77" t="s">
        <v>1</v>
      </c>
      <c r="D21" s="12" t="s">
        <v>96</v>
      </c>
      <c r="E21" s="92" t="s">
        <v>102</v>
      </c>
      <c r="F21" s="12" t="s">
        <v>92</v>
      </c>
      <c r="G21" s="12"/>
      <c r="H21" s="12"/>
      <c r="I21" s="12"/>
      <c r="J21" s="12"/>
      <c r="K21" s="12"/>
      <c r="L21" s="12"/>
      <c r="M21" s="12"/>
      <c r="N21" s="12"/>
    </row>
    <row r="22" spans="2:14">
      <c r="B22" s="27" t="s">
        <v>69</v>
      </c>
      <c r="C22" s="79"/>
      <c r="D22" s="19"/>
      <c r="E22" s="85"/>
      <c r="F22" s="19"/>
      <c r="G22" s="19"/>
      <c r="H22" s="20"/>
      <c r="I22" s="20"/>
      <c r="J22" s="20"/>
      <c r="K22" s="20"/>
      <c r="L22" s="20"/>
      <c r="M22" s="20"/>
      <c r="N22" s="20"/>
    </row>
    <row r="23" spans="2:14">
      <c r="B23" s="27" t="s">
        <v>135</v>
      </c>
      <c r="C23" s="79">
        <v>3</v>
      </c>
      <c r="D23" s="103">
        <v>1</v>
      </c>
      <c r="E23" s="86">
        <v>1</v>
      </c>
      <c r="F23" s="102">
        <f>E23*C23</f>
        <v>3</v>
      </c>
      <c r="G23" s="15">
        <f>F23</f>
        <v>3</v>
      </c>
      <c r="H23" s="15">
        <f>SUM(G23*$H$7)+G23</f>
        <v>3</v>
      </c>
      <c r="I23" s="15">
        <f>SUM(H23*$I$7)+H23</f>
        <v>3</v>
      </c>
      <c r="J23" s="15">
        <f>SUM(I23*$J$7)+I23</f>
        <v>3</v>
      </c>
      <c r="K23" s="15">
        <f>SUM(J23*$K$7)+J23</f>
        <v>3</v>
      </c>
      <c r="L23" s="15">
        <f>SUM(K23*$L$7)+K23</f>
        <v>3</v>
      </c>
      <c r="M23" s="15">
        <f>SUM(L23*$M$7)+L23</f>
        <v>3</v>
      </c>
      <c r="N23" s="15">
        <f>SUM(M23*$N$7)+M23</f>
        <v>3</v>
      </c>
    </row>
    <row r="24" spans="2:14">
      <c r="B24" s="18" t="s">
        <v>82</v>
      </c>
      <c r="C24" s="78"/>
      <c r="D24" s="19"/>
      <c r="E24" s="19"/>
      <c r="F24" s="19"/>
      <c r="G24" s="19"/>
      <c r="H24" s="20"/>
      <c r="I24" s="20"/>
      <c r="J24" s="20"/>
      <c r="K24" s="20"/>
      <c r="L24" s="20"/>
      <c r="M24" s="20"/>
      <c r="N24" s="20"/>
    </row>
    <row r="25" spans="2:14">
      <c r="B25" s="21"/>
      <c r="C25" s="87">
        <v>1</v>
      </c>
      <c r="D25" s="103">
        <v>1</v>
      </c>
      <c r="E25" s="86">
        <v>1</v>
      </c>
      <c r="F25" s="102">
        <f>E25*C25</f>
        <v>1</v>
      </c>
      <c r="G25" s="15">
        <f t="shared" ref="G25:G26" si="9">F25</f>
        <v>1</v>
      </c>
      <c r="H25" s="15">
        <f t="shared" ref="H25:H26" si="10">SUM(G25*$H$7)+G25</f>
        <v>1</v>
      </c>
      <c r="I25" s="15">
        <f t="shared" ref="I25:I26" si="11">SUM(H25*$I$7)+H25</f>
        <v>1</v>
      </c>
      <c r="J25" s="15">
        <f t="shared" ref="J25:J26" si="12">SUM(I25*$J$7)+I25</f>
        <v>1</v>
      </c>
      <c r="K25" s="15">
        <f t="shared" ref="K25:K26" si="13">SUM(J25*$K$7)+J25</f>
        <v>1</v>
      </c>
      <c r="L25" s="15">
        <f t="shared" ref="L25:L26" si="14">SUM(K25*$L$7)+K25</f>
        <v>1</v>
      </c>
      <c r="M25" s="15">
        <f t="shared" ref="M25:M26" si="15">SUM(L25*$M$7)+L25</f>
        <v>1</v>
      </c>
      <c r="N25" s="15">
        <f t="shared" ref="N25:N26" si="16">SUM(M25*$N$7)+M25</f>
        <v>1</v>
      </c>
    </row>
    <row r="26" spans="2:14">
      <c r="B26" s="21"/>
      <c r="C26" s="87">
        <v>1</v>
      </c>
      <c r="D26" s="103">
        <v>1</v>
      </c>
      <c r="E26" s="86">
        <v>1</v>
      </c>
      <c r="F26" s="102">
        <f>E26*C26</f>
        <v>1</v>
      </c>
      <c r="G26" s="15">
        <f t="shared" si="9"/>
        <v>1</v>
      </c>
      <c r="H26" s="15">
        <f t="shared" si="10"/>
        <v>1</v>
      </c>
      <c r="I26" s="15">
        <f t="shared" si="11"/>
        <v>1</v>
      </c>
      <c r="J26" s="15">
        <f t="shared" si="12"/>
        <v>1</v>
      </c>
      <c r="K26" s="15">
        <f t="shared" si="13"/>
        <v>1</v>
      </c>
      <c r="L26" s="15">
        <f t="shared" si="14"/>
        <v>1</v>
      </c>
      <c r="M26" s="15">
        <f t="shared" si="15"/>
        <v>1</v>
      </c>
      <c r="N26" s="15">
        <f t="shared" si="16"/>
        <v>1</v>
      </c>
    </row>
    <row r="27" spans="2:14" ht="13.8" thickBot="1">
      <c r="B27" s="22" t="s">
        <v>38</v>
      </c>
      <c r="C27" s="80"/>
      <c r="D27" s="23">
        <f>SUM(D22:D26)</f>
        <v>3</v>
      </c>
      <c r="E27" s="88"/>
      <c r="F27" s="23">
        <f>SUM(F22:F26)</f>
        <v>5</v>
      </c>
      <c r="G27" s="23">
        <f>SUM(G22:G26)</f>
        <v>5</v>
      </c>
      <c r="H27" s="23">
        <f>SUM(H22:H26)</f>
        <v>5</v>
      </c>
      <c r="I27" s="23">
        <f>SUM(I22:I26)</f>
        <v>5</v>
      </c>
      <c r="J27" s="23">
        <f>SUM(J22:J26)</f>
        <v>5</v>
      </c>
      <c r="K27" s="23">
        <f>SUM(K22:K26)</f>
        <v>5</v>
      </c>
      <c r="L27" s="23">
        <f>SUM(L22:L26)</f>
        <v>5</v>
      </c>
      <c r="M27" s="23">
        <f>SUM(M22:M26)</f>
        <v>5</v>
      </c>
      <c r="N27" s="23">
        <f>SUM(N22:N26)</f>
        <v>5</v>
      </c>
    </row>
    <row r="28" spans="2:14" ht="13.8" thickBot="1">
      <c r="B28" s="24" t="s">
        <v>121</v>
      </c>
      <c r="C28" s="81" t="s">
        <v>104</v>
      </c>
      <c r="D28" s="12" t="s">
        <v>96</v>
      </c>
      <c r="E28" s="92"/>
      <c r="F28" s="12"/>
      <c r="G28" s="12"/>
      <c r="H28" s="12"/>
      <c r="I28" s="12"/>
      <c r="J28" s="12"/>
      <c r="K28" s="12"/>
      <c r="L28" s="12"/>
      <c r="M28" s="12"/>
      <c r="N28" s="12"/>
    </row>
    <row r="29" spans="2:14">
      <c r="B29" s="27" t="s">
        <v>39</v>
      </c>
      <c r="C29" s="87"/>
      <c r="D29" s="103">
        <v>1</v>
      </c>
      <c r="E29" s="19"/>
      <c r="F29" s="14"/>
      <c r="G29" s="14"/>
      <c r="H29" s="15"/>
      <c r="I29" s="15"/>
      <c r="J29" s="15"/>
      <c r="K29" s="15"/>
      <c r="L29" s="15"/>
      <c r="M29" s="15"/>
      <c r="N29" s="15"/>
    </row>
    <row r="30" spans="2:14">
      <c r="B30" s="27" t="s">
        <v>95</v>
      </c>
      <c r="C30" s="87"/>
      <c r="D30" s="103">
        <v>1</v>
      </c>
      <c r="E30" s="19"/>
      <c r="F30" s="14"/>
      <c r="G30" s="14"/>
      <c r="H30" s="15"/>
      <c r="I30" s="15"/>
      <c r="J30" s="15"/>
      <c r="K30" s="15"/>
      <c r="L30" s="15"/>
      <c r="M30" s="15"/>
      <c r="N30" s="15"/>
    </row>
    <row r="31" spans="2:14">
      <c r="B31" s="27" t="s">
        <v>16</v>
      </c>
      <c r="C31" s="87"/>
      <c r="D31" s="103">
        <v>1</v>
      </c>
      <c r="E31" s="19"/>
      <c r="F31" s="14"/>
      <c r="G31" s="14"/>
      <c r="H31" s="15"/>
      <c r="I31" s="15"/>
      <c r="J31" s="15"/>
      <c r="K31" s="15"/>
      <c r="L31" s="15"/>
      <c r="M31" s="15"/>
      <c r="N31" s="15"/>
    </row>
    <row r="32" spans="2:14" ht="13.8" thickBot="1">
      <c r="B32" s="22" t="s">
        <v>40</v>
      </c>
      <c r="C32" s="80"/>
      <c r="D32" s="23">
        <f>SUM(D29:D31)</f>
        <v>3</v>
      </c>
      <c r="E32" s="88"/>
      <c r="F32" s="23"/>
      <c r="G32" s="23"/>
      <c r="H32" s="23"/>
      <c r="I32" s="23"/>
      <c r="J32" s="23"/>
      <c r="K32" s="23"/>
      <c r="L32" s="23"/>
      <c r="M32" s="23"/>
      <c r="N32" s="23"/>
    </row>
    <row r="33" spans="2:14" ht="25.95" customHeight="1" thickBot="1">
      <c r="B33" s="24" t="s">
        <v>62</v>
      </c>
      <c r="C33" s="81"/>
      <c r="D33" s="12" t="s">
        <v>96</v>
      </c>
      <c r="E33" s="92" t="s">
        <v>80</v>
      </c>
      <c r="F33" s="12" t="s">
        <v>92</v>
      </c>
      <c r="G33" s="12"/>
      <c r="H33" s="12"/>
      <c r="I33" s="12"/>
      <c r="J33" s="12"/>
      <c r="K33" s="12"/>
      <c r="L33" s="12"/>
      <c r="M33" s="12"/>
      <c r="N33" s="12"/>
    </row>
    <row r="34" spans="2:14">
      <c r="B34" s="27" t="s">
        <v>17</v>
      </c>
      <c r="C34" s="79"/>
      <c r="D34" s="36"/>
      <c r="E34" s="93"/>
      <c r="F34" s="36"/>
      <c r="G34" s="36"/>
      <c r="H34" s="15"/>
      <c r="I34" s="15"/>
      <c r="J34" s="15"/>
      <c r="K34" s="15"/>
      <c r="L34" s="15"/>
      <c r="M34" s="15"/>
      <c r="N34" s="15"/>
    </row>
    <row r="35" spans="2:14">
      <c r="B35" s="16" t="s">
        <v>32</v>
      </c>
      <c r="C35" s="79">
        <v>500</v>
      </c>
      <c r="D35" s="103">
        <v>1</v>
      </c>
      <c r="E35" s="93"/>
      <c r="F35" s="36"/>
      <c r="G35" s="15"/>
      <c r="H35" s="15"/>
      <c r="I35" s="15"/>
      <c r="J35" s="15"/>
      <c r="K35" s="15"/>
      <c r="L35" s="15"/>
      <c r="M35" s="15"/>
      <c r="N35" s="15"/>
    </row>
    <row r="36" spans="2:14">
      <c r="B36" s="16" t="s">
        <v>34</v>
      </c>
      <c r="C36" s="79">
        <v>8</v>
      </c>
      <c r="D36" s="103">
        <v>1</v>
      </c>
      <c r="E36" s="86">
        <v>1</v>
      </c>
      <c r="F36" s="102">
        <f>E36*C36</f>
        <v>8</v>
      </c>
      <c r="G36" s="15">
        <f>F36</f>
        <v>8</v>
      </c>
      <c r="H36" s="15">
        <f>SUM(G36*$H$7)+G36</f>
        <v>8</v>
      </c>
      <c r="I36" s="15">
        <f>SUM(H36*$I$7)+H36</f>
        <v>8</v>
      </c>
      <c r="J36" s="15">
        <f>SUM(I36*$J$7)+I36</f>
        <v>8</v>
      </c>
      <c r="K36" s="15">
        <f>SUM(J36*$K$7)+J36</f>
        <v>8</v>
      </c>
      <c r="L36" s="15">
        <f>SUM(K36*$L$7)+K36</f>
        <v>8</v>
      </c>
      <c r="M36" s="15">
        <f>SUM(L36*$M$7)+L36</f>
        <v>8</v>
      </c>
      <c r="N36" s="15">
        <f>SUM(M36*$N$7)+M36</f>
        <v>8</v>
      </c>
    </row>
    <row r="37" spans="2:14" ht="13.8" thickBot="1">
      <c r="B37" s="22" t="s">
        <v>41</v>
      </c>
      <c r="C37" s="80"/>
      <c r="D37" s="23">
        <f>SUM(D34:D36)</f>
        <v>2</v>
      </c>
      <c r="E37" s="88"/>
      <c r="F37" s="23">
        <f>SUM(F34:F36)</f>
        <v>8</v>
      </c>
      <c r="G37" s="23">
        <f t="shared" ref="G37:N37" si="17">SUM(G35:G36)</f>
        <v>8</v>
      </c>
      <c r="H37" s="23">
        <f t="shared" si="17"/>
        <v>8</v>
      </c>
      <c r="I37" s="23">
        <f t="shared" si="17"/>
        <v>8</v>
      </c>
      <c r="J37" s="23">
        <f t="shared" si="17"/>
        <v>8</v>
      </c>
      <c r="K37" s="23">
        <f t="shared" si="17"/>
        <v>8</v>
      </c>
      <c r="L37" s="23">
        <f t="shared" si="17"/>
        <v>8</v>
      </c>
      <c r="M37" s="23">
        <f t="shared" si="17"/>
        <v>8</v>
      </c>
      <c r="N37" s="23">
        <f t="shared" si="17"/>
        <v>8</v>
      </c>
    </row>
    <row r="38" spans="2:14" ht="25.2" customHeight="1" thickBot="1">
      <c r="B38" s="24" t="s">
        <v>36</v>
      </c>
      <c r="C38" s="81" t="s">
        <v>78</v>
      </c>
      <c r="D38" s="12" t="s">
        <v>96</v>
      </c>
      <c r="E38" s="92" t="s">
        <v>77</v>
      </c>
      <c r="F38" s="12" t="s">
        <v>92</v>
      </c>
      <c r="G38" s="12"/>
      <c r="H38" s="12"/>
      <c r="I38" s="12"/>
      <c r="J38" s="12"/>
      <c r="K38" s="12"/>
      <c r="L38" s="12"/>
      <c r="M38" s="12"/>
      <c r="N38" s="12"/>
    </row>
    <row r="39" spans="2:14">
      <c r="B39" s="27" t="s">
        <v>35</v>
      </c>
      <c r="C39" s="87">
        <v>1</v>
      </c>
      <c r="D39" s="103">
        <v>1</v>
      </c>
      <c r="E39" s="19"/>
      <c r="F39" s="36"/>
      <c r="G39" s="36"/>
      <c r="H39" s="15"/>
      <c r="I39" s="15"/>
      <c r="J39" s="15"/>
      <c r="K39" s="15"/>
      <c r="L39" s="15"/>
      <c r="M39" s="15"/>
      <c r="N39" s="15"/>
    </row>
    <row r="40" spans="2:14">
      <c r="B40" s="27" t="s">
        <v>51</v>
      </c>
      <c r="C40" s="79">
        <v>1</v>
      </c>
      <c r="D40" s="19"/>
      <c r="E40" s="86">
        <v>1</v>
      </c>
      <c r="F40" s="102">
        <f>E40*C40</f>
        <v>1</v>
      </c>
      <c r="G40" s="15">
        <f t="shared" ref="G40" si="18">F40</f>
        <v>1</v>
      </c>
      <c r="H40" s="15">
        <f t="shared" ref="H40" si="19">SUM(G40*$H$7)+G40</f>
        <v>1</v>
      </c>
      <c r="I40" s="15">
        <f t="shared" ref="I40" si="20">SUM(H40*$I$7)+H40</f>
        <v>1</v>
      </c>
      <c r="J40" s="15">
        <f t="shared" ref="J40" si="21">SUM(I40*$J$7)+I40</f>
        <v>1</v>
      </c>
      <c r="K40" s="15">
        <f t="shared" ref="K40" si="22">SUM(J40*$K$7)+J40</f>
        <v>1</v>
      </c>
      <c r="L40" s="15">
        <f t="shared" ref="L40" si="23">SUM(K40*$L$7)+K40</f>
        <v>1</v>
      </c>
      <c r="M40" s="15">
        <f t="shared" ref="M40" si="24">SUM(L40*$M$7)+L40</f>
        <v>1</v>
      </c>
      <c r="N40" s="15">
        <f t="shared" ref="N40" si="25">SUM(M40*$N$7)+M40</f>
        <v>1</v>
      </c>
    </row>
    <row r="41" spans="2:14">
      <c r="B41" s="27"/>
      <c r="C41" s="79"/>
      <c r="D41" s="19"/>
      <c r="E41" s="19"/>
      <c r="F41" s="36"/>
      <c r="G41" s="36"/>
      <c r="H41" s="15"/>
      <c r="I41" s="15"/>
      <c r="J41" s="15"/>
      <c r="K41" s="15"/>
      <c r="L41" s="15"/>
      <c r="M41" s="15"/>
      <c r="N41" s="15"/>
    </row>
    <row r="42" spans="2:14">
      <c r="B42" s="18" t="s">
        <v>12</v>
      </c>
      <c r="C42" s="78"/>
      <c r="D42" s="19"/>
      <c r="E42" s="19"/>
      <c r="F42" s="19"/>
      <c r="G42" s="19"/>
      <c r="H42" s="20"/>
      <c r="I42" s="20"/>
      <c r="J42" s="20"/>
      <c r="K42" s="20"/>
      <c r="L42" s="20"/>
      <c r="M42" s="20"/>
      <c r="N42" s="20"/>
    </row>
    <row r="43" spans="2:14">
      <c r="B43" s="21"/>
      <c r="C43" s="87">
        <v>1</v>
      </c>
      <c r="D43" s="103">
        <v>1</v>
      </c>
      <c r="E43" s="86">
        <v>1</v>
      </c>
      <c r="F43" s="102">
        <f>E43*C43</f>
        <v>1</v>
      </c>
      <c r="G43" s="15">
        <f t="shared" ref="G43:G44" si="26">F43</f>
        <v>1</v>
      </c>
      <c r="H43" s="15">
        <f>SUM(G43*$H$7)+G43</f>
        <v>1</v>
      </c>
      <c r="I43" s="15">
        <f>SUM(H43*$I$7)+H43</f>
        <v>1</v>
      </c>
      <c r="J43" s="15">
        <f>SUM(I43*$J$7)+I43</f>
        <v>1</v>
      </c>
      <c r="K43" s="15">
        <f>SUM(J43*$K$7)+J43</f>
        <v>1</v>
      </c>
      <c r="L43" s="15">
        <f>SUM(K43*$L$7)+K43</f>
        <v>1</v>
      </c>
      <c r="M43" s="15">
        <f>SUM(L43*$M$7)+L43</f>
        <v>1</v>
      </c>
      <c r="N43" s="15">
        <f>SUM(M43*$N$7)+M43</f>
        <v>1</v>
      </c>
    </row>
    <row r="44" spans="2:14">
      <c r="B44" s="21"/>
      <c r="C44" s="87">
        <v>1</v>
      </c>
      <c r="D44" s="103">
        <v>1</v>
      </c>
      <c r="E44" s="86">
        <v>1</v>
      </c>
      <c r="F44" s="102">
        <f>E44*C44</f>
        <v>1</v>
      </c>
      <c r="G44" s="15">
        <f t="shared" si="26"/>
        <v>1</v>
      </c>
      <c r="H44" s="15">
        <f>SUM(G44*$H$7)+G44</f>
        <v>1</v>
      </c>
      <c r="I44" s="15">
        <f>SUM(H44*$I$7)+H44</f>
        <v>1</v>
      </c>
      <c r="J44" s="15">
        <f>SUM(I44*$J$7)+I44</f>
        <v>1</v>
      </c>
      <c r="K44" s="15">
        <f>SUM(J44*$K$7)+J44</f>
        <v>1</v>
      </c>
      <c r="L44" s="15">
        <f>SUM(K44*$L$7)+K44</f>
        <v>1</v>
      </c>
      <c r="M44" s="15">
        <f>SUM(L44*$M$7)+L44</f>
        <v>1</v>
      </c>
      <c r="N44" s="15">
        <f>SUM(M44*$N$7)+M44</f>
        <v>1</v>
      </c>
    </row>
    <row r="45" spans="2:14" ht="13.8" thickBot="1">
      <c r="B45" s="22" t="s">
        <v>42</v>
      </c>
      <c r="C45" s="80"/>
      <c r="D45" s="23">
        <f>SUM(D39:D44)</f>
        <v>3</v>
      </c>
      <c r="E45" s="88"/>
      <c r="F45" s="23">
        <f t="shared" ref="F45:N45" si="27">SUM(F39:F44)</f>
        <v>3</v>
      </c>
      <c r="G45" s="23">
        <f t="shared" si="27"/>
        <v>3</v>
      </c>
      <c r="H45" s="23">
        <f t="shared" si="27"/>
        <v>3</v>
      </c>
      <c r="I45" s="23">
        <f t="shared" si="27"/>
        <v>3</v>
      </c>
      <c r="J45" s="23">
        <f t="shared" si="27"/>
        <v>3</v>
      </c>
      <c r="K45" s="23">
        <f t="shared" si="27"/>
        <v>3</v>
      </c>
      <c r="L45" s="23">
        <f t="shared" si="27"/>
        <v>3</v>
      </c>
      <c r="M45" s="23">
        <f t="shared" si="27"/>
        <v>3</v>
      </c>
      <c r="N45" s="23">
        <f t="shared" si="27"/>
        <v>3</v>
      </c>
    </row>
    <row r="46" spans="2:14" ht="28.2" customHeight="1" thickBot="1">
      <c r="B46" s="24"/>
      <c r="C46" s="81"/>
      <c r="D46" s="12" t="s">
        <v>96</v>
      </c>
      <c r="E46" s="92"/>
      <c r="F46" s="12" t="s">
        <v>92</v>
      </c>
      <c r="G46" s="25" t="s">
        <v>53</v>
      </c>
      <c r="H46" s="25" t="s">
        <v>54</v>
      </c>
      <c r="I46" s="25" t="s">
        <v>55</v>
      </c>
      <c r="J46" s="25" t="s">
        <v>56</v>
      </c>
      <c r="K46" s="25" t="s">
        <v>57</v>
      </c>
      <c r="L46" s="25" t="s">
        <v>57</v>
      </c>
      <c r="M46" s="25" t="s">
        <v>57</v>
      </c>
      <c r="N46" s="25" t="s">
        <v>57</v>
      </c>
    </row>
    <row r="47" spans="2:14">
      <c r="B47" s="28" t="s">
        <v>37</v>
      </c>
      <c r="C47" s="82"/>
      <c r="D47" s="26">
        <f>D45+D37+D32+D27+D20</f>
        <v>14</v>
      </c>
      <c r="E47" s="94"/>
      <c r="F47" s="26">
        <f>F45+F37+F32+F27+F20</f>
        <v>525</v>
      </c>
      <c r="G47" s="26">
        <f>G45+G37+G32+G27+G20</f>
        <v>525</v>
      </c>
      <c r="H47" s="26">
        <f>H45+H37+H32+H27+H20</f>
        <v>525</v>
      </c>
      <c r="I47" s="26">
        <f>I45+I37+I32+I27+I20</f>
        <v>525</v>
      </c>
      <c r="J47" s="26">
        <f>J45+J37+J32+J27+J20</f>
        <v>525</v>
      </c>
      <c r="K47" s="26">
        <f>K45+K37+K32+K27+K20</f>
        <v>525</v>
      </c>
      <c r="L47" s="26">
        <f>L45+L37+L32+L27+L20</f>
        <v>525</v>
      </c>
      <c r="M47" s="26">
        <f>M45+M37+M32+M27+M20</f>
        <v>525</v>
      </c>
      <c r="N47" s="26">
        <f>N45+N37+N32+N27+N20</f>
        <v>525</v>
      </c>
    </row>
    <row r="48" spans="2:14">
      <c r="B48" s="29"/>
      <c r="C48" s="83"/>
      <c r="D48" s="44" t="s">
        <v>31</v>
      </c>
      <c r="F48" s="42" t="s">
        <v>72</v>
      </c>
    </row>
    <row r="49" spans="1:6">
      <c r="A49" s="31"/>
      <c r="B49" s="31" t="s">
        <v>59</v>
      </c>
      <c r="D49" s="43">
        <f>D47</f>
        <v>14</v>
      </c>
      <c r="F49" s="43">
        <f>F47</f>
        <v>525</v>
      </c>
    </row>
    <row r="50" spans="1:6" ht="15.6">
      <c r="A50" s="32"/>
      <c r="B50" s="98" t="s">
        <v>58</v>
      </c>
      <c r="C50" s="83"/>
      <c r="F50" s="30"/>
    </row>
    <row r="51" spans="1:6">
      <c r="B51" s="98" t="s">
        <v>74</v>
      </c>
    </row>
    <row r="52" spans="1:6">
      <c r="B52" s="29"/>
    </row>
    <row r="53" spans="1:6" ht="22.8">
      <c r="B53" s="97" t="s">
        <v>98</v>
      </c>
    </row>
    <row r="54" spans="1:6">
      <c r="B54" s="97"/>
    </row>
    <row r="55" spans="1:6" ht="102.6">
      <c r="B55" s="29" t="s">
        <v>100</v>
      </c>
      <c r="C55" s="96"/>
    </row>
  </sheetData>
  <mergeCells count="4">
    <mergeCell ref="A2:H2"/>
    <mergeCell ref="A3:H3"/>
    <mergeCell ref="C6:D6"/>
    <mergeCell ref="E6:F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728C-6435-4F5E-9E1D-5BF3627E82FE}">
  <dimension ref="A1:N55"/>
  <sheetViews>
    <sheetView zoomScale="110" zoomScaleNormal="110" workbookViewId="0">
      <selection activeCell="C35" sqref="C35:C36"/>
    </sheetView>
  </sheetViews>
  <sheetFormatPr defaultRowHeight="13.2"/>
  <cols>
    <col min="1" max="1" width="3.109375" customWidth="1"/>
    <col min="2" max="2" width="46.33203125" customWidth="1"/>
    <col min="3" max="3" width="14.6640625" style="74" customWidth="1"/>
    <col min="4" max="4" width="20.44140625" customWidth="1"/>
    <col min="5" max="5" width="15.44140625" style="89" bestFit="1" customWidth="1"/>
    <col min="6" max="6" width="20.44140625" customWidth="1"/>
    <col min="7" max="14" width="9.88671875" customWidth="1"/>
  </cols>
  <sheetData>
    <row r="1" spans="1:14" ht="23.4">
      <c r="A1" s="8" t="s">
        <v>75</v>
      </c>
    </row>
    <row r="2" spans="1:14" ht="27.75" customHeight="1">
      <c r="A2" s="116" t="s">
        <v>3</v>
      </c>
      <c r="B2" s="116"/>
      <c r="C2" s="116"/>
      <c r="D2" s="116"/>
      <c r="E2" s="116"/>
      <c r="F2" s="116"/>
      <c r="G2" s="116"/>
      <c r="H2" s="116"/>
      <c r="I2" s="31"/>
      <c r="J2" s="31"/>
    </row>
    <row r="3" spans="1:14" ht="26.25" customHeight="1">
      <c r="A3" s="116" t="s">
        <v>2</v>
      </c>
      <c r="B3" s="116"/>
      <c r="C3" s="116"/>
      <c r="D3" s="116"/>
      <c r="E3" s="116"/>
      <c r="F3" s="116"/>
      <c r="G3" s="116"/>
      <c r="H3" s="116"/>
      <c r="I3" s="31"/>
      <c r="J3" s="31"/>
    </row>
    <row r="4" spans="1:14" ht="8.4" customHeight="1">
      <c r="A4" s="31"/>
      <c r="B4" s="31"/>
      <c r="C4" s="75"/>
      <c r="D4" s="31"/>
      <c r="E4" s="90"/>
      <c r="F4" s="31"/>
      <c r="G4" s="31"/>
      <c r="H4" s="31"/>
      <c r="I4" s="31"/>
      <c r="J4" s="31"/>
    </row>
    <row r="5" spans="1:14" ht="19.95" customHeight="1">
      <c r="A5" s="37"/>
      <c r="B5" s="37"/>
      <c r="C5" s="75"/>
      <c r="D5" s="37"/>
      <c r="E5" s="91"/>
      <c r="F5" s="37"/>
      <c r="G5" s="45"/>
      <c r="H5" s="46"/>
      <c r="I5" s="47" t="s">
        <v>84</v>
      </c>
      <c r="J5" s="48"/>
      <c r="K5" s="47"/>
      <c r="L5" s="47"/>
      <c r="M5" s="47"/>
      <c r="N5" s="49"/>
    </row>
    <row r="6" spans="1:14" ht="46.2" customHeight="1">
      <c r="A6" s="37"/>
      <c r="C6" s="117" t="s">
        <v>105</v>
      </c>
      <c r="D6" s="117"/>
      <c r="E6" s="107" t="s">
        <v>4</v>
      </c>
      <c r="F6" s="118"/>
      <c r="G6" s="60"/>
      <c r="H6" s="38" t="s">
        <v>44</v>
      </c>
      <c r="I6" s="38"/>
      <c r="J6" s="38" t="s">
        <v>45</v>
      </c>
      <c r="K6" s="38"/>
      <c r="L6" s="38"/>
      <c r="M6" s="38"/>
      <c r="N6" s="61"/>
    </row>
    <row r="7" spans="1:14" ht="16.2" thickBot="1">
      <c r="A7" s="10"/>
      <c r="B7" s="9"/>
      <c r="C7" s="76"/>
      <c r="G7" s="39" t="s">
        <v>52</v>
      </c>
      <c r="H7" s="40">
        <v>0.01</v>
      </c>
      <c r="I7" s="40">
        <v>0</v>
      </c>
      <c r="J7" s="40">
        <v>0</v>
      </c>
      <c r="K7" s="40">
        <v>0</v>
      </c>
      <c r="L7" s="40">
        <v>0</v>
      </c>
      <c r="M7" s="40">
        <v>0</v>
      </c>
      <c r="N7" s="41">
        <v>0</v>
      </c>
    </row>
    <row r="8" spans="1:14" ht="31.5" customHeight="1" thickBot="1">
      <c r="B8" s="11" t="s">
        <v>5</v>
      </c>
      <c r="C8" s="77" t="s">
        <v>1</v>
      </c>
      <c r="D8" s="12" t="s">
        <v>97</v>
      </c>
      <c r="E8" s="92" t="s">
        <v>79</v>
      </c>
      <c r="F8" s="12" t="s">
        <v>99</v>
      </c>
      <c r="G8" s="25">
        <v>2026</v>
      </c>
      <c r="H8" s="25" t="s">
        <v>49</v>
      </c>
      <c r="I8" s="25" t="s">
        <v>46</v>
      </c>
      <c r="J8" s="25" t="s">
        <v>47</v>
      </c>
      <c r="K8" s="25" t="s">
        <v>48</v>
      </c>
      <c r="L8" s="25" t="s">
        <v>73</v>
      </c>
      <c r="M8" s="25" t="s">
        <v>43</v>
      </c>
      <c r="N8" s="25" t="s">
        <v>43</v>
      </c>
    </row>
    <row r="9" spans="1:14">
      <c r="B9" s="13" t="s">
        <v>93</v>
      </c>
      <c r="C9" s="78"/>
      <c r="D9" s="14"/>
      <c r="E9" s="19"/>
      <c r="F9" s="14"/>
      <c r="G9" s="14"/>
      <c r="H9" s="15"/>
      <c r="I9" s="15"/>
      <c r="J9" s="15"/>
      <c r="K9" s="15"/>
      <c r="L9" s="15"/>
      <c r="M9" s="15"/>
      <c r="N9" s="15"/>
    </row>
    <row r="10" spans="1:14" ht="24">
      <c r="B10" s="13" t="s">
        <v>7</v>
      </c>
      <c r="C10" s="78"/>
      <c r="D10" s="14"/>
      <c r="E10" s="19"/>
      <c r="F10" s="14"/>
      <c r="G10" s="14"/>
      <c r="H10" s="15"/>
      <c r="I10" s="15"/>
      <c r="J10" s="15"/>
      <c r="K10" s="15"/>
      <c r="L10" s="15"/>
      <c r="M10" s="15"/>
      <c r="N10" s="15"/>
    </row>
    <row r="11" spans="1:14">
      <c r="B11" s="13" t="s">
        <v>8</v>
      </c>
      <c r="C11" s="78"/>
      <c r="D11" s="14"/>
      <c r="E11" s="19"/>
      <c r="F11" s="14"/>
      <c r="G11" s="14"/>
      <c r="H11" s="15"/>
      <c r="I11" s="15"/>
      <c r="J11" s="15"/>
      <c r="K11" s="15"/>
      <c r="L11" s="15"/>
      <c r="M11" s="15"/>
      <c r="N11" s="15"/>
    </row>
    <row r="12" spans="1:14">
      <c r="B12" s="13" t="s">
        <v>9</v>
      </c>
      <c r="C12" s="78"/>
      <c r="D12" s="14"/>
      <c r="E12" s="19"/>
      <c r="F12" s="14"/>
      <c r="G12" s="14"/>
      <c r="H12" s="15"/>
      <c r="I12" s="15"/>
      <c r="J12" s="15"/>
      <c r="K12" s="15"/>
      <c r="L12" s="15"/>
      <c r="M12" s="15"/>
      <c r="N12" s="15"/>
    </row>
    <row r="13" spans="1:14">
      <c r="B13" s="13" t="s">
        <v>10</v>
      </c>
      <c r="C13" s="78"/>
      <c r="D13" s="14"/>
      <c r="E13" s="19"/>
      <c r="F13" s="14"/>
      <c r="G13" s="14"/>
      <c r="H13" s="15"/>
      <c r="I13" s="15"/>
      <c r="J13" s="15"/>
      <c r="K13" s="15"/>
      <c r="L13" s="15"/>
      <c r="M13" s="15"/>
      <c r="N13" s="15"/>
    </row>
    <row r="14" spans="1:14">
      <c r="B14" s="13" t="s">
        <v>11</v>
      </c>
      <c r="C14" s="78"/>
      <c r="D14" s="14"/>
      <c r="E14" s="19"/>
      <c r="F14" s="14"/>
      <c r="G14" s="14"/>
      <c r="H14" s="15"/>
      <c r="I14" s="15"/>
      <c r="J14" s="15"/>
      <c r="K14" s="15"/>
      <c r="L14" s="15"/>
      <c r="M14" s="15"/>
      <c r="N14" s="15"/>
    </row>
    <row r="15" spans="1:14">
      <c r="B15" s="16" t="s">
        <v>116</v>
      </c>
      <c r="C15" s="79">
        <v>25</v>
      </c>
      <c r="D15" s="103">
        <v>1</v>
      </c>
      <c r="E15" s="86">
        <v>1</v>
      </c>
      <c r="F15" s="104">
        <f>E15*C15</f>
        <v>25</v>
      </c>
      <c r="G15" s="15">
        <f>F15</f>
        <v>25</v>
      </c>
      <c r="H15" s="15">
        <f>SUM(G15*$H$7)+G15</f>
        <v>25.25</v>
      </c>
      <c r="I15" s="15">
        <f>SUM(H15*$I$7)+H15</f>
        <v>25.25</v>
      </c>
      <c r="J15" s="15">
        <f>SUM(I15*$J$7)+I15</f>
        <v>25.25</v>
      </c>
      <c r="K15" s="15">
        <f>SUM(J15*$K$7)+J15</f>
        <v>25.25</v>
      </c>
      <c r="L15" s="15">
        <f>SUM(K15*$L$7)+K15</f>
        <v>25.25</v>
      </c>
      <c r="M15" s="15">
        <f>SUM(L15*$M$7)+L15</f>
        <v>25.25</v>
      </c>
      <c r="N15" s="15">
        <f>SUM(M15*$N$7)+M15</f>
        <v>25.25</v>
      </c>
    </row>
    <row r="16" spans="1:14">
      <c r="B16" s="16" t="s">
        <v>34</v>
      </c>
      <c r="C16" s="79">
        <v>8</v>
      </c>
      <c r="D16" s="103">
        <v>1</v>
      </c>
      <c r="E16" s="86">
        <v>1</v>
      </c>
      <c r="F16" s="104">
        <f>C16</f>
        <v>8</v>
      </c>
      <c r="G16" s="15">
        <f>F16</f>
        <v>8</v>
      </c>
      <c r="H16" s="15">
        <f>SUM(G16*$H$7)+G16</f>
        <v>8.08</v>
      </c>
      <c r="I16" s="15">
        <f>SUM(H16*$I$7)+H16</f>
        <v>8.08</v>
      </c>
      <c r="J16" s="15">
        <f>SUM(I16*$J$7)+I16</f>
        <v>8.08</v>
      </c>
      <c r="K16" s="15">
        <f>SUM(J16*$K$7)+J16</f>
        <v>8.08</v>
      </c>
      <c r="L16" s="15">
        <f>SUM(K16*$L$7)+K16</f>
        <v>8.08</v>
      </c>
      <c r="M16" s="15">
        <f>SUM(L16*$M$7)+L16</f>
        <v>8.08</v>
      </c>
      <c r="N16" s="15">
        <f>SUM(M16*$N$7)+M16</f>
        <v>8.08</v>
      </c>
    </row>
    <row r="17" spans="2:14">
      <c r="B17" s="16"/>
      <c r="C17" s="79"/>
      <c r="D17" s="19"/>
      <c r="E17" s="19"/>
      <c r="F17" s="19"/>
      <c r="G17" s="19"/>
      <c r="H17" s="19"/>
      <c r="I17" s="19"/>
      <c r="J17" s="19"/>
      <c r="K17" s="19"/>
      <c r="L17" s="19"/>
      <c r="M17" s="19"/>
      <c r="N17" s="19"/>
    </row>
    <row r="18" spans="2:14">
      <c r="B18" s="18" t="s">
        <v>81</v>
      </c>
      <c r="C18" s="78"/>
      <c r="D18" s="19"/>
      <c r="E18" s="19"/>
      <c r="F18" s="19"/>
      <c r="G18" s="19"/>
      <c r="H18" s="20"/>
      <c r="I18" s="20"/>
      <c r="J18" s="20"/>
      <c r="K18" s="20"/>
      <c r="L18" s="20"/>
      <c r="M18" s="20"/>
      <c r="N18" s="20"/>
    </row>
    <row r="19" spans="2:14">
      <c r="B19" s="21"/>
      <c r="C19" s="87">
        <v>1</v>
      </c>
      <c r="D19" s="103">
        <v>1</v>
      </c>
      <c r="E19" s="86">
        <v>1</v>
      </c>
      <c r="F19" s="104">
        <f>E19*C19</f>
        <v>1</v>
      </c>
      <c r="G19" s="15">
        <f t="shared" ref="G19" si="0">F19</f>
        <v>1</v>
      </c>
      <c r="H19" s="15">
        <f t="shared" ref="H19" si="1">SUM(G19*$H$7)+G19</f>
        <v>1.01</v>
      </c>
      <c r="I19" s="15">
        <f t="shared" ref="I19" si="2">SUM(H19*$I$7)+H19</f>
        <v>1.01</v>
      </c>
      <c r="J19" s="15">
        <f t="shared" ref="J19" si="3">SUM(I19*$J$7)+I19</f>
        <v>1.01</v>
      </c>
      <c r="K19" s="15">
        <f t="shared" ref="K19" si="4">SUM(J19*$K$7)+J19</f>
        <v>1.01</v>
      </c>
      <c r="L19" s="15">
        <f t="shared" ref="L19" si="5">SUM(K19*$L$7)+K19</f>
        <v>1.01</v>
      </c>
      <c r="M19" s="15">
        <f t="shared" ref="M19" si="6">SUM(L19*$M$7)+L19</f>
        <v>1.01</v>
      </c>
      <c r="N19" s="15">
        <f t="shared" ref="N19" si="7">SUM(M19*$N$7)+M19</f>
        <v>1.01</v>
      </c>
    </row>
    <row r="20" spans="2:14" ht="13.8" thickBot="1">
      <c r="B20" s="22" t="s">
        <v>13</v>
      </c>
      <c r="C20" s="80"/>
      <c r="D20" s="23">
        <f>SUM(D15:D19)</f>
        <v>3</v>
      </c>
      <c r="E20" s="88"/>
      <c r="F20" s="23">
        <f>SUM(F15:F19)</f>
        <v>34</v>
      </c>
      <c r="G20" s="23">
        <f>SUM(G9:G19)</f>
        <v>34</v>
      </c>
      <c r="H20" s="23">
        <f t="shared" ref="H20:N20" si="8">SUM(H9:H19)</f>
        <v>34.339999999999996</v>
      </c>
      <c r="I20" s="23">
        <f t="shared" si="8"/>
        <v>34.339999999999996</v>
      </c>
      <c r="J20" s="23">
        <f t="shared" si="8"/>
        <v>34.339999999999996</v>
      </c>
      <c r="K20" s="23">
        <f t="shared" si="8"/>
        <v>34.339999999999996</v>
      </c>
      <c r="L20" s="23">
        <f t="shared" si="8"/>
        <v>34.339999999999996</v>
      </c>
      <c r="M20" s="23">
        <f t="shared" si="8"/>
        <v>34.339999999999996</v>
      </c>
      <c r="N20" s="23">
        <f t="shared" si="8"/>
        <v>34.339999999999996</v>
      </c>
    </row>
    <row r="21" spans="2:14" ht="28.95" customHeight="1" thickBot="1">
      <c r="B21" s="24" t="s">
        <v>14</v>
      </c>
      <c r="C21" s="77" t="s">
        <v>1</v>
      </c>
      <c r="D21" s="12" t="s">
        <v>6</v>
      </c>
      <c r="E21" s="92" t="s">
        <v>102</v>
      </c>
      <c r="F21" s="12" t="s">
        <v>92</v>
      </c>
      <c r="G21" s="12"/>
      <c r="H21" s="12"/>
      <c r="I21" s="12"/>
      <c r="J21" s="12"/>
      <c r="K21" s="12"/>
      <c r="L21" s="12"/>
      <c r="M21" s="12"/>
      <c r="N21" s="12"/>
    </row>
    <row r="22" spans="2:14">
      <c r="B22" s="27" t="s">
        <v>69</v>
      </c>
      <c r="C22" s="79"/>
      <c r="D22" s="19"/>
      <c r="E22" s="85"/>
      <c r="F22" s="19"/>
      <c r="G22" s="19"/>
      <c r="H22" s="20"/>
      <c r="I22" s="20"/>
      <c r="J22" s="20"/>
      <c r="K22" s="20"/>
      <c r="L22" s="20"/>
      <c r="M22" s="20"/>
      <c r="N22" s="20"/>
    </row>
    <row r="23" spans="2:14">
      <c r="B23" s="27" t="s">
        <v>135</v>
      </c>
      <c r="C23" s="79">
        <v>4</v>
      </c>
      <c r="D23" s="103">
        <v>1</v>
      </c>
      <c r="E23" s="86">
        <v>1</v>
      </c>
      <c r="F23" s="104">
        <f>E23*C23</f>
        <v>4</v>
      </c>
      <c r="G23" s="15">
        <f>F23</f>
        <v>4</v>
      </c>
      <c r="H23" s="15">
        <f>SUM(G23*$H$7)+G23</f>
        <v>4.04</v>
      </c>
      <c r="I23" s="15">
        <f>SUM(H23*$I$7)+H23</f>
        <v>4.04</v>
      </c>
      <c r="J23" s="15">
        <f>SUM(I23*$J$7)+I23</f>
        <v>4.04</v>
      </c>
      <c r="K23" s="15">
        <f>SUM(J23*$K$7)+J23</f>
        <v>4.04</v>
      </c>
      <c r="L23" s="15">
        <f>SUM(K23*$L$7)+K23</f>
        <v>4.04</v>
      </c>
      <c r="M23" s="15">
        <f>SUM(L23*$M$7)+L23</f>
        <v>4.04</v>
      </c>
      <c r="N23" s="15">
        <f>SUM(M23*$N$7)+M23</f>
        <v>4.04</v>
      </c>
    </row>
    <row r="24" spans="2:14">
      <c r="B24" s="18" t="s">
        <v>82</v>
      </c>
      <c r="C24" s="78"/>
      <c r="D24" s="19"/>
      <c r="E24" s="19"/>
      <c r="F24" s="19"/>
      <c r="G24" s="19"/>
      <c r="H24" s="20"/>
      <c r="I24" s="20"/>
      <c r="J24" s="20"/>
      <c r="K24" s="20"/>
      <c r="L24" s="20"/>
      <c r="M24" s="20"/>
      <c r="N24" s="20"/>
    </row>
    <row r="25" spans="2:14">
      <c r="B25" s="21"/>
      <c r="C25" s="87">
        <v>1</v>
      </c>
      <c r="D25" s="103">
        <v>1</v>
      </c>
      <c r="E25" s="86">
        <v>1</v>
      </c>
      <c r="F25" s="104">
        <f t="shared" ref="F25:F26" si="9">E25*C25</f>
        <v>1</v>
      </c>
      <c r="G25" s="15">
        <f t="shared" ref="G25:G26" si="10">F25</f>
        <v>1</v>
      </c>
      <c r="H25" s="15">
        <f t="shared" ref="H25:H26" si="11">SUM(G25*$H$7)+G25</f>
        <v>1.01</v>
      </c>
      <c r="I25" s="15">
        <f t="shared" ref="I25:I26" si="12">SUM(H25*$I$7)+H25</f>
        <v>1.01</v>
      </c>
      <c r="J25" s="15">
        <f t="shared" ref="J25:J26" si="13">SUM(I25*$J$7)+I25</f>
        <v>1.01</v>
      </c>
      <c r="K25" s="15">
        <f t="shared" ref="K25:K26" si="14">SUM(J25*$K$7)+J25</f>
        <v>1.01</v>
      </c>
      <c r="L25" s="15">
        <f t="shared" ref="L25:L26" si="15">SUM(K25*$L$7)+K25</f>
        <v>1.01</v>
      </c>
      <c r="M25" s="15">
        <f t="shared" ref="M25:M26" si="16">SUM(L25*$M$7)+L25</f>
        <v>1.01</v>
      </c>
      <c r="N25" s="15">
        <f t="shared" ref="N25:N26" si="17">SUM(M25*$N$7)+M25</f>
        <v>1.01</v>
      </c>
    </row>
    <row r="26" spans="2:14">
      <c r="B26" s="21"/>
      <c r="C26" s="87">
        <v>1</v>
      </c>
      <c r="D26" s="103">
        <v>1</v>
      </c>
      <c r="E26" s="86">
        <v>1</v>
      </c>
      <c r="F26" s="104">
        <f t="shared" si="9"/>
        <v>1</v>
      </c>
      <c r="G26" s="15">
        <f t="shared" si="10"/>
        <v>1</v>
      </c>
      <c r="H26" s="15">
        <f t="shared" si="11"/>
        <v>1.01</v>
      </c>
      <c r="I26" s="15">
        <f t="shared" si="12"/>
        <v>1.01</v>
      </c>
      <c r="J26" s="15">
        <f t="shared" si="13"/>
        <v>1.01</v>
      </c>
      <c r="K26" s="15">
        <f t="shared" si="14"/>
        <v>1.01</v>
      </c>
      <c r="L26" s="15">
        <f t="shared" si="15"/>
        <v>1.01</v>
      </c>
      <c r="M26" s="15">
        <f t="shared" si="16"/>
        <v>1.01</v>
      </c>
      <c r="N26" s="15">
        <f t="shared" si="17"/>
        <v>1.01</v>
      </c>
    </row>
    <row r="27" spans="2:14" ht="13.8" thickBot="1">
      <c r="B27" s="22" t="s">
        <v>38</v>
      </c>
      <c r="C27" s="80"/>
      <c r="D27" s="23">
        <f>SUM(D22:D26)</f>
        <v>3</v>
      </c>
      <c r="E27" s="88"/>
      <c r="F27" s="23">
        <f>SUM(F22:F26)</f>
        <v>6</v>
      </c>
      <c r="G27" s="23">
        <f>SUM(G22:G26)</f>
        <v>6</v>
      </c>
      <c r="H27" s="23">
        <f>SUM(H22:H26)</f>
        <v>6.06</v>
      </c>
      <c r="I27" s="23">
        <f>SUM(I22:I26)</f>
        <v>6.06</v>
      </c>
      <c r="J27" s="23">
        <f>SUM(J22:J26)</f>
        <v>6.06</v>
      </c>
      <c r="K27" s="23">
        <f>SUM(K22:K26)</f>
        <v>6.06</v>
      </c>
      <c r="L27" s="23">
        <f>SUM(L22:L26)</f>
        <v>6.06</v>
      </c>
      <c r="M27" s="23">
        <f>SUM(M22:M26)</f>
        <v>6.06</v>
      </c>
      <c r="N27" s="23">
        <f>SUM(N22:N26)</f>
        <v>6.06</v>
      </c>
    </row>
    <row r="28" spans="2:14" ht="27.6" customHeight="1" thickBot="1">
      <c r="B28" s="24" t="s">
        <v>15</v>
      </c>
      <c r="C28" s="81" t="s">
        <v>103</v>
      </c>
      <c r="D28" s="12" t="s">
        <v>6</v>
      </c>
      <c r="E28" s="92"/>
      <c r="F28" s="12" t="s">
        <v>92</v>
      </c>
      <c r="G28" s="12"/>
      <c r="H28" s="12"/>
      <c r="I28" s="12"/>
      <c r="J28" s="12"/>
      <c r="K28" s="12"/>
      <c r="L28" s="12"/>
      <c r="M28" s="12"/>
      <c r="N28" s="12"/>
    </row>
    <row r="29" spans="2:14">
      <c r="B29" s="27" t="s">
        <v>39</v>
      </c>
      <c r="C29" s="87"/>
      <c r="D29" s="103">
        <v>1</v>
      </c>
      <c r="E29" s="19"/>
      <c r="F29" s="14"/>
      <c r="G29" s="14"/>
      <c r="H29" s="15"/>
      <c r="I29" s="15"/>
      <c r="J29" s="15"/>
      <c r="K29" s="15"/>
      <c r="L29" s="15"/>
      <c r="M29" s="15"/>
      <c r="N29" s="15"/>
    </row>
    <row r="30" spans="2:14">
      <c r="B30" s="27" t="s">
        <v>95</v>
      </c>
      <c r="C30" s="87"/>
      <c r="D30" s="103">
        <v>1</v>
      </c>
      <c r="E30" s="19"/>
      <c r="F30" s="14"/>
      <c r="G30" s="14"/>
      <c r="H30" s="15"/>
      <c r="I30" s="15"/>
      <c r="J30" s="15"/>
      <c r="K30" s="15"/>
      <c r="L30" s="15"/>
      <c r="M30" s="15"/>
      <c r="N30" s="15"/>
    </row>
    <row r="31" spans="2:14">
      <c r="B31" s="27" t="s">
        <v>16</v>
      </c>
      <c r="C31" s="87"/>
      <c r="D31" s="103">
        <v>1</v>
      </c>
      <c r="E31" s="19"/>
      <c r="F31" s="14"/>
      <c r="G31" s="14"/>
      <c r="H31" s="15"/>
      <c r="I31" s="15"/>
      <c r="J31" s="15"/>
      <c r="K31" s="15"/>
      <c r="L31" s="15"/>
      <c r="M31" s="15"/>
      <c r="N31" s="15"/>
    </row>
    <row r="32" spans="2:14" ht="13.8" thickBot="1">
      <c r="B32" s="22" t="s">
        <v>40</v>
      </c>
      <c r="C32" s="80"/>
      <c r="D32" s="23">
        <f>SUM(D29:D31)</f>
        <v>3</v>
      </c>
      <c r="E32" s="88"/>
      <c r="F32" s="23"/>
      <c r="G32" s="23"/>
      <c r="H32" s="23"/>
      <c r="I32" s="23"/>
      <c r="J32" s="23"/>
      <c r="K32" s="23"/>
      <c r="L32" s="23"/>
      <c r="M32" s="23"/>
      <c r="N32" s="23"/>
    </row>
    <row r="33" spans="2:14" ht="28.95" customHeight="1" thickBot="1">
      <c r="B33" s="24" t="s">
        <v>62</v>
      </c>
      <c r="C33" s="81"/>
      <c r="D33" s="12" t="s">
        <v>6</v>
      </c>
      <c r="E33" s="92" t="s">
        <v>80</v>
      </c>
      <c r="F33" s="12" t="s">
        <v>92</v>
      </c>
      <c r="G33" s="12"/>
      <c r="H33" s="12"/>
      <c r="I33" s="12"/>
      <c r="J33" s="12"/>
      <c r="K33" s="12"/>
      <c r="L33" s="12"/>
      <c r="M33" s="12"/>
      <c r="N33" s="12"/>
    </row>
    <row r="34" spans="2:14">
      <c r="B34" s="27" t="s">
        <v>17</v>
      </c>
      <c r="C34" s="79"/>
      <c r="D34" s="36"/>
      <c r="E34" s="93"/>
      <c r="F34" s="36"/>
      <c r="G34" s="36"/>
      <c r="H34" s="15"/>
      <c r="I34" s="15"/>
      <c r="J34" s="15"/>
      <c r="K34" s="15"/>
      <c r="L34" s="15"/>
      <c r="M34" s="15"/>
      <c r="N34" s="15"/>
    </row>
    <row r="35" spans="2:14">
      <c r="B35" s="16" t="s">
        <v>32</v>
      </c>
      <c r="C35" s="79">
        <v>25</v>
      </c>
      <c r="D35" s="103">
        <v>1</v>
      </c>
      <c r="E35" s="93"/>
      <c r="F35" s="36"/>
      <c r="G35" s="15"/>
      <c r="H35" s="15"/>
      <c r="I35" s="15"/>
      <c r="J35" s="15"/>
      <c r="K35" s="15"/>
      <c r="L35" s="15"/>
      <c r="M35" s="15"/>
      <c r="N35" s="15"/>
    </row>
    <row r="36" spans="2:14">
      <c r="B36" s="16" t="s">
        <v>34</v>
      </c>
      <c r="C36" s="79">
        <v>8</v>
      </c>
      <c r="D36" s="103">
        <v>1</v>
      </c>
      <c r="E36" s="86">
        <v>1</v>
      </c>
      <c r="F36" s="104">
        <f>E36*C36</f>
        <v>8</v>
      </c>
      <c r="G36" s="15">
        <f>F36</f>
        <v>8</v>
      </c>
      <c r="H36" s="15">
        <f>SUM(G36*$H$7)+G36</f>
        <v>8.08</v>
      </c>
      <c r="I36" s="15">
        <f>SUM(H36*$I$7)+H36</f>
        <v>8.08</v>
      </c>
      <c r="J36" s="15">
        <f>SUM(I36*$J$7)+I36</f>
        <v>8.08</v>
      </c>
      <c r="K36" s="15">
        <f>SUM(J36*$K$7)+J36</f>
        <v>8.08</v>
      </c>
      <c r="L36" s="15">
        <f>SUM(K36*$L$7)+K36</f>
        <v>8.08</v>
      </c>
      <c r="M36" s="15">
        <f>SUM(L36*$M$7)+L36</f>
        <v>8.08</v>
      </c>
      <c r="N36" s="15">
        <f>SUM(M36*$N$7)+M36</f>
        <v>8.08</v>
      </c>
    </row>
    <row r="37" spans="2:14" ht="13.8" thickBot="1">
      <c r="B37" s="22" t="s">
        <v>41</v>
      </c>
      <c r="C37" s="80"/>
      <c r="D37" s="23">
        <f>SUM(D35:D36)</f>
        <v>2</v>
      </c>
      <c r="E37" s="88"/>
      <c r="F37" s="23">
        <f t="shared" ref="F37" si="18">SUM(F35:F36)</f>
        <v>8</v>
      </c>
      <c r="G37" s="23">
        <f t="shared" ref="G37:N37" si="19">SUM(G35:G36)</f>
        <v>8</v>
      </c>
      <c r="H37" s="23">
        <f t="shared" si="19"/>
        <v>8.08</v>
      </c>
      <c r="I37" s="23">
        <f t="shared" si="19"/>
        <v>8.08</v>
      </c>
      <c r="J37" s="23">
        <f t="shared" si="19"/>
        <v>8.08</v>
      </c>
      <c r="K37" s="23">
        <f t="shared" si="19"/>
        <v>8.08</v>
      </c>
      <c r="L37" s="23">
        <f t="shared" si="19"/>
        <v>8.08</v>
      </c>
      <c r="M37" s="23">
        <f t="shared" si="19"/>
        <v>8.08</v>
      </c>
      <c r="N37" s="23">
        <f t="shared" si="19"/>
        <v>8.08</v>
      </c>
    </row>
    <row r="38" spans="2:14" ht="24" customHeight="1" thickBot="1">
      <c r="B38" s="24" t="s">
        <v>36</v>
      </c>
      <c r="C38" s="81" t="s">
        <v>78</v>
      </c>
      <c r="D38" s="12" t="s">
        <v>6</v>
      </c>
      <c r="E38" s="92" t="s">
        <v>77</v>
      </c>
      <c r="F38" s="12" t="s">
        <v>92</v>
      </c>
      <c r="G38" s="12"/>
      <c r="H38" s="12"/>
      <c r="I38" s="12"/>
      <c r="J38" s="12"/>
      <c r="K38" s="12"/>
      <c r="L38" s="12"/>
      <c r="M38" s="12"/>
      <c r="N38" s="12"/>
    </row>
    <row r="39" spans="2:14">
      <c r="B39" s="27" t="s">
        <v>35</v>
      </c>
      <c r="C39" s="79"/>
      <c r="D39" s="103">
        <v>1</v>
      </c>
      <c r="E39" s="19"/>
      <c r="F39" s="36"/>
      <c r="G39" s="36"/>
      <c r="H39" s="15"/>
      <c r="I39" s="15"/>
      <c r="J39" s="15"/>
      <c r="K39" s="15"/>
      <c r="L39" s="15"/>
      <c r="M39" s="15"/>
      <c r="N39" s="15"/>
    </row>
    <row r="40" spans="2:14">
      <c r="B40" s="27" t="s">
        <v>51</v>
      </c>
      <c r="C40" s="79">
        <v>1</v>
      </c>
      <c r="D40" s="19"/>
      <c r="E40" s="86">
        <v>1</v>
      </c>
      <c r="F40" s="104">
        <f>E40*C40</f>
        <v>1</v>
      </c>
      <c r="G40" s="15">
        <f t="shared" ref="G40" si="20">F40</f>
        <v>1</v>
      </c>
      <c r="H40" s="15">
        <f t="shared" ref="H40" si="21">SUM(G40*$H$7)+G40</f>
        <v>1.01</v>
      </c>
      <c r="I40" s="15">
        <f t="shared" ref="I40" si="22">SUM(H40*$I$7)+H40</f>
        <v>1.01</v>
      </c>
      <c r="J40" s="15">
        <f t="shared" ref="J40" si="23">SUM(I40*$J$7)+I40</f>
        <v>1.01</v>
      </c>
      <c r="K40" s="15">
        <f t="shared" ref="K40" si="24">SUM(J40*$K$7)+J40</f>
        <v>1.01</v>
      </c>
      <c r="L40" s="15">
        <f t="shared" ref="L40" si="25">SUM(K40*$L$7)+K40</f>
        <v>1.01</v>
      </c>
      <c r="M40" s="15">
        <f t="shared" ref="M40" si="26">SUM(L40*$M$7)+L40</f>
        <v>1.01</v>
      </c>
      <c r="N40" s="15">
        <f t="shared" ref="N40" si="27">SUM(M40*$N$7)+M40</f>
        <v>1.01</v>
      </c>
    </row>
    <row r="41" spans="2:14">
      <c r="B41" s="27"/>
      <c r="C41" s="79"/>
      <c r="D41" s="19"/>
      <c r="E41" s="19"/>
      <c r="F41" s="36"/>
      <c r="G41" s="36"/>
      <c r="H41" s="15"/>
      <c r="I41" s="15"/>
      <c r="J41" s="15"/>
      <c r="K41" s="15"/>
      <c r="L41" s="15"/>
      <c r="M41" s="15"/>
      <c r="N41" s="15"/>
    </row>
    <row r="42" spans="2:14">
      <c r="B42" s="18" t="s">
        <v>12</v>
      </c>
      <c r="C42" s="78"/>
      <c r="D42" s="19"/>
      <c r="E42" s="19"/>
      <c r="F42" s="19"/>
      <c r="G42" s="19"/>
      <c r="H42" s="20"/>
      <c r="I42" s="20"/>
      <c r="J42" s="20"/>
      <c r="K42" s="20"/>
      <c r="L42" s="20"/>
      <c r="M42" s="20"/>
      <c r="N42" s="20"/>
    </row>
    <row r="43" spans="2:14">
      <c r="B43" s="21"/>
      <c r="C43" s="87">
        <v>1</v>
      </c>
      <c r="D43" s="103">
        <v>1</v>
      </c>
      <c r="E43" s="86">
        <v>1</v>
      </c>
      <c r="F43" s="104">
        <f>E43*C43</f>
        <v>1</v>
      </c>
      <c r="G43" s="15">
        <f t="shared" ref="G43:G44" si="28">F43</f>
        <v>1</v>
      </c>
      <c r="H43" s="15">
        <f t="shared" ref="H43:H44" si="29">SUM(G43*$H$7)+G43</f>
        <v>1.01</v>
      </c>
      <c r="I43" s="15">
        <f t="shared" ref="I43:I44" si="30">SUM(H43*$I$7)+H43</f>
        <v>1.01</v>
      </c>
      <c r="J43" s="15">
        <f t="shared" ref="J43:J44" si="31">SUM(I43*$J$7)+I43</f>
        <v>1.01</v>
      </c>
      <c r="K43" s="15">
        <f t="shared" ref="K43:K44" si="32">SUM(J43*$K$7)+J43</f>
        <v>1.01</v>
      </c>
      <c r="L43" s="15">
        <f t="shared" ref="L43:L44" si="33">SUM(K43*$L$7)+K43</f>
        <v>1.01</v>
      </c>
      <c r="M43" s="15">
        <f t="shared" ref="M43:M44" si="34">SUM(L43*$M$7)+L43</f>
        <v>1.01</v>
      </c>
      <c r="N43" s="15">
        <f t="shared" ref="N43:N44" si="35">SUM(M43*$N$7)+M43</f>
        <v>1.01</v>
      </c>
    </row>
    <row r="44" spans="2:14">
      <c r="B44" s="21"/>
      <c r="C44" s="87">
        <v>1</v>
      </c>
      <c r="D44" s="103">
        <v>1</v>
      </c>
      <c r="E44" s="86">
        <v>1</v>
      </c>
      <c r="F44" s="104">
        <f t="shared" ref="F44" si="36">E44*C44</f>
        <v>1</v>
      </c>
      <c r="G44" s="15">
        <f t="shared" si="28"/>
        <v>1</v>
      </c>
      <c r="H44" s="15">
        <f t="shared" si="29"/>
        <v>1.01</v>
      </c>
      <c r="I44" s="15">
        <f t="shared" si="30"/>
        <v>1.01</v>
      </c>
      <c r="J44" s="15">
        <f t="shared" si="31"/>
        <v>1.01</v>
      </c>
      <c r="K44" s="15">
        <f t="shared" si="32"/>
        <v>1.01</v>
      </c>
      <c r="L44" s="15">
        <f t="shared" si="33"/>
        <v>1.01</v>
      </c>
      <c r="M44" s="15">
        <f t="shared" si="34"/>
        <v>1.01</v>
      </c>
      <c r="N44" s="15">
        <f t="shared" si="35"/>
        <v>1.01</v>
      </c>
    </row>
    <row r="45" spans="2:14" ht="13.8" thickBot="1">
      <c r="B45" s="22" t="s">
        <v>42</v>
      </c>
      <c r="C45" s="80"/>
      <c r="D45" s="23">
        <f>SUM(D39:D44)</f>
        <v>3</v>
      </c>
      <c r="E45" s="88"/>
      <c r="F45" s="23">
        <f t="shared" ref="F45:N45" si="37">SUM(F39:F44)</f>
        <v>3</v>
      </c>
      <c r="G45" s="23">
        <f t="shared" si="37"/>
        <v>3</v>
      </c>
      <c r="H45" s="23">
        <f t="shared" si="37"/>
        <v>3.0300000000000002</v>
      </c>
      <c r="I45" s="23">
        <f t="shared" si="37"/>
        <v>3.0300000000000002</v>
      </c>
      <c r="J45" s="23">
        <f t="shared" si="37"/>
        <v>3.0300000000000002</v>
      </c>
      <c r="K45" s="23">
        <f t="shared" si="37"/>
        <v>3.0300000000000002</v>
      </c>
      <c r="L45" s="23">
        <f t="shared" si="37"/>
        <v>3.0300000000000002</v>
      </c>
      <c r="M45" s="23">
        <f t="shared" si="37"/>
        <v>3.0300000000000002</v>
      </c>
      <c r="N45" s="23">
        <f t="shared" si="37"/>
        <v>3.0300000000000002</v>
      </c>
    </row>
    <row r="46" spans="2:14" ht="31.2" customHeight="1" thickBot="1">
      <c r="B46" s="24"/>
      <c r="C46" s="81"/>
      <c r="D46" s="12" t="s">
        <v>6</v>
      </c>
      <c r="E46" s="92"/>
      <c r="F46" s="12" t="s">
        <v>92</v>
      </c>
      <c r="G46" s="25" t="s">
        <v>53</v>
      </c>
      <c r="H46" s="25" t="s">
        <v>54</v>
      </c>
      <c r="I46" s="25" t="s">
        <v>55</v>
      </c>
      <c r="J46" s="25" t="s">
        <v>56</v>
      </c>
      <c r="K46" s="25" t="s">
        <v>57</v>
      </c>
      <c r="L46" s="25" t="s">
        <v>57</v>
      </c>
      <c r="M46" s="25" t="s">
        <v>57</v>
      </c>
      <c r="N46" s="25" t="s">
        <v>57</v>
      </c>
    </row>
    <row r="47" spans="2:14">
      <c r="B47" s="28" t="s">
        <v>37</v>
      </c>
      <c r="C47" s="82"/>
      <c r="D47" s="26">
        <f>D45+D37+D32+D27+D20</f>
        <v>14</v>
      </c>
      <c r="E47" s="94"/>
      <c r="F47" s="26">
        <f>F45+F37+F32+F27+F20</f>
        <v>51</v>
      </c>
      <c r="G47" s="26">
        <f>G45+G37+G32+G27+G20</f>
        <v>51</v>
      </c>
      <c r="H47" s="26">
        <f>H45+H37+H32+H27+H20</f>
        <v>51.509999999999991</v>
      </c>
      <c r="I47" s="26">
        <f>I45+I37+I32+I27+I20</f>
        <v>51.509999999999991</v>
      </c>
      <c r="J47" s="26">
        <f>J45+J37+J32+J27+J20</f>
        <v>51.509999999999991</v>
      </c>
      <c r="K47" s="26">
        <f>K45+K37+K32+K27+K20</f>
        <v>51.509999999999991</v>
      </c>
      <c r="L47" s="26">
        <f>L45+L37+L32+L27+L20</f>
        <v>51.509999999999991</v>
      </c>
      <c r="M47" s="26">
        <f>M45+M37+M32+M27+M20</f>
        <v>51.509999999999991</v>
      </c>
      <c r="N47" s="26">
        <f>N45+N37+N32+N27+N20</f>
        <v>51.509999999999991</v>
      </c>
    </row>
    <row r="48" spans="2:14">
      <c r="B48" s="29"/>
      <c r="C48" s="83"/>
      <c r="D48" s="44" t="s">
        <v>31</v>
      </c>
      <c r="F48" s="42" t="s">
        <v>72</v>
      </c>
    </row>
    <row r="49" spans="1:6">
      <c r="A49" s="31"/>
      <c r="B49" s="31" t="s">
        <v>59</v>
      </c>
      <c r="D49" s="43">
        <f>D47</f>
        <v>14</v>
      </c>
      <c r="F49" s="43">
        <f>F47</f>
        <v>51</v>
      </c>
    </row>
    <row r="50" spans="1:6" ht="15.6">
      <c r="A50" s="32"/>
      <c r="B50" s="29" t="s">
        <v>58</v>
      </c>
      <c r="C50" s="83"/>
      <c r="D50" s="30"/>
      <c r="F50" s="30"/>
    </row>
    <row r="51" spans="1:6">
      <c r="B51" s="29" t="s">
        <v>74</v>
      </c>
    </row>
    <row r="53" spans="1:6" ht="22.8">
      <c r="B53" s="97" t="s">
        <v>98</v>
      </c>
    </row>
    <row r="54" spans="1:6">
      <c r="B54" s="97"/>
    </row>
    <row r="55" spans="1:6" ht="102.6">
      <c r="B55" s="29" t="s">
        <v>100</v>
      </c>
    </row>
  </sheetData>
  <mergeCells count="4">
    <mergeCell ref="A2:H2"/>
    <mergeCell ref="A3:H3"/>
    <mergeCell ref="C6:D6"/>
    <mergeCell ref="E6:F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0A9-F01F-41DE-BE9C-3E080B6960F4}">
  <dimension ref="A1:N56"/>
  <sheetViews>
    <sheetView zoomScale="110" zoomScaleNormal="110" workbookViewId="0">
      <selection activeCell="C36" sqref="C36:C37"/>
    </sheetView>
  </sheetViews>
  <sheetFormatPr defaultRowHeight="13.2"/>
  <cols>
    <col min="1" max="1" width="3.109375" customWidth="1"/>
    <col min="2" max="2" width="43.44140625" customWidth="1"/>
    <col min="3" max="3" width="14.6640625" customWidth="1"/>
    <col min="4" max="4" width="20.44140625" customWidth="1"/>
    <col min="5" max="5" width="15.44140625" style="89" bestFit="1" customWidth="1"/>
    <col min="6" max="6" width="17" customWidth="1"/>
    <col min="7" max="13" width="9.88671875" customWidth="1"/>
  </cols>
  <sheetData>
    <row r="1" spans="1:14" ht="23.4">
      <c r="A1" s="8" t="s">
        <v>83</v>
      </c>
    </row>
    <row r="2" spans="1:14" ht="27.75" customHeight="1">
      <c r="A2" s="116" t="s">
        <v>3</v>
      </c>
      <c r="B2" s="116"/>
      <c r="C2" s="116"/>
      <c r="D2" s="116"/>
      <c r="E2" s="116"/>
      <c r="F2" s="116"/>
      <c r="G2" s="116"/>
      <c r="H2" s="116"/>
      <c r="I2" s="31"/>
      <c r="J2" s="31"/>
    </row>
    <row r="3" spans="1:14" ht="26.25" customHeight="1">
      <c r="A3" s="116" t="s">
        <v>2</v>
      </c>
      <c r="B3" s="116"/>
      <c r="C3" s="116"/>
      <c r="D3" s="116"/>
      <c r="E3" s="116"/>
      <c r="F3" s="116"/>
      <c r="G3" s="116"/>
      <c r="H3" s="116"/>
      <c r="I3" s="31"/>
      <c r="J3" s="31"/>
    </row>
    <row r="4" spans="1:14" ht="8.4" customHeight="1">
      <c r="A4" s="31"/>
      <c r="B4" s="31"/>
      <c r="C4" s="75"/>
      <c r="D4" s="31"/>
      <c r="E4" s="90"/>
      <c r="F4" s="31"/>
      <c r="G4" s="31"/>
      <c r="H4" s="31"/>
      <c r="I4" s="31"/>
      <c r="J4" s="31"/>
    </row>
    <row r="5" spans="1:14" ht="19.95" customHeight="1">
      <c r="A5" s="37"/>
      <c r="B5" s="37"/>
      <c r="C5" s="75"/>
      <c r="D5" s="37"/>
      <c r="E5" s="91"/>
      <c r="F5" s="37"/>
      <c r="G5" s="45"/>
      <c r="H5" s="46"/>
      <c r="I5" s="47" t="s">
        <v>50</v>
      </c>
      <c r="J5" s="48"/>
      <c r="K5" s="47"/>
      <c r="L5" s="47"/>
      <c r="M5" s="47"/>
      <c r="N5" s="49"/>
    </row>
    <row r="6" spans="1:14" ht="39" customHeight="1">
      <c r="A6" s="37"/>
      <c r="B6" s="37"/>
      <c r="C6" s="117" t="s">
        <v>105</v>
      </c>
      <c r="D6" s="117"/>
      <c r="E6" s="107" t="s">
        <v>4</v>
      </c>
      <c r="F6" s="118"/>
      <c r="G6" s="60"/>
      <c r="H6" s="38" t="s">
        <v>44</v>
      </c>
      <c r="I6" s="38"/>
      <c r="J6" s="38" t="s">
        <v>45</v>
      </c>
      <c r="K6" s="38"/>
      <c r="L6" s="38"/>
      <c r="M6" s="38"/>
      <c r="N6" s="61"/>
    </row>
    <row r="7" spans="1:14" ht="16.2" thickBot="1">
      <c r="A7" s="10"/>
      <c r="B7" s="9"/>
      <c r="C7" s="76"/>
      <c r="G7" s="39" t="s">
        <v>52</v>
      </c>
      <c r="H7" s="40">
        <v>0.01</v>
      </c>
      <c r="I7" s="40">
        <v>0</v>
      </c>
      <c r="J7" s="40">
        <v>0</v>
      </c>
      <c r="K7" s="40">
        <v>0</v>
      </c>
      <c r="L7" s="40">
        <v>0</v>
      </c>
      <c r="M7" s="40">
        <v>0</v>
      </c>
      <c r="N7" s="41">
        <v>0</v>
      </c>
    </row>
    <row r="8" spans="1:14" ht="31.5" customHeight="1" thickBot="1">
      <c r="B8" s="11" t="s">
        <v>5</v>
      </c>
      <c r="C8" s="77" t="s">
        <v>1</v>
      </c>
      <c r="D8" s="12" t="s">
        <v>97</v>
      </c>
      <c r="E8" s="92" t="s">
        <v>79</v>
      </c>
      <c r="F8" s="12" t="s">
        <v>99</v>
      </c>
      <c r="G8" s="25">
        <v>2026</v>
      </c>
      <c r="H8" s="25" t="s">
        <v>49</v>
      </c>
      <c r="I8" s="25" t="s">
        <v>46</v>
      </c>
      <c r="J8" s="25" t="s">
        <v>47</v>
      </c>
      <c r="K8" s="25" t="s">
        <v>48</v>
      </c>
      <c r="L8" s="25" t="s">
        <v>73</v>
      </c>
      <c r="M8" s="25" t="s">
        <v>43</v>
      </c>
      <c r="N8" s="25" t="s">
        <v>43</v>
      </c>
    </row>
    <row r="9" spans="1:14">
      <c r="B9" s="13" t="s">
        <v>94</v>
      </c>
      <c r="C9" s="78"/>
      <c r="D9" s="14"/>
      <c r="E9" s="19"/>
      <c r="F9" s="14"/>
      <c r="G9" s="14"/>
      <c r="H9" s="15"/>
      <c r="I9" s="15"/>
      <c r="J9" s="15"/>
      <c r="K9" s="15"/>
      <c r="L9" s="15"/>
      <c r="M9" s="15"/>
      <c r="N9" s="15"/>
    </row>
    <row r="10" spans="1:14">
      <c r="B10" s="16" t="s">
        <v>32</v>
      </c>
      <c r="C10" s="79">
        <v>500</v>
      </c>
      <c r="D10" s="103">
        <v>1</v>
      </c>
      <c r="E10" s="86">
        <v>1</v>
      </c>
      <c r="F10" s="104">
        <f>E10*C10</f>
        <v>500</v>
      </c>
      <c r="G10" s="15">
        <f>F10</f>
        <v>500</v>
      </c>
      <c r="H10" s="15">
        <f>SUM(G10*$H$7)+G10</f>
        <v>505</v>
      </c>
      <c r="I10" s="15">
        <f>SUM(H10*$I$7)+H10</f>
        <v>505</v>
      </c>
      <c r="J10" s="15">
        <f>SUM(I10*$J$7)+I10</f>
        <v>505</v>
      </c>
      <c r="K10" s="15">
        <f>SUM(J10*$K$7)+J10</f>
        <v>505</v>
      </c>
      <c r="L10" s="15">
        <f>SUM(K10*$L$7)+K10</f>
        <v>505</v>
      </c>
      <c r="M10" s="15">
        <f>SUM(L10*$M$7)+L10</f>
        <v>505</v>
      </c>
      <c r="N10" s="15">
        <f>SUM(M10*$N$7)+M10</f>
        <v>505</v>
      </c>
    </row>
    <row r="11" spans="1:14">
      <c r="B11" s="16" t="s">
        <v>34</v>
      </c>
      <c r="C11" s="79">
        <v>10</v>
      </c>
      <c r="D11" s="103">
        <v>1</v>
      </c>
      <c r="E11" s="86">
        <v>1</v>
      </c>
      <c r="F11" s="104">
        <f>C11</f>
        <v>10</v>
      </c>
      <c r="G11" s="15">
        <f>F11</f>
        <v>10</v>
      </c>
      <c r="H11" s="15">
        <f>SUM(G11*$H$7)+G11</f>
        <v>10.1</v>
      </c>
      <c r="I11" s="15">
        <f>SUM(H11*$I$7)+H11</f>
        <v>10.1</v>
      </c>
      <c r="J11" s="15">
        <f>SUM(I11*$J$7)+I11</f>
        <v>10.1</v>
      </c>
      <c r="K11" s="15">
        <f>SUM(J11*$K$7)+J11</f>
        <v>10.1</v>
      </c>
      <c r="L11" s="15">
        <f>SUM(K11*$L$7)+K11</f>
        <v>10.1</v>
      </c>
      <c r="M11" s="15">
        <f>SUM(L11*$M$7)+L11</f>
        <v>10.1</v>
      </c>
      <c r="N11" s="15">
        <f>SUM(M11*$N$7)+M11</f>
        <v>10.1</v>
      </c>
    </row>
    <row r="12" spans="1:14">
      <c r="B12" s="16"/>
      <c r="C12" s="79"/>
      <c r="D12" s="19"/>
      <c r="E12" s="19"/>
      <c r="F12" s="19"/>
      <c r="G12" s="19"/>
      <c r="H12" s="19"/>
      <c r="I12" s="19"/>
      <c r="J12" s="19"/>
      <c r="K12" s="19"/>
      <c r="L12" s="19"/>
      <c r="M12" s="19"/>
      <c r="N12" s="19"/>
    </row>
    <row r="13" spans="1:14">
      <c r="B13" s="18" t="s">
        <v>81</v>
      </c>
      <c r="C13" s="78"/>
      <c r="D13" s="19"/>
      <c r="E13" s="19"/>
      <c r="F13" s="19"/>
      <c r="G13" s="19"/>
      <c r="H13" s="20"/>
      <c r="I13" s="20"/>
      <c r="J13" s="20"/>
      <c r="K13" s="20"/>
      <c r="L13" s="20"/>
      <c r="M13" s="20"/>
      <c r="N13" s="20"/>
    </row>
    <row r="14" spans="1:14">
      <c r="B14" s="21"/>
      <c r="C14" s="87">
        <v>1</v>
      </c>
      <c r="D14" s="103">
        <v>1</v>
      </c>
      <c r="E14" s="86">
        <v>1</v>
      </c>
      <c r="F14" s="104">
        <f t="shared" ref="F14" si="0">E14*C14</f>
        <v>1</v>
      </c>
      <c r="G14" s="15">
        <f t="shared" ref="G14" si="1">F14</f>
        <v>1</v>
      </c>
      <c r="H14" s="15">
        <f t="shared" ref="H14" si="2">SUM(G14*$H$7)+G14</f>
        <v>1.01</v>
      </c>
      <c r="I14" s="15">
        <f t="shared" ref="I14" si="3">SUM(H14*$I$7)+H14</f>
        <v>1.01</v>
      </c>
      <c r="J14" s="15">
        <f t="shared" ref="J14" si="4">SUM(I14*$J$7)+I14</f>
        <v>1.01</v>
      </c>
      <c r="K14" s="15">
        <f t="shared" ref="K14" si="5">SUM(J14*$K$7)+J14</f>
        <v>1.01</v>
      </c>
      <c r="L14" s="15">
        <f t="shared" ref="L14" si="6">SUM(K14*$L$7)+K14</f>
        <v>1.01</v>
      </c>
      <c r="M14" s="15">
        <f t="shared" ref="M14" si="7">SUM(L14*$M$7)+L14</f>
        <v>1.01</v>
      </c>
      <c r="N14" s="15">
        <f t="shared" ref="N14" si="8">SUM(M14*$N$7)+M14</f>
        <v>1.01</v>
      </c>
    </row>
    <row r="15" spans="1:14" ht="13.8" thickBot="1">
      <c r="B15" s="22" t="s">
        <v>13</v>
      </c>
      <c r="C15" s="80"/>
      <c r="D15" s="23">
        <f>SUM(D9:D14)</f>
        <v>3</v>
      </c>
      <c r="E15" s="88"/>
      <c r="F15" s="23">
        <f>SUM(F9:F14)</f>
        <v>511</v>
      </c>
      <c r="G15" s="23">
        <f>SUM(G9:G14)</f>
        <v>511</v>
      </c>
      <c r="H15" s="23">
        <f t="shared" ref="H15:N15" si="9">SUM(H9:H14)</f>
        <v>516.11</v>
      </c>
      <c r="I15" s="23">
        <f t="shared" si="9"/>
        <v>516.11</v>
      </c>
      <c r="J15" s="23">
        <f t="shared" si="9"/>
        <v>516.11</v>
      </c>
      <c r="K15" s="23">
        <f t="shared" si="9"/>
        <v>516.11</v>
      </c>
      <c r="L15" s="23">
        <f t="shared" si="9"/>
        <v>516.11</v>
      </c>
      <c r="M15" s="23">
        <f t="shared" si="9"/>
        <v>516.11</v>
      </c>
      <c r="N15" s="23">
        <f t="shared" si="9"/>
        <v>516.11</v>
      </c>
    </row>
    <row r="16" spans="1:14" ht="24.6" thickBot="1">
      <c r="B16" s="24" t="s">
        <v>14</v>
      </c>
      <c r="C16" s="77" t="s">
        <v>1</v>
      </c>
      <c r="D16" s="12" t="s">
        <v>6</v>
      </c>
      <c r="E16" s="92" t="s">
        <v>102</v>
      </c>
      <c r="F16" s="12" t="s">
        <v>92</v>
      </c>
      <c r="G16" s="12"/>
      <c r="H16" s="12"/>
      <c r="I16" s="12"/>
      <c r="J16" s="12"/>
      <c r="K16" s="12"/>
      <c r="L16" s="12"/>
      <c r="M16" s="12"/>
      <c r="N16" s="12"/>
    </row>
    <row r="17" spans="2:14">
      <c r="B17" s="27" t="s">
        <v>69</v>
      </c>
      <c r="C17" s="79"/>
      <c r="D17" s="19"/>
      <c r="E17" s="85"/>
      <c r="F17" s="19"/>
      <c r="G17" s="19"/>
      <c r="H17" s="20"/>
      <c r="I17" s="20"/>
      <c r="J17" s="20"/>
      <c r="K17" s="20"/>
      <c r="L17" s="20"/>
      <c r="M17" s="20"/>
      <c r="N17" s="20"/>
    </row>
    <row r="18" spans="2:14">
      <c r="B18" s="27" t="s">
        <v>86</v>
      </c>
      <c r="C18" s="79">
        <v>1</v>
      </c>
      <c r="D18" s="103">
        <v>1</v>
      </c>
      <c r="E18" s="86">
        <v>1</v>
      </c>
      <c r="F18" s="104">
        <f t="shared" ref="F18:F24" si="10">E18*C18</f>
        <v>1</v>
      </c>
      <c r="G18" s="15">
        <f t="shared" ref="G18:G24" si="11">F18</f>
        <v>1</v>
      </c>
      <c r="H18" s="15">
        <f t="shared" ref="H18:H24" si="12">SUM(G18*$H$7)+G18</f>
        <v>1.01</v>
      </c>
      <c r="I18" s="15">
        <f t="shared" ref="I18:I24" si="13">SUM(H18*$I$7)+H18</f>
        <v>1.01</v>
      </c>
      <c r="J18" s="15">
        <f t="shared" ref="J18:J24" si="14">SUM(I18*$J$7)+I18</f>
        <v>1.01</v>
      </c>
      <c r="K18" s="15">
        <f t="shared" ref="K18:K24" si="15">SUM(J18*$K$7)+J18</f>
        <v>1.01</v>
      </c>
      <c r="L18" s="15">
        <f t="shared" ref="L18:L24" si="16">SUM(K18*$L$7)+K18</f>
        <v>1.01</v>
      </c>
      <c r="M18" s="15">
        <f t="shared" ref="M18:M24" si="17">SUM(L18*$M$7)+L18</f>
        <v>1.01</v>
      </c>
      <c r="N18" s="15">
        <f t="shared" ref="N18:N24" si="18">SUM(M18*$N$7)+M18</f>
        <v>1.01</v>
      </c>
    </row>
    <row r="19" spans="2:14">
      <c r="B19" s="27" t="s">
        <v>87</v>
      </c>
      <c r="C19" s="79">
        <v>2</v>
      </c>
      <c r="D19" s="103">
        <v>1</v>
      </c>
      <c r="E19" s="86">
        <v>1</v>
      </c>
      <c r="F19" s="104">
        <f t="shared" si="10"/>
        <v>2</v>
      </c>
      <c r="G19" s="15">
        <f t="shared" si="11"/>
        <v>2</v>
      </c>
      <c r="H19" s="15">
        <f t="shared" si="12"/>
        <v>2.02</v>
      </c>
      <c r="I19" s="15">
        <f t="shared" si="13"/>
        <v>2.02</v>
      </c>
      <c r="J19" s="15">
        <f t="shared" si="14"/>
        <v>2.02</v>
      </c>
      <c r="K19" s="15">
        <f t="shared" si="15"/>
        <v>2.02</v>
      </c>
      <c r="L19" s="15">
        <f t="shared" si="16"/>
        <v>2.02</v>
      </c>
      <c r="M19" s="15">
        <f t="shared" si="17"/>
        <v>2.02</v>
      </c>
      <c r="N19" s="15">
        <f t="shared" si="18"/>
        <v>2.02</v>
      </c>
    </row>
    <row r="20" spans="2:14">
      <c r="B20" s="27" t="s">
        <v>133</v>
      </c>
      <c r="C20" s="79">
        <v>3</v>
      </c>
      <c r="D20" s="103">
        <v>1</v>
      </c>
      <c r="E20" s="86">
        <v>1</v>
      </c>
      <c r="F20" s="104">
        <f t="shared" ref="F20" si="19">E20*C20</f>
        <v>3</v>
      </c>
      <c r="G20" s="15">
        <f t="shared" ref="G20" si="20">F20</f>
        <v>3</v>
      </c>
      <c r="H20" s="15">
        <f t="shared" ref="H20" si="21">SUM(G20*$H$7)+G20</f>
        <v>3.03</v>
      </c>
      <c r="I20" s="15">
        <f t="shared" ref="I20" si="22">SUM(H20*$I$7)+H20</f>
        <v>3.03</v>
      </c>
      <c r="J20" s="15">
        <f t="shared" ref="J20" si="23">SUM(I20*$J$7)+I20</f>
        <v>3.03</v>
      </c>
      <c r="K20" s="15">
        <f t="shared" ref="K20" si="24">SUM(J20*$K$7)+J20</f>
        <v>3.03</v>
      </c>
      <c r="L20" s="15">
        <f t="shared" ref="L20" si="25">SUM(K20*$L$7)+K20</f>
        <v>3.03</v>
      </c>
      <c r="M20" s="15">
        <f t="shared" ref="M20" si="26">SUM(L20*$M$7)+L20</f>
        <v>3.03</v>
      </c>
      <c r="N20" s="15">
        <f t="shared" ref="N20" si="27">SUM(M20*$N$7)+M20</f>
        <v>3.03</v>
      </c>
    </row>
    <row r="21" spans="2:14">
      <c r="B21" s="27" t="s">
        <v>88</v>
      </c>
      <c r="C21" s="79">
        <v>2</v>
      </c>
      <c r="D21" s="103">
        <v>1</v>
      </c>
      <c r="E21" s="86">
        <v>1</v>
      </c>
      <c r="F21" s="104">
        <f t="shared" si="10"/>
        <v>2</v>
      </c>
      <c r="G21" s="15">
        <f t="shared" si="11"/>
        <v>2</v>
      </c>
      <c r="H21" s="15">
        <f t="shared" si="12"/>
        <v>2.02</v>
      </c>
      <c r="I21" s="15">
        <f t="shared" si="13"/>
        <v>2.02</v>
      </c>
      <c r="J21" s="15">
        <f t="shared" si="14"/>
        <v>2.02</v>
      </c>
      <c r="K21" s="15">
        <f t="shared" si="15"/>
        <v>2.02</v>
      </c>
      <c r="L21" s="15">
        <f t="shared" si="16"/>
        <v>2.02</v>
      </c>
      <c r="M21" s="15">
        <f t="shared" si="17"/>
        <v>2.02</v>
      </c>
      <c r="N21" s="15">
        <f t="shared" si="18"/>
        <v>2.02</v>
      </c>
    </row>
    <row r="22" spans="2:14">
      <c r="B22" s="27" t="s">
        <v>70</v>
      </c>
      <c r="C22" s="79">
        <v>4</v>
      </c>
      <c r="D22" s="103">
        <v>1</v>
      </c>
      <c r="E22" s="86">
        <v>1</v>
      </c>
      <c r="F22" s="104">
        <f t="shared" si="10"/>
        <v>4</v>
      </c>
      <c r="G22" s="15">
        <f t="shared" si="11"/>
        <v>4</v>
      </c>
      <c r="H22" s="15">
        <f t="shared" si="12"/>
        <v>4.04</v>
      </c>
      <c r="I22" s="15">
        <f t="shared" si="13"/>
        <v>4.04</v>
      </c>
      <c r="J22" s="15">
        <f t="shared" si="14"/>
        <v>4.04</v>
      </c>
      <c r="K22" s="15">
        <f t="shared" si="15"/>
        <v>4.04</v>
      </c>
      <c r="L22" s="15">
        <f t="shared" si="16"/>
        <v>4.04</v>
      </c>
      <c r="M22" s="15">
        <f t="shared" si="17"/>
        <v>4.04</v>
      </c>
      <c r="N22" s="15">
        <f t="shared" si="18"/>
        <v>4.04</v>
      </c>
    </row>
    <row r="23" spans="2:14">
      <c r="B23" s="27" t="s">
        <v>89</v>
      </c>
      <c r="C23" s="79">
        <v>1</v>
      </c>
      <c r="D23" s="103">
        <v>1</v>
      </c>
      <c r="E23" s="86">
        <v>1</v>
      </c>
      <c r="F23" s="104">
        <f t="shared" si="10"/>
        <v>1</v>
      </c>
      <c r="G23" s="15">
        <f t="shared" si="11"/>
        <v>1</v>
      </c>
      <c r="H23" s="15">
        <f t="shared" si="12"/>
        <v>1.01</v>
      </c>
      <c r="I23" s="15">
        <f t="shared" si="13"/>
        <v>1.01</v>
      </c>
      <c r="J23" s="15">
        <f t="shared" si="14"/>
        <v>1.01</v>
      </c>
      <c r="K23" s="15">
        <f t="shared" si="15"/>
        <v>1.01</v>
      </c>
      <c r="L23" s="15">
        <f t="shared" si="16"/>
        <v>1.01</v>
      </c>
      <c r="M23" s="15">
        <f t="shared" si="17"/>
        <v>1.01</v>
      </c>
      <c r="N23" s="15">
        <f t="shared" si="18"/>
        <v>1.01</v>
      </c>
    </row>
    <row r="24" spans="2:14">
      <c r="B24" s="27" t="s">
        <v>134</v>
      </c>
      <c r="C24" s="79">
        <v>1</v>
      </c>
      <c r="D24" s="103">
        <v>1</v>
      </c>
      <c r="E24" s="86">
        <v>1</v>
      </c>
      <c r="F24" s="104">
        <f t="shared" si="10"/>
        <v>1</v>
      </c>
      <c r="G24" s="15">
        <f t="shared" si="11"/>
        <v>1</v>
      </c>
      <c r="H24" s="15">
        <f t="shared" si="12"/>
        <v>1.01</v>
      </c>
      <c r="I24" s="15">
        <f t="shared" si="13"/>
        <v>1.01</v>
      </c>
      <c r="J24" s="15">
        <f t="shared" si="14"/>
        <v>1.01</v>
      </c>
      <c r="K24" s="15">
        <f t="shared" si="15"/>
        <v>1.01</v>
      </c>
      <c r="L24" s="15">
        <f t="shared" si="16"/>
        <v>1.01</v>
      </c>
      <c r="M24" s="15">
        <f t="shared" si="17"/>
        <v>1.01</v>
      </c>
      <c r="N24" s="15">
        <f t="shared" si="18"/>
        <v>1.01</v>
      </c>
    </row>
    <row r="25" spans="2:14">
      <c r="B25" s="18" t="s">
        <v>82</v>
      </c>
      <c r="C25" s="78"/>
      <c r="D25" s="19"/>
      <c r="E25" s="19"/>
      <c r="F25" s="19"/>
      <c r="G25" s="19"/>
      <c r="H25" s="20"/>
      <c r="I25" s="20"/>
      <c r="J25" s="20"/>
      <c r="K25" s="20"/>
      <c r="L25" s="20"/>
      <c r="M25" s="20"/>
      <c r="N25" s="20"/>
    </row>
    <row r="26" spans="2:14">
      <c r="B26" s="21"/>
      <c r="C26" s="87">
        <v>1</v>
      </c>
      <c r="D26" s="103">
        <v>1</v>
      </c>
      <c r="E26" s="86">
        <v>1</v>
      </c>
      <c r="F26" s="104">
        <f t="shared" ref="F26:F27" si="28">E26*C26</f>
        <v>1</v>
      </c>
      <c r="G26" s="15">
        <f t="shared" ref="G26:G27" si="29">F26</f>
        <v>1</v>
      </c>
      <c r="H26" s="15">
        <f t="shared" ref="H26:H27" si="30">SUM(G26*$H$7)+G26</f>
        <v>1.01</v>
      </c>
      <c r="I26" s="15">
        <f t="shared" ref="I26:I27" si="31">SUM(H26*$I$7)+H26</f>
        <v>1.01</v>
      </c>
      <c r="J26" s="15">
        <f t="shared" ref="J26:J27" si="32">SUM(I26*$J$7)+I26</f>
        <v>1.01</v>
      </c>
      <c r="K26" s="15">
        <f t="shared" ref="K26:K27" si="33">SUM(J26*$K$7)+J26</f>
        <v>1.01</v>
      </c>
      <c r="L26" s="15">
        <f t="shared" ref="L26:L27" si="34">SUM(K26*$L$7)+K26</f>
        <v>1.01</v>
      </c>
      <c r="M26" s="15">
        <f t="shared" ref="M26:M27" si="35">SUM(L26*$M$7)+L26</f>
        <v>1.01</v>
      </c>
      <c r="N26" s="15">
        <f t="shared" ref="N26:N27" si="36">SUM(M26*$N$7)+M26</f>
        <v>1.01</v>
      </c>
    </row>
    <row r="27" spans="2:14">
      <c r="B27" s="21"/>
      <c r="C27" s="87">
        <v>1</v>
      </c>
      <c r="D27" s="103">
        <v>1</v>
      </c>
      <c r="E27" s="86">
        <v>1</v>
      </c>
      <c r="F27" s="104">
        <f t="shared" si="28"/>
        <v>1</v>
      </c>
      <c r="G27" s="15">
        <f t="shared" si="29"/>
        <v>1</v>
      </c>
      <c r="H27" s="15">
        <f t="shared" si="30"/>
        <v>1.01</v>
      </c>
      <c r="I27" s="15">
        <f t="shared" si="31"/>
        <v>1.01</v>
      </c>
      <c r="J27" s="15">
        <f t="shared" si="32"/>
        <v>1.01</v>
      </c>
      <c r="K27" s="15">
        <f t="shared" si="33"/>
        <v>1.01</v>
      </c>
      <c r="L27" s="15">
        <f t="shared" si="34"/>
        <v>1.01</v>
      </c>
      <c r="M27" s="15">
        <f t="shared" si="35"/>
        <v>1.01</v>
      </c>
      <c r="N27" s="15">
        <f t="shared" si="36"/>
        <v>1.01</v>
      </c>
    </row>
    <row r="28" spans="2:14" ht="13.8" thickBot="1">
      <c r="B28" s="22" t="s">
        <v>38</v>
      </c>
      <c r="C28" s="80"/>
      <c r="D28" s="23">
        <f>SUM(D17:D27)</f>
        <v>9</v>
      </c>
      <c r="E28" s="88"/>
      <c r="F28" s="23">
        <f t="shared" ref="F28:N28" si="37">SUM(F17:F27)</f>
        <v>16</v>
      </c>
      <c r="G28" s="23">
        <f t="shared" si="37"/>
        <v>16</v>
      </c>
      <c r="H28" s="23">
        <f t="shared" si="37"/>
        <v>16.16</v>
      </c>
      <c r="I28" s="23">
        <f t="shared" si="37"/>
        <v>16.16</v>
      </c>
      <c r="J28" s="23">
        <f t="shared" si="37"/>
        <v>16.16</v>
      </c>
      <c r="K28" s="23">
        <f t="shared" si="37"/>
        <v>16.16</v>
      </c>
      <c r="L28" s="23">
        <f t="shared" si="37"/>
        <v>16.16</v>
      </c>
      <c r="M28" s="23">
        <f t="shared" si="37"/>
        <v>16.16</v>
      </c>
      <c r="N28" s="23">
        <f t="shared" si="37"/>
        <v>16.16</v>
      </c>
    </row>
    <row r="29" spans="2:14" ht="13.8" thickBot="1">
      <c r="B29" s="24" t="s">
        <v>15</v>
      </c>
      <c r="C29" s="81" t="s">
        <v>103</v>
      </c>
      <c r="D29" s="12" t="s">
        <v>6</v>
      </c>
      <c r="E29" s="92"/>
      <c r="F29" s="12"/>
      <c r="G29" s="12"/>
      <c r="H29" s="12"/>
      <c r="I29" s="12"/>
      <c r="J29" s="12"/>
      <c r="K29" s="12"/>
      <c r="L29" s="12"/>
      <c r="M29" s="12"/>
      <c r="N29" s="12"/>
    </row>
    <row r="30" spans="2:14">
      <c r="B30" s="27" t="s">
        <v>39</v>
      </c>
      <c r="C30" s="87"/>
      <c r="D30" s="103">
        <v>1</v>
      </c>
      <c r="E30" s="19"/>
      <c r="F30" s="14"/>
      <c r="G30" s="14"/>
      <c r="H30" s="15"/>
      <c r="I30" s="15"/>
      <c r="J30" s="15"/>
      <c r="K30" s="15"/>
      <c r="L30" s="15"/>
      <c r="M30" s="15"/>
      <c r="N30" s="15"/>
    </row>
    <row r="31" spans="2:14">
      <c r="B31" s="27" t="s">
        <v>95</v>
      </c>
      <c r="C31" s="87"/>
      <c r="D31" s="103">
        <v>1</v>
      </c>
      <c r="E31" s="19"/>
      <c r="F31" s="14"/>
      <c r="G31" s="14"/>
      <c r="H31" s="15"/>
      <c r="I31" s="15"/>
      <c r="J31" s="15"/>
      <c r="K31" s="15"/>
      <c r="L31" s="15"/>
      <c r="M31" s="15"/>
      <c r="N31" s="15"/>
    </row>
    <row r="32" spans="2:14">
      <c r="B32" s="27" t="s">
        <v>16</v>
      </c>
      <c r="C32" s="87"/>
      <c r="D32" s="103">
        <v>1</v>
      </c>
      <c r="E32" s="19"/>
      <c r="F32" s="14"/>
      <c r="G32" s="14"/>
      <c r="H32" s="15"/>
      <c r="I32" s="15"/>
      <c r="J32" s="15"/>
      <c r="K32" s="15"/>
      <c r="L32" s="15"/>
      <c r="M32" s="15"/>
      <c r="N32" s="15"/>
    </row>
    <row r="33" spans="2:14" ht="13.8" thickBot="1">
      <c r="B33" s="22" t="s">
        <v>40</v>
      </c>
      <c r="C33" s="80"/>
      <c r="D33" s="23">
        <f>SUM(D30:D32)</f>
        <v>3</v>
      </c>
      <c r="E33" s="88"/>
      <c r="F33" s="23"/>
      <c r="G33" s="23"/>
      <c r="H33" s="23"/>
      <c r="I33" s="23"/>
      <c r="J33" s="23"/>
      <c r="K33" s="23"/>
      <c r="L33" s="23"/>
      <c r="M33" s="23"/>
      <c r="N33" s="23"/>
    </row>
    <row r="34" spans="2:14" ht="24.6" thickBot="1">
      <c r="B34" s="24" t="s">
        <v>62</v>
      </c>
      <c r="C34" s="81"/>
      <c r="D34" s="12" t="s">
        <v>6</v>
      </c>
      <c r="E34" s="92" t="s">
        <v>80</v>
      </c>
      <c r="F34" s="12" t="s">
        <v>92</v>
      </c>
      <c r="G34" s="12"/>
      <c r="H34" s="12"/>
      <c r="I34" s="12"/>
      <c r="J34" s="12"/>
      <c r="K34" s="12"/>
      <c r="L34" s="12"/>
      <c r="M34" s="12"/>
      <c r="N34" s="12"/>
    </row>
    <row r="35" spans="2:14">
      <c r="B35" s="27" t="s">
        <v>17</v>
      </c>
      <c r="C35" s="79"/>
      <c r="D35" s="36"/>
      <c r="E35" s="93"/>
      <c r="F35" s="36"/>
      <c r="G35" s="36"/>
      <c r="H35" s="15"/>
      <c r="I35" s="15"/>
      <c r="J35" s="15"/>
      <c r="K35" s="15"/>
      <c r="L35" s="15"/>
      <c r="M35" s="15"/>
      <c r="N35" s="15"/>
    </row>
    <row r="36" spans="2:14">
      <c r="B36" s="16" t="s">
        <v>32</v>
      </c>
      <c r="C36" s="79">
        <v>500</v>
      </c>
      <c r="D36" s="103">
        <v>1</v>
      </c>
      <c r="E36" s="93"/>
      <c r="F36" s="36"/>
      <c r="G36" s="15"/>
      <c r="H36" s="15"/>
      <c r="I36" s="15"/>
      <c r="J36" s="15"/>
      <c r="K36" s="15"/>
      <c r="L36" s="15"/>
      <c r="M36" s="15"/>
      <c r="N36" s="15"/>
    </row>
    <row r="37" spans="2:14">
      <c r="B37" s="16" t="s">
        <v>34</v>
      </c>
      <c r="C37" s="79">
        <v>10</v>
      </c>
      <c r="D37" s="103">
        <v>1</v>
      </c>
      <c r="E37" s="86">
        <v>1</v>
      </c>
      <c r="F37" s="104">
        <f>E37*C37</f>
        <v>10</v>
      </c>
      <c r="G37" s="15">
        <f>F37</f>
        <v>10</v>
      </c>
      <c r="H37" s="15">
        <f>SUM(G37*$H$7)+G37</f>
        <v>10.1</v>
      </c>
      <c r="I37" s="15">
        <f>SUM(H37*$I$7)+H37</f>
        <v>10.1</v>
      </c>
      <c r="J37" s="15">
        <f>SUM(I37*$J$7)+I37</f>
        <v>10.1</v>
      </c>
      <c r="K37" s="15">
        <f>SUM(J37*$K$7)+J37</f>
        <v>10.1</v>
      </c>
      <c r="L37" s="15">
        <f>SUM(K37*$L$7)+K37</f>
        <v>10.1</v>
      </c>
      <c r="M37" s="15">
        <f>SUM(L37*$M$7)+L37</f>
        <v>10.1</v>
      </c>
      <c r="N37" s="15">
        <f>SUM(M37*$N$7)+M37</f>
        <v>10.1</v>
      </c>
    </row>
    <row r="38" spans="2:14" ht="13.8" thickBot="1">
      <c r="B38" s="22" t="s">
        <v>41</v>
      </c>
      <c r="C38" s="80"/>
      <c r="D38" s="23">
        <f>SUM(D36:D37)</f>
        <v>2</v>
      </c>
      <c r="E38" s="88"/>
      <c r="F38" s="23">
        <f t="shared" ref="F38" si="38">SUM(F36:F37)</f>
        <v>10</v>
      </c>
      <c r="G38" s="23">
        <f t="shared" ref="G38:N38" si="39">SUM(G36:G37)</f>
        <v>10</v>
      </c>
      <c r="H38" s="23">
        <f t="shared" si="39"/>
        <v>10.1</v>
      </c>
      <c r="I38" s="23">
        <f t="shared" si="39"/>
        <v>10.1</v>
      </c>
      <c r="J38" s="23">
        <f t="shared" si="39"/>
        <v>10.1</v>
      </c>
      <c r="K38" s="23">
        <f t="shared" si="39"/>
        <v>10.1</v>
      </c>
      <c r="L38" s="23">
        <f t="shared" si="39"/>
        <v>10.1</v>
      </c>
      <c r="M38" s="23">
        <f t="shared" si="39"/>
        <v>10.1</v>
      </c>
      <c r="N38" s="23">
        <f t="shared" si="39"/>
        <v>10.1</v>
      </c>
    </row>
    <row r="39" spans="2:14" ht="24.6" thickBot="1">
      <c r="B39" s="24" t="s">
        <v>36</v>
      </c>
      <c r="C39" s="81" t="s">
        <v>78</v>
      </c>
      <c r="D39" s="12" t="s">
        <v>6</v>
      </c>
      <c r="E39" s="92" t="s">
        <v>77</v>
      </c>
      <c r="F39" s="12" t="s">
        <v>92</v>
      </c>
      <c r="G39" s="12"/>
      <c r="H39" s="12"/>
      <c r="I39" s="12"/>
      <c r="J39" s="12"/>
      <c r="K39" s="12"/>
      <c r="L39" s="12"/>
      <c r="M39" s="12"/>
      <c r="N39" s="12"/>
    </row>
    <row r="40" spans="2:14">
      <c r="B40" s="27" t="s">
        <v>35</v>
      </c>
      <c r="C40" s="79"/>
      <c r="D40" s="103">
        <v>1</v>
      </c>
      <c r="E40" s="19"/>
      <c r="F40" s="36"/>
      <c r="G40" s="36"/>
      <c r="H40" s="15"/>
      <c r="I40" s="15"/>
      <c r="J40" s="15"/>
      <c r="K40" s="15"/>
      <c r="L40" s="15"/>
      <c r="M40" s="15"/>
      <c r="N40" s="15"/>
    </row>
    <row r="41" spans="2:14">
      <c r="B41" s="27" t="s">
        <v>51</v>
      </c>
      <c r="C41" s="79">
        <v>1</v>
      </c>
      <c r="D41" s="19"/>
      <c r="E41" s="86">
        <v>1</v>
      </c>
      <c r="F41" s="104">
        <f>E41*C41</f>
        <v>1</v>
      </c>
      <c r="G41" s="15">
        <f t="shared" ref="G41" si="40">F41</f>
        <v>1</v>
      </c>
      <c r="H41" s="15">
        <f t="shared" ref="H41" si="41">SUM(G41*$H$7)+G41</f>
        <v>1.01</v>
      </c>
      <c r="I41" s="15">
        <f t="shared" ref="I41" si="42">SUM(H41*$I$7)+H41</f>
        <v>1.01</v>
      </c>
      <c r="J41" s="15">
        <f t="shared" ref="J41" si="43">SUM(I41*$J$7)+I41</f>
        <v>1.01</v>
      </c>
      <c r="K41" s="15">
        <f t="shared" ref="K41" si="44">SUM(J41*$K$7)+J41</f>
        <v>1.01</v>
      </c>
      <c r="L41" s="15">
        <f t="shared" ref="L41" si="45">SUM(K41*$L$7)+K41</f>
        <v>1.01</v>
      </c>
      <c r="M41" s="15">
        <f t="shared" ref="M41" si="46">SUM(L41*$M$7)+L41</f>
        <v>1.01</v>
      </c>
      <c r="N41" s="15">
        <f t="shared" ref="N41" si="47">SUM(M41*$N$7)+M41</f>
        <v>1.01</v>
      </c>
    </row>
    <row r="42" spans="2:14">
      <c r="B42" s="27"/>
      <c r="C42" s="79"/>
      <c r="D42" s="19"/>
      <c r="E42" s="19"/>
      <c r="F42" s="36"/>
      <c r="G42" s="36"/>
      <c r="H42" s="15"/>
      <c r="I42" s="15"/>
      <c r="J42" s="15"/>
      <c r="K42" s="15"/>
      <c r="L42" s="15"/>
      <c r="M42" s="15"/>
      <c r="N42" s="15"/>
    </row>
    <row r="43" spans="2:14">
      <c r="B43" s="18" t="s">
        <v>12</v>
      </c>
      <c r="C43" s="78"/>
      <c r="D43" s="19"/>
      <c r="E43" s="19"/>
      <c r="F43" s="19"/>
      <c r="G43" s="19"/>
      <c r="H43" s="20"/>
      <c r="I43" s="20"/>
      <c r="J43" s="20"/>
      <c r="K43" s="20"/>
      <c r="L43" s="20"/>
      <c r="M43" s="20"/>
      <c r="N43" s="20"/>
    </row>
    <row r="44" spans="2:14">
      <c r="B44" s="21"/>
      <c r="C44" s="87">
        <v>1</v>
      </c>
      <c r="D44" s="103">
        <v>1</v>
      </c>
      <c r="E44" s="86">
        <v>1</v>
      </c>
      <c r="F44" s="104">
        <f>E44*C44</f>
        <v>1</v>
      </c>
      <c r="G44" s="15">
        <f t="shared" ref="G44:G45" si="48">F44</f>
        <v>1</v>
      </c>
      <c r="H44" s="15">
        <f t="shared" ref="H44:H45" si="49">SUM(G44*$H$7)+G44</f>
        <v>1.01</v>
      </c>
      <c r="I44" s="15">
        <f t="shared" ref="I44:I45" si="50">SUM(H44*$I$7)+H44</f>
        <v>1.01</v>
      </c>
      <c r="J44" s="15">
        <f t="shared" ref="J44:J45" si="51">SUM(I44*$J$7)+I44</f>
        <v>1.01</v>
      </c>
      <c r="K44" s="15">
        <f t="shared" ref="K44:K45" si="52">SUM(J44*$K$7)+J44</f>
        <v>1.01</v>
      </c>
      <c r="L44" s="15">
        <f t="shared" ref="L44:L45" si="53">SUM(K44*$L$7)+K44</f>
        <v>1.01</v>
      </c>
      <c r="M44" s="15">
        <f t="shared" ref="M44:M45" si="54">SUM(L44*$M$7)+L44</f>
        <v>1.01</v>
      </c>
      <c r="N44" s="15">
        <f t="shared" ref="N44:N45" si="55">SUM(M44*$N$7)+M44</f>
        <v>1.01</v>
      </c>
    </row>
    <row r="45" spans="2:14">
      <c r="B45" s="21"/>
      <c r="C45" s="87">
        <v>1</v>
      </c>
      <c r="D45" s="103">
        <v>1</v>
      </c>
      <c r="E45" s="86">
        <v>1</v>
      </c>
      <c r="F45" s="104">
        <f t="shared" ref="F45" si="56">E45*C45</f>
        <v>1</v>
      </c>
      <c r="G45" s="15">
        <f t="shared" si="48"/>
        <v>1</v>
      </c>
      <c r="H45" s="15">
        <f t="shared" si="49"/>
        <v>1.01</v>
      </c>
      <c r="I45" s="15">
        <f t="shared" si="50"/>
        <v>1.01</v>
      </c>
      <c r="J45" s="15">
        <f t="shared" si="51"/>
        <v>1.01</v>
      </c>
      <c r="K45" s="15">
        <f t="shared" si="52"/>
        <v>1.01</v>
      </c>
      <c r="L45" s="15">
        <f t="shared" si="53"/>
        <v>1.01</v>
      </c>
      <c r="M45" s="15">
        <f t="shared" si="54"/>
        <v>1.01</v>
      </c>
      <c r="N45" s="15">
        <f t="shared" si="55"/>
        <v>1.01</v>
      </c>
    </row>
    <row r="46" spans="2:14" ht="13.8" thickBot="1">
      <c r="B46" s="22" t="s">
        <v>42</v>
      </c>
      <c r="C46" s="80"/>
      <c r="D46" s="23">
        <f>SUM(D40:D45)</f>
        <v>3</v>
      </c>
      <c r="E46" s="88"/>
      <c r="F46" s="23">
        <f t="shared" ref="F46:N46" si="57">SUM(F40:F45)</f>
        <v>3</v>
      </c>
      <c r="G46" s="23">
        <f t="shared" si="57"/>
        <v>3</v>
      </c>
      <c r="H46" s="23">
        <f t="shared" si="57"/>
        <v>3.0300000000000002</v>
      </c>
      <c r="I46" s="23">
        <f t="shared" si="57"/>
        <v>3.0300000000000002</v>
      </c>
      <c r="J46" s="23">
        <f t="shared" si="57"/>
        <v>3.0300000000000002</v>
      </c>
      <c r="K46" s="23">
        <f t="shared" si="57"/>
        <v>3.0300000000000002</v>
      </c>
      <c r="L46" s="23">
        <f t="shared" si="57"/>
        <v>3.0300000000000002</v>
      </c>
      <c r="M46" s="23">
        <f t="shared" si="57"/>
        <v>3.0300000000000002</v>
      </c>
      <c r="N46" s="23">
        <f t="shared" si="57"/>
        <v>3.0300000000000002</v>
      </c>
    </row>
    <row r="47" spans="2:14" ht="24.6" thickBot="1">
      <c r="B47" s="24"/>
      <c r="C47" s="81"/>
      <c r="D47" s="12" t="s">
        <v>6</v>
      </c>
      <c r="E47" s="92"/>
      <c r="F47" s="12" t="s">
        <v>92</v>
      </c>
      <c r="G47" s="25" t="s">
        <v>53</v>
      </c>
      <c r="H47" s="25" t="s">
        <v>54</v>
      </c>
      <c r="I47" s="25" t="s">
        <v>55</v>
      </c>
      <c r="J47" s="25" t="s">
        <v>56</v>
      </c>
      <c r="K47" s="25" t="s">
        <v>57</v>
      </c>
      <c r="L47" s="25" t="s">
        <v>57</v>
      </c>
      <c r="M47" s="25" t="s">
        <v>57</v>
      </c>
      <c r="N47" s="25" t="s">
        <v>57</v>
      </c>
    </row>
    <row r="48" spans="2:14">
      <c r="B48" s="28" t="s">
        <v>37</v>
      </c>
      <c r="C48" s="82"/>
      <c r="D48" s="26">
        <f>D46+D38+D33+D28+D15</f>
        <v>20</v>
      </c>
      <c r="E48" s="94"/>
      <c r="F48" s="26">
        <f t="shared" ref="F48:N48" si="58">F46+F38+F33+F28+F15</f>
        <v>540</v>
      </c>
      <c r="G48" s="26">
        <f t="shared" si="58"/>
        <v>540</v>
      </c>
      <c r="H48" s="26">
        <f t="shared" si="58"/>
        <v>545.4</v>
      </c>
      <c r="I48" s="26">
        <f t="shared" si="58"/>
        <v>545.4</v>
      </c>
      <c r="J48" s="26">
        <f t="shared" si="58"/>
        <v>545.4</v>
      </c>
      <c r="K48" s="26">
        <f t="shared" si="58"/>
        <v>545.4</v>
      </c>
      <c r="L48" s="26">
        <f t="shared" si="58"/>
        <v>545.4</v>
      </c>
      <c r="M48" s="26">
        <f t="shared" si="58"/>
        <v>545.4</v>
      </c>
      <c r="N48" s="26">
        <f t="shared" si="58"/>
        <v>545.4</v>
      </c>
    </row>
    <row r="49" spans="1:6">
      <c r="B49" s="29"/>
      <c r="C49" s="83"/>
      <c r="D49" s="44" t="s">
        <v>31</v>
      </c>
      <c r="E49" s="95"/>
      <c r="F49" s="42" t="s">
        <v>72</v>
      </c>
    </row>
    <row r="50" spans="1:6">
      <c r="A50" s="31"/>
      <c r="B50" s="31" t="s">
        <v>59</v>
      </c>
      <c r="C50" s="74"/>
      <c r="D50" s="43">
        <f>D48</f>
        <v>20</v>
      </c>
      <c r="E50" s="95"/>
      <c r="F50" s="43">
        <f>F48</f>
        <v>540</v>
      </c>
    </row>
    <row r="51" spans="1:6" ht="15.6">
      <c r="A51" s="32"/>
      <c r="B51" s="29" t="s">
        <v>58</v>
      </c>
      <c r="C51" s="83"/>
      <c r="D51" s="30"/>
      <c r="E51" s="95"/>
      <c r="F51" s="30"/>
    </row>
    <row r="52" spans="1:6">
      <c r="B52" s="29" t="s">
        <v>74</v>
      </c>
      <c r="C52" s="74"/>
    </row>
    <row r="53" spans="1:6">
      <c r="C53" s="74"/>
    </row>
    <row r="54" spans="1:6" ht="22.8">
      <c r="B54" s="97" t="s">
        <v>98</v>
      </c>
      <c r="C54" s="74"/>
    </row>
    <row r="55" spans="1:6">
      <c r="B55" s="97"/>
    </row>
    <row r="56" spans="1:6" ht="114">
      <c r="B56" s="29" t="s">
        <v>100</v>
      </c>
    </row>
  </sheetData>
  <mergeCells count="4">
    <mergeCell ref="A2:H2"/>
    <mergeCell ref="A3:H3"/>
    <mergeCell ref="C6:D6"/>
    <mergeCell ref="E6:F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3139-8017-43CC-BEC2-DAF78E14F8A1}">
  <dimension ref="A1:N35"/>
  <sheetViews>
    <sheetView workbookViewId="0">
      <selection activeCell="C13" sqref="C13"/>
    </sheetView>
  </sheetViews>
  <sheetFormatPr defaultRowHeight="13.2"/>
  <cols>
    <col min="1" max="1" width="3.109375" customWidth="1"/>
    <col min="2" max="2" width="43.44140625" customWidth="1"/>
    <col min="3" max="3" width="14.6640625" style="74" customWidth="1"/>
    <col min="4" max="6" width="20.44140625" customWidth="1"/>
    <col min="7" max="14" width="9.88671875" customWidth="1"/>
  </cols>
  <sheetData>
    <row r="1" spans="1:14" ht="23.4">
      <c r="A1" s="8" t="s">
        <v>90</v>
      </c>
    </row>
    <row r="2" spans="1:14" ht="27.75" customHeight="1">
      <c r="A2" s="116" t="s">
        <v>3</v>
      </c>
      <c r="B2" s="116"/>
      <c r="C2" s="116"/>
      <c r="D2" s="116"/>
      <c r="E2" s="116"/>
      <c r="F2" s="116"/>
      <c r="G2" s="116"/>
      <c r="H2" s="116"/>
      <c r="I2" s="31"/>
      <c r="J2" s="31"/>
    </row>
    <row r="3" spans="1:14" ht="26.25" customHeight="1">
      <c r="A3" s="116" t="s">
        <v>2</v>
      </c>
      <c r="B3" s="116"/>
      <c r="C3" s="116"/>
      <c r="D3" s="116"/>
      <c r="E3" s="116"/>
      <c r="F3" s="116"/>
      <c r="G3" s="116"/>
      <c r="H3" s="116"/>
      <c r="I3" s="31"/>
      <c r="J3" s="31"/>
    </row>
    <row r="4" spans="1:14" ht="8.4" customHeight="1">
      <c r="A4" s="31"/>
      <c r="B4" s="31"/>
      <c r="C4" s="75"/>
      <c r="D4" s="31"/>
      <c r="E4" s="31"/>
      <c r="F4" s="31"/>
      <c r="G4" s="31"/>
      <c r="H4" s="31"/>
      <c r="I4" s="31"/>
      <c r="J4" s="31"/>
    </row>
    <row r="5" spans="1:14" ht="19.95" customHeight="1">
      <c r="A5" s="37"/>
      <c r="B5" s="37"/>
      <c r="C5" s="75"/>
      <c r="D5" s="37"/>
      <c r="E5" s="37"/>
      <c r="F5" s="37"/>
      <c r="G5" s="45"/>
      <c r="H5" s="46"/>
      <c r="I5" s="47" t="s">
        <v>50</v>
      </c>
      <c r="J5" s="48"/>
      <c r="K5" s="47"/>
      <c r="L5" s="47"/>
      <c r="M5" s="47"/>
      <c r="N5" s="49"/>
    </row>
    <row r="6" spans="1:14" ht="45.6" customHeight="1">
      <c r="A6" s="37"/>
      <c r="B6" s="37"/>
      <c r="C6" s="117" t="s">
        <v>105</v>
      </c>
      <c r="D6" s="117"/>
      <c r="E6" s="107" t="s">
        <v>4</v>
      </c>
      <c r="F6" s="118"/>
      <c r="G6" s="60"/>
      <c r="H6" s="38" t="s">
        <v>44</v>
      </c>
      <c r="I6" s="38"/>
      <c r="J6" s="38" t="s">
        <v>45</v>
      </c>
      <c r="K6" s="38"/>
      <c r="L6" s="38"/>
      <c r="M6" s="38"/>
      <c r="N6" s="61"/>
    </row>
    <row r="7" spans="1:14" ht="16.2" thickBot="1">
      <c r="A7" s="10"/>
      <c r="B7" s="9"/>
      <c r="C7" s="76"/>
      <c r="G7" s="39" t="s">
        <v>52</v>
      </c>
      <c r="H7" s="40">
        <v>0.01</v>
      </c>
      <c r="I7" s="40">
        <v>0</v>
      </c>
      <c r="J7" s="40">
        <v>0</v>
      </c>
      <c r="K7" s="40">
        <v>0</v>
      </c>
      <c r="L7" s="40">
        <v>0</v>
      </c>
      <c r="M7" s="40">
        <v>0</v>
      </c>
      <c r="N7" s="41">
        <v>0</v>
      </c>
    </row>
    <row r="8" spans="1:14" ht="31.5" customHeight="1" thickBot="1">
      <c r="B8" s="11" t="s">
        <v>66</v>
      </c>
      <c r="C8" s="77" t="s">
        <v>1</v>
      </c>
      <c r="D8" s="12" t="s">
        <v>97</v>
      </c>
      <c r="E8" s="92" t="s">
        <v>79</v>
      </c>
      <c r="F8" s="12" t="s">
        <v>99</v>
      </c>
      <c r="G8" s="25">
        <v>2026</v>
      </c>
      <c r="H8" s="25" t="s">
        <v>49</v>
      </c>
      <c r="I8" s="25" t="s">
        <v>46</v>
      </c>
      <c r="J8" s="25" t="s">
        <v>47</v>
      </c>
      <c r="K8" s="25" t="s">
        <v>48</v>
      </c>
      <c r="L8" s="25" t="s">
        <v>73</v>
      </c>
      <c r="M8" s="25" t="s">
        <v>43</v>
      </c>
      <c r="N8" s="25" t="s">
        <v>43</v>
      </c>
    </row>
    <row r="9" spans="1:14" ht="24">
      <c r="B9" s="13" t="s">
        <v>106</v>
      </c>
      <c r="C9" s="87">
        <v>1</v>
      </c>
      <c r="D9" s="103">
        <v>0</v>
      </c>
      <c r="E9" s="14"/>
      <c r="F9" s="14"/>
      <c r="G9" s="14"/>
      <c r="H9" s="15"/>
      <c r="I9" s="15"/>
      <c r="J9" s="15"/>
      <c r="K9" s="15"/>
      <c r="L9" s="15"/>
      <c r="M9" s="15"/>
      <c r="N9" s="15"/>
    </row>
    <row r="10" spans="1:14">
      <c r="B10" s="27" t="s">
        <v>16</v>
      </c>
      <c r="C10" s="87">
        <v>1</v>
      </c>
      <c r="D10" s="103">
        <v>0</v>
      </c>
      <c r="E10" s="14"/>
      <c r="F10" s="14"/>
      <c r="G10" s="14"/>
      <c r="H10" s="15"/>
      <c r="I10" s="15"/>
      <c r="J10" s="15"/>
      <c r="K10" s="15"/>
      <c r="L10" s="15"/>
      <c r="M10" s="15"/>
      <c r="N10" s="15"/>
    </row>
    <row r="11" spans="1:14" ht="13.8" thickBot="1">
      <c r="B11" s="22" t="s">
        <v>128</v>
      </c>
      <c r="C11" s="80"/>
      <c r="D11" s="23">
        <f>SUM(D9:D10)</f>
        <v>0</v>
      </c>
      <c r="E11" s="23"/>
      <c r="F11" s="23"/>
      <c r="G11" s="23">
        <f t="shared" ref="G11:N11" si="0">SUM(G9:G10)</f>
        <v>0</v>
      </c>
      <c r="H11" s="23">
        <f t="shared" si="0"/>
        <v>0</v>
      </c>
      <c r="I11" s="23">
        <f t="shared" si="0"/>
        <v>0</v>
      </c>
      <c r="J11" s="23">
        <f t="shared" si="0"/>
        <v>0</v>
      </c>
      <c r="K11" s="23">
        <f t="shared" si="0"/>
        <v>0</v>
      </c>
      <c r="L11" s="23">
        <f t="shared" si="0"/>
        <v>0</v>
      </c>
      <c r="M11" s="23">
        <f t="shared" si="0"/>
        <v>0</v>
      </c>
      <c r="N11" s="23">
        <f t="shared" si="0"/>
        <v>0</v>
      </c>
    </row>
    <row r="12" spans="1:14" ht="13.8" thickBot="1">
      <c r="B12" s="24" t="s">
        <v>109</v>
      </c>
      <c r="C12" s="81" t="s">
        <v>103</v>
      </c>
      <c r="D12" s="12" t="s">
        <v>6</v>
      </c>
      <c r="E12" s="12" t="s">
        <v>108</v>
      </c>
      <c r="F12" s="12" t="s">
        <v>92</v>
      </c>
      <c r="G12" s="12"/>
      <c r="H12" s="12"/>
      <c r="I12" s="12"/>
      <c r="J12" s="12"/>
      <c r="K12" s="12"/>
      <c r="L12" s="12"/>
      <c r="M12" s="12"/>
      <c r="N12" s="12"/>
    </row>
    <row r="13" spans="1:14" ht="24">
      <c r="B13" s="13" t="s">
        <v>91</v>
      </c>
      <c r="C13" s="119">
        <v>500</v>
      </c>
      <c r="D13" s="14"/>
      <c r="E13" s="17">
        <v>1</v>
      </c>
      <c r="F13" s="104">
        <f>E13*C13</f>
        <v>500</v>
      </c>
      <c r="G13" s="15">
        <f>F13</f>
        <v>500</v>
      </c>
      <c r="H13" s="15">
        <f>SUM(G13*$H$7)+G13</f>
        <v>505</v>
      </c>
      <c r="I13" s="15">
        <f>SUM(H13*$I$7)+H13</f>
        <v>505</v>
      </c>
      <c r="J13" s="15">
        <f>SUM(I13*$J$7)+I13</f>
        <v>505</v>
      </c>
      <c r="K13" s="15">
        <f>SUM(J13*$K$7)+J13</f>
        <v>505</v>
      </c>
      <c r="L13" s="15">
        <f>SUM(K13*$L$7)+K13</f>
        <v>505</v>
      </c>
      <c r="M13" s="15">
        <f>SUM(L13*$M$7)+L13</f>
        <v>505</v>
      </c>
      <c r="N13" s="15">
        <f>SUM(M13*$N$7)+M13</f>
        <v>505</v>
      </c>
    </row>
    <row r="14" spans="1:14" ht="13.8" thickBot="1">
      <c r="B14" s="22" t="s">
        <v>123</v>
      </c>
      <c r="C14" s="80"/>
      <c r="D14" s="23"/>
      <c r="E14" s="23"/>
      <c r="F14" s="23">
        <f>SUM(F13)</f>
        <v>500</v>
      </c>
      <c r="G14" s="23">
        <f>SUM(G13)</f>
        <v>500</v>
      </c>
      <c r="H14" s="23">
        <f t="shared" ref="H14:N14" si="1">SUM(H13)</f>
        <v>505</v>
      </c>
      <c r="I14" s="23">
        <f t="shared" si="1"/>
        <v>505</v>
      </c>
      <c r="J14" s="23">
        <f t="shared" si="1"/>
        <v>505</v>
      </c>
      <c r="K14" s="23">
        <f t="shared" si="1"/>
        <v>505</v>
      </c>
      <c r="L14" s="23">
        <f t="shared" si="1"/>
        <v>505</v>
      </c>
      <c r="M14" s="23">
        <f t="shared" si="1"/>
        <v>505</v>
      </c>
      <c r="N14" s="23">
        <f t="shared" si="1"/>
        <v>505</v>
      </c>
    </row>
    <row r="15" spans="1:14" ht="13.8" thickBot="1">
      <c r="B15" s="24" t="s">
        <v>125</v>
      </c>
      <c r="C15" s="81" t="s">
        <v>103</v>
      </c>
      <c r="D15" s="12" t="s">
        <v>6</v>
      </c>
      <c r="E15" s="12" t="s">
        <v>110</v>
      </c>
      <c r="F15" s="12" t="s">
        <v>92</v>
      </c>
      <c r="G15" s="12"/>
      <c r="H15" s="12"/>
      <c r="I15" s="12"/>
      <c r="J15" s="12"/>
      <c r="K15" s="12"/>
      <c r="L15" s="12"/>
      <c r="M15" s="12"/>
      <c r="N15" s="12"/>
    </row>
    <row r="16" spans="1:14">
      <c r="B16" s="27" t="s">
        <v>107</v>
      </c>
      <c r="C16" s="87">
        <v>1</v>
      </c>
      <c r="D16" s="19"/>
      <c r="E16" s="17">
        <v>1</v>
      </c>
      <c r="F16" s="104">
        <f>E16*C16</f>
        <v>1</v>
      </c>
      <c r="G16" s="15">
        <f t="shared" ref="G16" si="2">F16</f>
        <v>1</v>
      </c>
      <c r="H16" s="15">
        <f t="shared" ref="H16" si="3">SUM(G16*$H$7)+G16</f>
        <v>1.01</v>
      </c>
      <c r="I16" s="15">
        <f t="shared" ref="I16" si="4">SUM(H16*$I$7)+H16</f>
        <v>1.01</v>
      </c>
      <c r="J16" s="15">
        <f t="shared" ref="J16" si="5">SUM(I16*$J$7)+I16</f>
        <v>1.01</v>
      </c>
      <c r="K16" s="15">
        <f t="shared" ref="K16" si="6">SUM(J16*$K$7)+J16</f>
        <v>1.01</v>
      </c>
      <c r="L16" s="15">
        <f t="shared" ref="L16" si="7">SUM(K16*$L$7)+K16</f>
        <v>1.01</v>
      </c>
      <c r="M16" s="15">
        <f t="shared" ref="M16" si="8">SUM(L16*$M$7)+L16</f>
        <v>1.01</v>
      </c>
      <c r="N16" s="15">
        <f t="shared" ref="N16" si="9">SUM(M16*$N$7)+M16</f>
        <v>1.01</v>
      </c>
    </row>
    <row r="17" spans="1:14">
      <c r="B17" s="18" t="s">
        <v>12</v>
      </c>
      <c r="C17" s="78"/>
      <c r="D17" s="19"/>
      <c r="E17" s="19"/>
      <c r="F17" s="19"/>
      <c r="G17" s="19"/>
      <c r="H17" s="20"/>
      <c r="I17" s="20"/>
      <c r="J17" s="20"/>
      <c r="K17" s="20"/>
      <c r="L17" s="20"/>
      <c r="M17" s="20"/>
      <c r="N17" s="20"/>
    </row>
    <row r="18" spans="1:14">
      <c r="B18" s="21"/>
      <c r="C18" s="87">
        <v>1</v>
      </c>
      <c r="D18" s="103">
        <v>0</v>
      </c>
      <c r="E18" s="17">
        <v>1</v>
      </c>
      <c r="F18" s="104">
        <f t="shared" ref="F18:F19" si="10">E18*C18</f>
        <v>1</v>
      </c>
      <c r="G18" s="15">
        <f t="shared" ref="G18:G19" si="11">F18</f>
        <v>1</v>
      </c>
      <c r="H18" s="15">
        <f t="shared" ref="H18:H19" si="12">SUM(G18*$H$7)+G18</f>
        <v>1.01</v>
      </c>
      <c r="I18" s="15">
        <f t="shared" ref="I18:I19" si="13">SUM(H18*$I$7)+H18</f>
        <v>1.01</v>
      </c>
      <c r="J18" s="15">
        <f t="shared" ref="J18:J19" si="14">SUM(I18*$J$7)+I18</f>
        <v>1.01</v>
      </c>
      <c r="K18" s="15">
        <f t="shared" ref="K18:K19" si="15">SUM(J18*$K$7)+J18</f>
        <v>1.01</v>
      </c>
      <c r="L18" s="15">
        <f t="shared" ref="L18:L19" si="16">SUM(K18*$L$7)+K18</f>
        <v>1.01</v>
      </c>
      <c r="M18" s="15">
        <f t="shared" ref="M18:M19" si="17">SUM(L18*$M$7)+L18</f>
        <v>1.01</v>
      </c>
      <c r="N18" s="15">
        <f t="shared" ref="N18:N19" si="18">SUM(M18*$N$7)+M18</f>
        <v>1.01</v>
      </c>
    </row>
    <row r="19" spans="1:14">
      <c r="B19" s="21"/>
      <c r="C19" s="87">
        <v>1</v>
      </c>
      <c r="D19" s="103">
        <v>0</v>
      </c>
      <c r="E19" s="17">
        <v>1</v>
      </c>
      <c r="F19" s="104">
        <f t="shared" si="10"/>
        <v>1</v>
      </c>
      <c r="G19" s="15">
        <f t="shared" si="11"/>
        <v>1</v>
      </c>
      <c r="H19" s="15">
        <f t="shared" si="12"/>
        <v>1.01</v>
      </c>
      <c r="I19" s="15">
        <f t="shared" si="13"/>
        <v>1.01</v>
      </c>
      <c r="J19" s="15">
        <f t="shared" si="14"/>
        <v>1.01</v>
      </c>
      <c r="K19" s="15">
        <f t="shared" si="15"/>
        <v>1.01</v>
      </c>
      <c r="L19" s="15">
        <f t="shared" si="16"/>
        <v>1.01</v>
      </c>
      <c r="M19" s="15">
        <f t="shared" si="17"/>
        <v>1.01</v>
      </c>
      <c r="N19" s="15">
        <f t="shared" si="18"/>
        <v>1.01</v>
      </c>
    </row>
    <row r="20" spans="1:14" ht="13.8" thickBot="1">
      <c r="B20" s="22" t="s">
        <v>38</v>
      </c>
      <c r="C20" s="80"/>
      <c r="D20" s="23">
        <f>SUM(D16:D19)</f>
        <v>0</v>
      </c>
      <c r="E20" s="23"/>
      <c r="F20" s="23">
        <f t="shared" ref="F20:N20" si="19">SUM(F16:F19)</f>
        <v>3</v>
      </c>
      <c r="G20" s="23">
        <f t="shared" si="19"/>
        <v>3</v>
      </c>
      <c r="H20" s="23">
        <f t="shared" si="19"/>
        <v>3.0300000000000002</v>
      </c>
      <c r="I20" s="23">
        <f t="shared" si="19"/>
        <v>3.0300000000000002</v>
      </c>
      <c r="J20" s="23">
        <f t="shared" si="19"/>
        <v>3.0300000000000002</v>
      </c>
      <c r="K20" s="23">
        <f t="shared" si="19"/>
        <v>3.0300000000000002</v>
      </c>
      <c r="L20" s="23">
        <f t="shared" si="19"/>
        <v>3.0300000000000002</v>
      </c>
      <c r="M20" s="23">
        <f t="shared" si="19"/>
        <v>3.0300000000000002</v>
      </c>
      <c r="N20" s="23">
        <f t="shared" si="19"/>
        <v>3.0300000000000002</v>
      </c>
    </row>
    <row r="21" spans="1:14" ht="13.8" thickBot="1">
      <c r="B21" s="24" t="s">
        <v>36</v>
      </c>
      <c r="C21" s="81"/>
      <c r="D21" s="12" t="s">
        <v>6</v>
      </c>
      <c r="E21" s="12" t="s">
        <v>77</v>
      </c>
      <c r="F21" s="12" t="s">
        <v>92</v>
      </c>
      <c r="G21" s="12"/>
      <c r="H21" s="12"/>
      <c r="I21" s="12"/>
      <c r="J21" s="12"/>
      <c r="K21" s="12"/>
      <c r="L21" s="12"/>
      <c r="M21" s="12"/>
      <c r="N21" s="12"/>
    </row>
    <row r="22" spans="1:14">
      <c r="B22" s="27" t="s">
        <v>136</v>
      </c>
      <c r="C22" s="87">
        <v>1</v>
      </c>
      <c r="D22" s="103">
        <v>0</v>
      </c>
      <c r="E22" s="17">
        <v>1</v>
      </c>
      <c r="F22" s="104">
        <f t="shared" ref="F22" si="20">E22*C22</f>
        <v>1</v>
      </c>
      <c r="G22" s="15">
        <f t="shared" ref="G22" si="21">F22</f>
        <v>1</v>
      </c>
      <c r="H22" s="15">
        <f t="shared" ref="H22" si="22">SUM(G22*$H$7)+G22</f>
        <v>1.01</v>
      </c>
      <c r="I22" s="15">
        <f t="shared" ref="I22" si="23">SUM(H22*$I$7)+H22</f>
        <v>1.01</v>
      </c>
      <c r="J22" s="15">
        <f t="shared" ref="J22" si="24">SUM(I22*$J$7)+I22</f>
        <v>1.01</v>
      </c>
      <c r="K22" s="15">
        <f t="shared" ref="K22" si="25">SUM(J22*$K$7)+J22</f>
        <v>1.01</v>
      </c>
      <c r="L22" s="15">
        <f t="shared" ref="L22" si="26">SUM(K22*$L$7)+K22</f>
        <v>1.01</v>
      </c>
      <c r="M22" s="15">
        <f t="shared" ref="M22" si="27">SUM(L22*$M$7)+L22</f>
        <v>1.01</v>
      </c>
      <c r="N22" s="15">
        <f t="shared" ref="N22" si="28">SUM(M22*$N$7)+M22</f>
        <v>1.01</v>
      </c>
    </row>
    <row r="23" spans="1:14">
      <c r="B23" s="27" t="s">
        <v>35</v>
      </c>
      <c r="C23" s="79"/>
      <c r="D23" s="103">
        <v>0</v>
      </c>
      <c r="E23" s="19"/>
      <c r="F23" s="36"/>
      <c r="G23" s="36"/>
      <c r="H23" s="15"/>
      <c r="I23" s="15"/>
      <c r="J23" s="15"/>
      <c r="K23" s="15"/>
      <c r="L23" s="15"/>
      <c r="M23" s="15"/>
      <c r="N23" s="15"/>
    </row>
    <row r="24" spans="1:14">
      <c r="B24" s="18" t="s">
        <v>12</v>
      </c>
      <c r="C24" s="78"/>
      <c r="D24" s="19"/>
      <c r="E24" s="19"/>
      <c r="F24" s="19"/>
      <c r="G24" s="19"/>
      <c r="H24" s="20"/>
      <c r="I24" s="20"/>
      <c r="J24" s="20"/>
      <c r="K24" s="20"/>
      <c r="L24" s="20"/>
      <c r="M24" s="20"/>
      <c r="N24" s="20"/>
    </row>
    <row r="25" spans="1:14">
      <c r="B25" s="21"/>
      <c r="C25" s="87">
        <v>1</v>
      </c>
      <c r="D25" s="103">
        <v>0</v>
      </c>
      <c r="E25" s="17">
        <v>1</v>
      </c>
      <c r="F25" s="104">
        <f t="shared" ref="F25:F26" si="29">E25*C25</f>
        <v>1</v>
      </c>
      <c r="G25" s="15">
        <f t="shared" ref="G25:G26" si="30">F25</f>
        <v>1</v>
      </c>
      <c r="H25" s="15">
        <f t="shared" ref="H25:H26" si="31">SUM(G25*$H$7)+G25</f>
        <v>1.01</v>
      </c>
      <c r="I25" s="15">
        <f t="shared" ref="I25:I26" si="32">SUM(H25*$I$7)+H25</f>
        <v>1.01</v>
      </c>
      <c r="J25" s="15">
        <f t="shared" ref="J25:J26" si="33">SUM(I25*$J$7)+I25</f>
        <v>1.01</v>
      </c>
      <c r="K25" s="15">
        <f t="shared" ref="K25:K26" si="34">SUM(J25*$K$7)+J25</f>
        <v>1.01</v>
      </c>
      <c r="L25" s="15">
        <f t="shared" ref="L25:L26" si="35">SUM(K25*$L$7)+K25</f>
        <v>1.01</v>
      </c>
      <c r="M25" s="15">
        <f t="shared" ref="M25:M26" si="36">SUM(L25*$M$7)+L25</f>
        <v>1.01</v>
      </c>
      <c r="N25" s="15">
        <f t="shared" ref="N25:N26" si="37">SUM(M25*$N$7)+M25</f>
        <v>1.01</v>
      </c>
    </row>
    <row r="26" spans="1:14">
      <c r="B26" s="21"/>
      <c r="C26" s="87">
        <v>1</v>
      </c>
      <c r="D26" s="103">
        <v>0</v>
      </c>
      <c r="E26" s="17">
        <v>1</v>
      </c>
      <c r="F26" s="104">
        <f t="shared" si="29"/>
        <v>1</v>
      </c>
      <c r="G26" s="15">
        <f t="shared" si="30"/>
        <v>1</v>
      </c>
      <c r="H26" s="15">
        <f t="shared" si="31"/>
        <v>1.01</v>
      </c>
      <c r="I26" s="15">
        <f t="shared" si="32"/>
        <v>1.01</v>
      </c>
      <c r="J26" s="15">
        <f t="shared" si="33"/>
        <v>1.01</v>
      </c>
      <c r="K26" s="15">
        <f t="shared" si="34"/>
        <v>1.01</v>
      </c>
      <c r="L26" s="15">
        <f t="shared" si="35"/>
        <v>1.01</v>
      </c>
      <c r="M26" s="15">
        <f t="shared" si="36"/>
        <v>1.01</v>
      </c>
      <c r="N26" s="15">
        <f t="shared" si="37"/>
        <v>1.01</v>
      </c>
    </row>
    <row r="27" spans="1:14" ht="13.8" thickBot="1">
      <c r="B27" s="22" t="s">
        <v>42</v>
      </c>
      <c r="C27" s="80"/>
      <c r="D27" s="23">
        <f>SUM(D22:D26)</f>
        <v>0</v>
      </c>
      <c r="E27" s="23"/>
      <c r="F27" s="23">
        <f>SUM(F22:F26)</f>
        <v>3</v>
      </c>
      <c r="G27" s="23">
        <f>SUM(G22:G26)</f>
        <v>3</v>
      </c>
      <c r="H27" s="23">
        <f>SUM(H22:H26)</f>
        <v>3.0300000000000002</v>
      </c>
      <c r="I27" s="23">
        <f>SUM(I22:I26)</f>
        <v>3.0300000000000002</v>
      </c>
      <c r="J27" s="23">
        <f>SUM(J22:J26)</f>
        <v>3.0300000000000002</v>
      </c>
      <c r="K27" s="23">
        <f>SUM(K22:K26)</f>
        <v>3.0300000000000002</v>
      </c>
      <c r="L27" s="23">
        <f>SUM(L22:L26)</f>
        <v>3.0300000000000002</v>
      </c>
      <c r="M27" s="23">
        <f>SUM(M22:M26)</f>
        <v>3.0300000000000002</v>
      </c>
      <c r="N27" s="23">
        <f>SUM(N22:N26)</f>
        <v>3.0300000000000002</v>
      </c>
    </row>
    <row r="28" spans="1:14" ht="13.8" thickBot="1">
      <c r="B28" s="24"/>
      <c r="C28" s="81"/>
      <c r="D28" s="12" t="s">
        <v>6</v>
      </c>
      <c r="E28" s="12"/>
      <c r="F28" s="12" t="s">
        <v>92</v>
      </c>
      <c r="G28" s="25" t="s">
        <v>53</v>
      </c>
      <c r="H28" s="25" t="s">
        <v>54</v>
      </c>
      <c r="I28" s="25" t="s">
        <v>55</v>
      </c>
      <c r="J28" s="25" t="s">
        <v>56</v>
      </c>
      <c r="K28" s="25" t="s">
        <v>57</v>
      </c>
      <c r="L28" s="25" t="s">
        <v>57</v>
      </c>
      <c r="M28" s="25" t="s">
        <v>57</v>
      </c>
      <c r="N28" s="25" t="s">
        <v>57</v>
      </c>
    </row>
    <row r="29" spans="1:14">
      <c r="B29" s="28" t="s">
        <v>37</v>
      </c>
      <c r="C29" s="82"/>
      <c r="D29" s="26">
        <f>D27+D20+D11+D14</f>
        <v>0</v>
      </c>
      <c r="E29" s="26"/>
      <c r="F29" s="26">
        <f>F27+F20+F11+F14</f>
        <v>506</v>
      </c>
      <c r="G29" s="26">
        <f>G27+G20+G11+G14</f>
        <v>506</v>
      </c>
      <c r="H29" s="26">
        <f>H27+H20+H11+H14</f>
        <v>511.06</v>
      </c>
      <c r="I29" s="26">
        <f>I27+I20+I11+I14</f>
        <v>511.06</v>
      </c>
      <c r="J29" s="26">
        <f>J27+J20+J11+J14</f>
        <v>511.06</v>
      </c>
      <c r="K29" s="26">
        <f>K27+K20+K11+K14</f>
        <v>511.06</v>
      </c>
      <c r="L29" s="26">
        <f>L27+L20+L11+L14</f>
        <v>511.06</v>
      </c>
      <c r="M29" s="26">
        <f>M27+M20+M11+M14</f>
        <v>511.06</v>
      </c>
      <c r="N29" s="26">
        <f>N27+N20+N11+N14</f>
        <v>511.06</v>
      </c>
    </row>
    <row r="30" spans="1:14" ht="24">
      <c r="B30" s="29"/>
      <c r="C30" s="83"/>
      <c r="D30" s="42" t="s">
        <v>31</v>
      </c>
      <c r="E30" s="30"/>
      <c r="F30" s="42" t="s">
        <v>92</v>
      </c>
    </row>
    <row r="31" spans="1:14">
      <c r="A31" s="31"/>
      <c r="B31" s="31"/>
      <c r="D31" s="43">
        <f>D29</f>
        <v>0</v>
      </c>
      <c r="E31" s="30"/>
      <c r="F31" s="44"/>
    </row>
    <row r="32" spans="1:14" ht="15.6">
      <c r="A32" s="32"/>
      <c r="B32" s="29"/>
      <c r="C32" s="83"/>
      <c r="D32" s="30"/>
      <c r="E32" s="30"/>
      <c r="F32" s="30"/>
    </row>
    <row r="33" spans="2:2" ht="22.8">
      <c r="B33" s="97" t="s">
        <v>98</v>
      </c>
    </row>
    <row r="34" spans="2:2">
      <c r="B34" s="97"/>
    </row>
    <row r="35" spans="2:2" ht="132.6" customHeight="1">
      <c r="B35" s="29" t="s">
        <v>100</v>
      </c>
    </row>
  </sheetData>
  <mergeCells count="4">
    <mergeCell ref="A2:H2"/>
    <mergeCell ref="A3:H3"/>
    <mergeCell ref="C6:D6"/>
    <mergeCell ref="E6:F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7EC-9FB5-4008-B797-6A0174F662D0}">
  <sheetPr>
    <tabColor rgb="FF00B0F0"/>
  </sheetPr>
  <dimension ref="A1:G75"/>
  <sheetViews>
    <sheetView workbookViewId="0">
      <selection activeCell="A43" sqref="A43"/>
    </sheetView>
  </sheetViews>
  <sheetFormatPr defaultRowHeight="13.2"/>
  <cols>
    <col min="1" max="1" width="40.109375" customWidth="1"/>
    <col min="2" max="2" width="18" customWidth="1"/>
    <col min="3" max="3" width="16.5546875" customWidth="1"/>
    <col min="4" max="4" width="21.88671875" customWidth="1"/>
  </cols>
  <sheetData>
    <row r="1" spans="1:4" ht="15.6">
      <c r="A1" s="51" t="s">
        <v>118</v>
      </c>
      <c r="B1" s="51"/>
      <c r="C1" s="51"/>
      <c r="D1" s="51"/>
    </row>
    <row r="2" spans="1:4" ht="13.8">
      <c r="A2" s="107" t="s">
        <v>4</v>
      </c>
      <c r="B2" s="107"/>
      <c r="C2" s="107"/>
      <c r="D2" s="107"/>
    </row>
    <row r="3" spans="1:4">
      <c r="C3" s="38" t="s">
        <v>119</v>
      </c>
    </row>
    <row r="4" spans="1:4">
      <c r="A4" s="2" t="s">
        <v>113</v>
      </c>
      <c r="B4" s="2" t="s">
        <v>31</v>
      </c>
      <c r="C4" s="2" t="s">
        <v>68</v>
      </c>
      <c r="D4" s="2" t="s">
        <v>120</v>
      </c>
    </row>
    <row r="5" spans="1:4">
      <c r="A5" s="56" t="s">
        <v>13</v>
      </c>
      <c r="B5" s="54">
        <f>'Financieel GGD'!D20</f>
        <v>3</v>
      </c>
      <c r="C5" s="54">
        <f>'Financieel GGD'!F20*5</f>
        <v>2545</v>
      </c>
      <c r="D5" s="54">
        <f>C5/5</f>
        <v>509</v>
      </c>
    </row>
    <row r="6" spans="1:4">
      <c r="A6" s="56" t="s">
        <v>38</v>
      </c>
      <c r="B6" s="54">
        <f>'Financieel GGD'!D27</f>
        <v>3</v>
      </c>
      <c r="C6" s="54">
        <f>'Financieel GGD'!F27*5</f>
        <v>25</v>
      </c>
      <c r="D6" s="54">
        <f>C6/5</f>
        <v>5</v>
      </c>
    </row>
    <row r="7" spans="1:4">
      <c r="A7" s="56" t="s">
        <v>126</v>
      </c>
      <c r="B7" s="54">
        <f>'Financieel GGD'!D32</f>
        <v>3</v>
      </c>
      <c r="C7" s="55"/>
      <c r="D7" s="1"/>
    </row>
    <row r="8" spans="1:4">
      <c r="A8" s="56" t="s">
        <v>41</v>
      </c>
      <c r="B8" s="54">
        <f>'Financieel GGD'!D37</f>
        <v>2</v>
      </c>
      <c r="C8" s="54">
        <f>'Financieel GGD'!F37*5</f>
        <v>40</v>
      </c>
      <c r="D8" s="54">
        <f>C8/5</f>
        <v>8</v>
      </c>
    </row>
    <row r="9" spans="1:4">
      <c r="A9" s="56" t="s">
        <v>127</v>
      </c>
      <c r="B9" s="54">
        <f>'Financieel GGD'!D45</f>
        <v>3</v>
      </c>
      <c r="C9" s="54">
        <f>'Financieel GGD'!F45*5</f>
        <v>15</v>
      </c>
      <c r="D9" s="54">
        <f>C9/5</f>
        <v>3</v>
      </c>
    </row>
    <row r="11" spans="1:4">
      <c r="A11" s="2" t="s">
        <v>114</v>
      </c>
      <c r="B11" s="2" t="s">
        <v>31</v>
      </c>
      <c r="C11" s="2" t="s">
        <v>68</v>
      </c>
    </row>
    <row r="12" spans="1:4">
      <c r="A12" s="56" t="s">
        <v>13</v>
      </c>
      <c r="B12" s="54">
        <f>'Financieel VRD'!D20</f>
        <v>3</v>
      </c>
      <c r="C12" s="54">
        <f>'Financieel VRD'!F20*5</f>
        <v>170</v>
      </c>
      <c r="D12" s="54">
        <f t="shared" ref="D12:D16" si="0">C12/5</f>
        <v>34</v>
      </c>
    </row>
    <row r="13" spans="1:4">
      <c r="A13" s="56" t="s">
        <v>38</v>
      </c>
      <c r="B13" s="54">
        <f>'Financieel VRD'!D27</f>
        <v>3</v>
      </c>
      <c r="C13" s="54">
        <f>'Financieel VRD'!F27*5</f>
        <v>30</v>
      </c>
      <c r="D13" s="54">
        <f t="shared" si="0"/>
        <v>6</v>
      </c>
    </row>
    <row r="14" spans="1:4">
      <c r="A14" s="56" t="s">
        <v>126</v>
      </c>
      <c r="B14" s="54">
        <f>'Financieel VRD'!D32</f>
        <v>3</v>
      </c>
      <c r="C14" s="55"/>
      <c r="D14" s="54"/>
    </row>
    <row r="15" spans="1:4">
      <c r="A15" s="56" t="s">
        <v>41</v>
      </c>
      <c r="B15" s="54">
        <f>'Financieel VRD'!D37</f>
        <v>2</v>
      </c>
      <c r="C15" s="54">
        <f>'Financieel VRD'!F37*5</f>
        <v>40</v>
      </c>
      <c r="D15" s="54">
        <f t="shared" si="0"/>
        <v>8</v>
      </c>
    </row>
    <row r="16" spans="1:4">
      <c r="A16" s="56" t="s">
        <v>127</v>
      </c>
      <c r="B16" s="54">
        <f>'Financieel VRD'!D45</f>
        <v>3</v>
      </c>
      <c r="C16" s="54">
        <f>'Financieel VRD'!F45*5</f>
        <v>15</v>
      </c>
      <c r="D16" s="54">
        <f t="shared" si="0"/>
        <v>3</v>
      </c>
    </row>
    <row r="18" spans="1:4">
      <c r="A18" s="2" t="s">
        <v>115</v>
      </c>
      <c r="B18" s="2" t="s">
        <v>31</v>
      </c>
      <c r="C18" s="2" t="s">
        <v>68</v>
      </c>
    </row>
    <row r="19" spans="1:4">
      <c r="A19" s="56" t="s">
        <v>13</v>
      </c>
      <c r="B19" s="54">
        <f>'HRM GGD '!D15</f>
        <v>3</v>
      </c>
      <c r="C19" s="54">
        <f>'HRM GGD '!F15*5</f>
        <v>2555</v>
      </c>
      <c r="D19" s="54">
        <f t="shared" ref="D19:D23" si="1">C19/5</f>
        <v>511</v>
      </c>
    </row>
    <row r="20" spans="1:4">
      <c r="A20" s="56" t="s">
        <v>38</v>
      </c>
      <c r="B20" s="54">
        <f>'HRM GGD '!D28</f>
        <v>9</v>
      </c>
      <c r="C20" s="54">
        <f>'HRM GGD '!F28*5</f>
        <v>80</v>
      </c>
      <c r="D20" s="54">
        <f t="shared" si="1"/>
        <v>16</v>
      </c>
    </row>
    <row r="21" spans="1:4">
      <c r="A21" s="56" t="s">
        <v>126</v>
      </c>
      <c r="B21" s="54">
        <f>'HRM GGD '!D33</f>
        <v>3</v>
      </c>
      <c r="C21" s="55"/>
      <c r="D21" s="54"/>
    </row>
    <row r="22" spans="1:4">
      <c r="A22" s="56" t="s">
        <v>41</v>
      </c>
      <c r="B22" s="54">
        <f>'HRM GGD '!D38</f>
        <v>2</v>
      </c>
      <c r="C22" s="54">
        <f>'HRM GGD '!F38*5</f>
        <v>50</v>
      </c>
      <c r="D22" s="54">
        <f t="shared" si="1"/>
        <v>10</v>
      </c>
    </row>
    <row r="23" spans="1:4">
      <c r="A23" s="56" t="s">
        <v>127</v>
      </c>
      <c r="B23" s="54">
        <f>'HRM GGD '!D46</f>
        <v>3</v>
      </c>
      <c r="C23" s="54">
        <f>'HRM GGD '!F46*5</f>
        <v>15</v>
      </c>
      <c r="D23" s="54">
        <f t="shared" si="1"/>
        <v>3</v>
      </c>
    </row>
    <row r="25" spans="1:4">
      <c r="A25" s="2" t="s">
        <v>67</v>
      </c>
      <c r="B25" s="2" t="s">
        <v>31</v>
      </c>
      <c r="C25" s="2" t="s">
        <v>68</v>
      </c>
    </row>
    <row r="26" spans="1:4">
      <c r="A26" s="56" t="s">
        <v>122</v>
      </c>
      <c r="B26" s="54">
        <f>'inhuur salarisadm GGD'!D11</f>
        <v>0</v>
      </c>
      <c r="C26" s="55"/>
      <c r="D26" s="54">
        <f t="shared" ref="D26:D29" si="2">C26/5</f>
        <v>0</v>
      </c>
    </row>
    <row r="27" spans="1:4">
      <c r="A27" s="56" t="s">
        <v>124</v>
      </c>
      <c r="B27" s="55"/>
      <c r="C27" s="54">
        <f>'inhuur salarisadm GGD'!F14*5</f>
        <v>2500</v>
      </c>
      <c r="D27" s="54">
        <f t="shared" si="2"/>
        <v>500</v>
      </c>
    </row>
    <row r="28" spans="1:4">
      <c r="A28" s="56" t="s">
        <v>125</v>
      </c>
      <c r="B28" s="54">
        <f>'inhuur salarisadm GGD'!D20</f>
        <v>0</v>
      </c>
      <c r="C28" s="54">
        <f>'inhuur salarisadm GGD'!F20*5</f>
        <v>15</v>
      </c>
      <c r="D28" s="54">
        <f t="shared" si="2"/>
        <v>3</v>
      </c>
    </row>
    <row r="29" spans="1:4">
      <c r="A29" s="56" t="s">
        <v>36</v>
      </c>
      <c r="B29" s="54">
        <f>'inhuur salarisadm GGD'!D27</f>
        <v>0</v>
      </c>
      <c r="C29" s="54">
        <f>'inhuur salarisadm GGD'!F27*5</f>
        <v>15</v>
      </c>
      <c r="D29" s="54">
        <f t="shared" si="2"/>
        <v>3</v>
      </c>
    </row>
    <row r="31" spans="1:4" ht="14.4">
      <c r="A31" s="52" t="s">
        <v>131</v>
      </c>
      <c r="B31" s="53">
        <f>SUM(B5:B30)</f>
        <v>48</v>
      </c>
      <c r="C31" s="53">
        <f>SUM(C5:C30)</f>
        <v>8110</v>
      </c>
      <c r="D31" s="53">
        <f>SUM(D5:D30)</f>
        <v>1622</v>
      </c>
    </row>
    <row r="34" spans="1:7" ht="15.6">
      <c r="A34" s="62" t="s">
        <v>33</v>
      </c>
      <c r="B34" s="63"/>
      <c r="C34" s="63"/>
      <c r="D34" s="64"/>
      <c r="E34" s="3"/>
    </row>
    <row r="35" spans="1:7" ht="15" customHeight="1">
      <c r="A35" s="111" t="s">
        <v>129</v>
      </c>
      <c r="B35" s="69"/>
      <c r="C35" s="50"/>
      <c r="D35" s="7" t="s">
        <v>63</v>
      </c>
      <c r="E35" s="5"/>
      <c r="F35" s="4"/>
      <c r="G35" s="4"/>
    </row>
    <row r="36" spans="1:7" ht="15" customHeight="1">
      <c r="A36" s="112"/>
      <c r="B36" s="108" t="s">
        <v>60</v>
      </c>
      <c r="C36" s="109"/>
      <c r="D36" s="6" t="s">
        <v>0</v>
      </c>
      <c r="E36" s="5"/>
      <c r="F36" s="4"/>
      <c r="G36" s="4"/>
    </row>
    <row r="37" spans="1:7">
      <c r="A37" s="73" t="s">
        <v>112</v>
      </c>
      <c r="D37" s="65"/>
    </row>
    <row r="38" spans="1:7">
      <c r="A38" s="70" t="s">
        <v>64</v>
      </c>
      <c r="B38" s="113"/>
      <c r="C38" s="113"/>
      <c r="D38" s="58">
        <v>0</v>
      </c>
      <c r="E38" s="3"/>
    </row>
    <row r="39" spans="1:7" ht="13.8" thickBot="1">
      <c r="A39" s="71" t="s">
        <v>111</v>
      </c>
      <c r="D39" s="65"/>
      <c r="E39" s="3"/>
    </row>
    <row r="40" spans="1:7" ht="13.8" thickBot="1">
      <c r="A40" s="68"/>
      <c r="B40" s="113"/>
      <c r="C40" s="114"/>
      <c r="D40" s="66">
        <v>0</v>
      </c>
      <c r="E40" s="3"/>
    </row>
    <row r="41" spans="1:7">
      <c r="A41" s="72"/>
      <c r="B41" s="113"/>
      <c r="C41" s="114"/>
      <c r="D41" s="67">
        <v>0</v>
      </c>
      <c r="E41" s="3"/>
    </row>
    <row r="42" spans="1:7">
      <c r="E42" s="3"/>
    </row>
    <row r="43" spans="1:7" ht="13.8" thickBot="1">
      <c r="A43" s="73" t="s">
        <v>137</v>
      </c>
      <c r="D43" s="65"/>
      <c r="E43" s="3"/>
      <c r="G43" s="105"/>
    </row>
    <row r="44" spans="1:7" ht="13.8" thickBot="1">
      <c r="A44" s="70" t="s">
        <v>64</v>
      </c>
      <c r="B44" s="113"/>
      <c r="C44" s="114"/>
      <c r="D44" s="66">
        <v>0</v>
      </c>
      <c r="E44" s="3"/>
      <c r="G44" s="105"/>
    </row>
    <row r="45" spans="1:7" ht="13.8" thickBot="1">
      <c r="A45" s="71" t="s">
        <v>65</v>
      </c>
      <c r="D45" s="65"/>
      <c r="E45" s="3"/>
      <c r="G45" s="105"/>
    </row>
    <row r="46" spans="1:7" ht="13.8" thickBot="1">
      <c r="A46" s="68"/>
      <c r="B46" s="113"/>
      <c r="C46" s="114"/>
      <c r="D46" s="66">
        <v>0</v>
      </c>
      <c r="E46" s="3"/>
    </row>
    <row r="47" spans="1:7" ht="13.95" customHeight="1">
      <c r="A47" s="72"/>
      <c r="B47" s="113"/>
      <c r="C47" s="114"/>
      <c r="D47" s="67">
        <v>0</v>
      </c>
    </row>
    <row r="49" spans="1:6" ht="14.4">
      <c r="A49" s="52" t="s">
        <v>132</v>
      </c>
      <c r="B49" s="53"/>
      <c r="C49" s="53"/>
      <c r="D49" s="53">
        <f>SUM(D30:D47)</f>
        <v>1622</v>
      </c>
    </row>
    <row r="52" spans="1:6" ht="15.6">
      <c r="A52" s="33" t="s">
        <v>61</v>
      </c>
      <c r="B52" s="34"/>
      <c r="C52" s="34"/>
      <c r="D52" s="35"/>
    </row>
    <row r="53" spans="1:6" ht="28.95" customHeight="1">
      <c r="A53" s="115" t="s">
        <v>130</v>
      </c>
      <c r="B53" s="115"/>
      <c r="C53" s="115"/>
      <c r="D53" s="115"/>
    </row>
    <row r="54" spans="1:6" ht="42.45" customHeight="1">
      <c r="A54" s="110" t="s">
        <v>71</v>
      </c>
      <c r="B54" s="110"/>
      <c r="C54" s="110"/>
      <c r="D54" s="110"/>
      <c r="E54" s="110"/>
      <c r="F54" s="110"/>
    </row>
    <row r="55" spans="1:6" ht="7.95" customHeight="1"/>
    <row r="56" spans="1:6">
      <c r="A56" s="99" t="s">
        <v>18</v>
      </c>
      <c r="B56" s="100" t="s">
        <v>19</v>
      </c>
      <c r="C56" s="100"/>
      <c r="D56" s="100"/>
    </row>
    <row r="57" spans="1:6" ht="21.75" customHeight="1">
      <c r="A57" s="101"/>
      <c r="B57" s="101" t="s">
        <v>20</v>
      </c>
      <c r="C57" s="101" t="s">
        <v>21</v>
      </c>
      <c r="D57" s="101" t="s">
        <v>22</v>
      </c>
    </row>
    <row r="58" spans="1:6">
      <c r="A58" s="57" t="s">
        <v>23</v>
      </c>
      <c r="B58" s="57"/>
      <c r="C58" s="57"/>
      <c r="D58" s="58">
        <v>0</v>
      </c>
    </row>
    <row r="59" spans="1:6">
      <c r="A59" s="57" t="s">
        <v>24</v>
      </c>
      <c r="B59" s="58">
        <v>0</v>
      </c>
      <c r="C59" s="58">
        <v>0</v>
      </c>
      <c r="D59" s="58">
        <v>0</v>
      </c>
    </row>
    <row r="60" spans="1:6">
      <c r="A60" s="57" t="s">
        <v>25</v>
      </c>
      <c r="B60" s="58">
        <v>0</v>
      </c>
      <c r="C60" s="58">
        <v>0</v>
      </c>
      <c r="D60" s="58">
        <v>0</v>
      </c>
    </row>
    <row r="61" spans="1:6">
      <c r="A61" s="59"/>
      <c r="B61" s="58">
        <v>0</v>
      </c>
      <c r="C61" s="58">
        <v>0</v>
      </c>
      <c r="D61" s="58">
        <v>0</v>
      </c>
    </row>
    <row r="62" spans="1:6">
      <c r="A62" s="59"/>
      <c r="B62" s="58">
        <v>0</v>
      </c>
      <c r="C62" s="58">
        <v>0</v>
      </c>
      <c r="D62" s="58">
        <v>0</v>
      </c>
    </row>
    <row r="63" spans="1:6">
      <c r="A63" s="59"/>
      <c r="B63" s="58">
        <v>0</v>
      </c>
      <c r="C63" s="58">
        <v>0</v>
      </c>
      <c r="D63" s="58">
        <v>0</v>
      </c>
    </row>
    <row r="64" spans="1:6">
      <c r="A64" s="59"/>
      <c r="B64" s="58">
        <v>0</v>
      </c>
      <c r="C64" s="58">
        <v>0</v>
      </c>
      <c r="D64" s="58">
        <v>0</v>
      </c>
    </row>
    <row r="67" spans="1:4" ht="12.75" customHeight="1">
      <c r="A67" s="84" t="s">
        <v>26</v>
      </c>
      <c r="B67" s="106"/>
      <c r="C67" s="106"/>
      <c r="D67" s="106"/>
    </row>
    <row r="68" spans="1:4">
      <c r="A68" s="84"/>
      <c r="B68" s="106"/>
      <c r="C68" s="106"/>
      <c r="D68" s="106"/>
    </row>
    <row r="69" spans="1:4">
      <c r="A69" s="84" t="s">
        <v>27</v>
      </c>
      <c r="B69" s="106"/>
      <c r="C69" s="106"/>
      <c r="D69" s="106"/>
    </row>
    <row r="70" spans="1:4">
      <c r="A70" s="84"/>
      <c r="B70" s="106"/>
      <c r="C70" s="106"/>
      <c r="D70" s="106"/>
    </row>
    <row r="71" spans="1:4">
      <c r="A71" s="84" t="s">
        <v>28</v>
      </c>
      <c r="B71" s="106"/>
      <c r="C71" s="106"/>
      <c r="D71" s="106"/>
    </row>
    <row r="72" spans="1:4">
      <c r="A72" s="84"/>
      <c r="B72" s="106"/>
      <c r="C72" s="106"/>
      <c r="D72" s="106"/>
    </row>
    <row r="73" spans="1:4" ht="29.7" customHeight="1">
      <c r="A73" s="84" t="s">
        <v>29</v>
      </c>
      <c r="B73" s="106"/>
      <c r="C73" s="106"/>
      <c r="D73" s="106"/>
    </row>
    <row r="74" spans="1:4">
      <c r="A74" s="84" t="s">
        <v>30</v>
      </c>
      <c r="B74" s="106"/>
      <c r="C74" s="106"/>
      <c r="D74" s="106"/>
    </row>
    <row r="75" spans="1:4">
      <c r="A75" s="84"/>
      <c r="B75" s="106"/>
      <c r="C75" s="106"/>
      <c r="D75" s="106"/>
    </row>
  </sheetData>
  <mergeCells count="17">
    <mergeCell ref="A53:D53"/>
    <mergeCell ref="B71:D72"/>
    <mergeCell ref="B73:D73"/>
    <mergeCell ref="B74:D75"/>
    <mergeCell ref="A2:B2"/>
    <mergeCell ref="B36:C36"/>
    <mergeCell ref="C2:D2"/>
    <mergeCell ref="B67:D68"/>
    <mergeCell ref="B69:D70"/>
    <mergeCell ref="A54:F54"/>
    <mergeCell ref="A35:A36"/>
    <mergeCell ref="B38:C38"/>
    <mergeCell ref="B40:C40"/>
    <mergeCell ref="B41:C41"/>
    <mergeCell ref="B44:C44"/>
    <mergeCell ref="B46:C46"/>
    <mergeCell ref="B47:C4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E85E9-549E-401F-A4D2-B816AB8DAC60}">
  <ds:schemaRefs>
    <ds:schemaRef ds:uri="http://schemas.openxmlformats.org/package/2006/metadata/core-properties"/>
    <ds:schemaRef ds:uri="17a8963e-9c18-4203-b45b-a3889d6417b6"/>
    <ds:schemaRef ds:uri="http://purl.org/dc/dcmitype/"/>
    <ds:schemaRef ds:uri="http://schemas.microsoft.com/office/infopath/2007/PartnerControls"/>
    <ds:schemaRef ds:uri="http://schemas.microsoft.com/office/2006/documentManagement/types"/>
    <ds:schemaRef ds:uri="c325d29e-8f43-4971-a476-461951df7ebc"/>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37CFCE8-1DC7-4BA3-9CDC-ED377C3A77AD}"/>
</file>

<file path=customXml/itemProps3.xml><?xml version="1.0" encoding="utf-8"?>
<ds:datastoreItem xmlns:ds="http://schemas.openxmlformats.org/officeDocument/2006/customXml" ds:itemID="{BC333FF8-F315-4363-ADA4-99DA14FC0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Financieel GGD</vt:lpstr>
      <vt:lpstr>Financieel VRD</vt:lpstr>
      <vt:lpstr>HRM GGD </vt:lpstr>
      <vt:lpstr>inhuur salarisadm GGD</vt:lpstr>
      <vt:lpstr>Totaal GGD VRD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9 Calculatieblad.xlsx</dc:title>
  <dc:creator>Hulsen</dc:creator>
  <cp:lastModifiedBy>Willem Maassen</cp:lastModifiedBy>
  <cp:lastPrinted>2017-07-25T11:11:38Z</cp:lastPrinted>
  <dcterms:created xsi:type="dcterms:W3CDTF">2009-09-25T11:19:38Z</dcterms:created>
  <dcterms:modified xsi:type="dcterms:W3CDTF">2026-03-31T14:10:27Z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Sent representing name">
    <vt:lpwstr>Blom, Ronald</vt:lpwstr>
  </property>
  <property fmtid="{D5CDD505-2E9C-101B-9397-08002B2CF9AE}" pid="4" name="Sender name">
    <vt:lpwstr>Blom, Ronald</vt:lpwstr>
  </property>
  <property fmtid="{D5CDD505-2E9C-101B-9397-08002B2CF9AE}" pid="5" name="Sent representing e-mail address">
    <vt:lpwstr>/o=Damste Advocaten/ou=Exchange Administrative Group (FYDIBOHF23SPDLT)/cn=Recipients/cn=rbl</vt:lpwstr>
  </property>
  <property fmtid="{D5CDD505-2E9C-101B-9397-08002B2CF9AE}" pid="6" name="Sent representing address type">
    <vt:lpwstr>EX</vt:lpwstr>
  </property>
  <property fmtid="{D5CDD505-2E9C-101B-9397-08002B2CF9AE}" pid="7" name="Topic">
    <vt:lpwstr>Bijlage 9 Calculatieblad definitief (v3.0).xlsx</vt:lpwstr>
  </property>
  <property fmtid="{D5CDD505-2E9C-101B-9397-08002B2CF9AE}" pid="8" name="Sensitivity">
    <vt:r8>0</vt:r8>
  </property>
  <property fmtid="{D5CDD505-2E9C-101B-9397-08002B2CF9AE}" pid="9" name="Conversation topic">
    <vt:lpwstr>Bijlage 9 Calculatieblad definitief (v3.0).xlsx</vt:lpwstr>
  </property>
  <property fmtid="{D5CDD505-2E9C-101B-9397-08002B2CF9AE}" pid="10" name="Message delivery time">
    <vt:filetime>2021-03-04T18:10:41Z</vt:filetime>
  </property>
  <property fmtid="{D5CDD505-2E9C-101B-9397-08002B2CF9AE}" pid="11" name="Transport message headers">
    <vt:lpwstr/>
  </property>
  <property fmtid="{D5CDD505-2E9C-101B-9397-08002B2CF9AE}" pid="12" name="BCC">
    <vt:lpwstr/>
  </property>
  <property fmtid="{D5CDD505-2E9C-101B-9397-08002B2CF9AE}" pid="13" name="Last modification time">
    <vt:filetime>2021-03-04T18:10:41Z</vt:filetime>
  </property>
  <property fmtid="{D5CDD505-2E9C-101B-9397-08002B2CF9AE}" pid="14" name="Received by address type">
    <vt:lpwstr/>
  </property>
  <property fmtid="{D5CDD505-2E9C-101B-9397-08002B2CF9AE}" pid="15" name="Received by name">
    <vt:lpwstr/>
  </property>
  <property fmtid="{D5CDD505-2E9C-101B-9397-08002B2CF9AE}" pid="16" name="Received representing address type">
    <vt:lpwstr/>
  </property>
  <property fmtid="{D5CDD505-2E9C-101B-9397-08002B2CF9AE}" pid="17" name="CC">
    <vt:lpwstr/>
  </property>
  <property fmtid="{D5CDD505-2E9C-101B-9397-08002B2CF9AE}" pid="18" name="Internet message id">
    <vt:lpwstr/>
  </property>
  <property fmtid="{D5CDD505-2E9C-101B-9397-08002B2CF9AE}" pid="19" name="Sender address type">
    <vt:lpwstr>EX</vt:lpwstr>
  </property>
  <property fmtid="{D5CDD505-2E9C-101B-9397-08002B2CF9AE}" pid="20" name="Has attachment">
    <vt:bool>true</vt:bool>
  </property>
  <property fmtid="{D5CDD505-2E9C-101B-9397-08002B2CF9AE}" pid="21" name="Received representing name">
    <vt:lpwstr/>
  </property>
  <property fmtid="{D5CDD505-2E9C-101B-9397-08002B2CF9AE}" pid="22" name="Received by e-mail address">
    <vt:lpwstr/>
  </property>
  <property fmtid="{D5CDD505-2E9C-101B-9397-08002B2CF9AE}" pid="23" name="To">
    <vt:lpwstr/>
  </property>
  <property fmtid="{D5CDD505-2E9C-101B-9397-08002B2CF9AE}" pid="24" name="Message class">
    <vt:lpwstr>IPM.Document.Excel.Sheet.12</vt:lpwstr>
  </property>
  <property fmtid="{D5CDD505-2E9C-101B-9397-08002B2CF9AE}" pid="25" name="Sender e-mail address">
    <vt:lpwstr>/o=Damste Advocaten/ou=Exchange Administrative Group (FYDIBOHF23SPDLT)/cn=Recipients/cn=rbl</vt:lpwstr>
  </property>
  <property fmtid="{D5CDD505-2E9C-101B-9397-08002B2CF9AE}" pid="26" name="Client submit time">
    <vt:filetime>2021-03-04T18:10:41Z</vt:filetime>
  </property>
  <property fmtid="{D5CDD505-2E9C-101B-9397-08002B2CF9AE}" pid="27" name="Creation time">
    <vt:filetime>2021-03-04T18:10:41Z</vt:filetime>
  </property>
  <property fmtid="{D5CDD505-2E9C-101B-9397-08002B2CF9AE}" pid="28" name="Received representing e-mail address">
    <vt:lpwstr/>
  </property>
  <property fmtid="{D5CDD505-2E9C-101B-9397-08002B2CF9AE}" pid="29" name="Importance">
    <vt:r8>0</vt:r8>
  </property>
  <property fmtid="{D5CDD505-2E9C-101B-9397-08002B2CF9AE}" pid="30" name="Message size">
    <vt:r8>55296</vt:r8>
  </property>
  <property fmtid="{D5CDD505-2E9C-101B-9397-08002B2CF9AE}" pid="31" name="ContentType">
    <vt:lpwstr>Brief</vt:lpwstr>
  </property>
  <property fmtid="{D5CDD505-2E9C-101B-9397-08002B2CF9AE}" pid="32" name="Created">
    <vt:lpwstr>2009-09-25T10:19:38+00:00</vt:lpwstr>
  </property>
  <property fmtid="{D5CDD505-2E9C-101B-9397-08002B2CF9AE}" pid="33" name="Modified">
    <vt:lpwstr>2021-02-16T14:07:14+00:00</vt:lpwstr>
  </property>
  <property fmtid="{D5CDD505-2E9C-101B-9397-08002B2CF9AE}" pid="34" name="MatterCode">
    <vt:lpwstr>20201984</vt:lpwstr>
  </property>
  <property fmtid="{D5CDD505-2E9C-101B-9397-08002B2CF9AE}" pid="35" name="Rechtsgebied">
    <vt:lpwstr>Vastgoed- en Overheidsrecht</vt:lpwstr>
  </property>
  <property fmtid="{D5CDD505-2E9C-101B-9397-08002B2CF9AE}" pid="36" name="MatterName">
    <vt:lpwstr>ODT/aanbesteding ICT-modules</vt:lpwstr>
  </property>
  <property fmtid="{D5CDD505-2E9C-101B-9397-08002B2CF9AE}" pid="37" name="ClientName">
    <vt:lpwstr>Omgevingsdienst Twente</vt:lpwstr>
  </property>
  <property fmtid="{D5CDD505-2E9C-101B-9397-08002B2CF9AE}" pid="38" name="ClientCode">
    <vt:lpwstr>077578</vt:lpwstr>
  </property>
  <property fmtid="{D5CDD505-2E9C-101B-9397-08002B2CF9AE}" pid="39" name="MediaServiceImageTags">
    <vt:lpwstr/>
  </property>
</Properties>
</file>