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ichtingnidos-my.sharepoint.com/personal/i_bos_nidos_nl/Documents/Documenten/Aanbesteding/Kantoormeubilair/"/>
    </mc:Choice>
  </mc:AlternateContent>
  <xr:revisionPtr revIDLastSave="18" documentId="8_{F749AFC6-CBC6-4BE4-ADE6-A6A47702F1DF}" xr6:coauthVersionLast="47" xr6:coauthVersionMax="47" xr10:uidLastSave="{16B9F004-DF80-4243-8583-C6A292DF5195}"/>
  <bookViews>
    <workbookView xWindow="-51720" yWindow="-2310" windowWidth="51840" windowHeight="21240" activeTab="1" xr2:uid="{00000000-000D-0000-FFFF-FFFF00000000}"/>
  </bookViews>
  <sheets>
    <sheet name="Voorblad" sheetId="1" r:id="rId1"/>
    <sheet name="Matrix" sheetId="3" r:id="rId2"/>
  </sheets>
  <definedNames>
    <definedName name="_xlnm.Print_Area" localSheetId="1">Matrix!$A$1:$P$30</definedName>
    <definedName name="Text3" localSheetId="0">Voorblad!$D$16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3" l="1"/>
  <c r="F9" i="3"/>
  <c r="I9" i="3"/>
  <c r="O9" i="3"/>
  <c r="I25" i="3"/>
  <c r="I24" i="3"/>
  <c r="I21" i="3"/>
  <c r="I20" i="3"/>
  <c r="I17" i="3"/>
  <c r="I16" i="3"/>
  <c r="I13" i="3"/>
  <c r="I10" i="3"/>
  <c r="I8" i="3"/>
  <c r="I7" i="3"/>
  <c r="O8" i="3"/>
  <c r="O25" i="3"/>
  <c r="O24" i="3"/>
  <c r="O21" i="3"/>
  <c r="O20" i="3"/>
  <c r="O22" i="3" s="1"/>
  <c r="O17" i="3"/>
  <c r="O16" i="3"/>
  <c r="O13" i="3"/>
  <c r="O14" i="3" s="1"/>
  <c r="O10" i="3"/>
  <c r="O7" i="3"/>
  <c r="F25" i="3"/>
  <c r="F24" i="3"/>
  <c r="F21" i="3"/>
  <c r="F20" i="3"/>
  <c r="F17" i="3"/>
  <c r="F16" i="3"/>
  <c r="F13" i="3"/>
  <c r="F10" i="3"/>
  <c r="F8" i="3"/>
  <c r="F7" i="3"/>
  <c r="L1" i="3"/>
  <c r="P7" i="3" l="1"/>
  <c r="P9" i="3"/>
  <c r="P21" i="3"/>
  <c r="P17" i="3"/>
  <c r="O18" i="3"/>
  <c r="O26" i="3"/>
  <c r="P8" i="3"/>
  <c r="P13" i="3"/>
  <c r="P20" i="3"/>
  <c r="P16" i="3"/>
  <c r="P24" i="3"/>
  <c r="P25" i="3"/>
  <c r="O11" i="3"/>
  <c r="P10" i="3"/>
  <c r="O28" i="3" l="1"/>
  <c r="P22" i="3"/>
  <c r="P18" i="3"/>
  <c r="P26" i="3"/>
  <c r="P11" i="3"/>
  <c r="P14" i="3"/>
  <c r="P28" i="3" l="1"/>
  <c r="P30" i="3" s="1"/>
</calcChain>
</file>

<file path=xl/sharedStrings.xml><?xml version="1.0" encoding="utf-8"?>
<sst xmlns="http://schemas.openxmlformats.org/spreadsheetml/2006/main" count="84" uniqueCount="76">
  <si>
    <t>Format leveranciersbeoordeling</t>
  </si>
  <si>
    <t>Naam leverancier</t>
  </si>
  <si>
    <t>Adres</t>
  </si>
  <si>
    <t>Plaats</t>
  </si>
  <si>
    <t>Contactpersoon/projectleider</t>
  </si>
  <si>
    <t>Productgroep</t>
  </si>
  <si>
    <t>Naam beoordelaar</t>
  </si>
  <si>
    <t>Datum</t>
  </si>
  <si>
    <t>Versiebeheer</t>
  </si>
  <si>
    <t>Beoordelingspunten</t>
  </si>
  <si>
    <t>Specificatie beoordelings-punten</t>
  </si>
  <si>
    <t>(5 pnt)</t>
  </si>
  <si>
    <t>Opmerkingen</t>
  </si>
  <si>
    <t>Wegings-factor</t>
  </si>
  <si>
    <t>Max te behalen punten</t>
  </si>
  <si>
    <t>Nvt.</t>
  </si>
  <si>
    <t>Leveranciersbeoordeling</t>
  </si>
  <si>
    <t>Subtotaal</t>
  </si>
  <si>
    <t>Facturatie</t>
  </si>
  <si>
    <t>Wijze van afhandeling</t>
  </si>
  <si>
    <t>Aantal klachten</t>
  </si>
  <si>
    <t>Management-informatie</t>
  </si>
  <si>
    <t>Managementinformatie aangeleverd conform afspraak?</t>
  </si>
  <si>
    <t>Inhoud</t>
  </si>
  <si>
    <t>Tijdstip van aanleveren</t>
  </si>
  <si>
    <t>Totaal</t>
  </si>
  <si>
    <t>Behaald van max.</t>
  </si>
  <si>
    <t>True/False</t>
  </si>
  <si>
    <t>Waarde</t>
  </si>
  <si>
    <t>Behaal-de punten</t>
  </si>
  <si>
    <t>Leveranciers van diensten</t>
  </si>
  <si>
    <t>Naleving contract</t>
  </si>
  <si>
    <t>Klachtafhandeling</t>
  </si>
  <si>
    <t>Afdeling Contractbeheer</t>
  </si>
  <si>
    <t>Versie 1.00</t>
  </si>
  <si>
    <t>Voldoet</t>
  </si>
  <si>
    <t>Voldoet niet</t>
  </si>
  <si>
    <t>Onderwerp en paragraaf uit bestek</t>
  </si>
  <si>
    <t>bestek</t>
  </si>
  <si>
    <t>Overlegvormen</t>
  </si>
  <si>
    <t>op tijd en correct</t>
  </si>
  <si>
    <t>Dienstverlening</t>
  </si>
  <si>
    <t>(0 pnt)</t>
  </si>
  <si>
    <t>Verslaglegging</t>
  </si>
  <si>
    <t xml:space="preserve">Dit dient te gebeuren binnen vijf werkdagen na het overleg. </t>
  </si>
  <si>
    <t>Voor het tactisch overleg is een actiepuntenlijst voldoende.</t>
  </si>
  <si>
    <t>Indien er geen afspraak wordt ingepland of niet tijdig een uitnodiging met agendapunten wordt verstuurd dan voldoet de eis niet.</t>
  </si>
  <si>
    <t>Levertijden</t>
  </si>
  <si>
    <t>95% dient binnen genoemde tijd geleverd te zijn</t>
  </si>
  <si>
    <t>Offertes</t>
  </si>
  <si>
    <t>Voor kantoormeubilair dienen deze binnen 5 werkdagen uitgebracht te worden.</t>
  </si>
  <si>
    <t>bestelde zaken en hun levertijd, facturatie en de betaaltermijn, openstaande posten, klachten, retouren en conclusies vermelden.</t>
  </si>
  <si>
    <t xml:space="preserve">2 weken na het verstrijken van het kwartaal </t>
  </si>
  <si>
    <t>Meubilair</t>
  </si>
  <si>
    <t>eis 6</t>
  </si>
  <si>
    <t>eis 8</t>
  </si>
  <si>
    <t>eis 21</t>
  </si>
  <si>
    <t>Maximaal 8 weken, gerekend vanaf de datum van opdrachtverstrekking.</t>
  </si>
  <si>
    <t>Strategisch, tactisch en operationele overleggen</t>
  </si>
  <si>
    <t>95% dient binnen genoemde tijd geleverd te zijn.</t>
  </si>
  <si>
    <t>Facturatie  en bedragen</t>
  </si>
  <si>
    <t>Facturen voldoen aan de eisen uit het PvE</t>
  </si>
  <si>
    <t>eis 9</t>
  </si>
  <si>
    <t>Stichting Nidos</t>
  </si>
  <si>
    <t>eis 14</t>
  </si>
  <si>
    <t>*Zie ook SLA voor details, binnen 5 dagen</t>
  </si>
  <si>
    <t>* SLA wordt na gunning opgesteld door opdrachtnemer</t>
  </si>
  <si>
    <t>eis 22</t>
  </si>
  <si>
    <t>*Zie ook SLA voor details &gt;3 terecht per kwartaal</t>
  </si>
  <si>
    <t>Onderhoud</t>
  </si>
  <si>
    <t>eis 19</t>
  </si>
  <si>
    <t>Correctief onderhoud</t>
  </si>
  <si>
    <t>op tijd en conform afspraak</t>
  </si>
  <si>
    <t>Binnen 2 dagen aanwezig op locatie Opdrachtnemer</t>
  </si>
  <si>
    <t>Opdrachtgever biedt oplossing aan wanneer storing niet ter plekke kan worden verholpen.</t>
  </si>
  <si>
    <t>De score dient conform contract minimaal een 8,5 dus 85%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</si>
</sst>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name val="Arial"/>
    </font>
    <font>
      <sz val="10"/>
      <name val="Arial"/>
    </font>
    <font>
      <sz val="2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8"/>
      <name val="Arial"/>
    </font>
    <font>
      <b/>
      <sz val="10"/>
      <name val="Arial"/>
    </font>
    <font>
      <sz val="10"/>
      <name val="Arial"/>
    </font>
    <font>
      <b/>
      <i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17" fontId="6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14" fontId="4" fillId="0" borderId="0" xfId="0" applyNumberFormat="1" applyFont="1" applyAlignment="1">
      <alignment horizontal="left"/>
    </xf>
    <xf numFmtId="14" fontId="4" fillId="0" borderId="1" xfId="0" applyNumberFormat="1" applyFont="1" applyBorder="1" applyAlignment="1">
      <alignment horizontal="left" wrapText="1"/>
    </xf>
    <xf numFmtId="0" fontId="10" fillId="0" borderId="0" xfId="0" applyFont="1"/>
    <xf numFmtId="17" fontId="11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6" xfId="0" applyFont="1" applyBorder="1"/>
    <xf numFmtId="0" fontId="12" fillId="0" borderId="6" xfId="0" applyFont="1" applyBorder="1" applyAlignment="1">
      <alignment wrapText="1"/>
    </xf>
    <xf numFmtId="0" fontId="0" fillId="0" borderId="6" xfId="0" applyBorder="1"/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5" fillId="3" borderId="7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13" fillId="0" borderId="9" xfId="0" applyFont="1" applyBorder="1" applyAlignment="1">
      <alignment vertical="center" wrapText="1"/>
    </xf>
    <xf numFmtId="0" fontId="5" fillId="4" borderId="0" xfId="0" applyFont="1" applyFill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right"/>
    </xf>
    <xf numFmtId="0" fontId="9" fillId="4" borderId="1" xfId="0" applyFont="1" applyFill="1" applyBorder="1"/>
    <xf numFmtId="0" fontId="8" fillId="4" borderId="1" xfId="0" applyFont="1" applyFill="1" applyBorder="1"/>
    <xf numFmtId="0" fontId="5" fillId="4" borderId="1" xfId="0" applyFon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14" fillId="0" borderId="0" xfId="0" applyFont="1"/>
    <xf numFmtId="0" fontId="4" fillId="0" borderId="0" xfId="0" applyFont="1"/>
    <xf numFmtId="0" fontId="1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0" xfId="0" applyFont="1"/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4" borderId="10" xfId="0" applyFont="1" applyFill="1" applyBorder="1" applyAlignment="1">
      <alignment vertical="top" wrapText="1"/>
    </xf>
    <xf numFmtId="0" fontId="5" fillId="4" borderId="1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$E$8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$H$13" lockText="1" noThreeD="1"/>
</file>

<file path=xl/ctrlProps/ctrlProp12.xml><?xml version="1.0" encoding="utf-8"?>
<formControlPr xmlns="http://schemas.microsoft.com/office/spreadsheetml/2009/9/main" objectType="CheckBox" fmlaLink="$H$16" lockText="1" noThreeD="1"/>
</file>

<file path=xl/ctrlProps/ctrlProp13.xml><?xml version="1.0" encoding="utf-8"?>
<formControlPr xmlns="http://schemas.microsoft.com/office/spreadsheetml/2009/9/main" objectType="CheckBox" fmlaLink="$H$17" lockText="1" noThreeD="1"/>
</file>

<file path=xl/ctrlProps/ctrlProp14.xml><?xml version="1.0" encoding="utf-8"?>
<formControlPr xmlns="http://schemas.microsoft.com/office/spreadsheetml/2009/9/main" objectType="CheckBox" fmlaLink="$H$24" lockText="1" noThreeD="1"/>
</file>

<file path=xl/ctrlProps/ctrlProp15.xml><?xml version="1.0" encoding="utf-8"?>
<formControlPr xmlns="http://schemas.microsoft.com/office/spreadsheetml/2009/9/main" objectType="CheckBox" fmlaLink="$H$25" lockText="1" noThreeD="1"/>
</file>

<file path=xl/ctrlProps/ctrlProp16.xml><?xml version="1.0" encoding="utf-8"?>
<formControlPr xmlns="http://schemas.microsoft.com/office/spreadsheetml/2009/9/main" objectType="CheckBox" checked="Checked" fmlaLink="$E$21" lockText="1" noThreeD="1"/>
</file>

<file path=xl/ctrlProps/ctrlProp17.xml><?xml version="1.0" encoding="utf-8"?>
<formControlPr xmlns="http://schemas.microsoft.com/office/spreadsheetml/2009/9/main" objectType="CheckBox" fmlaLink="$H$21" lockText="1" noThreeD="1"/>
</file>

<file path=xl/ctrlProps/ctrlProp18.xml><?xml version="1.0" encoding="utf-8"?>
<formControlPr xmlns="http://schemas.microsoft.com/office/spreadsheetml/2009/9/main" objectType="CheckBox" checked="Checked" fmlaLink="$E$20" lockText="1" noThreeD="1"/>
</file>

<file path=xl/ctrlProps/ctrlProp19.xml><?xml version="1.0" encoding="utf-8"?>
<formControlPr xmlns="http://schemas.microsoft.com/office/spreadsheetml/2009/9/main" objectType="CheckBox" fmlaLink="$H$20" lockText="1" noThreeD="1"/>
</file>

<file path=xl/ctrlProps/ctrlProp2.xml><?xml version="1.0" encoding="utf-8"?>
<formControlPr xmlns="http://schemas.microsoft.com/office/spreadsheetml/2009/9/main" objectType="CheckBox" fmlaLink="$H$8" lockText="1" noThreeD="1"/>
</file>

<file path=xl/ctrlProps/ctrlProp20.xml><?xml version="1.0" encoding="utf-8"?>
<formControlPr xmlns="http://schemas.microsoft.com/office/spreadsheetml/2009/9/main" objectType="CheckBox" fmlaLink="$K$8" lockText="1" noThreeD="1"/>
</file>

<file path=xl/ctrlProps/ctrlProp21.xml><?xml version="1.0" encoding="utf-8"?>
<formControlPr xmlns="http://schemas.microsoft.com/office/spreadsheetml/2009/9/main" objectType="CheckBox" fmlaLink="$K$7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$K$13" lockText="1" noThreeD="1"/>
</file>

<file path=xl/ctrlProps/ctrlProp24.xml><?xml version="1.0" encoding="utf-8"?>
<formControlPr xmlns="http://schemas.microsoft.com/office/spreadsheetml/2009/9/main" objectType="CheckBox" fmlaLink="$K$17" lockText="1" noThreeD="1"/>
</file>

<file path=xl/ctrlProps/ctrlProp25.xml><?xml version="1.0" encoding="utf-8"?>
<formControlPr xmlns="http://schemas.microsoft.com/office/spreadsheetml/2009/9/main" objectType="CheckBox" fmlaLink="$K$16" lockText="1" noThreeD="1"/>
</file>

<file path=xl/ctrlProps/ctrlProp26.xml><?xml version="1.0" encoding="utf-8"?>
<formControlPr xmlns="http://schemas.microsoft.com/office/spreadsheetml/2009/9/main" objectType="CheckBox" fmlaLink="$K$24" lockText="1" noThreeD="1"/>
</file>

<file path=xl/ctrlProps/ctrlProp27.xml><?xml version="1.0" encoding="utf-8"?>
<formControlPr xmlns="http://schemas.microsoft.com/office/spreadsheetml/2009/9/main" objectType="CheckBox" fmlaLink="$K$25" lockText="1" noThreeD="1"/>
</file>

<file path=xl/ctrlProps/ctrlProp28.xml><?xml version="1.0" encoding="utf-8"?>
<formControlPr xmlns="http://schemas.microsoft.com/office/spreadsheetml/2009/9/main" objectType="CheckBox" fmlaLink="$K$10" lockText="1" noThreeD="1"/>
</file>

<file path=xl/ctrlProps/ctrlProp29.xml><?xml version="1.0" encoding="utf-8"?>
<formControlPr xmlns="http://schemas.microsoft.com/office/spreadsheetml/2009/9/main" objectType="CheckBox" fmlaLink="$K$21" lockText="1" noThreeD="1"/>
</file>

<file path=xl/ctrlProps/ctrlProp3.xml><?xml version="1.0" encoding="utf-8"?>
<formControlPr xmlns="http://schemas.microsoft.com/office/spreadsheetml/2009/9/main" objectType="CheckBox" fmlaLink="$H$7" lockText="1" noThreeD="1"/>
</file>

<file path=xl/ctrlProps/ctrlProp30.xml><?xml version="1.0" encoding="utf-8"?>
<formControlPr xmlns="http://schemas.microsoft.com/office/spreadsheetml/2009/9/main" objectType="CheckBox" fmlaLink="$K$20" lockText="1" noThreeD="1"/>
</file>

<file path=xl/ctrlProps/ctrlProp31.xml><?xml version="1.0" encoding="utf-8"?>
<formControlPr xmlns="http://schemas.microsoft.com/office/spreadsheetml/2009/9/main" objectType="CheckBox" checked="Checked" fmlaLink="#REF!" lockText="1" noThreeD="1"/>
</file>

<file path=xl/ctrlProps/ctrlProp32.xml><?xml version="1.0" encoding="utf-8"?>
<formControlPr xmlns="http://schemas.microsoft.com/office/spreadsheetml/2009/9/main" objectType="CheckBox" checked="Checked" fmlaLink="#REF!" lockText="1" noThreeD="1"/>
</file>

<file path=xl/ctrlProps/ctrlProp33.xml><?xml version="1.0" encoding="utf-8"?>
<formControlPr xmlns="http://schemas.microsoft.com/office/spreadsheetml/2009/9/main" objectType="CheckBox" checked="Checked" fmlaLink="#REF!" lockText="1" noThreeD="1"/>
</file>

<file path=xl/ctrlProps/ctrlProp34.xml><?xml version="1.0" encoding="utf-8"?>
<formControlPr xmlns="http://schemas.microsoft.com/office/spreadsheetml/2009/9/main" objectType="CheckBox" checked="Checked" fmlaLink="#REF!" lockText="1" noThreeD="1"/>
</file>

<file path=xl/ctrlProps/ctrlProp35.xml><?xml version="1.0" encoding="utf-8"?>
<formControlPr xmlns="http://schemas.microsoft.com/office/spreadsheetml/2009/9/main" objectType="CheckBox" checked="Checked" fmlaLink="#REF!" lockText="1" noThreeD="1"/>
</file>

<file path=xl/ctrlProps/ctrlProp36.xml><?xml version="1.0" encoding="utf-8"?>
<formControlPr xmlns="http://schemas.microsoft.com/office/spreadsheetml/2009/9/main" objectType="CheckBox" checked="Checked" fmlaLink="#REF!" lockText="1" noThreeD="1"/>
</file>

<file path=xl/ctrlProps/ctrlProp37.xml><?xml version="1.0" encoding="utf-8"?>
<formControlPr xmlns="http://schemas.microsoft.com/office/spreadsheetml/2009/9/main" objectType="CheckBox" checked="Checked" fmlaLink="#REF!" lockText="1" noThreeD="1"/>
</file>

<file path=xl/ctrlProps/ctrlProp38.xml><?xml version="1.0" encoding="utf-8"?>
<formControlPr xmlns="http://schemas.microsoft.com/office/spreadsheetml/2009/9/main" objectType="CheckBox" checked="Checked" fmlaLink="#REF!" lockText="1" noThreeD="1"/>
</file>

<file path=xl/ctrlProps/ctrlProp39.xml><?xml version="1.0" encoding="utf-8"?>
<formControlPr xmlns="http://schemas.microsoft.com/office/spreadsheetml/2009/9/main" objectType="CheckBox" checked="Checked" fmlaLink="#REF!" lockText="1" noThreeD="1"/>
</file>

<file path=xl/ctrlProps/ctrlProp4.xml><?xml version="1.0" encoding="utf-8"?>
<formControlPr xmlns="http://schemas.microsoft.com/office/spreadsheetml/2009/9/main" objectType="CheckBox" checked="Checked" fmlaLink="$E$7" lockText="1" noThreeD="1"/>
</file>

<file path=xl/ctrlProps/ctrlProp40.xml><?xml version="1.0" encoding="utf-8"?>
<formControlPr xmlns="http://schemas.microsoft.com/office/spreadsheetml/2009/9/main" objectType="CheckBox" fmlaLink="#REF!" lockText="1" noThreeD="1"/>
</file>

<file path=xl/ctrlProps/ctrlProp41.xml><?xml version="1.0" encoding="utf-8"?>
<formControlPr xmlns="http://schemas.microsoft.com/office/spreadsheetml/2009/9/main" objectType="CheckBox" fmlaLink="#REF!" lockText="1" noThreeD="1"/>
</file>

<file path=xl/ctrlProps/ctrlProp42.xml><?xml version="1.0" encoding="utf-8"?>
<formControlPr xmlns="http://schemas.microsoft.com/office/spreadsheetml/2009/9/main" objectType="CheckBox" fmlaLink="#REF!" lockText="1" noThreeD="1"/>
</file>

<file path=xl/ctrlProps/ctrlProp43.xml><?xml version="1.0" encoding="utf-8"?>
<formControlPr xmlns="http://schemas.microsoft.com/office/spreadsheetml/2009/9/main" objectType="CheckBox" fmlaLink="#REF!" lockText="1" noThreeD="1"/>
</file>

<file path=xl/ctrlProps/ctrlProp44.xml><?xml version="1.0" encoding="utf-8"?>
<formControlPr xmlns="http://schemas.microsoft.com/office/spreadsheetml/2009/9/main" objectType="CheckBox" fmlaLink="#REF!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fmlaLink="#REF!" lockText="1" noThreeD="1"/>
</file>

<file path=xl/ctrlProps/ctrlProp47.xml><?xml version="1.0" encoding="utf-8"?>
<formControlPr xmlns="http://schemas.microsoft.com/office/spreadsheetml/2009/9/main" objectType="CheckBox" fmlaLink="#REF!" lockText="1" noThreeD="1"/>
</file>

<file path=xl/ctrlProps/ctrlProp48.xml><?xml version="1.0" encoding="utf-8"?>
<formControlPr xmlns="http://schemas.microsoft.com/office/spreadsheetml/2009/9/main" objectType="CheckBox" fmlaLink="#REF!" lockText="1" noThreeD="1"/>
</file>

<file path=xl/ctrlProps/ctrlProp49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checked="Checked" fmlaLink="$E$13" lockText="1" noThreeD="1"/>
</file>

<file path=xl/ctrlProps/ctrlProp50.xml><?xml version="1.0" encoding="utf-8"?>
<formControlPr xmlns="http://schemas.microsoft.com/office/spreadsheetml/2009/9/main" objectType="CheckBox" fmlaLink="#REF!" lockText="1" noThreeD="1"/>
</file>

<file path=xl/ctrlProps/ctrlProp51.xml><?xml version="1.0" encoding="utf-8"?>
<formControlPr xmlns="http://schemas.microsoft.com/office/spreadsheetml/2009/9/main" objectType="CheckBox" fmlaLink="#REF!" lockText="1" noThreeD="1"/>
</file>

<file path=xl/ctrlProps/ctrlProp52.xml><?xml version="1.0" encoding="utf-8"?>
<formControlPr xmlns="http://schemas.microsoft.com/office/spreadsheetml/2009/9/main" objectType="CheckBox" fmlaLink="#REF!" lockText="1" noThreeD="1"/>
</file>

<file path=xl/ctrlProps/ctrlProp53.xml><?xml version="1.0" encoding="utf-8"?>
<formControlPr xmlns="http://schemas.microsoft.com/office/spreadsheetml/2009/9/main" objectType="CheckBox" fmlaLink="#REF!" lockText="1" noThreeD="1"/>
</file>

<file path=xl/ctrlProps/ctrlProp54.xml><?xml version="1.0" encoding="utf-8"?>
<formControlPr xmlns="http://schemas.microsoft.com/office/spreadsheetml/2009/9/main" objectType="CheckBox" fmlaLink="#REF!" lockText="1" noThreeD="1"/>
</file>

<file path=xl/ctrlProps/ctrlProp55.xml><?xml version="1.0" encoding="utf-8"?>
<formControlPr xmlns="http://schemas.microsoft.com/office/spreadsheetml/2009/9/main" objectType="CheckBox" fmlaLink="#REF!" lockText="1" noThreeD="1"/>
</file>

<file path=xl/ctrlProps/ctrlProp56.xml><?xml version="1.0" encoding="utf-8"?>
<formControlPr xmlns="http://schemas.microsoft.com/office/spreadsheetml/2009/9/main" objectType="CheckBox" fmlaLink="#REF!" lockText="1" noThreeD="1"/>
</file>

<file path=xl/ctrlProps/ctrlProp57.xml><?xml version="1.0" encoding="utf-8"?>
<formControlPr xmlns="http://schemas.microsoft.com/office/spreadsheetml/2009/9/main" objectType="CheckBox" fmlaLink="#REF!" lockText="1" noThreeD="1"/>
</file>

<file path=xl/ctrlProps/ctrlProp58.xml><?xml version="1.0" encoding="utf-8"?>
<formControlPr xmlns="http://schemas.microsoft.com/office/spreadsheetml/2009/9/main" objectType="CheckBox" fmlaLink="#REF!" lockText="1" noThreeD="1"/>
</file>

<file path=xl/ctrlProps/ctrlProp59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checked="Checked" fmlaLink="$E$16" lockText="1" noThreeD="1"/>
</file>

<file path=xl/ctrlProps/ctrlProp60.xml><?xml version="1.0" encoding="utf-8"?>
<formControlPr xmlns="http://schemas.microsoft.com/office/spreadsheetml/2009/9/main" objectType="CheckBox" checked="Checked" fmlaLink="$E$10" lockText="1" noThreeD="1"/>
</file>

<file path=xl/ctrlProps/ctrlProp61.xml><?xml version="1.0" encoding="utf-8"?>
<formControlPr xmlns="http://schemas.microsoft.com/office/spreadsheetml/2009/9/main" objectType="CheckBox" checked="Checked" fmlaLink="$H$10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fmlaLink="$E$17" lockText="1" noThreeD="1"/>
</file>

<file path=xl/ctrlProps/ctrlProp8.xml><?xml version="1.0" encoding="utf-8"?>
<formControlPr xmlns="http://schemas.microsoft.com/office/spreadsheetml/2009/9/main" objectType="CheckBox" checked="Checked" fmlaLink="$E$24" lockText="1" noThreeD="1"/>
</file>

<file path=xl/ctrlProps/ctrlProp9.xml><?xml version="1.0" encoding="utf-8"?>
<formControlPr xmlns="http://schemas.microsoft.com/office/spreadsheetml/2009/9/main" objectType="CheckBox" checked="Checked" fmlaLink="$E$2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2</xdr:col>
      <xdr:colOff>1218565</xdr:colOff>
      <xdr:row>3</xdr:row>
      <xdr:rowOff>110490</xdr:rowOff>
    </xdr:to>
    <xdr:pic>
      <xdr:nvPicPr>
        <xdr:cNvPr id="2" name="Afbeelding 1" descr="Stichting Nidos | Home">
          <a:extLst>
            <a:ext uri="{FF2B5EF4-FFF2-40B4-BE49-F238E27FC236}">
              <a16:creationId xmlns:a16="http://schemas.microsoft.com/office/drawing/2014/main" id="{DFB2B9E7-DCA8-9FA3-3B52-444A07254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2352040" cy="45339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7</xdr:row>
          <xdr:rowOff>76200</xdr:rowOff>
        </xdr:from>
        <xdr:to>
          <xdr:col>3</xdr:col>
          <xdr:colOff>447675</xdr:colOff>
          <xdr:row>7</xdr:row>
          <xdr:rowOff>295275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7</xdr:row>
          <xdr:rowOff>106680</xdr:rowOff>
        </xdr:from>
        <xdr:to>
          <xdr:col>6</xdr:col>
          <xdr:colOff>438150</xdr:colOff>
          <xdr:row>7</xdr:row>
          <xdr:rowOff>323850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</xdr:row>
          <xdr:rowOff>83820</xdr:rowOff>
        </xdr:from>
        <xdr:to>
          <xdr:col>6</xdr:col>
          <xdr:colOff>457200</xdr:colOff>
          <xdr:row>6</xdr:row>
          <xdr:rowOff>419100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6</xdr:row>
          <xdr:rowOff>83820</xdr:rowOff>
        </xdr:from>
        <xdr:to>
          <xdr:col>3</xdr:col>
          <xdr:colOff>447675</xdr:colOff>
          <xdr:row>6</xdr:row>
          <xdr:rowOff>428625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12</xdr:row>
          <xdr:rowOff>106680</xdr:rowOff>
        </xdr:from>
        <xdr:to>
          <xdr:col>3</xdr:col>
          <xdr:colOff>428625</xdr:colOff>
          <xdr:row>12</xdr:row>
          <xdr:rowOff>314325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15</xdr:row>
          <xdr:rowOff>99060</xdr:rowOff>
        </xdr:from>
        <xdr:to>
          <xdr:col>3</xdr:col>
          <xdr:colOff>419100</xdr:colOff>
          <xdr:row>15</xdr:row>
          <xdr:rowOff>314325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16</xdr:row>
          <xdr:rowOff>106680</xdr:rowOff>
        </xdr:from>
        <xdr:to>
          <xdr:col>3</xdr:col>
          <xdr:colOff>419100</xdr:colOff>
          <xdr:row>16</xdr:row>
          <xdr:rowOff>333375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23</xdr:row>
          <xdr:rowOff>30480</xdr:rowOff>
        </xdr:from>
        <xdr:to>
          <xdr:col>3</xdr:col>
          <xdr:colOff>428625</xdr:colOff>
          <xdr:row>23</xdr:row>
          <xdr:rowOff>390525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24</xdr:row>
          <xdr:rowOff>30480</xdr:rowOff>
        </xdr:from>
        <xdr:to>
          <xdr:col>3</xdr:col>
          <xdr:colOff>428625</xdr:colOff>
          <xdr:row>24</xdr:row>
          <xdr:rowOff>247650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8</xdr:row>
          <xdr:rowOff>99060</xdr:rowOff>
        </xdr:from>
        <xdr:to>
          <xdr:col>6</xdr:col>
          <xdr:colOff>438150</xdr:colOff>
          <xdr:row>8</xdr:row>
          <xdr:rowOff>314325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114300</xdr:rowOff>
        </xdr:from>
        <xdr:to>
          <xdr:col>6</xdr:col>
          <xdr:colOff>419100</xdr:colOff>
          <xdr:row>12</xdr:row>
          <xdr:rowOff>323850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15</xdr:row>
          <xdr:rowOff>106680</xdr:rowOff>
        </xdr:from>
        <xdr:to>
          <xdr:col>6</xdr:col>
          <xdr:colOff>476250</xdr:colOff>
          <xdr:row>15</xdr:row>
          <xdr:rowOff>333375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16</xdr:row>
          <xdr:rowOff>83820</xdr:rowOff>
        </xdr:from>
        <xdr:to>
          <xdr:col>6</xdr:col>
          <xdr:colOff>466725</xdr:colOff>
          <xdr:row>16</xdr:row>
          <xdr:rowOff>304800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23</xdr:row>
          <xdr:rowOff>30480</xdr:rowOff>
        </xdr:from>
        <xdr:to>
          <xdr:col>6</xdr:col>
          <xdr:colOff>457200</xdr:colOff>
          <xdr:row>23</xdr:row>
          <xdr:rowOff>390525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24</xdr:row>
          <xdr:rowOff>22860</xdr:rowOff>
        </xdr:from>
        <xdr:to>
          <xdr:col>6</xdr:col>
          <xdr:colOff>466725</xdr:colOff>
          <xdr:row>24</xdr:row>
          <xdr:rowOff>295275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20</xdr:row>
          <xdr:rowOff>114300</xdr:rowOff>
        </xdr:from>
        <xdr:to>
          <xdr:col>3</xdr:col>
          <xdr:colOff>419100</xdr:colOff>
          <xdr:row>21</xdr:row>
          <xdr:rowOff>28575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20</xdr:row>
          <xdr:rowOff>83820</xdr:rowOff>
        </xdr:from>
        <xdr:to>
          <xdr:col>6</xdr:col>
          <xdr:colOff>457200</xdr:colOff>
          <xdr:row>21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19</xdr:row>
          <xdr:rowOff>106680</xdr:rowOff>
        </xdr:from>
        <xdr:to>
          <xdr:col>3</xdr:col>
          <xdr:colOff>409575</xdr:colOff>
          <xdr:row>20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19</xdr:row>
          <xdr:rowOff>83820</xdr:rowOff>
        </xdr:from>
        <xdr:to>
          <xdr:col>6</xdr:col>
          <xdr:colOff>457200</xdr:colOff>
          <xdr:row>20</xdr:row>
          <xdr:rowOff>9525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7</xdr:row>
          <xdr:rowOff>114300</xdr:rowOff>
        </xdr:from>
        <xdr:to>
          <xdr:col>9</xdr:col>
          <xdr:colOff>438150</xdr:colOff>
          <xdr:row>7</xdr:row>
          <xdr:rowOff>333375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</xdr:row>
          <xdr:rowOff>106680</xdr:rowOff>
        </xdr:from>
        <xdr:to>
          <xdr:col>9</xdr:col>
          <xdr:colOff>419100</xdr:colOff>
          <xdr:row>6</xdr:row>
          <xdr:rowOff>428625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8</xdr:row>
          <xdr:rowOff>106680</xdr:rowOff>
        </xdr:from>
        <xdr:to>
          <xdr:col>9</xdr:col>
          <xdr:colOff>428625</xdr:colOff>
          <xdr:row>8</xdr:row>
          <xdr:rowOff>323850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12</xdr:row>
          <xdr:rowOff>114300</xdr:rowOff>
        </xdr:from>
        <xdr:to>
          <xdr:col>9</xdr:col>
          <xdr:colOff>457200</xdr:colOff>
          <xdr:row>12</xdr:row>
          <xdr:rowOff>333375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83820</xdr:rowOff>
        </xdr:from>
        <xdr:to>
          <xdr:col>9</xdr:col>
          <xdr:colOff>419100</xdr:colOff>
          <xdr:row>16</xdr:row>
          <xdr:rowOff>304800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99060</xdr:rowOff>
        </xdr:from>
        <xdr:to>
          <xdr:col>9</xdr:col>
          <xdr:colOff>419100</xdr:colOff>
          <xdr:row>15</xdr:row>
          <xdr:rowOff>314325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23</xdr:row>
          <xdr:rowOff>30480</xdr:rowOff>
        </xdr:from>
        <xdr:to>
          <xdr:col>9</xdr:col>
          <xdr:colOff>447675</xdr:colOff>
          <xdr:row>24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24</xdr:row>
          <xdr:rowOff>76200</xdr:rowOff>
        </xdr:from>
        <xdr:to>
          <xdr:col>9</xdr:col>
          <xdr:colOff>457200</xdr:colOff>
          <xdr:row>24</xdr:row>
          <xdr:rowOff>295275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</xdr:row>
          <xdr:rowOff>83820</xdr:rowOff>
        </xdr:from>
        <xdr:to>
          <xdr:col>9</xdr:col>
          <xdr:colOff>419100</xdr:colOff>
          <xdr:row>9</xdr:row>
          <xdr:rowOff>304800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106680</xdr:rowOff>
        </xdr:from>
        <xdr:to>
          <xdr:col>9</xdr:col>
          <xdr:colOff>419100</xdr:colOff>
          <xdr:row>21</xdr:row>
          <xdr:rowOff>19050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19</xdr:row>
          <xdr:rowOff>83820</xdr:rowOff>
        </xdr:from>
        <xdr:to>
          <xdr:col>9</xdr:col>
          <xdr:colOff>447675</xdr:colOff>
          <xdr:row>20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388</xdr:row>
          <xdr:rowOff>0</xdr:rowOff>
        </xdr:from>
        <xdr:to>
          <xdr:col>0</xdr:col>
          <xdr:colOff>447675</xdr:colOff>
          <xdr:row>389</xdr:row>
          <xdr:rowOff>57150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389</xdr:row>
          <xdr:rowOff>0</xdr:rowOff>
        </xdr:from>
        <xdr:to>
          <xdr:col>0</xdr:col>
          <xdr:colOff>447675</xdr:colOff>
          <xdr:row>390</xdr:row>
          <xdr:rowOff>57150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390</xdr:row>
          <xdr:rowOff>0</xdr:rowOff>
        </xdr:from>
        <xdr:to>
          <xdr:col>0</xdr:col>
          <xdr:colOff>428625</xdr:colOff>
          <xdr:row>391</xdr:row>
          <xdr:rowOff>57150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391</xdr:row>
          <xdr:rowOff>0</xdr:rowOff>
        </xdr:from>
        <xdr:to>
          <xdr:col>0</xdr:col>
          <xdr:colOff>447675</xdr:colOff>
          <xdr:row>392</xdr:row>
          <xdr:rowOff>76200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392</xdr:row>
          <xdr:rowOff>0</xdr:rowOff>
        </xdr:from>
        <xdr:to>
          <xdr:col>0</xdr:col>
          <xdr:colOff>447675</xdr:colOff>
          <xdr:row>393</xdr:row>
          <xdr:rowOff>57150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393</xdr:row>
          <xdr:rowOff>0</xdr:rowOff>
        </xdr:from>
        <xdr:to>
          <xdr:col>0</xdr:col>
          <xdr:colOff>419100</xdr:colOff>
          <xdr:row>394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394</xdr:row>
          <xdr:rowOff>0</xdr:rowOff>
        </xdr:from>
        <xdr:to>
          <xdr:col>0</xdr:col>
          <xdr:colOff>419100</xdr:colOff>
          <xdr:row>395</xdr:row>
          <xdr:rowOff>66675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395</xdr:row>
          <xdr:rowOff>0</xdr:rowOff>
        </xdr:from>
        <xdr:to>
          <xdr:col>0</xdr:col>
          <xdr:colOff>419100</xdr:colOff>
          <xdr:row>396</xdr:row>
          <xdr:rowOff>57150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396</xdr:row>
          <xdr:rowOff>0</xdr:rowOff>
        </xdr:from>
        <xdr:to>
          <xdr:col>0</xdr:col>
          <xdr:colOff>419100</xdr:colOff>
          <xdr:row>398</xdr:row>
          <xdr:rowOff>66675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398</xdr:row>
          <xdr:rowOff>0</xdr:rowOff>
        </xdr:from>
        <xdr:to>
          <xdr:col>0</xdr:col>
          <xdr:colOff>409575</xdr:colOff>
          <xdr:row>399</xdr:row>
          <xdr:rowOff>57150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399</xdr:row>
          <xdr:rowOff>0</xdr:rowOff>
        </xdr:from>
        <xdr:to>
          <xdr:col>0</xdr:col>
          <xdr:colOff>409575</xdr:colOff>
          <xdr:row>400</xdr:row>
          <xdr:rowOff>76200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400</xdr:row>
          <xdr:rowOff>0</xdr:rowOff>
        </xdr:from>
        <xdr:to>
          <xdr:col>0</xdr:col>
          <xdr:colOff>409575</xdr:colOff>
          <xdr:row>401</xdr:row>
          <xdr:rowOff>57150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401</xdr:row>
          <xdr:rowOff>0</xdr:rowOff>
        </xdr:from>
        <xdr:to>
          <xdr:col>0</xdr:col>
          <xdr:colOff>409575</xdr:colOff>
          <xdr:row>402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402</xdr:row>
          <xdr:rowOff>0</xdr:rowOff>
        </xdr:from>
        <xdr:to>
          <xdr:col>0</xdr:col>
          <xdr:colOff>409575</xdr:colOff>
          <xdr:row>403</xdr:row>
          <xdr:rowOff>66675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403</xdr:row>
          <xdr:rowOff>0</xdr:rowOff>
        </xdr:from>
        <xdr:to>
          <xdr:col>0</xdr:col>
          <xdr:colOff>419100</xdr:colOff>
          <xdr:row>404</xdr:row>
          <xdr:rowOff>57150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404</xdr:row>
          <xdr:rowOff>0</xdr:rowOff>
        </xdr:from>
        <xdr:to>
          <xdr:col>0</xdr:col>
          <xdr:colOff>409575</xdr:colOff>
          <xdr:row>405</xdr:row>
          <xdr:rowOff>76200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405</xdr:row>
          <xdr:rowOff>0</xdr:rowOff>
        </xdr:from>
        <xdr:to>
          <xdr:col>0</xdr:col>
          <xdr:colOff>409575</xdr:colOff>
          <xdr:row>406</xdr:row>
          <xdr:rowOff>57150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406</xdr:row>
          <xdr:rowOff>0</xdr:rowOff>
        </xdr:from>
        <xdr:to>
          <xdr:col>0</xdr:col>
          <xdr:colOff>419100</xdr:colOff>
          <xdr:row>407</xdr:row>
          <xdr:rowOff>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407</xdr:row>
          <xdr:rowOff>0</xdr:rowOff>
        </xdr:from>
        <xdr:to>
          <xdr:col>0</xdr:col>
          <xdr:colOff>409575</xdr:colOff>
          <xdr:row>408</xdr:row>
          <xdr:rowOff>57150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408</xdr:row>
          <xdr:rowOff>0</xdr:rowOff>
        </xdr:from>
        <xdr:to>
          <xdr:col>0</xdr:col>
          <xdr:colOff>409575</xdr:colOff>
          <xdr:row>409</xdr:row>
          <xdr:rowOff>57150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409</xdr:row>
          <xdr:rowOff>0</xdr:rowOff>
        </xdr:from>
        <xdr:to>
          <xdr:col>0</xdr:col>
          <xdr:colOff>409575</xdr:colOff>
          <xdr:row>410</xdr:row>
          <xdr:rowOff>57150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410</xdr:row>
          <xdr:rowOff>0</xdr:rowOff>
        </xdr:from>
        <xdr:to>
          <xdr:col>0</xdr:col>
          <xdr:colOff>409575</xdr:colOff>
          <xdr:row>411</xdr:row>
          <xdr:rowOff>57150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411</xdr:row>
          <xdr:rowOff>0</xdr:rowOff>
        </xdr:from>
        <xdr:to>
          <xdr:col>0</xdr:col>
          <xdr:colOff>419100</xdr:colOff>
          <xdr:row>412</xdr:row>
          <xdr:rowOff>57150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412</xdr:row>
          <xdr:rowOff>0</xdr:rowOff>
        </xdr:from>
        <xdr:to>
          <xdr:col>0</xdr:col>
          <xdr:colOff>419100</xdr:colOff>
          <xdr:row>414</xdr:row>
          <xdr:rowOff>66675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414</xdr:row>
          <xdr:rowOff>0</xdr:rowOff>
        </xdr:from>
        <xdr:to>
          <xdr:col>0</xdr:col>
          <xdr:colOff>419100</xdr:colOff>
          <xdr:row>415</xdr:row>
          <xdr:rowOff>57150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415</xdr:row>
          <xdr:rowOff>0</xdr:rowOff>
        </xdr:from>
        <xdr:to>
          <xdr:col>0</xdr:col>
          <xdr:colOff>409575</xdr:colOff>
          <xdr:row>416</xdr:row>
          <xdr:rowOff>57150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416</xdr:row>
          <xdr:rowOff>0</xdr:rowOff>
        </xdr:from>
        <xdr:to>
          <xdr:col>0</xdr:col>
          <xdr:colOff>409575</xdr:colOff>
          <xdr:row>417</xdr:row>
          <xdr:rowOff>57150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417</xdr:row>
          <xdr:rowOff>0</xdr:rowOff>
        </xdr:from>
        <xdr:to>
          <xdr:col>0</xdr:col>
          <xdr:colOff>409575</xdr:colOff>
          <xdr:row>418</xdr:row>
          <xdr:rowOff>57150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418</xdr:row>
          <xdr:rowOff>0</xdr:rowOff>
        </xdr:from>
        <xdr:to>
          <xdr:col>0</xdr:col>
          <xdr:colOff>409575</xdr:colOff>
          <xdr:row>420</xdr:row>
          <xdr:rowOff>57150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8</xdr:row>
          <xdr:rowOff>83820</xdr:rowOff>
        </xdr:from>
        <xdr:to>
          <xdr:col>3</xdr:col>
          <xdr:colOff>447675</xdr:colOff>
          <xdr:row>8</xdr:row>
          <xdr:rowOff>314325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1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9</xdr:row>
          <xdr:rowOff>106680</xdr:rowOff>
        </xdr:from>
        <xdr:to>
          <xdr:col>3</xdr:col>
          <xdr:colOff>447675</xdr:colOff>
          <xdr:row>9</xdr:row>
          <xdr:rowOff>323850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152400</xdr:colOff>
          <xdr:row>9</xdr:row>
          <xdr:rowOff>83820</xdr:rowOff>
        </xdr:from>
        <xdr:to>
          <xdr:col>6</xdr:col>
          <xdr:colOff>457200</xdr:colOff>
          <xdr:row>9</xdr:row>
          <xdr:rowOff>304800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C5:D33"/>
  <sheetViews>
    <sheetView workbookViewId="0">
      <selection activeCell="D22" sqref="D22"/>
    </sheetView>
  </sheetViews>
  <sheetFormatPr defaultRowHeight="13.2" x14ac:dyDescent="0.25"/>
  <cols>
    <col min="3" max="3" width="25.33203125" customWidth="1"/>
    <col min="4" max="4" width="40.109375" customWidth="1"/>
  </cols>
  <sheetData>
    <row r="5" spans="3:4" ht="27.6" x14ac:dyDescent="0.45">
      <c r="C5" s="1" t="s">
        <v>0</v>
      </c>
    </row>
    <row r="6" spans="3:4" ht="17.399999999999999" x14ac:dyDescent="0.3">
      <c r="C6" s="2" t="s">
        <v>30</v>
      </c>
    </row>
    <row r="16" spans="3:4" x14ac:dyDescent="0.25">
      <c r="C16" s="3" t="s">
        <v>1</v>
      </c>
      <c r="D16" s="4"/>
    </row>
    <row r="17" spans="3:4" x14ac:dyDescent="0.25">
      <c r="C17" s="3" t="s">
        <v>2</v>
      </c>
      <c r="D17" s="4"/>
    </row>
    <row r="18" spans="3:4" x14ac:dyDescent="0.25">
      <c r="C18" s="3" t="s">
        <v>3</v>
      </c>
      <c r="D18" s="4"/>
    </row>
    <row r="19" spans="3:4" x14ac:dyDescent="0.25">
      <c r="C19" s="3" t="s">
        <v>4</v>
      </c>
      <c r="D19" s="4"/>
    </row>
    <row r="20" spans="3:4" x14ac:dyDescent="0.25">
      <c r="C20" s="3" t="s">
        <v>5</v>
      </c>
      <c r="D20" s="4" t="s">
        <v>53</v>
      </c>
    </row>
    <row r="21" spans="3:4" x14ac:dyDescent="0.25">
      <c r="C21" s="3" t="s">
        <v>6</v>
      </c>
      <c r="D21" s="4"/>
    </row>
    <row r="22" spans="3:4" x14ac:dyDescent="0.25">
      <c r="C22" s="3" t="s">
        <v>7</v>
      </c>
      <c r="D22" s="17"/>
    </row>
    <row r="29" spans="3:4" x14ac:dyDescent="0.25">
      <c r="C29" s="6" t="s">
        <v>8</v>
      </c>
    </row>
    <row r="30" spans="3:4" x14ac:dyDescent="0.25">
      <c r="C30" s="7" t="s">
        <v>63</v>
      </c>
    </row>
    <row r="31" spans="3:4" x14ac:dyDescent="0.25">
      <c r="C31" s="7" t="s">
        <v>33</v>
      </c>
    </row>
    <row r="32" spans="3:4" x14ac:dyDescent="0.25">
      <c r="C32" s="16">
        <v>45503</v>
      </c>
    </row>
    <row r="33" spans="3:3" x14ac:dyDescent="0.25">
      <c r="C33" s="7" t="s">
        <v>34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V34"/>
  <sheetViews>
    <sheetView tabSelected="1" workbookViewId="0">
      <selection activeCell="D1" sqref="D1"/>
    </sheetView>
  </sheetViews>
  <sheetFormatPr defaultRowHeight="13.2" x14ac:dyDescent="0.25"/>
  <cols>
    <col min="1" max="1" width="15.109375" bestFit="1" customWidth="1"/>
    <col min="2" max="2" width="22.44140625" bestFit="1" customWidth="1"/>
    <col min="3" max="3" width="20" bestFit="1" customWidth="1"/>
    <col min="5" max="5" width="9.44140625" hidden="1" customWidth="1"/>
    <col min="6" max="6" width="8.109375" hidden="1" customWidth="1"/>
    <col min="8" max="9" width="0" hidden="1" customWidth="1"/>
    <col min="11" max="11" width="0" hidden="1" customWidth="1"/>
    <col min="12" max="12" width="33.5546875" customWidth="1"/>
    <col min="13" max="13" width="2.5546875" customWidth="1"/>
  </cols>
  <sheetData>
    <row r="1" spans="1:22" x14ac:dyDescent="0.25">
      <c r="B1" s="18" t="s">
        <v>16</v>
      </c>
      <c r="C1" s="8"/>
      <c r="D1" s="19">
        <f>Voorblad!D22</f>
        <v>0</v>
      </c>
      <c r="J1" s="8"/>
      <c r="K1" s="9"/>
      <c r="L1" s="18">
        <f>Voorblad!Text3</f>
        <v>0</v>
      </c>
    </row>
    <row r="2" spans="1:22" ht="3.75" customHeight="1" thickBot="1" x14ac:dyDescent="0.3">
      <c r="D2" s="8"/>
    </row>
    <row r="3" spans="1:22" ht="27.75" customHeight="1" x14ac:dyDescent="0.25">
      <c r="A3" s="38" t="s">
        <v>37</v>
      </c>
      <c r="B3" s="59" t="s">
        <v>9</v>
      </c>
      <c r="C3" s="59" t="s">
        <v>10</v>
      </c>
      <c r="D3" s="39" t="s">
        <v>35</v>
      </c>
      <c r="E3" s="39" t="s">
        <v>27</v>
      </c>
      <c r="F3" s="39" t="s">
        <v>28</v>
      </c>
      <c r="G3" s="39" t="s">
        <v>36</v>
      </c>
      <c r="H3" s="39" t="s">
        <v>27</v>
      </c>
      <c r="I3" s="39" t="s">
        <v>28</v>
      </c>
      <c r="J3" s="39" t="s">
        <v>15</v>
      </c>
      <c r="K3" s="39" t="s">
        <v>27</v>
      </c>
      <c r="L3" s="59" t="s">
        <v>12</v>
      </c>
      <c r="M3" s="60"/>
      <c r="N3" s="59" t="s">
        <v>13</v>
      </c>
      <c r="O3" s="59" t="s">
        <v>14</v>
      </c>
      <c r="P3" s="59" t="s">
        <v>29</v>
      </c>
    </row>
    <row r="4" spans="1:22" ht="13.8" thickBot="1" x14ac:dyDescent="0.3">
      <c r="A4" s="38" t="s">
        <v>38</v>
      </c>
      <c r="B4" s="60"/>
      <c r="C4" s="60"/>
      <c r="D4" s="40" t="s">
        <v>11</v>
      </c>
      <c r="E4" s="40"/>
      <c r="F4" s="40"/>
      <c r="G4" s="40" t="s">
        <v>42</v>
      </c>
      <c r="H4" s="40"/>
      <c r="I4" s="40"/>
      <c r="J4" s="40"/>
      <c r="K4" s="40"/>
      <c r="L4" s="60"/>
      <c r="M4" s="60"/>
      <c r="N4" s="60"/>
      <c r="O4" s="60"/>
      <c r="P4" s="60"/>
    </row>
    <row r="5" spans="1:22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22" x14ac:dyDescent="0.25">
      <c r="A6" s="37" t="s">
        <v>31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22" ht="35.25" customHeight="1" x14ac:dyDescent="0.25">
      <c r="A7" s="55" t="s">
        <v>55</v>
      </c>
      <c r="B7" s="49" t="s">
        <v>39</v>
      </c>
      <c r="C7" s="23" t="s">
        <v>58</v>
      </c>
      <c r="D7" s="30"/>
      <c r="E7" s="30" t="b">
        <v>1</v>
      </c>
      <c r="F7" s="30">
        <f>IF(E7=TRUE,5,0)</f>
        <v>5</v>
      </c>
      <c r="G7" s="30"/>
      <c r="H7" s="30" t="b">
        <v>0</v>
      </c>
      <c r="I7" s="30">
        <f>IF(H7=TRUE,0,0)</f>
        <v>0</v>
      </c>
      <c r="J7" s="30"/>
      <c r="K7" s="30" t="b">
        <v>0</v>
      </c>
      <c r="L7" s="31" t="s">
        <v>46</v>
      </c>
      <c r="N7" s="32">
        <v>2</v>
      </c>
      <c r="O7" s="32">
        <f>IF(K7=TRUE,0,5*N7)</f>
        <v>10</v>
      </c>
      <c r="P7" s="32">
        <f>IF(K7=TRUE,0,(F7+I7)*N7)</f>
        <v>10</v>
      </c>
      <c r="T7" s="47"/>
    </row>
    <row r="8" spans="1:22" ht="36" customHeight="1" x14ac:dyDescent="0.25">
      <c r="A8" s="56"/>
      <c r="B8" s="61" t="s">
        <v>43</v>
      </c>
      <c r="C8" s="20" t="s">
        <v>44</v>
      </c>
      <c r="D8" s="25"/>
      <c r="E8" s="25" t="b">
        <v>1</v>
      </c>
      <c r="F8" s="25">
        <f>IF(E8=TRUE,5,0)</f>
        <v>5</v>
      </c>
      <c r="G8" s="26"/>
      <c r="H8" s="25" t="b">
        <v>0</v>
      </c>
      <c r="I8" s="25">
        <f>IF(H8=TRUE,0,0)</f>
        <v>0</v>
      </c>
      <c r="J8" s="25"/>
      <c r="K8" s="25" t="b">
        <v>0</v>
      </c>
      <c r="L8" s="27" t="s">
        <v>45</v>
      </c>
      <c r="N8" s="10">
        <v>2</v>
      </c>
      <c r="O8" s="10">
        <f>IF(K8=TRUE,0,5*N8)</f>
        <v>10</v>
      </c>
      <c r="P8" s="10">
        <f>IF(K8=TRUE,0,(F8+I8)*N8)</f>
        <v>10</v>
      </c>
      <c r="T8" s="47"/>
      <c r="V8" s="21"/>
    </row>
    <row r="9" spans="1:22" ht="33.75" customHeight="1" x14ac:dyDescent="0.25">
      <c r="A9" s="50" t="s">
        <v>67</v>
      </c>
      <c r="B9" s="61" t="s">
        <v>47</v>
      </c>
      <c r="C9" s="20" t="s">
        <v>48</v>
      </c>
      <c r="D9" s="26"/>
      <c r="E9" s="25" t="b">
        <v>1</v>
      </c>
      <c r="F9" s="25">
        <f>IF(E9=TRUE,5,0)</f>
        <v>5</v>
      </c>
      <c r="G9" s="26"/>
      <c r="H9" s="25" t="b">
        <v>0</v>
      </c>
      <c r="I9" s="25">
        <f>IF(H9=TRUE,0,0)</f>
        <v>0</v>
      </c>
      <c r="J9" s="25"/>
      <c r="K9" s="25" t="b">
        <v>0</v>
      </c>
      <c r="L9" s="27" t="s">
        <v>57</v>
      </c>
      <c r="M9" s="12"/>
      <c r="N9" s="11">
        <v>4</v>
      </c>
      <c r="O9" s="11">
        <f>IF(K9=TRUE,0,5*N9)</f>
        <v>20</v>
      </c>
      <c r="P9" s="11">
        <f>IF(K9=TRUE,0,(F9+I9)*N9)</f>
        <v>20</v>
      </c>
    </row>
    <row r="10" spans="1:22" ht="37.5" customHeight="1" x14ac:dyDescent="0.25">
      <c r="A10" s="50" t="s">
        <v>56</v>
      </c>
      <c r="B10" s="61" t="s">
        <v>49</v>
      </c>
      <c r="C10" s="20" t="s">
        <v>59</v>
      </c>
      <c r="D10" s="25"/>
      <c r="E10" s="25" t="b">
        <v>1</v>
      </c>
      <c r="F10" s="25">
        <f>IF(E10=TRUE,5,0)</f>
        <v>5</v>
      </c>
      <c r="G10" s="30"/>
      <c r="H10" s="25" t="b">
        <v>1</v>
      </c>
      <c r="I10" s="25">
        <f>IF(H10=TRUE,0,0)</f>
        <v>0</v>
      </c>
      <c r="J10" s="25"/>
      <c r="K10" s="25" t="b">
        <v>0</v>
      </c>
      <c r="L10" s="27" t="s">
        <v>50</v>
      </c>
      <c r="M10" s="12"/>
      <c r="N10" s="11">
        <v>3</v>
      </c>
      <c r="O10" s="11">
        <f>IF(K10=TRUE,0,5*N10)</f>
        <v>15</v>
      </c>
      <c r="P10" s="11">
        <f>IF(K10=TRUE,0,(F10+I10)*N10)</f>
        <v>15</v>
      </c>
    </row>
    <row r="11" spans="1:22" x14ac:dyDescent="0.25">
      <c r="A11" s="22"/>
      <c r="B11" s="21"/>
      <c r="C11" s="21"/>
      <c r="D11" s="52"/>
      <c r="E11" s="24"/>
      <c r="F11" s="24"/>
      <c r="G11" s="28"/>
      <c r="H11" s="24"/>
      <c r="I11" s="24"/>
      <c r="J11" s="24"/>
      <c r="K11" s="24"/>
      <c r="L11" s="29"/>
      <c r="M11" s="12"/>
      <c r="N11" s="41" t="s">
        <v>17</v>
      </c>
      <c r="O11" s="42">
        <f>SUM(O7:O10)</f>
        <v>55</v>
      </c>
      <c r="P11" s="42">
        <f>SUM(P7:P10)</f>
        <v>55</v>
      </c>
    </row>
    <row r="12" spans="1:22" x14ac:dyDescent="0.25">
      <c r="A12" s="33" t="s">
        <v>18</v>
      </c>
      <c r="B12" s="21"/>
      <c r="C12" s="21"/>
      <c r="D12" s="24"/>
      <c r="E12" s="24"/>
      <c r="F12" s="24"/>
      <c r="G12" s="28"/>
      <c r="H12" s="24"/>
      <c r="I12" s="24"/>
      <c r="J12" s="24"/>
      <c r="K12" s="24"/>
      <c r="L12" s="29"/>
      <c r="M12" s="13"/>
      <c r="N12" s="13"/>
      <c r="O12" s="13"/>
      <c r="P12" s="13"/>
    </row>
    <row r="13" spans="1:22" ht="34.5" customHeight="1" x14ac:dyDescent="0.25">
      <c r="A13" s="51" t="s">
        <v>54</v>
      </c>
      <c r="B13" s="20" t="s">
        <v>60</v>
      </c>
      <c r="C13" s="20" t="s">
        <v>40</v>
      </c>
      <c r="D13" s="25"/>
      <c r="E13" s="25" t="b">
        <v>1</v>
      </c>
      <c r="F13" s="25">
        <f>IF(E13=TRUE,5,0)</f>
        <v>5</v>
      </c>
      <c r="G13" s="26"/>
      <c r="H13" s="25" t="b">
        <v>0</v>
      </c>
      <c r="I13" s="25">
        <f>IF(H13=TRUE,0,0)</f>
        <v>0</v>
      </c>
      <c r="J13" s="25"/>
      <c r="K13" s="25" t="b">
        <v>0</v>
      </c>
      <c r="L13" s="27" t="s">
        <v>61</v>
      </c>
      <c r="M13" s="15"/>
      <c r="N13" s="14">
        <v>2</v>
      </c>
      <c r="O13" s="14">
        <f>IF(K13=TRUE,0,5*N13)</f>
        <v>10</v>
      </c>
      <c r="P13" s="14">
        <f>IF(K13=TRUE,0,(F13+I13)*N13)</f>
        <v>10</v>
      </c>
    </row>
    <row r="14" spans="1:22" x14ac:dyDescent="0.25">
      <c r="A14" s="22"/>
      <c r="B14" s="21"/>
      <c r="C14" s="21"/>
      <c r="D14" s="24"/>
      <c r="E14" s="24"/>
      <c r="F14" s="24"/>
      <c r="G14" s="28"/>
      <c r="H14" s="24"/>
      <c r="I14" s="24"/>
      <c r="J14" s="24"/>
      <c r="K14" s="24"/>
      <c r="L14" s="29"/>
      <c r="M14" s="13"/>
      <c r="N14" s="41" t="s">
        <v>17</v>
      </c>
      <c r="O14" s="42">
        <f>SUM(O13:O13)</f>
        <v>10</v>
      </c>
      <c r="P14" s="42">
        <f>SUM(P13:P13)</f>
        <v>10</v>
      </c>
    </row>
    <row r="15" spans="1:22" x14ac:dyDescent="0.25">
      <c r="A15" s="34" t="s">
        <v>69</v>
      </c>
      <c r="B15" s="22"/>
      <c r="C15" s="21"/>
      <c r="D15" s="24"/>
      <c r="E15" s="24"/>
      <c r="F15" s="24"/>
      <c r="G15" s="24"/>
      <c r="H15" s="24"/>
      <c r="I15" s="24"/>
      <c r="J15" s="24"/>
      <c r="K15" s="24"/>
      <c r="L15" s="29"/>
      <c r="M15" s="13"/>
      <c r="N15" s="13"/>
      <c r="O15" s="13"/>
      <c r="P15" s="13"/>
    </row>
    <row r="16" spans="1:22" ht="28.5" customHeight="1" x14ac:dyDescent="0.25">
      <c r="A16" s="57" t="s">
        <v>70</v>
      </c>
      <c r="B16" s="53" t="s">
        <v>71</v>
      </c>
      <c r="C16" s="20" t="s">
        <v>72</v>
      </c>
      <c r="D16" s="25"/>
      <c r="E16" s="25" t="b">
        <v>1</v>
      </c>
      <c r="F16" s="25">
        <f>IF(E16=TRUE,5,0)</f>
        <v>5</v>
      </c>
      <c r="G16" s="26"/>
      <c r="H16" s="25" t="b">
        <v>0</v>
      </c>
      <c r="I16" s="25">
        <f>IF(H16=TRUE,0,0)</f>
        <v>0</v>
      </c>
      <c r="J16" s="25"/>
      <c r="K16" s="25" t="b">
        <v>0</v>
      </c>
      <c r="L16" s="27" t="s">
        <v>73</v>
      </c>
      <c r="M16" s="15"/>
      <c r="N16" s="14">
        <v>2</v>
      </c>
      <c r="O16" s="14">
        <f>IF(K16=TRUE,0,5*N16)</f>
        <v>10</v>
      </c>
      <c r="P16" s="14">
        <f>IF(K16=TRUE,0,(F16+I16)*N16)</f>
        <v>10</v>
      </c>
    </row>
    <row r="17" spans="1:16" ht="30" customHeight="1" x14ac:dyDescent="0.25">
      <c r="A17" s="58"/>
      <c r="B17" s="54"/>
      <c r="C17" s="20" t="s">
        <v>19</v>
      </c>
      <c r="D17" s="25"/>
      <c r="E17" s="25" t="b">
        <v>1</v>
      </c>
      <c r="F17" s="25">
        <f>IF(E17=TRUE,5,0)</f>
        <v>5</v>
      </c>
      <c r="G17" s="26"/>
      <c r="H17" s="25" t="b">
        <v>0</v>
      </c>
      <c r="I17" s="25">
        <f>IF(H17=TRUE,0,0)</f>
        <v>0</v>
      </c>
      <c r="J17" s="25"/>
      <c r="K17" s="25" t="b">
        <v>0</v>
      </c>
      <c r="L17" s="27" t="s">
        <v>74</v>
      </c>
      <c r="M17" s="15"/>
      <c r="N17" s="14">
        <v>2</v>
      </c>
      <c r="O17" s="14">
        <f>IF(K17=TRUE,0,5*N17)</f>
        <v>10</v>
      </c>
      <c r="P17" s="14">
        <f>IF(K17=TRUE,0,(F17+I17)*N17)</f>
        <v>10</v>
      </c>
    </row>
    <row r="18" spans="1:16" x14ac:dyDescent="0.25">
      <c r="A18" s="22"/>
      <c r="B18" s="22"/>
      <c r="C18" s="21"/>
      <c r="D18" s="24"/>
      <c r="E18" s="24"/>
      <c r="F18" s="24"/>
      <c r="G18" s="24"/>
      <c r="H18" s="24"/>
      <c r="I18" s="24"/>
      <c r="J18" s="24"/>
      <c r="K18" s="24"/>
      <c r="L18" s="29"/>
      <c r="M18" s="13"/>
      <c r="N18" s="41" t="s">
        <v>17</v>
      </c>
      <c r="O18" s="42">
        <f>SUM(O16:O17)</f>
        <v>20</v>
      </c>
      <c r="P18" s="42">
        <f>SUM(P16:P17)</f>
        <v>20</v>
      </c>
    </row>
    <row r="19" spans="1:16" x14ac:dyDescent="0.25">
      <c r="A19" s="34" t="s">
        <v>41</v>
      </c>
      <c r="B19" s="22"/>
      <c r="C19" s="21"/>
      <c r="D19" s="24"/>
      <c r="E19" s="24"/>
      <c r="F19" s="24"/>
      <c r="G19" s="24"/>
      <c r="H19" s="24"/>
      <c r="I19" s="24"/>
      <c r="J19" s="24"/>
      <c r="K19" s="24"/>
      <c r="L19" s="29"/>
      <c r="M19" s="13"/>
      <c r="N19" s="13"/>
      <c r="O19" s="13"/>
      <c r="P19" s="13"/>
    </row>
    <row r="20" spans="1:16" ht="27" customHeight="1" x14ac:dyDescent="0.25">
      <c r="A20" s="55" t="s">
        <v>64</v>
      </c>
      <c r="B20" s="53" t="s">
        <v>32</v>
      </c>
      <c r="C20" s="20" t="s">
        <v>19</v>
      </c>
      <c r="D20" s="25"/>
      <c r="E20" s="25" t="b">
        <v>1</v>
      </c>
      <c r="F20" s="25">
        <f>IF(E20=TRUE,5,0)</f>
        <v>5</v>
      </c>
      <c r="G20" s="26"/>
      <c r="H20" s="25" t="b">
        <v>0</v>
      </c>
      <c r="I20" s="25">
        <f>IF(H20=TRUE,0,0)</f>
        <v>0</v>
      </c>
      <c r="J20" s="25"/>
      <c r="K20" s="25" t="b">
        <v>0</v>
      </c>
      <c r="L20" s="27" t="s">
        <v>65</v>
      </c>
      <c r="M20" s="15"/>
      <c r="N20" s="14">
        <v>2</v>
      </c>
      <c r="O20" s="14">
        <f>IF(K20=TRUE,0,5*N20)</f>
        <v>10</v>
      </c>
      <c r="P20" s="14">
        <f>IF(K20=TRUE,0,(F20+I20)*N20)</f>
        <v>10</v>
      </c>
    </row>
    <row r="21" spans="1:16" ht="24.75" customHeight="1" x14ac:dyDescent="0.25">
      <c r="A21" s="56"/>
      <c r="B21" s="54"/>
      <c r="C21" s="20" t="s">
        <v>20</v>
      </c>
      <c r="D21" s="25"/>
      <c r="E21" s="25" t="b">
        <v>1</v>
      </c>
      <c r="F21" s="25">
        <f>IF(E21=TRUE,5,0)</f>
        <v>5</v>
      </c>
      <c r="G21" s="26"/>
      <c r="H21" s="25" t="b">
        <v>0</v>
      </c>
      <c r="I21" s="25">
        <f>IF(H21=TRUE,0,0)</f>
        <v>0</v>
      </c>
      <c r="J21" s="25"/>
      <c r="K21" s="25" t="b">
        <v>0</v>
      </c>
      <c r="L21" s="27" t="s">
        <v>68</v>
      </c>
      <c r="M21" s="15"/>
      <c r="N21" s="14">
        <v>2</v>
      </c>
      <c r="O21" s="14">
        <f>IF(K21=TRUE,0,5*N21)</f>
        <v>10</v>
      </c>
      <c r="P21" s="14">
        <f>IF(K21=TRUE,0,(F21+I21)*N21)</f>
        <v>10</v>
      </c>
    </row>
    <row r="22" spans="1:16" x14ac:dyDescent="0.25">
      <c r="A22" s="22"/>
      <c r="B22" s="22"/>
      <c r="C22" s="21"/>
      <c r="D22" s="24"/>
      <c r="E22" s="24"/>
      <c r="F22" s="24"/>
      <c r="G22" s="24"/>
      <c r="H22" s="24"/>
      <c r="I22" s="24"/>
      <c r="J22" s="24"/>
      <c r="K22" s="24"/>
      <c r="L22" s="29"/>
      <c r="M22" s="13"/>
      <c r="N22" s="41" t="s">
        <v>17</v>
      </c>
      <c r="O22" s="42">
        <f>SUM(O20:O21)</f>
        <v>20</v>
      </c>
      <c r="P22" s="42">
        <f>SUM(P20:P21)</f>
        <v>20</v>
      </c>
    </row>
    <row r="23" spans="1:16" x14ac:dyDescent="0.25">
      <c r="A23" s="34" t="s">
        <v>21</v>
      </c>
      <c r="B23" s="22"/>
      <c r="C23" s="21"/>
      <c r="D23" s="24"/>
      <c r="E23" s="24"/>
      <c r="F23" s="24"/>
      <c r="G23" s="24"/>
      <c r="H23" s="24"/>
      <c r="I23" s="24"/>
      <c r="J23" s="24"/>
      <c r="K23" s="24"/>
      <c r="L23" s="29"/>
      <c r="M23" s="13"/>
      <c r="N23" s="13"/>
      <c r="O23" s="13"/>
      <c r="P23" s="13"/>
    </row>
    <row r="24" spans="1:16" ht="31.5" customHeight="1" x14ac:dyDescent="0.25">
      <c r="A24" s="55" t="s">
        <v>62</v>
      </c>
      <c r="B24" s="53" t="s">
        <v>22</v>
      </c>
      <c r="C24" s="20" t="s">
        <v>23</v>
      </c>
      <c r="D24" s="26"/>
      <c r="E24" s="25" t="b">
        <v>1</v>
      </c>
      <c r="F24" s="25">
        <f>IF(E24=TRUE,5,0)</f>
        <v>5</v>
      </c>
      <c r="G24" s="26"/>
      <c r="H24" s="25" t="b">
        <v>0</v>
      </c>
      <c r="I24" s="25">
        <f>IF(H24=TRUE,0,0)</f>
        <v>0</v>
      </c>
      <c r="J24" s="25"/>
      <c r="K24" s="25" t="b">
        <v>0</v>
      </c>
      <c r="L24" s="27" t="s">
        <v>51</v>
      </c>
      <c r="M24" s="15"/>
      <c r="N24" s="14">
        <v>2</v>
      </c>
      <c r="O24" s="14">
        <f>IF(K24=TRUE,0,5*N24)</f>
        <v>10</v>
      </c>
      <c r="P24" s="14">
        <f>IF(K24=TRUE,0,(F24+I24)*N24)</f>
        <v>10</v>
      </c>
    </row>
    <row r="25" spans="1:16" ht="27" customHeight="1" x14ac:dyDescent="0.25">
      <c r="A25" s="56"/>
      <c r="B25" s="54"/>
      <c r="C25" s="20" t="s">
        <v>24</v>
      </c>
      <c r="D25" s="25"/>
      <c r="E25" s="25" t="b">
        <v>1</v>
      </c>
      <c r="F25" s="25">
        <f>IF(E25=TRUE,5,0)</f>
        <v>5</v>
      </c>
      <c r="G25" s="26"/>
      <c r="H25" s="25" t="b">
        <v>0</v>
      </c>
      <c r="I25" s="25">
        <f>IF(H25=TRUE,0,0)</f>
        <v>0</v>
      </c>
      <c r="J25" s="25"/>
      <c r="K25" s="25" t="b">
        <v>0</v>
      </c>
      <c r="L25" s="27" t="s">
        <v>52</v>
      </c>
      <c r="M25" s="15"/>
      <c r="N25" s="14">
        <v>2</v>
      </c>
      <c r="O25" s="14">
        <f>IF(K25=TRUE,0,5*N25)</f>
        <v>10</v>
      </c>
      <c r="P25" s="14">
        <f>IF(K25=TRUE,0,(F25+I25)*N25)</f>
        <v>10</v>
      </c>
    </row>
    <row r="26" spans="1:16" x14ac:dyDescent="0.25">
      <c r="A26" s="24"/>
      <c r="B26" s="24"/>
      <c r="C26" s="29"/>
      <c r="D26" s="24"/>
      <c r="E26" s="24"/>
      <c r="F26" s="24"/>
      <c r="G26" s="24"/>
      <c r="H26" s="24"/>
      <c r="I26" s="24"/>
      <c r="J26" s="24"/>
      <c r="K26" s="24"/>
      <c r="L26" s="29"/>
      <c r="M26" s="13"/>
      <c r="N26" s="41" t="s">
        <v>17</v>
      </c>
      <c r="O26" s="42">
        <f>SUM(O24:O25)</f>
        <v>20</v>
      </c>
      <c r="P26" s="42">
        <f>SUM(P24:P25)</f>
        <v>20</v>
      </c>
    </row>
    <row r="27" spans="1:16" x14ac:dyDescent="0.25">
      <c r="J27" s="13"/>
      <c r="K27" s="13"/>
      <c r="L27" s="13"/>
      <c r="M27" s="13"/>
      <c r="N27" s="13"/>
      <c r="O27" s="13"/>
      <c r="P27" s="13"/>
    </row>
    <row r="28" spans="1:16" x14ac:dyDescent="0.25">
      <c r="A28" s="48" t="s">
        <v>75</v>
      </c>
      <c r="J28" s="13"/>
      <c r="K28" s="13"/>
      <c r="L28" s="13"/>
      <c r="M28" s="13"/>
      <c r="N28" s="43" t="s">
        <v>25</v>
      </c>
      <c r="O28" s="42">
        <f>O11+O14+O18+O22+O26</f>
        <v>125</v>
      </c>
      <c r="P28" s="42">
        <f>P11+P14+P18+P22+P26</f>
        <v>125</v>
      </c>
    </row>
    <row r="29" spans="1:16" x14ac:dyDescent="0.25">
      <c r="A29" s="48"/>
      <c r="N29" s="5"/>
    </row>
    <row r="30" spans="1:16" x14ac:dyDescent="0.25">
      <c r="A30" s="48"/>
      <c r="N30" s="44" t="s">
        <v>26</v>
      </c>
      <c r="O30" s="45"/>
      <c r="P30" s="46">
        <f>(P28/(O28/100))/100</f>
        <v>1</v>
      </c>
    </row>
    <row r="34" spans="1:1" x14ac:dyDescent="0.25">
      <c r="A34" s="48" t="s">
        <v>66</v>
      </c>
    </row>
  </sheetData>
  <mergeCells count="14">
    <mergeCell ref="O3:O4"/>
    <mergeCell ref="P3:P4"/>
    <mergeCell ref="B3:B4"/>
    <mergeCell ref="C3:C4"/>
    <mergeCell ref="L3:L4"/>
    <mergeCell ref="M3:M4"/>
    <mergeCell ref="N3:N4"/>
    <mergeCell ref="B24:B25"/>
    <mergeCell ref="B16:B17"/>
    <mergeCell ref="A7:A8"/>
    <mergeCell ref="A16:A17"/>
    <mergeCell ref="A20:A21"/>
    <mergeCell ref="A24:A25"/>
    <mergeCell ref="B20:B21"/>
  </mergeCells>
  <phoneticPr fontId="7" type="noConversion"/>
  <conditionalFormatting sqref="P7">
    <cfRule type="cellIs" dxfId="11" priority="2" stopIfTrue="1" operator="greaterThan">
      <formula>$O$7</formula>
    </cfRule>
  </conditionalFormatting>
  <conditionalFormatting sqref="P8">
    <cfRule type="cellIs" dxfId="10" priority="13" stopIfTrue="1" operator="greaterThan">
      <formula>$O$8</formula>
    </cfRule>
  </conditionalFormatting>
  <conditionalFormatting sqref="P9">
    <cfRule type="cellIs" dxfId="9" priority="11" stopIfTrue="1" operator="greaterThan">
      <formula>$O$9</formula>
    </cfRule>
  </conditionalFormatting>
  <conditionalFormatting sqref="P10">
    <cfRule type="cellIs" dxfId="8" priority="9" stopIfTrue="1" operator="greaterThan">
      <formula>$O$10</formula>
    </cfRule>
  </conditionalFormatting>
  <conditionalFormatting sqref="P13">
    <cfRule type="cellIs" dxfId="7" priority="14" stopIfTrue="1" operator="greaterThan">
      <formula>$O$13</formula>
    </cfRule>
  </conditionalFormatting>
  <conditionalFormatting sqref="P16">
    <cfRule type="cellIs" dxfId="6" priority="17" stopIfTrue="1" operator="greaterThan">
      <formula>$O$16</formula>
    </cfRule>
  </conditionalFormatting>
  <conditionalFormatting sqref="P17">
    <cfRule type="cellIs" dxfId="5" priority="16" stopIfTrue="1" operator="greaterThan">
      <formula>$O$17</formula>
    </cfRule>
  </conditionalFormatting>
  <conditionalFormatting sqref="P20">
    <cfRule type="cellIs" dxfId="4" priority="20" stopIfTrue="1" operator="greaterThan">
      <formula>$O$20</formula>
    </cfRule>
  </conditionalFormatting>
  <conditionalFormatting sqref="P21">
    <cfRule type="cellIs" dxfId="3" priority="19" stopIfTrue="1" operator="greaterThan">
      <formula>$O$21</formula>
    </cfRule>
  </conditionalFormatting>
  <conditionalFormatting sqref="P24">
    <cfRule type="cellIs" dxfId="2" priority="24" stopIfTrue="1" operator="greaterThan">
      <formula>$O$24</formula>
    </cfRule>
  </conditionalFormatting>
  <conditionalFormatting sqref="P25">
    <cfRule type="cellIs" dxfId="1" priority="23" stopIfTrue="1" operator="greaterThan">
      <formula>$O$25</formula>
    </cfRule>
  </conditionalFormatting>
  <conditionalFormatting sqref="P28">
    <cfRule type="cellIs" dxfId="0" priority="27" stopIfTrue="1" operator="greaterThan">
      <formula>$O$28</formula>
    </cfRule>
  </conditionalFormatting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137160</xdr:colOff>
                    <xdr:row>7</xdr:row>
                    <xdr:rowOff>76200</xdr:rowOff>
                  </from>
                  <to>
                    <xdr:col>3</xdr:col>
                    <xdr:colOff>449580</xdr:colOff>
                    <xdr:row>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137160</xdr:colOff>
                    <xdr:row>7</xdr:row>
                    <xdr:rowOff>106680</xdr:rowOff>
                  </from>
                  <to>
                    <xdr:col>6</xdr:col>
                    <xdr:colOff>441960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152400</xdr:colOff>
                    <xdr:row>6</xdr:row>
                    <xdr:rowOff>83820</xdr:rowOff>
                  </from>
                  <to>
                    <xdr:col>6</xdr:col>
                    <xdr:colOff>457200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144780</xdr:colOff>
                    <xdr:row>6</xdr:row>
                    <xdr:rowOff>83820</xdr:rowOff>
                  </from>
                  <to>
                    <xdr:col>3</xdr:col>
                    <xdr:colOff>449580</xdr:colOff>
                    <xdr:row>6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3</xdr:col>
                    <xdr:colOff>121920</xdr:colOff>
                    <xdr:row>12</xdr:row>
                    <xdr:rowOff>106680</xdr:rowOff>
                  </from>
                  <to>
                    <xdr:col>3</xdr:col>
                    <xdr:colOff>426720</xdr:colOff>
                    <xdr:row>12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3</xdr:col>
                    <xdr:colOff>114300</xdr:colOff>
                    <xdr:row>15</xdr:row>
                    <xdr:rowOff>99060</xdr:rowOff>
                  </from>
                  <to>
                    <xdr:col>3</xdr:col>
                    <xdr:colOff>419100</xdr:colOff>
                    <xdr:row>15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3</xdr:col>
                    <xdr:colOff>114300</xdr:colOff>
                    <xdr:row>16</xdr:row>
                    <xdr:rowOff>106680</xdr:rowOff>
                  </from>
                  <to>
                    <xdr:col>3</xdr:col>
                    <xdr:colOff>419100</xdr:colOff>
                    <xdr:row>16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1" name="Check Box 15">
              <controlPr defaultSize="0" autoFill="0" autoLine="0" autoPict="0">
                <anchor moveWithCells="1">
                  <from>
                    <xdr:col>3</xdr:col>
                    <xdr:colOff>121920</xdr:colOff>
                    <xdr:row>23</xdr:row>
                    <xdr:rowOff>30480</xdr:rowOff>
                  </from>
                  <to>
                    <xdr:col>3</xdr:col>
                    <xdr:colOff>426720</xdr:colOff>
                    <xdr:row>23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2" name="Check Box 16">
              <controlPr defaultSize="0" autoFill="0" autoLine="0" autoPict="0">
                <anchor moveWithCells="1">
                  <from>
                    <xdr:col>3</xdr:col>
                    <xdr:colOff>121920</xdr:colOff>
                    <xdr:row>24</xdr:row>
                    <xdr:rowOff>30480</xdr:rowOff>
                  </from>
                  <to>
                    <xdr:col>3</xdr:col>
                    <xdr:colOff>426720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6</xdr:col>
                    <xdr:colOff>137160</xdr:colOff>
                    <xdr:row>8</xdr:row>
                    <xdr:rowOff>99060</xdr:rowOff>
                  </from>
                  <to>
                    <xdr:col>6</xdr:col>
                    <xdr:colOff>441960</xdr:colOff>
                    <xdr:row>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114300</xdr:rowOff>
                  </from>
                  <to>
                    <xdr:col>6</xdr:col>
                    <xdr:colOff>419100</xdr:colOff>
                    <xdr:row>12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5" name="Check Box 23">
              <controlPr defaultSize="0" autoFill="0" autoLine="0" autoPict="0">
                <anchor moveWithCells="1">
                  <from>
                    <xdr:col>6</xdr:col>
                    <xdr:colOff>175260</xdr:colOff>
                    <xdr:row>15</xdr:row>
                    <xdr:rowOff>106680</xdr:rowOff>
                  </from>
                  <to>
                    <xdr:col>6</xdr:col>
                    <xdr:colOff>480060</xdr:colOff>
                    <xdr:row>15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6" name="Check Box 24">
              <controlPr defaultSize="0" autoFill="0" autoLine="0" autoPict="0">
                <anchor moveWithCells="1">
                  <from>
                    <xdr:col>6</xdr:col>
                    <xdr:colOff>160020</xdr:colOff>
                    <xdr:row>16</xdr:row>
                    <xdr:rowOff>83820</xdr:rowOff>
                  </from>
                  <to>
                    <xdr:col>6</xdr:col>
                    <xdr:colOff>464820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7" name="Check Box 29">
              <controlPr defaultSize="0" autoFill="0" autoLine="0" autoPict="0">
                <anchor moveWithCells="1">
                  <from>
                    <xdr:col>6</xdr:col>
                    <xdr:colOff>152400</xdr:colOff>
                    <xdr:row>23</xdr:row>
                    <xdr:rowOff>30480</xdr:rowOff>
                  </from>
                  <to>
                    <xdr:col>6</xdr:col>
                    <xdr:colOff>457200</xdr:colOff>
                    <xdr:row>23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8" name="Check Box 30">
              <controlPr defaultSize="0" autoFill="0" autoLine="0" autoPict="0">
                <anchor moveWithCells="1">
                  <from>
                    <xdr:col>6</xdr:col>
                    <xdr:colOff>160020</xdr:colOff>
                    <xdr:row>24</xdr:row>
                    <xdr:rowOff>22860</xdr:rowOff>
                  </from>
                  <to>
                    <xdr:col>6</xdr:col>
                    <xdr:colOff>464820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9" name="Check Box 40">
              <controlPr defaultSize="0" autoFill="0" autoLine="0" autoPict="0">
                <anchor moveWithCells="1">
                  <from>
                    <xdr:col>3</xdr:col>
                    <xdr:colOff>114300</xdr:colOff>
                    <xdr:row>20</xdr:row>
                    <xdr:rowOff>114300</xdr:rowOff>
                  </from>
                  <to>
                    <xdr:col>3</xdr:col>
                    <xdr:colOff>419100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0" name="Check Box 42">
              <controlPr defaultSize="0" autoFill="0" autoLine="0" autoPict="0">
                <anchor moveWithCells="1">
                  <from>
                    <xdr:col>6</xdr:col>
                    <xdr:colOff>152400</xdr:colOff>
                    <xdr:row>20</xdr:row>
                    <xdr:rowOff>83820</xdr:rowOff>
                  </from>
                  <to>
                    <xdr:col>6</xdr:col>
                    <xdr:colOff>457200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1" name="Check Box 43">
              <controlPr defaultSize="0" autoFill="0" autoLine="0" autoPict="0">
                <anchor moveWithCells="1">
                  <from>
                    <xdr:col>3</xdr:col>
                    <xdr:colOff>106680</xdr:colOff>
                    <xdr:row>19</xdr:row>
                    <xdr:rowOff>106680</xdr:rowOff>
                  </from>
                  <to>
                    <xdr:col>3</xdr:col>
                    <xdr:colOff>411480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2" name="Check Box 44">
              <controlPr defaultSize="0" autoFill="0" autoLine="0" autoPict="0">
                <anchor moveWithCells="1">
                  <from>
                    <xdr:col>6</xdr:col>
                    <xdr:colOff>152400</xdr:colOff>
                    <xdr:row>19</xdr:row>
                    <xdr:rowOff>83820</xdr:rowOff>
                  </from>
                  <to>
                    <xdr:col>6</xdr:col>
                    <xdr:colOff>457200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3" name="Check Box 51">
              <controlPr defaultSize="0" autoFill="0" autoLine="0" autoPict="0">
                <anchor moveWithCells="1">
                  <from>
                    <xdr:col>9</xdr:col>
                    <xdr:colOff>137160</xdr:colOff>
                    <xdr:row>7</xdr:row>
                    <xdr:rowOff>114300</xdr:rowOff>
                  </from>
                  <to>
                    <xdr:col>9</xdr:col>
                    <xdr:colOff>441960</xdr:colOff>
                    <xdr:row>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4" name="Check Box 52">
              <controlPr defaultSize="0" autoFill="0" autoLine="0" autoPict="0">
                <anchor moveWithCells="1">
                  <from>
                    <xdr:col>9</xdr:col>
                    <xdr:colOff>114300</xdr:colOff>
                    <xdr:row>6</xdr:row>
                    <xdr:rowOff>106680</xdr:rowOff>
                  </from>
                  <to>
                    <xdr:col>9</xdr:col>
                    <xdr:colOff>419100</xdr:colOff>
                    <xdr:row>6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5" name="Check Box 53">
              <controlPr defaultSize="0" autoFill="0" autoLine="0" autoPict="0">
                <anchor moveWithCells="1">
                  <from>
                    <xdr:col>9</xdr:col>
                    <xdr:colOff>121920</xdr:colOff>
                    <xdr:row>8</xdr:row>
                    <xdr:rowOff>106680</xdr:rowOff>
                  </from>
                  <to>
                    <xdr:col>9</xdr:col>
                    <xdr:colOff>426720</xdr:colOff>
                    <xdr:row>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6" name="Check Box 55">
              <controlPr defaultSize="0" autoFill="0" autoLine="0" autoPict="0">
                <anchor moveWithCells="1">
                  <from>
                    <xdr:col>9</xdr:col>
                    <xdr:colOff>152400</xdr:colOff>
                    <xdr:row>12</xdr:row>
                    <xdr:rowOff>114300</xdr:rowOff>
                  </from>
                  <to>
                    <xdr:col>9</xdr:col>
                    <xdr:colOff>457200</xdr:colOff>
                    <xdr:row>12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7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83820</xdr:rowOff>
                  </from>
                  <to>
                    <xdr:col>9</xdr:col>
                    <xdr:colOff>419100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8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99060</xdr:rowOff>
                  </from>
                  <to>
                    <xdr:col>9</xdr:col>
                    <xdr:colOff>419100</xdr:colOff>
                    <xdr:row>15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9" name="Check Box 63">
              <controlPr defaultSize="0" autoFill="0" autoLine="0" autoPict="0">
                <anchor moveWithCells="1">
                  <from>
                    <xdr:col>9</xdr:col>
                    <xdr:colOff>144780</xdr:colOff>
                    <xdr:row>23</xdr:row>
                    <xdr:rowOff>30480</xdr:rowOff>
                  </from>
                  <to>
                    <xdr:col>9</xdr:col>
                    <xdr:colOff>449580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0" name="Check Box 64">
              <controlPr defaultSize="0" autoFill="0" autoLine="0" autoPict="0">
                <anchor moveWithCells="1">
                  <from>
                    <xdr:col>9</xdr:col>
                    <xdr:colOff>152400</xdr:colOff>
                    <xdr:row>24</xdr:row>
                    <xdr:rowOff>76200</xdr:rowOff>
                  </from>
                  <to>
                    <xdr:col>9</xdr:col>
                    <xdr:colOff>457200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1" name="Check Box 67">
              <controlPr defaultSize="0" autoFill="0" autoLine="0" autoPict="0">
                <anchor moveWithCells="1">
                  <from>
                    <xdr:col>9</xdr:col>
                    <xdr:colOff>114300</xdr:colOff>
                    <xdr:row>9</xdr:row>
                    <xdr:rowOff>83820</xdr:rowOff>
                  </from>
                  <to>
                    <xdr:col>9</xdr:col>
                    <xdr:colOff>419100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2" name="Check Box 71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106680</xdr:rowOff>
                  </from>
                  <to>
                    <xdr:col>9</xdr:col>
                    <xdr:colOff>419100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3" name="Check Box 72">
              <controlPr defaultSize="0" autoFill="0" autoLine="0" autoPict="0">
                <anchor moveWithCells="1">
                  <from>
                    <xdr:col>9</xdr:col>
                    <xdr:colOff>137160</xdr:colOff>
                    <xdr:row>19</xdr:row>
                    <xdr:rowOff>83820</xdr:rowOff>
                  </from>
                  <to>
                    <xdr:col>9</xdr:col>
                    <xdr:colOff>449580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4" name="Check Box 76">
              <controlPr defaultSize="0" autoFill="0" autoLine="0" autoPict="0">
                <anchor moveWithCells="1">
                  <from>
                    <xdr:col>0</xdr:col>
                    <xdr:colOff>137160</xdr:colOff>
                    <xdr:row>388</xdr:row>
                    <xdr:rowOff>0</xdr:rowOff>
                  </from>
                  <to>
                    <xdr:col>0</xdr:col>
                    <xdr:colOff>449580</xdr:colOff>
                    <xdr:row>389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5" name="Check Box 77">
              <controlPr defaultSize="0" autoFill="0" autoLine="0" autoPict="0">
                <anchor moveWithCells="1">
                  <from>
                    <xdr:col>0</xdr:col>
                    <xdr:colOff>137160</xdr:colOff>
                    <xdr:row>389</xdr:row>
                    <xdr:rowOff>0</xdr:rowOff>
                  </from>
                  <to>
                    <xdr:col>0</xdr:col>
                    <xdr:colOff>449580</xdr:colOff>
                    <xdr:row>390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6" name="Check Box 78">
              <controlPr defaultSize="0" autoFill="0" autoLine="0" autoPict="0">
                <anchor moveWithCells="1">
                  <from>
                    <xdr:col>0</xdr:col>
                    <xdr:colOff>121920</xdr:colOff>
                    <xdr:row>390</xdr:row>
                    <xdr:rowOff>0</xdr:rowOff>
                  </from>
                  <to>
                    <xdr:col>0</xdr:col>
                    <xdr:colOff>426720</xdr:colOff>
                    <xdr:row>391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7" name="Check Box 79">
              <controlPr defaultSize="0" autoFill="0" autoLine="0" autoPict="0">
                <anchor moveWithCells="1">
                  <from>
                    <xdr:col>0</xdr:col>
                    <xdr:colOff>137160</xdr:colOff>
                    <xdr:row>391</xdr:row>
                    <xdr:rowOff>0</xdr:rowOff>
                  </from>
                  <to>
                    <xdr:col>0</xdr:col>
                    <xdr:colOff>449580</xdr:colOff>
                    <xdr:row>392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8" name="Check Box 80">
              <controlPr defaultSize="0" autoFill="0" autoLine="0" autoPict="0">
                <anchor moveWithCells="1">
                  <from>
                    <xdr:col>0</xdr:col>
                    <xdr:colOff>137160</xdr:colOff>
                    <xdr:row>392</xdr:row>
                    <xdr:rowOff>0</xdr:rowOff>
                  </from>
                  <to>
                    <xdr:col>0</xdr:col>
                    <xdr:colOff>449580</xdr:colOff>
                    <xdr:row>393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39" name="Check Box 81">
              <controlPr defaultSize="0" autoFill="0" autoLine="0" autoPict="0">
                <anchor moveWithCells="1">
                  <from>
                    <xdr:col>0</xdr:col>
                    <xdr:colOff>114300</xdr:colOff>
                    <xdr:row>393</xdr:row>
                    <xdr:rowOff>0</xdr:rowOff>
                  </from>
                  <to>
                    <xdr:col>0</xdr:col>
                    <xdr:colOff>419100</xdr:colOff>
                    <xdr:row>394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0" name="Check Box 82">
              <controlPr defaultSize="0" autoFill="0" autoLine="0" autoPict="0">
                <anchor moveWithCells="1">
                  <from>
                    <xdr:col>0</xdr:col>
                    <xdr:colOff>114300</xdr:colOff>
                    <xdr:row>394</xdr:row>
                    <xdr:rowOff>0</xdr:rowOff>
                  </from>
                  <to>
                    <xdr:col>0</xdr:col>
                    <xdr:colOff>419100</xdr:colOff>
                    <xdr:row>395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1" name="Check Box 83">
              <controlPr defaultSize="0" autoFill="0" autoLine="0" autoPict="0">
                <anchor moveWithCells="1">
                  <from>
                    <xdr:col>0</xdr:col>
                    <xdr:colOff>114300</xdr:colOff>
                    <xdr:row>395</xdr:row>
                    <xdr:rowOff>0</xdr:rowOff>
                  </from>
                  <to>
                    <xdr:col>0</xdr:col>
                    <xdr:colOff>419100</xdr:colOff>
                    <xdr:row>396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42" name="Check Box 84">
              <controlPr defaultSize="0" autoFill="0" autoLine="0" autoPict="0">
                <anchor moveWithCells="1">
                  <from>
                    <xdr:col>0</xdr:col>
                    <xdr:colOff>114300</xdr:colOff>
                    <xdr:row>396</xdr:row>
                    <xdr:rowOff>0</xdr:rowOff>
                  </from>
                  <to>
                    <xdr:col>0</xdr:col>
                    <xdr:colOff>419100</xdr:colOff>
                    <xdr:row>398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43" name="Check Box 85">
              <controlPr defaultSize="0" autoFill="0" autoLine="0" autoPict="0">
                <anchor moveWithCells="1">
                  <from>
                    <xdr:col>0</xdr:col>
                    <xdr:colOff>106680</xdr:colOff>
                    <xdr:row>398</xdr:row>
                    <xdr:rowOff>0</xdr:rowOff>
                  </from>
                  <to>
                    <xdr:col>0</xdr:col>
                    <xdr:colOff>411480</xdr:colOff>
                    <xdr:row>399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4" name="Check Box 86">
              <controlPr defaultSize="0" autoFill="0" autoLine="0" autoPict="0">
                <anchor moveWithCells="1">
                  <from>
                    <xdr:col>0</xdr:col>
                    <xdr:colOff>99060</xdr:colOff>
                    <xdr:row>399</xdr:row>
                    <xdr:rowOff>0</xdr:rowOff>
                  </from>
                  <to>
                    <xdr:col>0</xdr:col>
                    <xdr:colOff>411480</xdr:colOff>
                    <xdr:row>400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45" name="Check Box 87">
              <controlPr defaultSize="0" autoFill="0" autoLine="0" autoPict="0">
                <anchor moveWithCells="1">
                  <from>
                    <xdr:col>0</xdr:col>
                    <xdr:colOff>106680</xdr:colOff>
                    <xdr:row>400</xdr:row>
                    <xdr:rowOff>0</xdr:rowOff>
                  </from>
                  <to>
                    <xdr:col>0</xdr:col>
                    <xdr:colOff>411480</xdr:colOff>
                    <xdr:row>401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46" name="Check Box 88">
              <controlPr defaultSize="0" autoFill="0" autoLine="0" autoPict="0">
                <anchor moveWithCells="1">
                  <from>
                    <xdr:col>0</xdr:col>
                    <xdr:colOff>106680</xdr:colOff>
                    <xdr:row>401</xdr:row>
                    <xdr:rowOff>0</xdr:rowOff>
                  </from>
                  <to>
                    <xdr:col>0</xdr:col>
                    <xdr:colOff>411480</xdr:colOff>
                    <xdr:row>402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7" name="Check Box 89">
              <controlPr defaultSize="0" autoFill="0" autoLine="0" autoPict="0">
                <anchor moveWithCells="1">
                  <from>
                    <xdr:col>0</xdr:col>
                    <xdr:colOff>106680</xdr:colOff>
                    <xdr:row>402</xdr:row>
                    <xdr:rowOff>0</xdr:rowOff>
                  </from>
                  <to>
                    <xdr:col>0</xdr:col>
                    <xdr:colOff>411480</xdr:colOff>
                    <xdr:row>403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48" name="Check Box 90">
              <controlPr defaultSize="0" autoFill="0" autoLine="0" autoPict="0">
                <anchor moveWithCells="1">
                  <from>
                    <xdr:col>0</xdr:col>
                    <xdr:colOff>114300</xdr:colOff>
                    <xdr:row>403</xdr:row>
                    <xdr:rowOff>0</xdr:rowOff>
                  </from>
                  <to>
                    <xdr:col>0</xdr:col>
                    <xdr:colOff>419100</xdr:colOff>
                    <xdr:row>404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9" name="Check Box 91">
              <controlPr defaultSize="0" autoFill="0" autoLine="0" autoPict="0">
                <anchor moveWithCells="1">
                  <from>
                    <xdr:col>0</xdr:col>
                    <xdr:colOff>106680</xdr:colOff>
                    <xdr:row>404</xdr:row>
                    <xdr:rowOff>0</xdr:rowOff>
                  </from>
                  <to>
                    <xdr:col>0</xdr:col>
                    <xdr:colOff>411480</xdr:colOff>
                    <xdr:row>405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50" name="Check Box 92">
              <controlPr defaultSize="0" autoFill="0" autoLine="0" autoPict="0">
                <anchor moveWithCells="1">
                  <from>
                    <xdr:col>0</xdr:col>
                    <xdr:colOff>106680</xdr:colOff>
                    <xdr:row>405</xdr:row>
                    <xdr:rowOff>0</xdr:rowOff>
                  </from>
                  <to>
                    <xdr:col>0</xdr:col>
                    <xdr:colOff>411480</xdr:colOff>
                    <xdr:row>406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51" name="Check Box 93">
              <controlPr defaultSize="0" autoFill="0" autoLine="0" autoPict="0">
                <anchor moveWithCells="1">
                  <from>
                    <xdr:col>0</xdr:col>
                    <xdr:colOff>114300</xdr:colOff>
                    <xdr:row>406</xdr:row>
                    <xdr:rowOff>0</xdr:rowOff>
                  </from>
                  <to>
                    <xdr:col>0</xdr:col>
                    <xdr:colOff>419100</xdr:colOff>
                    <xdr:row>407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52" name="Check Box 94">
              <controlPr defaultSize="0" autoFill="0" autoLine="0" autoPict="0">
                <anchor moveWithCells="1">
                  <from>
                    <xdr:col>0</xdr:col>
                    <xdr:colOff>106680</xdr:colOff>
                    <xdr:row>407</xdr:row>
                    <xdr:rowOff>0</xdr:rowOff>
                  </from>
                  <to>
                    <xdr:col>0</xdr:col>
                    <xdr:colOff>411480</xdr:colOff>
                    <xdr:row>408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53" name="Check Box 95">
              <controlPr defaultSize="0" autoFill="0" autoLine="0" autoPict="0">
                <anchor moveWithCells="1">
                  <from>
                    <xdr:col>0</xdr:col>
                    <xdr:colOff>106680</xdr:colOff>
                    <xdr:row>408</xdr:row>
                    <xdr:rowOff>0</xdr:rowOff>
                  </from>
                  <to>
                    <xdr:col>0</xdr:col>
                    <xdr:colOff>411480</xdr:colOff>
                    <xdr:row>409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54" name="Check Box 96">
              <controlPr defaultSize="0" autoFill="0" autoLine="0" autoPict="0">
                <anchor moveWithCells="1">
                  <from>
                    <xdr:col>0</xdr:col>
                    <xdr:colOff>99060</xdr:colOff>
                    <xdr:row>409</xdr:row>
                    <xdr:rowOff>0</xdr:rowOff>
                  </from>
                  <to>
                    <xdr:col>0</xdr:col>
                    <xdr:colOff>411480</xdr:colOff>
                    <xdr:row>410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55" name="Check Box 97">
              <controlPr defaultSize="0" autoFill="0" autoLine="0" autoPict="0">
                <anchor moveWithCells="1">
                  <from>
                    <xdr:col>0</xdr:col>
                    <xdr:colOff>106680</xdr:colOff>
                    <xdr:row>410</xdr:row>
                    <xdr:rowOff>0</xdr:rowOff>
                  </from>
                  <to>
                    <xdr:col>0</xdr:col>
                    <xdr:colOff>411480</xdr:colOff>
                    <xdr:row>411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6" name="Check Box 98">
              <controlPr defaultSize="0" autoFill="0" autoLine="0" autoPict="0">
                <anchor moveWithCells="1">
                  <from>
                    <xdr:col>0</xdr:col>
                    <xdr:colOff>114300</xdr:colOff>
                    <xdr:row>411</xdr:row>
                    <xdr:rowOff>0</xdr:rowOff>
                  </from>
                  <to>
                    <xdr:col>0</xdr:col>
                    <xdr:colOff>419100</xdr:colOff>
                    <xdr:row>412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57" name="Check Box 99">
              <controlPr defaultSize="0" autoFill="0" autoLine="0" autoPict="0">
                <anchor moveWithCells="1">
                  <from>
                    <xdr:col>0</xdr:col>
                    <xdr:colOff>114300</xdr:colOff>
                    <xdr:row>412</xdr:row>
                    <xdr:rowOff>0</xdr:rowOff>
                  </from>
                  <to>
                    <xdr:col>0</xdr:col>
                    <xdr:colOff>419100</xdr:colOff>
                    <xdr:row>414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58" name="Check Box 100">
              <controlPr defaultSize="0" autoFill="0" autoLine="0" autoPict="0">
                <anchor moveWithCells="1">
                  <from>
                    <xdr:col>0</xdr:col>
                    <xdr:colOff>114300</xdr:colOff>
                    <xdr:row>414</xdr:row>
                    <xdr:rowOff>0</xdr:rowOff>
                  </from>
                  <to>
                    <xdr:col>0</xdr:col>
                    <xdr:colOff>419100</xdr:colOff>
                    <xdr:row>415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9" name="Check Box 101">
              <controlPr defaultSize="0" autoFill="0" autoLine="0" autoPict="0">
                <anchor moveWithCells="1">
                  <from>
                    <xdr:col>0</xdr:col>
                    <xdr:colOff>106680</xdr:colOff>
                    <xdr:row>415</xdr:row>
                    <xdr:rowOff>0</xdr:rowOff>
                  </from>
                  <to>
                    <xdr:col>0</xdr:col>
                    <xdr:colOff>411480</xdr:colOff>
                    <xdr:row>416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60" name="Check Box 102">
              <controlPr defaultSize="0" autoFill="0" autoLine="0" autoPict="0">
                <anchor moveWithCells="1">
                  <from>
                    <xdr:col>0</xdr:col>
                    <xdr:colOff>106680</xdr:colOff>
                    <xdr:row>416</xdr:row>
                    <xdr:rowOff>0</xdr:rowOff>
                  </from>
                  <to>
                    <xdr:col>0</xdr:col>
                    <xdr:colOff>411480</xdr:colOff>
                    <xdr:row>417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61" name="Check Box 103">
              <controlPr defaultSize="0" autoFill="0" autoLine="0" autoPict="0">
                <anchor moveWithCells="1">
                  <from>
                    <xdr:col>0</xdr:col>
                    <xdr:colOff>106680</xdr:colOff>
                    <xdr:row>417</xdr:row>
                    <xdr:rowOff>0</xdr:rowOff>
                  </from>
                  <to>
                    <xdr:col>0</xdr:col>
                    <xdr:colOff>411480</xdr:colOff>
                    <xdr:row>418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62" name="Check Box 104">
              <controlPr defaultSize="0" autoFill="0" autoLine="0" autoPict="0">
                <anchor moveWithCells="1">
                  <from>
                    <xdr:col>0</xdr:col>
                    <xdr:colOff>106680</xdr:colOff>
                    <xdr:row>418</xdr:row>
                    <xdr:rowOff>0</xdr:rowOff>
                  </from>
                  <to>
                    <xdr:col>0</xdr:col>
                    <xdr:colOff>411480</xdr:colOff>
                    <xdr:row>420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63" name="Check Box 116">
              <controlPr defaultSize="0" autoFill="0" autoLine="0" autoPict="0">
                <anchor moveWithCells="1">
                  <from>
                    <xdr:col>3</xdr:col>
                    <xdr:colOff>144780</xdr:colOff>
                    <xdr:row>8</xdr:row>
                    <xdr:rowOff>83820</xdr:rowOff>
                  </from>
                  <to>
                    <xdr:col>3</xdr:col>
                    <xdr:colOff>449580</xdr:colOff>
                    <xdr:row>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64" name="Check Box 117">
              <controlPr defaultSize="0" autoFill="0" autoLine="0" autoPict="0">
                <anchor moveWithCells="1">
                  <from>
                    <xdr:col>3</xdr:col>
                    <xdr:colOff>144780</xdr:colOff>
                    <xdr:row>9</xdr:row>
                    <xdr:rowOff>106680</xdr:rowOff>
                  </from>
                  <to>
                    <xdr:col>3</xdr:col>
                    <xdr:colOff>449580</xdr:colOff>
                    <xdr:row>9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5" name="Check Box 119">
              <controlPr defaultSize="0" autoFill="0" autoLine="0" autoPict="0">
                <anchor moveWithCells="1" sizeWithCells="1">
                  <from>
                    <xdr:col>6</xdr:col>
                    <xdr:colOff>152400</xdr:colOff>
                    <xdr:row>9</xdr:row>
                    <xdr:rowOff>83820</xdr:rowOff>
                  </from>
                  <to>
                    <xdr:col>6</xdr:col>
                    <xdr:colOff>457200</xdr:colOff>
                    <xdr:row>9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Matrix</vt:lpstr>
      <vt:lpstr>Matrix!Afdrukbereik</vt:lpstr>
      <vt:lpstr>Voorblad!Text3</vt:lpstr>
    </vt:vector>
  </TitlesOfParts>
  <Company>Altrecht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t.corporaal</dc:creator>
  <cp:lastModifiedBy>Irene Bos</cp:lastModifiedBy>
  <cp:lastPrinted>2013-12-10T08:54:09Z</cp:lastPrinted>
  <dcterms:created xsi:type="dcterms:W3CDTF">2008-09-24T12:34:37Z</dcterms:created>
  <dcterms:modified xsi:type="dcterms:W3CDTF">2024-09-11T12:09:07Z</dcterms:modified>
</cp:coreProperties>
</file>