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T:\rvo\IUC\02 Team KDC\03. Inkoop boven EU\17. Cat. Catering en WKDV\2025\202509100 - FMH 1 WKDV\3 Nota's van Inlichtingen\"/>
    </mc:Choice>
  </mc:AlternateContent>
  <xr:revisionPtr revIDLastSave="0" documentId="14_{2034B9EB-C769-4179-B5D3-873EF1566706}" xr6:coauthVersionLast="47" xr6:coauthVersionMax="47" xr10:uidLastSave="{00000000-0000-0000-0000-000000000000}"/>
  <bookViews>
    <workbookView xWindow="-110" yWindow="-110" windowWidth="19420" windowHeight="10420" activeTab="2" xr2:uid="{00000000-000D-0000-FFFF-FFFF00000000}"/>
  </bookViews>
  <sheets>
    <sheet name="I. Vaste verekenprijzen" sheetId="3" r:id="rId1"/>
    <sheet name="II. AP en CP" sheetId="1" r:id="rId2"/>
    <sheet name="III. Bijplaatsen automaten"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2" l="1"/>
  <c r="F10" i="2"/>
  <c r="G10" i="2"/>
  <c r="H10" i="2"/>
  <c r="D10" i="2"/>
  <c r="C8" i="2" l="1"/>
  <c r="C7" i="2"/>
  <c r="C6" i="2"/>
  <c r="H61" i="1"/>
  <c r="H60" i="1"/>
  <c r="H33" i="1"/>
  <c r="H34" i="1"/>
  <c r="H35" i="1"/>
  <c r="H36" i="1"/>
  <c r="H37" i="1"/>
  <c r="H38" i="1"/>
  <c r="H39" i="1"/>
  <c r="H40" i="1"/>
  <c r="H41" i="1"/>
  <c r="H42" i="1"/>
  <c r="H43" i="1"/>
  <c r="H44" i="1"/>
  <c r="H45" i="1"/>
  <c r="H46" i="1"/>
  <c r="H47" i="1"/>
  <c r="H48" i="1"/>
  <c r="H49" i="1"/>
  <c r="H50" i="1"/>
  <c r="H51" i="1"/>
  <c r="H52" i="1"/>
  <c r="H32" i="1"/>
  <c r="H7" i="1"/>
  <c r="H8" i="1"/>
  <c r="H9" i="1"/>
  <c r="H10" i="1"/>
  <c r="H11" i="1"/>
  <c r="H12" i="1"/>
  <c r="H13" i="1"/>
  <c r="H14" i="1"/>
  <c r="H15" i="1"/>
  <c r="H16" i="1"/>
  <c r="H17" i="1"/>
  <c r="H18" i="1"/>
  <c r="H19" i="1"/>
  <c r="H20" i="1"/>
  <c r="H21" i="1"/>
  <c r="H22" i="1"/>
  <c r="H23" i="1"/>
  <c r="H24" i="1"/>
  <c r="H25" i="1"/>
  <c r="H26" i="1"/>
  <c r="H6" i="1"/>
  <c r="E52" i="1" l="1"/>
  <c r="E51" i="1"/>
  <c r="E50" i="1"/>
  <c r="E49" i="1"/>
  <c r="E48" i="1"/>
  <c r="E47" i="1"/>
  <c r="E46" i="1"/>
  <c r="E45" i="1"/>
  <c r="E44" i="1"/>
  <c r="E43" i="1"/>
  <c r="E42" i="1"/>
  <c r="E41" i="1"/>
  <c r="E40" i="1"/>
  <c r="E39" i="1"/>
  <c r="E38" i="1"/>
  <c r="E37" i="1"/>
  <c r="E36" i="1"/>
  <c r="E35" i="1"/>
  <c r="E33" i="1"/>
  <c r="E34" i="1"/>
  <c r="E32" i="1"/>
  <c r="D32" i="1"/>
  <c r="E26" i="1"/>
  <c r="E25" i="1"/>
  <c r="E24" i="1"/>
  <c r="E23" i="1"/>
  <c r="E22" i="1"/>
  <c r="E21" i="1"/>
  <c r="E20" i="1"/>
  <c r="E19" i="1"/>
  <c r="E18" i="1"/>
  <c r="E17" i="1"/>
  <c r="E16" i="1"/>
  <c r="E15" i="1"/>
  <c r="E14" i="1"/>
  <c r="E13" i="1"/>
  <c r="E12" i="1"/>
  <c r="E11" i="1"/>
  <c r="E10" i="1"/>
  <c r="E9" i="1"/>
  <c r="E8" i="1"/>
  <c r="E7" i="1"/>
  <c r="E6" i="1"/>
  <c r="F6" i="1" s="1"/>
  <c r="F61" i="1"/>
  <c r="D33" i="1" l="1"/>
  <c r="F33" i="1" s="1"/>
  <c r="D34" i="1"/>
  <c r="F34" i="1" s="1"/>
  <c r="D35" i="1"/>
  <c r="F35" i="1" s="1"/>
  <c r="D36" i="1"/>
  <c r="F36" i="1" s="1"/>
  <c r="D37" i="1"/>
  <c r="F37" i="1" s="1"/>
  <c r="D38" i="1"/>
  <c r="F38" i="1" s="1"/>
  <c r="D39" i="1"/>
  <c r="F39" i="1" s="1"/>
  <c r="D40" i="1"/>
  <c r="F40" i="1" s="1"/>
  <c r="D41" i="1"/>
  <c r="F41" i="1" s="1"/>
  <c r="D42" i="1"/>
  <c r="F42" i="1" s="1"/>
  <c r="D43" i="1"/>
  <c r="F43" i="1" s="1"/>
  <c r="D44" i="1"/>
  <c r="F44" i="1" s="1"/>
  <c r="D45" i="1"/>
  <c r="F45" i="1" s="1"/>
  <c r="D46" i="1"/>
  <c r="F46" i="1" s="1"/>
  <c r="D47" i="1"/>
  <c r="F47" i="1" s="1"/>
  <c r="D48" i="1"/>
  <c r="F48" i="1" s="1"/>
  <c r="D49" i="1"/>
  <c r="F49" i="1" s="1"/>
  <c r="D50" i="1"/>
  <c r="F50" i="1" s="1"/>
  <c r="D51" i="1"/>
  <c r="F51" i="1" s="1"/>
  <c r="D52" i="1"/>
  <c r="F52" i="1" s="1"/>
  <c r="C33" i="1"/>
  <c r="C34" i="1"/>
  <c r="C35" i="1"/>
  <c r="C36" i="1"/>
  <c r="C37" i="1"/>
  <c r="C38" i="1"/>
  <c r="C39" i="1"/>
  <c r="C40" i="1"/>
  <c r="C41" i="1"/>
  <c r="C42" i="1"/>
  <c r="C43" i="1"/>
  <c r="C44" i="1"/>
  <c r="C45" i="1"/>
  <c r="C46" i="1"/>
  <c r="C47" i="1"/>
  <c r="C48" i="1"/>
  <c r="C49" i="1"/>
  <c r="C50" i="1"/>
  <c r="C51" i="1"/>
  <c r="C52" i="1"/>
  <c r="F7" i="1"/>
  <c r="F8" i="1"/>
  <c r="F9" i="1"/>
  <c r="F10" i="1"/>
  <c r="F11" i="1"/>
  <c r="F12" i="1"/>
  <c r="F13" i="1"/>
  <c r="F14" i="1"/>
  <c r="F15" i="1"/>
  <c r="F16" i="1"/>
  <c r="F17" i="1"/>
  <c r="F18" i="1"/>
  <c r="F19" i="1"/>
  <c r="F20" i="1"/>
  <c r="F21" i="1"/>
  <c r="F22" i="1"/>
  <c r="F23" i="1"/>
  <c r="F24" i="1"/>
  <c r="F25" i="1"/>
  <c r="F26" i="1"/>
  <c r="H27" i="1" l="1"/>
  <c r="F27" i="1"/>
  <c r="F60" i="1"/>
  <c r="F32" i="1"/>
  <c r="C32" i="1"/>
  <c r="H53" i="1" l="1"/>
  <c r="F53" i="1"/>
  <c r="F62" i="1"/>
  <c r="D66" i="1" s="1"/>
  <c r="H62" i="1"/>
  <c r="F55" i="1"/>
  <c r="D65" i="1" s="1"/>
  <c r="H55" i="1"/>
  <c r="B14" i="2" l="1"/>
  <c r="B15" i="2" s="1"/>
  <c r="D67" i="1" s="1"/>
  <c r="D68" i="1" s="1"/>
</calcChain>
</file>

<file path=xl/sharedStrings.xml><?xml version="1.0" encoding="utf-8"?>
<sst xmlns="http://schemas.openxmlformats.org/spreadsheetml/2006/main" count="111" uniqueCount="76">
  <si>
    <t>btw %</t>
  </si>
  <si>
    <t>Huurprijs per locate per maand inclusief btw</t>
  </si>
  <si>
    <t>Aantal</t>
  </si>
  <si>
    <t>Totalen drankenvoorziening (AP+CP)</t>
  </si>
  <si>
    <t>Lange Voorhout 7 (Bentinckhuis), Den Haag</t>
  </si>
  <si>
    <t>Parnassusplein 5 (Resident), Den Haag</t>
  </si>
  <si>
    <t>Muzenstraat 97 (Zurichtoren), Den Haag</t>
  </si>
  <si>
    <t>Rijnstraat 50 (Hoftoren), Den Haag</t>
  </si>
  <si>
    <t>Turfmarkt 244, Den Haag</t>
  </si>
  <si>
    <t>Turfmarkt 147, Den Haag</t>
  </si>
  <si>
    <t>Schedeldoekshaven 101 (Terminaal Noord en Zuid), Den Haag</t>
  </si>
  <si>
    <t>Max. aantal automaten</t>
  </si>
  <si>
    <t>Type automaat</t>
  </si>
  <si>
    <t>Type 1</t>
  </si>
  <si>
    <t>Type 2</t>
  </si>
  <si>
    <t>Locatie</t>
  </si>
  <si>
    <t>Onderhoudskosten per maand per automaat excl. btw</t>
  </si>
  <si>
    <t>(AP) Huur</t>
  </si>
  <si>
    <t>(AP) Looncomponent</t>
  </si>
  <si>
    <t>Totaal AP - Huur en Looncomponent</t>
  </si>
  <si>
    <t>Variabele kosten per maand excl. btw</t>
  </si>
  <si>
    <t>Looncomponent per maand per locatie inclusief btw</t>
  </si>
  <si>
    <t>Totale kosten per maand excl. btw</t>
  </si>
  <si>
    <t>Totale kosten per maand incl. btw</t>
  </si>
  <si>
    <t>Prijs per consumptie 
exlusief btw</t>
  </si>
  <si>
    <t>Variabele kosten per maand incl. btw</t>
  </si>
  <si>
    <t>Per maand 
incl. btw</t>
  </si>
  <si>
    <t>Per maand 
excl. btw</t>
  </si>
  <si>
    <t>Huurprijs per locatie per 
maand exclusief btw</t>
  </si>
  <si>
    <t>Totaal huur per 
maand excl. btw</t>
  </si>
  <si>
    <t>Totaal huur per maand incl. btw</t>
  </si>
  <si>
    <t>Type 3</t>
  </si>
  <si>
    <t>Lange Voorhout 7 (Bentinckhuis)</t>
  </si>
  <si>
    <t>Parnassusplein 5 (Resident)</t>
  </si>
  <si>
    <t>Muzenstraat 97 (Zurichtoren)</t>
  </si>
  <si>
    <t>Rijnstraat 50 (Hoftoren)</t>
  </si>
  <si>
    <t>Turfmarkt 244</t>
  </si>
  <si>
    <t>Turfmarkt 147</t>
  </si>
  <si>
    <t>Schedeldoekshaven 101 (Terminaal Noord en Zuid)</t>
  </si>
  <si>
    <t>Omschrijving</t>
  </si>
  <si>
    <t>Totalen bijplaaten per jaar</t>
  </si>
  <si>
    <t>Totaalbedrag bijplaatsen automaten</t>
  </si>
  <si>
    <t>Huurprijs per stuk/per maand excl. btw</t>
  </si>
  <si>
    <t>Totaalbedrag excl. btw</t>
  </si>
  <si>
    <t>Jaarlijkse huurprijs na bijplaatsing automaten</t>
  </si>
  <si>
    <t xml:space="preserve">(CP) Variabele kosten per maand incl. ingredienten (conform eisen 2P en 3P). </t>
  </si>
  <si>
    <t>Integrale variabele kosten per koffie consumptie</t>
  </si>
  <si>
    <t xml:space="preserve">Integrale variabele kosten per heet water/thee consumptie </t>
  </si>
  <si>
    <t xml:space="preserve">Totale kosten drankenvoorzieningen AP excl. btw per maand </t>
  </si>
  <si>
    <t xml:space="preserve">Totale kosten drankenvoorzieningen CP excl. btw per maand </t>
  </si>
  <si>
    <t>Capaciteit in aantal koppen per uur</t>
  </si>
  <si>
    <t>Naam automaat</t>
  </si>
  <si>
    <t>Onderhoudskosten per automaat per maand excl. btw</t>
  </si>
  <si>
    <t>Vaste verrekenprijzen</t>
  </si>
  <si>
    <t>Looncomponent per maand per locatie 
exclusief btw</t>
  </si>
  <si>
    <t>Aantal fictieve consumpties per maand</t>
  </si>
  <si>
    <t>Totaal bijplaatsen automaten</t>
  </si>
  <si>
    <t xml:space="preserve">Inschrijver wordt gevraagd om de aangeboden automaten middels ondersteunend beeldmateriaal kenbaar/duidelijk te maken bij Inschrijving. Ondersteunend beeldmateriaal vormt geen onderdeel van de beoordeling. </t>
  </si>
  <si>
    <t>Huurprijs per maand 
excl. btw jaar 1</t>
  </si>
  <si>
    <t>Huurprijs per maand 
excl. btw jaar 2</t>
  </si>
  <si>
    <t>Huurprijs per maand 
excl. btw jaar 3</t>
  </si>
  <si>
    <t>Huurprijs per maand 
excl. btw jaar 4</t>
  </si>
  <si>
    <t>Huurprijs per maand 
excl. btw jaar 5</t>
  </si>
  <si>
    <t>Huurprijs per maand 
excl. btw jaar 6</t>
  </si>
  <si>
    <t>Weegfactor bijplaatsen automaten</t>
  </si>
  <si>
    <t>Som totalen per jaar</t>
  </si>
  <si>
    <t>Totale kosten exclusief btw per jaar incl. bijplaatsen (INSCHRIJFPRIJS)</t>
  </si>
  <si>
    <r>
      <t xml:space="preserve">Bijlage 3 - Prijzenblad: Perceel 1
</t>
    </r>
    <r>
      <rPr>
        <sz val="9"/>
        <color theme="1"/>
        <rFont val="Verdana"/>
        <family val="2"/>
      </rPr>
      <t xml:space="preserve">Europese openbare aanbesteding Warme- en koude drankenvoorzieningen ten behoeve van FMH Haaglanden (referentie 202509100) </t>
    </r>
  </si>
  <si>
    <t>Fictief aantal</t>
  </si>
  <si>
    <t xml:space="preserve">Gedurende de looptijd van de Overeenkomst kan het voorkomen dat er automaten worden bijgeplaatst. Inschrijver wordt gevraagd om onderstaand aan te geven wat de huurprijs excl. btw per maand is indien een automaat gedurende de looptijd van de Overeenkomst wordt bijgeplaatst. De prijs voor jaar 1 staat gelijk aan de huurprijs zoals opgegeven op het eerste tabblad. Deze prijs geldt van 1 november 2026 t/m 31 oktober 2027. Voor jaar 2 geldt de periode van 1 november 2027 t/m 31 oktober 2028, voor jaar 3 de periode 1 november 2028 t/m 31 oktober 2029 enzovoorts. Door Inschrijver ingediende tarieven dienen marktconform en realistisch te zijn. </t>
  </si>
  <si>
    <r>
      <t xml:space="preserve">Inschrijver dient op dit tabblad aan te geven met welke automaten er wordt Ingeschreven. Inschrijver heeft de mogelijkheid om met maximaal 3 verschillende type automaten in te schrijven. De automaten dienen over dezelfde functionaliteit te beschikken, maar mogen afwijken in capaciteit. 
</t>
    </r>
    <r>
      <rPr>
        <b/>
        <sz val="9"/>
        <color theme="1"/>
        <rFont val="Verdana"/>
        <family val="2"/>
      </rPr>
      <t xml:space="preserve">
Het is niet verplicht om met 3 verschillende typen machines in te schrijven. Inschrijver mag tevens met 1 type of 2 type machines Inschrijven. Indien met minder dan 3 type automaten wordt Ingeschreven kunnen de velden achter type 2 en/of type 3 worden leeggelaten.</t>
    </r>
    <r>
      <rPr>
        <sz val="9"/>
        <color theme="1"/>
        <rFont val="Verdana"/>
        <family val="2"/>
      </rPr>
      <t xml:space="preserve"> 
De tarieven zoals opgegeven in kolommen D en E worden in tabblad II AP en CP gebruikt om de totale AP en CP te berekenen.</t>
    </r>
  </si>
  <si>
    <t xml:space="preserve">Inschrijver wordt gevraagd om ten aanzien van het looncomponent in kolom G het van toepassing zijnde btw percentage op te geven. </t>
  </si>
  <si>
    <t>Inschrijver wordt gevraagd om in kolom D de onderstaande tabel de integrale verrekenprijs voor koffie en heet water / the consumpties op te geven. Aanvullend dient Inschrijver het van toepassing zijnde btw percentage op te geven.</t>
  </si>
  <si>
    <r>
      <t xml:space="preserve">Inschrijver wordt gevraagd om in kolom D van de onderstaande tabel aan te geven hoeveel automaten van welk type automaat op de betreffende locatie wordt aangeboden. </t>
    </r>
    <r>
      <rPr>
        <b/>
        <sz val="9"/>
        <color rgb="FFFF0000"/>
        <rFont val="Verdana"/>
        <family val="2"/>
      </rPr>
      <t>Het maximale aantal automaten per locatie mag het aantal zoals aangegeven in kolom B niet overschrijden</t>
    </r>
    <r>
      <rPr>
        <sz val="9"/>
        <color theme="1"/>
        <rFont val="Verdana"/>
        <family val="2"/>
      </rPr>
      <t xml:space="preserve">. </t>
    </r>
    <r>
      <rPr>
        <b/>
        <sz val="9"/>
        <color theme="1"/>
        <rFont val="Verdana"/>
        <family val="2"/>
      </rPr>
      <t>Voorbeeld: de combinatie van het aantal automaten type 1, 2 en 3 mag voor locatie Lange Voorhout niet hoger zijn dan 8</t>
    </r>
    <r>
      <rPr>
        <sz val="9"/>
        <color theme="1"/>
        <rFont val="Verdana"/>
        <family val="2"/>
      </rPr>
      <t xml:space="preserve">. De cellen in kolom B zullen </t>
    </r>
    <r>
      <rPr>
        <b/>
        <sz val="9"/>
        <color theme="9"/>
        <rFont val="Verdana"/>
        <family val="2"/>
      </rPr>
      <t>groen kleuren</t>
    </r>
    <r>
      <rPr>
        <sz val="9"/>
        <color theme="1"/>
        <rFont val="Verdana"/>
        <family val="2"/>
      </rPr>
      <t xml:space="preserve"> als het juiste aantal automaten voor de betreffende locatie in kolom D is opgegeven.
Indien een bepaald type automaat niet wordt ingezet kan onder aantal '0' worden opgenomen. Inschrijver dient aanvullend in kolom G het van toepassing zijnde btw percentage op te geven. </t>
    </r>
  </si>
  <si>
    <t>Huurprijs automaat
per stuk/per maand
exclusief btw</t>
  </si>
  <si>
    <t>Huurprijs per automaat per maand excl.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</si>
</sst>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1"/>
      <color theme="1"/>
      <name val="Calibri"/>
      <family val="2"/>
      <scheme val="minor"/>
    </font>
    <font>
      <sz val="11"/>
      <color theme="1"/>
      <name val="Calibri"/>
      <family val="2"/>
      <scheme val="minor"/>
    </font>
    <font>
      <sz val="9"/>
      <color theme="1"/>
      <name val="Verdana"/>
      <family val="2"/>
    </font>
    <font>
      <b/>
      <sz val="9"/>
      <color theme="1"/>
      <name val="Verdana"/>
      <family val="2"/>
    </font>
    <font>
      <sz val="9"/>
      <name val="Verdana"/>
      <family val="2"/>
    </font>
    <font>
      <b/>
      <sz val="9"/>
      <name val="Verdana"/>
      <family val="2"/>
    </font>
    <font>
      <sz val="9"/>
      <color rgb="FFFF0000"/>
      <name val="Verdana"/>
      <family val="2"/>
    </font>
    <font>
      <sz val="8"/>
      <name val="Calibri"/>
      <family val="2"/>
      <scheme val="minor"/>
    </font>
    <font>
      <b/>
      <sz val="9"/>
      <color rgb="FFFF0000"/>
      <name val="Verdana"/>
      <family val="2"/>
    </font>
    <font>
      <b/>
      <sz val="9"/>
      <color theme="9"/>
      <name val="Verdana"/>
      <family val="2"/>
    </font>
  </fonts>
  <fills count="9">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2">
    <xf numFmtId="0" fontId="0" fillId="0" borderId="0" xfId="0"/>
    <xf numFmtId="44" fontId="2" fillId="4" borderId="4" xfId="1" applyFont="1" applyFill="1" applyBorder="1" applyAlignment="1" applyProtection="1">
      <alignment horizontal="center" vertical="center"/>
      <protection locked="0"/>
    </xf>
    <xf numFmtId="44" fontId="4" fillId="3" borderId="4" xfId="1" applyFont="1" applyFill="1" applyBorder="1" applyAlignment="1">
      <alignment vertical="center"/>
    </xf>
    <xf numFmtId="0" fontId="3" fillId="6" borderId="4" xfId="0" applyFont="1" applyFill="1" applyBorder="1" applyAlignment="1">
      <alignment horizontal="right" vertical="center" wrapText="1"/>
    </xf>
    <xf numFmtId="44" fontId="3" fillId="6" borderId="4" xfId="0" applyNumberFormat="1" applyFont="1" applyFill="1" applyBorder="1" applyAlignment="1">
      <alignment vertical="center" wrapText="1"/>
    </xf>
    <xf numFmtId="0" fontId="3" fillId="7" borderId="4" xfId="0" applyFont="1" applyFill="1" applyBorder="1" applyAlignment="1">
      <alignment horizontal="left" vertical="center"/>
    </xf>
    <xf numFmtId="0" fontId="3" fillId="7" borderId="4" xfId="0" applyFont="1" applyFill="1" applyBorder="1" applyAlignment="1">
      <alignment horizontal="center" vertical="center" wrapText="1"/>
    </xf>
    <xf numFmtId="0" fontId="2" fillId="8" borderId="4" xfId="0" applyFont="1" applyFill="1" applyBorder="1" applyAlignment="1">
      <alignment horizontal="center" vertical="center" wrapText="1"/>
    </xf>
    <xf numFmtId="44" fontId="2" fillId="0" borderId="4" xfId="0" applyNumberFormat="1" applyFont="1" applyBorder="1" applyAlignment="1">
      <alignment horizontal="center" vertical="center" wrapText="1"/>
    </xf>
    <xf numFmtId="44" fontId="3" fillId="6" borderId="4" xfId="0" applyNumberFormat="1" applyFont="1" applyFill="1" applyBorder="1" applyAlignment="1">
      <alignment horizontal="right" vertical="center" wrapText="1"/>
    </xf>
    <xf numFmtId="44" fontId="2" fillId="3" borderId="4" xfId="0" applyNumberFormat="1" applyFont="1" applyFill="1" applyBorder="1" applyAlignment="1">
      <alignment horizontal="center" vertical="center" wrapText="1"/>
    </xf>
    <xf numFmtId="3" fontId="2" fillId="3" borderId="4" xfId="0" applyNumberFormat="1" applyFont="1" applyFill="1" applyBorder="1" applyAlignment="1">
      <alignment horizontal="center" vertical="center" wrapText="1"/>
    </xf>
    <xf numFmtId="44" fontId="4" fillId="3" borderId="4" xfId="0" applyNumberFormat="1" applyFont="1" applyFill="1" applyBorder="1" applyAlignment="1">
      <alignment horizontal="center" vertical="center"/>
    </xf>
    <xf numFmtId="44" fontId="3" fillId="6" borderId="4" xfId="0" applyNumberFormat="1" applyFont="1" applyFill="1" applyBorder="1" applyAlignment="1">
      <alignment horizontal="center" vertical="center"/>
    </xf>
    <xf numFmtId="44" fontId="5" fillId="6" borderId="4" xfId="0" applyNumberFormat="1" applyFont="1" applyFill="1" applyBorder="1" applyAlignment="1">
      <alignment horizontal="right" vertical="center" wrapText="1"/>
    </xf>
    <xf numFmtId="0" fontId="2" fillId="0" borderId="0" xfId="0" applyFont="1" applyAlignment="1">
      <alignment vertical="center"/>
    </xf>
    <xf numFmtId="0" fontId="2" fillId="0" borderId="0" xfId="0" applyFont="1" applyAlignment="1">
      <alignment vertical="center" wrapText="1"/>
    </xf>
    <xf numFmtId="0" fontId="2" fillId="3" borderId="4" xfId="0" applyFont="1" applyFill="1" applyBorder="1" applyAlignment="1">
      <alignment horizontal="center" vertical="center"/>
    </xf>
    <xf numFmtId="9" fontId="2" fillId="4" borderId="4" xfId="0" applyNumberFormat="1" applyFont="1" applyFill="1" applyBorder="1" applyAlignment="1" applyProtection="1">
      <alignment horizontal="center" vertical="center"/>
      <protection locked="0"/>
    </xf>
    <xf numFmtId="44" fontId="2" fillId="3" borderId="4" xfId="0" applyNumberFormat="1" applyFont="1" applyFill="1" applyBorder="1" applyAlignment="1">
      <alignment vertical="center"/>
    </xf>
    <xf numFmtId="0" fontId="6" fillId="0" borderId="0" xfId="0" applyFont="1" applyAlignment="1">
      <alignment horizontal="left" vertical="center"/>
    </xf>
    <xf numFmtId="0" fontId="2" fillId="0" borderId="0" xfId="0" applyFont="1" applyAlignment="1">
      <alignment horizontal="center" vertical="center"/>
    </xf>
    <xf numFmtId="0" fontId="3" fillId="7" borderId="4"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4" xfId="0" applyFont="1" applyFill="1" applyBorder="1" applyAlignment="1">
      <alignment horizontal="left" vertical="center"/>
    </xf>
    <xf numFmtId="44" fontId="2" fillId="4" borderId="6" xfId="1" applyFont="1" applyFill="1" applyBorder="1" applyAlignment="1" applyProtection="1">
      <alignment horizontal="center" vertical="center"/>
      <protection locked="0"/>
    </xf>
    <xf numFmtId="44" fontId="3" fillId="6" borderId="4" xfId="0" applyNumberFormat="1" applyFont="1" applyFill="1" applyBorder="1" applyAlignment="1">
      <alignment vertical="center"/>
    </xf>
    <xf numFmtId="0" fontId="2" fillId="0" borderId="0" xfId="0" applyFont="1"/>
    <xf numFmtId="0" fontId="3" fillId="6" borderId="4" xfId="0" applyFont="1" applyFill="1" applyBorder="1" applyAlignment="1">
      <alignment vertical="center" wrapText="1"/>
    </xf>
    <xf numFmtId="44" fontId="2" fillId="0" borderId="0" xfId="0" applyNumberFormat="1" applyFont="1" applyAlignment="1">
      <alignment vertical="center"/>
    </xf>
    <xf numFmtId="0" fontId="2" fillId="4" borderId="4" xfId="0" applyFont="1" applyFill="1" applyBorder="1" applyAlignment="1">
      <alignment horizontal="center" vertical="center" wrapText="1"/>
    </xf>
    <xf numFmtId="44" fontId="2" fillId="4" borderId="4" xfId="1" applyFont="1" applyFill="1" applyBorder="1" applyAlignment="1">
      <alignment horizontal="center" vertical="center"/>
    </xf>
    <xf numFmtId="44" fontId="2" fillId="4" borderId="4" xfId="1"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7" borderId="4" xfId="0" applyFont="1" applyFill="1" applyBorder="1" applyAlignment="1">
      <alignment horizontal="right" vertical="center" wrapText="1"/>
    </xf>
    <xf numFmtId="44" fontId="2" fillId="3" borderId="4" xfId="0" applyNumberFormat="1" applyFont="1" applyFill="1" applyBorder="1" applyAlignment="1" applyProtection="1">
      <alignment vertical="center"/>
      <protection locked="0"/>
    </xf>
    <xf numFmtId="0" fontId="2" fillId="4" borderId="4" xfId="0" applyFont="1" applyFill="1" applyBorder="1" applyAlignment="1">
      <alignment horizontal="right" vertical="center" wrapText="1"/>
    </xf>
    <xf numFmtId="0" fontId="2" fillId="3" borderId="4" xfId="0" applyFont="1" applyFill="1" applyBorder="1" applyAlignment="1">
      <alignment horizontal="right" vertical="center" wrapText="1"/>
    </xf>
    <xf numFmtId="44" fontId="2" fillId="3" borderId="4" xfId="1" applyFont="1" applyFill="1" applyBorder="1" applyAlignment="1">
      <alignment horizontal="right" vertical="center" wrapText="1"/>
    </xf>
    <xf numFmtId="44" fontId="3" fillId="6" borderId="4" xfId="1" applyFont="1" applyFill="1" applyBorder="1" applyAlignment="1">
      <alignment vertical="center"/>
    </xf>
    <xf numFmtId="44" fontId="2" fillId="3" borderId="4" xfId="0" applyNumberFormat="1" applyFont="1" applyFill="1" applyBorder="1" applyAlignment="1">
      <alignment horizontal="right" vertical="center"/>
    </xf>
    <xf numFmtId="44" fontId="2" fillId="4" borderId="4" xfId="0" applyNumberFormat="1" applyFont="1" applyFill="1" applyBorder="1" applyAlignment="1">
      <alignment horizontal="right" vertical="center"/>
    </xf>
    <xf numFmtId="9" fontId="2" fillId="0" borderId="0" xfId="2" applyFont="1" applyAlignment="1">
      <alignment vertical="center"/>
    </xf>
    <xf numFmtId="44" fontId="4" fillId="3" borderId="6" xfId="1" applyFont="1" applyFill="1" applyBorder="1" applyAlignment="1" applyProtection="1">
      <alignment vertical="center"/>
      <protection locked="0"/>
    </xf>
    <xf numFmtId="0" fontId="3" fillId="7" borderId="8" xfId="0" applyFont="1" applyFill="1" applyBorder="1" applyAlignment="1">
      <alignment horizontal="center" vertical="center" wrapText="1"/>
    </xf>
    <xf numFmtId="0" fontId="3" fillId="7" borderId="8" xfId="0" applyFont="1" applyFill="1" applyBorder="1" applyAlignment="1">
      <alignment horizontal="left" vertical="center" wrapText="1"/>
    </xf>
    <xf numFmtId="0" fontId="3" fillId="7" borderId="8" xfId="0" applyFont="1" applyFill="1" applyBorder="1" applyAlignment="1">
      <alignment horizontal="center" vertical="center"/>
    </xf>
    <xf numFmtId="0" fontId="2" fillId="4" borderId="4"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5" borderId="4" xfId="0" applyFont="1" applyFill="1" applyBorder="1" applyAlignment="1">
      <alignment horizontal="left" vertical="center"/>
    </xf>
    <xf numFmtId="0" fontId="2" fillId="0" borderId="5" xfId="0" applyFont="1" applyBorder="1" applyAlignment="1">
      <alignment horizontal="left" vertical="top" wrapTex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3" fillId="6" borderId="5" xfId="0" applyFont="1" applyFill="1" applyBorder="1" applyAlignment="1">
      <alignment horizontal="left" wrapText="1"/>
    </xf>
    <xf numFmtId="0" fontId="3" fillId="6" borderId="7" xfId="0" applyFont="1" applyFill="1" applyBorder="1" applyAlignment="1">
      <alignment horizontal="left" wrapText="1"/>
    </xf>
    <xf numFmtId="0" fontId="3" fillId="6" borderId="6" xfId="0" applyFont="1" applyFill="1" applyBorder="1" applyAlignment="1">
      <alignment horizontal="left" wrapText="1"/>
    </xf>
    <xf numFmtId="0" fontId="2" fillId="0" borderId="11" xfId="0" applyFont="1" applyBorder="1" applyAlignment="1">
      <alignment horizontal="left" vertical="center" wrapText="1"/>
    </xf>
    <xf numFmtId="0" fontId="2" fillId="3" borderId="12" xfId="0" applyFont="1" applyFill="1" applyBorder="1" applyAlignment="1">
      <alignment vertical="center"/>
    </xf>
    <xf numFmtId="0" fontId="2" fillId="3" borderId="13" xfId="0" applyFont="1" applyFill="1" applyBorder="1" applyAlignment="1">
      <alignment vertical="center"/>
    </xf>
    <xf numFmtId="0" fontId="2" fillId="3" borderId="14" xfId="0" applyFont="1" applyFill="1" applyBorder="1" applyAlignment="1">
      <alignment vertical="center"/>
    </xf>
    <xf numFmtId="0" fontId="4" fillId="3" borderId="4" xfId="0" applyFont="1" applyFill="1" applyBorder="1" applyAlignment="1">
      <alignment horizontal="center" vertical="center"/>
    </xf>
    <xf numFmtId="0" fontId="2" fillId="3" borderId="4" xfId="0" applyFont="1" applyFill="1" applyBorder="1" applyAlignment="1">
      <alignment horizontal="left" vertical="center"/>
    </xf>
    <xf numFmtId="0" fontId="3" fillId="6" borderId="4" xfId="0" applyFont="1" applyFill="1" applyBorder="1" applyAlignment="1">
      <alignment horizontal="left" vertical="center" wrapText="1"/>
    </xf>
    <xf numFmtId="0" fontId="2" fillId="8" borderId="4"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7" borderId="4" xfId="0" applyFont="1" applyFill="1" applyBorder="1" applyAlignment="1">
      <alignment horizontal="left" vertical="center" wrapText="1"/>
    </xf>
    <xf numFmtId="0" fontId="3" fillId="7" borderId="5"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3" fillId="5" borderId="4" xfId="0" applyFont="1" applyFill="1" applyBorder="1" applyAlignment="1">
      <alignment horizontal="left" vertical="center" wrapText="1"/>
    </xf>
    <xf numFmtId="0" fontId="3" fillId="7" borderId="4" xfId="0" applyFont="1" applyFill="1" applyBorder="1" applyAlignment="1">
      <alignment horizontal="left" vertical="center"/>
    </xf>
    <xf numFmtId="0" fontId="2" fillId="7" borderId="5" xfId="0" applyFont="1" applyFill="1" applyBorder="1" applyAlignment="1">
      <alignment horizontal="left" vertical="center" wrapText="1"/>
    </xf>
    <xf numFmtId="0" fontId="2" fillId="7" borderId="7" xfId="0" applyFont="1" applyFill="1" applyBorder="1" applyAlignment="1">
      <alignment horizontal="left" vertical="center" wrapText="1"/>
    </xf>
    <xf numFmtId="0" fontId="2" fillId="7" borderId="6" xfId="0" applyFont="1" applyFill="1" applyBorder="1" applyAlignment="1">
      <alignment horizontal="left" vertical="center" wrapText="1"/>
    </xf>
    <xf numFmtId="44" fontId="5" fillId="6" borderId="4" xfId="0" applyNumberFormat="1"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8" xfId="0" applyFont="1" applyFill="1" applyBorder="1" applyAlignment="1">
      <alignment vertical="center" wrapText="1"/>
    </xf>
    <xf numFmtId="0" fontId="2" fillId="3" borderId="10" xfId="0" applyFont="1" applyFill="1" applyBorder="1" applyAlignment="1">
      <alignment vertical="center" wrapText="1"/>
    </xf>
    <xf numFmtId="0" fontId="2" fillId="3" borderId="9" xfId="0" applyFont="1" applyFill="1" applyBorder="1" applyAlignment="1">
      <alignment vertical="center" wrapText="1"/>
    </xf>
    <xf numFmtId="0" fontId="3" fillId="5" borderId="5" xfId="0" applyFont="1" applyFill="1" applyBorder="1" applyAlignment="1">
      <alignment horizontal="left" vertical="center" wrapText="1"/>
    </xf>
    <xf numFmtId="0" fontId="3" fillId="5" borderId="6" xfId="0" applyFont="1" applyFill="1" applyBorder="1" applyAlignment="1">
      <alignment horizontal="left" vertical="center" wrapText="1"/>
    </xf>
    <xf numFmtId="0" fontId="2" fillId="8" borderId="4" xfId="0" applyFont="1" applyFill="1" applyBorder="1" applyAlignment="1">
      <alignment horizontal="right" vertical="center" wrapText="1"/>
    </xf>
    <xf numFmtId="0" fontId="3" fillId="6" borderId="5" xfId="0" applyFont="1" applyFill="1" applyBorder="1" applyAlignment="1">
      <alignment horizontal="right"/>
    </xf>
    <xf numFmtId="0" fontId="3" fillId="6" borderId="7" xfId="0" applyFont="1" applyFill="1" applyBorder="1" applyAlignment="1">
      <alignment horizontal="right"/>
    </xf>
    <xf numFmtId="0" fontId="3" fillId="6" borderId="6" xfId="0" applyFont="1" applyFill="1" applyBorder="1" applyAlignment="1">
      <alignment horizontal="right"/>
    </xf>
    <xf numFmtId="44" fontId="0" fillId="0" borderId="0" xfId="0" applyNumberFormat="1"/>
  </cellXfs>
  <cellStyles count="3">
    <cellStyle name="Procent" xfId="2" builtinId="5"/>
    <cellStyle name="Standaard" xfId="0" builtinId="0"/>
    <cellStyle name="Valuta" xfId="1" builtinId="4"/>
  </cellStyles>
  <dxfs count="21">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2BC3B-9F74-49B2-A93F-C886CA9939C3}">
  <dimension ref="A1:E11"/>
  <sheetViews>
    <sheetView zoomScale="80" zoomScaleNormal="80" workbookViewId="0">
      <selection sqref="A1:E1"/>
    </sheetView>
  </sheetViews>
  <sheetFormatPr defaultColWidth="8.73046875" defaultRowHeight="11.25" x14ac:dyDescent="0.3"/>
  <cols>
    <col min="1" max="1" width="14.796875" style="27" bestFit="1" customWidth="1"/>
    <col min="2" max="2" width="28.265625" style="27" customWidth="1"/>
    <col min="3" max="3" width="19.9296875" style="27" customWidth="1"/>
    <col min="4" max="4" width="21.53125" style="27" bestFit="1" customWidth="1"/>
    <col min="5" max="5" width="29" style="27" customWidth="1"/>
    <col min="6" max="16384" width="8.73046875" style="27"/>
  </cols>
  <sheetData>
    <row r="1" spans="1:5" ht="35" customHeight="1" thickBot="1" x14ac:dyDescent="0.35">
      <c r="A1" s="48" t="s">
        <v>67</v>
      </c>
      <c r="B1" s="49"/>
      <c r="C1" s="49"/>
      <c r="D1" s="49"/>
      <c r="E1" s="50"/>
    </row>
    <row r="3" spans="1:5" ht="104.55" customHeight="1" x14ac:dyDescent="0.3">
      <c r="A3" s="52" t="s">
        <v>70</v>
      </c>
      <c r="B3" s="53"/>
      <c r="C3" s="53"/>
      <c r="D3" s="53"/>
      <c r="E3" s="54"/>
    </row>
    <row r="5" spans="1:5" x14ac:dyDescent="0.3">
      <c r="A5" s="51" t="s">
        <v>53</v>
      </c>
      <c r="B5" s="51"/>
      <c r="C5" s="51"/>
      <c r="D5" s="51"/>
      <c r="E5" s="51"/>
    </row>
    <row r="6" spans="1:5" ht="33.75" x14ac:dyDescent="0.3">
      <c r="A6" s="5" t="s">
        <v>12</v>
      </c>
      <c r="B6" s="5" t="s">
        <v>51</v>
      </c>
      <c r="C6" s="34" t="s">
        <v>50</v>
      </c>
      <c r="D6" s="34" t="s">
        <v>75</v>
      </c>
      <c r="E6" s="34" t="s">
        <v>52</v>
      </c>
    </row>
    <row r="7" spans="1:5" x14ac:dyDescent="0.3">
      <c r="A7" s="24" t="s">
        <v>13</v>
      </c>
      <c r="B7" s="30"/>
      <c r="C7" s="36"/>
      <c r="D7" s="31">
        <v>0</v>
      </c>
      <c r="E7" s="32">
        <v>0</v>
      </c>
    </row>
    <row r="8" spans="1:5" x14ac:dyDescent="0.3">
      <c r="A8" s="24" t="s">
        <v>14</v>
      </c>
      <c r="B8" s="30"/>
      <c r="C8" s="36"/>
      <c r="D8" s="31">
        <v>0</v>
      </c>
      <c r="E8" s="32">
        <v>0</v>
      </c>
    </row>
    <row r="9" spans="1:5" x14ac:dyDescent="0.3">
      <c r="A9" s="24" t="s">
        <v>31</v>
      </c>
      <c r="B9" s="30"/>
      <c r="C9" s="36"/>
      <c r="D9" s="31">
        <v>0</v>
      </c>
      <c r="E9" s="32">
        <v>0</v>
      </c>
    </row>
    <row r="11" spans="1:5" ht="23" customHeight="1" x14ac:dyDescent="0.3">
      <c r="A11" s="55" t="s">
        <v>57</v>
      </c>
      <c r="B11" s="56"/>
      <c r="C11" s="56"/>
      <c r="D11" s="56"/>
      <c r="E11" s="57"/>
    </row>
  </sheetData>
  <mergeCells count="4">
    <mergeCell ref="A1:E1"/>
    <mergeCell ref="A5:E5"/>
    <mergeCell ref="A3:E3"/>
    <mergeCell ref="A11:E11"/>
  </mergeCells>
  <phoneticPr fontId="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8"/>
  <sheetViews>
    <sheetView zoomScale="80" zoomScaleNormal="80" workbookViewId="0">
      <selection activeCell="G68" sqref="G68"/>
    </sheetView>
  </sheetViews>
  <sheetFormatPr defaultColWidth="8.73046875" defaultRowHeight="11.25" x14ac:dyDescent="0.45"/>
  <cols>
    <col min="1" max="1" width="44.265625" style="15" customWidth="1"/>
    <col min="2" max="2" width="11.59765625" style="15" bestFit="1" customWidth="1"/>
    <col min="3" max="3" width="14.796875" style="16" bestFit="1" customWidth="1"/>
    <col min="4" max="4" width="20.265625" style="15" bestFit="1" customWidth="1"/>
    <col min="5" max="5" width="22.796875" style="15" customWidth="1"/>
    <col min="6" max="6" width="24.59765625" style="15" customWidth="1"/>
    <col min="7" max="7" width="21" style="15" customWidth="1"/>
    <col min="8" max="8" width="26" style="15" bestFit="1" customWidth="1"/>
    <col min="9" max="9" width="20" style="15" bestFit="1" customWidth="1"/>
    <col min="10" max="10" width="19.796875" style="15" customWidth="1"/>
    <col min="11" max="11" width="8.73046875" style="15"/>
    <col min="12" max="12" width="9.53125" style="15" customWidth="1"/>
    <col min="13" max="16384" width="8.73046875" style="15"/>
  </cols>
  <sheetData>
    <row r="1" spans="1:8" ht="31.05" customHeight="1" thickBot="1" x14ac:dyDescent="0.5">
      <c r="A1" s="48" t="s">
        <v>67</v>
      </c>
      <c r="B1" s="49"/>
      <c r="C1" s="49"/>
      <c r="D1" s="49"/>
      <c r="E1" s="49"/>
      <c r="F1" s="49"/>
      <c r="G1" s="49"/>
      <c r="H1" s="50"/>
    </row>
    <row r="3" spans="1:8" ht="60" customHeight="1" x14ac:dyDescent="0.45">
      <c r="A3" s="58" t="s">
        <v>73</v>
      </c>
      <c r="B3" s="58"/>
      <c r="C3" s="58"/>
      <c r="D3" s="58"/>
      <c r="E3" s="58"/>
      <c r="F3" s="58"/>
      <c r="G3" s="58"/>
      <c r="H3" s="58"/>
    </row>
    <row r="4" spans="1:8" ht="15" customHeight="1" x14ac:dyDescent="0.45">
      <c r="A4" s="51" t="s">
        <v>17</v>
      </c>
      <c r="B4" s="51"/>
      <c r="C4" s="51"/>
      <c r="D4" s="51"/>
      <c r="E4" s="51"/>
      <c r="F4" s="51"/>
      <c r="G4" s="51"/>
      <c r="H4" s="51"/>
    </row>
    <row r="5" spans="1:8" ht="37.5" customHeight="1" x14ac:dyDescent="0.45">
      <c r="A5" s="5" t="s">
        <v>15</v>
      </c>
      <c r="B5" s="44" t="s">
        <v>11</v>
      </c>
      <c r="C5" s="45" t="s">
        <v>12</v>
      </c>
      <c r="D5" s="46" t="s">
        <v>2</v>
      </c>
      <c r="E5" s="34" t="s">
        <v>74</v>
      </c>
      <c r="F5" s="34" t="s">
        <v>28</v>
      </c>
      <c r="G5" s="6" t="s">
        <v>0</v>
      </c>
      <c r="H5" s="34" t="s">
        <v>1</v>
      </c>
    </row>
    <row r="6" spans="1:8" x14ac:dyDescent="0.45">
      <c r="A6" s="59" t="s">
        <v>32</v>
      </c>
      <c r="B6" s="62">
        <v>8</v>
      </c>
      <c r="C6" s="33" t="s">
        <v>13</v>
      </c>
      <c r="D6" s="47">
        <v>0</v>
      </c>
      <c r="E6" s="43">
        <f>'I. Vaste verekenprijzen'!D7</f>
        <v>0</v>
      </c>
      <c r="F6" s="2">
        <f>D6*E6</f>
        <v>0</v>
      </c>
      <c r="G6" s="18">
        <v>0</v>
      </c>
      <c r="H6" s="19">
        <f>F6+(F6*G6)</f>
        <v>0</v>
      </c>
    </row>
    <row r="7" spans="1:8" x14ac:dyDescent="0.45">
      <c r="A7" s="60"/>
      <c r="B7" s="62"/>
      <c r="C7" s="33" t="s">
        <v>14</v>
      </c>
      <c r="D7" s="47">
        <v>0</v>
      </c>
      <c r="E7" s="43">
        <f>'I. Vaste verekenprijzen'!D8</f>
        <v>0</v>
      </c>
      <c r="F7" s="2">
        <f t="shared" ref="F7:F26" si="0">D7*E7</f>
        <v>0</v>
      </c>
      <c r="G7" s="18">
        <v>0</v>
      </c>
      <c r="H7" s="19">
        <f t="shared" ref="H7:H26" si="1">F7+(F7*G7)</f>
        <v>0</v>
      </c>
    </row>
    <row r="8" spans="1:8" x14ac:dyDescent="0.45">
      <c r="A8" s="61"/>
      <c r="B8" s="62"/>
      <c r="C8" s="33" t="s">
        <v>31</v>
      </c>
      <c r="D8" s="47">
        <v>0</v>
      </c>
      <c r="E8" s="43">
        <f>'I. Vaste verekenprijzen'!D9</f>
        <v>0</v>
      </c>
      <c r="F8" s="2">
        <f t="shared" si="0"/>
        <v>0</v>
      </c>
      <c r="G8" s="18">
        <v>0</v>
      </c>
      <c r="H8" s="19">
        <f t="shared" si="1"/>
        <v>0</v>
      </c>
    </row>
    <row r="9" spans="1:8" x14ac:dyDescent="0.45">
      <c r="A9" s="59" t="s">
        <v>33</v>
      </c>
      <c r="B9" s="62">
        <v>47</v>
      </c>
      <c r="C9" s="33" t="s">
        <v>13</v>
      </c>
      <c r="D9" s="47">
        <v>0</v>
      </c>
      <c r="E9" s="43">
        <f>'I. Vaste verekenprijzen'!D7</f>
        <v>0</v>
      </c>
      <c r="F9" s="2">
        <f t="shared" si="0"/>
        <v>0</v>
      </c>
      <c r="G9" s="18">
        <v>0</v>
      </c>
      <c r="H9" s="19">
        <f t="shared" si="1"/>
        <v>0</v>
      </c>
    </row>
    <row r="10" spans="1:8" x14ac:dyDescent="0.45">
      <c r="A10" s="60"/>
      <c r="B10" s="62"/>
      <c r="C10" s="33" t="s">
        <v>14</v>
      </c>
      <c r="D10" s="47">
        <v>0</v>
      </c>
      <c r="E10" s="43">
        <f>'I. Vaste verekenprijzen'!D8</f>
        <v>0</v>
      </c>
      <c r="F10" s="2">
        <f t="shared" si="0"/>
        <v>0</v>
      </c>
      <c r="G10" s="18">
        <v>0</v>
      </c>
      <c r="H10" s="19">
        <f t="shared" si="1"/>
        <v>0</v>
      </c>
    </row>
    <row r="11" spans="1:8" x14ac:dyDescent="0.45">
      <c r="A11" s="61"/>
      <c r="B11" s="62"/>
      <c r="C11" s="33" t="s">
        <v>31</v>
      </c>
      <c r="D11" s="47">
        <v>0</v>
      </c>
      <c r="E11" s="43">
        <f>'I. Vaste verekenprijzen'!D9</f>
        <v>0</v>
      </c>
      <c r="F11" s="2">
        <f t="shared" si="0"/>
        <v>0</v>
      </c>
      <c r="G11" s="18">
        <v>0</v>
      </c>
      <c r="H11" s="19">
        <f t="shared" si="1"/>
        <v>0</v>
      </c>
    </row>
    <row r="12" spans="1:8" x14ac:dyDescent="0.45">
      <c r="A12" s="59" t="s">
        <v>34</v>
      </c>
      <c r="B12" s="62">
        <v>21</v>
      </c>
      <c r="C12" s="33" t="s">
        <v>13</v>
      </c>
      <c r="D12" s="47">
        <v>0</v>
      </c>
      <c r="E12" s="43">
        <f>'I. Vaste verekenprijzen'!D7</f>
        <v>0</v>
      </c>
      <c r="F12" s="2">
        <f t="shared" si="0"/>
        <v>0</v>
      </c>
      <c r="G12" s="18">
        <v>0</v>
      </c>
      <c r="H12" s="19">
        <f t="shared" si="1"/>
        <v>0</v>
      </c>
    </row>
    <row r="13" spans="1:8" x14ac:dyDescent="0.45">
      <c r="A13" s="60"/>
      <c r="B13" s="62"/>
      <c r="C13" s="33" t="s">
        <v>14</v>
      </c>
      <c r="D13" s="47">
        <v>0</v>
      </c>
      <c r="E13" s="43">
        <f>'I. Vaste verekenprijzen'!D8</f>
        <v>0</v>
      </c>
      <c r="F13" s="2">
        <f t="shared" si="0"/>
        <v>0</v>
      </c>
      <c r="G13" s="18">
        <v>0</v>
      </c>
      <c r="H13" s="19">
        <f t="shared" si="1"/>
        <v>0</v>
      </c>
    </row>
    <row r="14" spans="1:8" x14ac:dyDescent="0.45">
      <c r="A14" s="61"/>
      <c r="B14" s="62"/>
      <c r="C14" s="33" t="s">
        <v>31</v>
      </c>
      <c r="D14" s="47">
        <v>0</v>
      </c>
      <c r="E14" s="43">
        <f>'I. Vaste verekenprijzen'!D9</f>
        <v>0</v>
      </c>
      <c r="F14" s="2">
        <f t="shared" si="0"/>
        <v>0</v>
      </c>
      <c r="G14" s="18">
        <v>0</v>
      </c>
      <c r="H14" s="19">
        <f t="shared" si="1"/>
        <v>0</v>
      </c>
    </row>
    <row r="15" spans="1:8" x14ac:dyDescent="0.45">
      <c r="A15" s="59" t="s">
        <v>35</v>
      </c>
      <c r="B15" s="62">
        <v>31</v>
      </c>
      <c r="C15" s="33" t="s">
        <v>13</v>
      </c>
      <c r="D15" s="47">
        <v>0</v>
      </c>
      <c r="E15" s="43">
        <f>'I. Vaste verekenprijzen'!D7</f>
        <v>0</v>
      </c>
      <c r="F15" s="2">
        <f t="shared" si="0"/>
        <v>0</v>
      </c>
      <c r="G15" s="18">
        <v>0</v>
      </c>
      <c r="H15" s="19">
        <f t="shared" si="1"/>
        <v>0</v>
      </c>
    </row>
    <row r="16" spans="1:8" x14ac:dyDescent="0.45">
      <c r="A16" s="60"/>
      <c r="B16" s="62"/>
      <c r="C16" s="33" t="s">
        <v>14</v>
      </c>
      <c r="D16" s="47">
        <v>0</v>
      </c>
      <c r="E16" s="43">
        <f>'I. Vaste verekenprijzen'!D8</f>
        <v>0</v>
      </c>
      <c r="F16" s="2">
        <f t="shared" si="0"/>
        <v>0</v>
      </c>
      <c r="G16" s="18">
        <v>0</v>
      </c>
      <c r="H16" s="19">
        <f t="shared" si="1"/>
        <v>0</v>
      </c>
    </row>
    <row r="17" spans="1:9" x14ac:dyDescent="0.45">
      <c r="A17" s="61"/>
      <c r="B17" s="62"/>
      <c r="C17" s="33" t="s">
        <v>31</v>
      </c>
      <c r="D17" s="47">
        <v>0</v>
      </c>
      <c r="E17" s="43">
        <f>'I. Vaste verekenprijzen'!D9</f>
        <v>0</v>
      </c>
      <c r="F17" s="2">
        <f t="shared" si="0"/>
        <v>0</v>
      </c>
      <c r="G17" s="18">
        <v>0</v>
      </c>
      <c r="H17" s="19">
        <f t="shared" si="1"/>
        <v>0</v>
      </c>
    </row>
    <row r="18" spans="1:9" x14ac:dyDescent="0.45">
      <c r="A18" s="59" t="s">
        <v>36</v>
      </c>
      <c r="B18" s="62">
        <v>1</v>
      </c>
      <c r="C18" s="33" t="s">
        <v>13</v>
      </c>
      <c r="D18" s="47">
        <v>0</v>
      </c>
      <c r="E18" s="43">
        <f>'I. Vaste verekenprijzen'!D7</f>
        <v>0</v>
      </c>
      <c r="F18" s="2">
        <f t="shared" si="0"/>
        <v>0</v>
      </c>
      <c r="G18" s="18">
        <v>0</v>
      </c>
      <c r="H18" s="19">
        <f t="shared" si="1"/>
        <v>0</v>
      </c>
    </row>
    <row r="19" spans="1:9" x14ac:dyDescent="0.45">
      <c r="A19" s="60"/>
      <c r="B19" s="62"/>
      <c r="C19" s="33" t="s">
        <v>14</v>
      </c>
      <c r="D19" s="47">
        <v>0</v>
      </c>
      <c r="E19" s="43">
        <f>'I. Vaste verekenprijzen'!D8</f>
        <v>0</v>
      </c>
      <c r="F19" s="2">
        <f t="shared" si="0"/>
        <v>0</v>
      </c>
      <c r="G19" s="18">
        <v>0</v>
      </c>
      <c r="H19" s="19">
        <f t="shared" si="1"/>
        <v>0</v>
      </c>
    </row>
    <row r="20" spans="1:9" x14ac:dyDescent="0.45">
      <c r="A20" s="61"/>
      <c r="B20" s="62"/>
      <c r="C20" s="33" t="s">
        <v>31</v>
      </c>
      <c r="D20" s="47">
        <v>0</v>
      </c>
      <c r="E20" s="43">
        <f>'I. Vaste verekenprijzen'!D9</f>
        <v>0</v>
      </c>
      <c r="F20" s="2">
        <f t="shared" si="0"/>
        <v>0</v>
      </c>
      <c r="G20" s="18">
        <v>0</v>
      </c>
      <c r="H20" s="19">
        <f t="shared" si="1"/>
        <v>0</v>
      </c>
    </row>
    <row r="21" spans="1:9" x14ac:dyDescent="0.45">
      <c r="A21" s="59" t="s">
        <v>37</v>
      </c>
      <c r="B21" s="62">
        <v>75</v>
      </c>
      <c r="C21" s="33" t="s">
        <v>13</v>
      </c>
      <c r="D21" s="47">
        <v>0</v>
      </c>
      <c r="E21" s="43">
        <f>'I. Vaste verekenprijzen'!D7</f>
        <v>0</v>
      </c>
      <c r="F21" s="2">
        <f t="shared" si="0"/>
        <v>0</v>
      </c>
      <c r="G21" s="18">
        <v>0</v>
      </c>
      <c r="H21" s="19">
        <f t="shared" si="1"/>
        <v>0</v>
      </c>
    </row>
    <row r="22" spans="1:9" x14ac:dyDescent="0.45">
      <c r="A22" s="60"/>
      <c r="B22" s="62"/>
      <c r="C22" s="33" t="s">
        <v>14</v>
      </c>
      <c r="D22" s="47">
        <v>0</v>
      </c>
      <c r="E22" s="43">
        <f>'I. Vaste verekenprijzen'!D8</f>
        <v>0</v>
      </c>
      <c r="F22" s="2">
        <f t="shared" si="0"/>
        <v>0</v>
      </c>
      <c r="G22" s="18">
        <v>0</v>
      </c>
      <c r="H22" s="19">
        <f t="shared" si="1"/>
        <v>0</v>
      </c>
    </row>
    <row r="23" spans="1:9" x14ac:dyDescent="0.45">
      <c r="A23" s="61"/>
      <c r="B23" s="62"/>
      <c r="C23" s="33" t="s">
        <v>31</v>
      </c>
      <c r="D23" s="47">
        <v>0</v>
      </c>
      <c r="E23" s="43">
        <f>'I. Vaste verekenprijzen'!D9</f>
        <v>0</v>
      </c>
      <c r="F23" s="2">
        <f t="shared" si="0"/>
        <v>0</v>
      </c>
      <c r="G23" s="18">
        <v>0</v>
      </c>
      <c r="H23" s="19">
        <f t="shared" si="1"/>
        <v>0</v>
      </c>
    </row>
    <row r="24" spans="1:9" x14ac:dyDescent="0.45">
      <c r="A24" s="59" t="s">
        <v>38</v>
      </c>
      <c r="B24" s="62">
        <v>25</v>
      </c>
      <c r="C24" s="33" t="s">
        <v>13</v>
      </c>
      <c r="D24" s="47">
        <v>0</v>
      </c>
      <c r="E24" s="43">
        <f>'I. Vaste verekenprijzen'!D7</f>
        <v>0</v>
      </c>
      <c r="F24" s="2">
        <f t="shared" si="0"/>
        <v>0</v>
      </c>
      <c r="G24" s="18">
        <v>0</v>
      </c>
      <c r="H24" s="19">
        <f t="shared" si="1"/>
        <v>0</v>
      </c>
    </row>
    <row r="25" spans="1:9" x14ac:dyDescent="0.45">
      <c r="A25" s="60"/>
      <c r="B25" s="62"/>
      <c r="C25" s="33" t="s">
        <v>14</v>
      </c>
      <c r="D25" s="47">
        <v>0</v>
      </c>
      <c r="E25" s="43">
        <f>'I. Vaste verekenprijzen'!D8</f>
        <v>0</v>
      </c>
      <c r="F25" s="2">
        <f t="shared" si="0"/>
        <v>0</v>
      </c>
      <c r="G25" s="18">
        <v>0</v>
      </c>
      <c r="H25" s="19">
        <f t="shared" si="1"/>
        <v>0</v>
      </c>
    </row>
    <row r="26" spans="1:9" x14ac:dyDescent="0.45">
      <c r="A26" s="61"/>
      <c r="B26" s="62"/>
      <c r="C26" s="33" t="s">
        <v>31</v>
      </c>
      <c r="D26" s="47">
        <v>0</v>
      </c>
      <c r="E26" s="43">
        <f>'I. Vaste verekenprijzen'!D9</f>
        <v>0</v>
      </c>
      <c r="F26" s="2">
        <f t="shared" si="0"/>
        <v>0</v>
      </c>
      <c r="G26" s="18">
        <v>0</v>
      </c>
      <c r="H26" s="19">
        <f t="shared" si="1"/>
        <v>0</v>
      </c>
    </row>
    <row r="27" spans="1:9" ht="22.5" x14ac:dyDescent="0.45">
      <c r="A27" s="65"/>
      <c r="B27" s="66"/>
      <c r="C27" s="66"/>
      <c r="D27" s="66"/>
      <c r="E27" s="3" t="s">
        <v>29</v>
      </c>
      <c r="F27" s="4">
        <f>SUM(F6:F25)</f>
        <v>0</v>
      </c>
      <c r="G27" s="3" t="s">
        <v>30</v>
      </c>
      <c r="H27" s="4">
        <f>SUM(H6:H25)</f>
        <v>0</v>
      </c>
    </row>
    <row r="28" spans="1:9" x14ac:dyDescent="0.45">
      <c r="A28" s="16"/>
      <c r="B28" s="16"/>
      <c r="D28" s="16"/>
      <c r="E28" s="16"/>
      <c r="F28" s="16"/>
      <c r="G28" s="16"/>
      <c r="H28" s="16"/>
    </row>
    <row r="29" spans="1:9" x14ac:dyDescent="0.45">
      <c r="A29" s="58" t="s">
        <v>71</v>
      </c>
      <c r="B29" s="58"/>
      <c r="C29" s="58"/>
      <c r="D29" s="58"/>
      <c r="E29" s="58"/>
      <c r="F29" s="58"/>
      <c r="G29" s="58"/>
      <c r="H29" s="58"/>
    </row>
    <row r="30" spans="1:9" ht="14.55" customHeight="1" x14ac:dyDescent="0.45">
      <c r="A30" s="73" t="s">
        <v>18</v>
      </c>
      <c r="B30" s="73"/>
      <c r="C30" s="73"/>
      <c r="D30" s="73"/>
      <c r="E30" s="73"/>
      <c r="F30" s="73"/>
      <c r="G30" s="73"/>
      <c r="H30" s="73"/>
    </row>
    <row r="31" spans="1:9" s="21" customFormat="1" ht="33.75" x14ac:dyDescent="0.45">
      <c r="A31" s="74" t="s">
        <v>15</v>
      </c>
      <c r="B31" s="74"/>
      <c r="C31" s="22" t="s">
        <v>12</v>
      </c>
      <c r="D31" s="6" t="s">
        <v>2</v>
      </c>
      <c r="E31" s="34" t="s">
        <v>16</v>
      </c>
      <c r="F31" s="34" t="s">
        <v>54</v>
      </c>
      <c r="G31" s="6" t="s">
        <v>0</v>
      </c>
      <c r="H31" s="34" t="s">
        <v>21</v>
      </c>
      <c r="I31" s="20"/>
    </row>
    <row r="32" spans="1:9" x14ac:dyDescent="0.45">
      <c r="A32" s="63" t="s">
        <v>4</v>
      </c>
      <c r="B32" s="63"/>
      <c r="C32" s="33" t="str">
        <f t="shared" ref="C32:D52" si="2">C6</f>
        <v>Type 1</v>
      </c>
      <c r="D32" s="17">
        <f t="shared" si="2"/>
        <v>0</v>
      </c>
      <c r="E32" s="35">
        <f>'I. Vaste verekenprijzen'!E7</f>
        <v>0</v>
      </c>
      <c r="F32" s="8">
        <f>D32*E32</f>
        <v>0</v>
      </c>
      <c r="G32" s="18">
        <v>0</v>
      </c>
      <c r="H32" s="8">
        <f>F32+(F32*G32)</f>
        <v>0</v>
      </c>
    </row>
    <row r="33" spans="1:8" x14ac:dyDescent="0.45">
      <c r="A33" s="63"/>
      <c r="B33" s="63"/>
      <c r="C33" s="33" t="str">
        <f t="shared" si="2"/>
        <v>Type 2</v>
      </c>
      <c r="D33" s="17">
        <f t="shared" si="2"/>
        <v>0</v>
      </c>
      <c r="E33" s="35">
        <f>'I. Vaste verekenprijzen'!E8</f>
        <v>0</v>
      </c>
      <c r="F33" s="8">
        <f t="shared" ref="F33:F52" si="3">D33*E33</f>
        <v>0</v>
      </c>
      <c r="G33" s="18">
        <v>0</v>
      </c>
      <c r="H33" s="8">
        <f t="shared" ref="H33:H52" si="4">F33+(F33*G33)</f>
        <v>0</v>
      </c>
    </row>
    <row r="34" spans="1:8" x14ac:dyDescent="0.45">
      <c r="A34" s="63"/>
      <c r="B34" s="63"/>
      <c r="C34" s="33" t="str">
        <f t="shared" si="2"/>
        <v>Type 3</v>
      </c>
      <c r="D34" s="17">
        <f t="shared" si="2"/>
        <v>0</v>
      </c>
      <c r="E34" s="35">
        <f>'I. Vaste verekenprijzen'!E9</f>
        <v>0</v>
      </c>
      <c r="F34" s="8">
        <f t="shared" si="3"/>
        <v>0</v>
      </c>
      <c r="G34" s="18">
        <v>0</v>
      </c>
      <c r="H34" s="8">
        <f t="shared" si="4"/>
        <v>0</v>
      </c>
    </row>
    <row r="35" spans="1:8" x14ac:dyDescent="0.45">
      <c r="A35" s="63" t="s">
        <v>5</v>
      </c>
      <c r="B35" s="63"/>
      <c r="C35" s="33" t="str">
        <f t="shared" si="2"/>
        <v>Type 1</v>
      </c>
      <c r="D35" s="17">
        <f t="shared" si="2"/>
        <v>0</v>
      </c>
      <c r="E35" s="35">
        <f>'I. Vaste verekenprijzen'!E7</f>
        <v>0</v>
      </c>
      <c r="F35" s="8">
        <f t="shared" si="3"/>
        <v>0</v>
      </c>
      <c r="G35" s="18">
        <v>0</v>
      </c>
      <c r="H35" s="8">
        <f t="shared" si="4"/>
        <v>0</v>
      </c>
    </row>
    <row r="36" spans="1:8" x14ac:dyDescent="0.45">
      <c r="A36" s="63"/>
      <c r="B36" s="63"/>
      <c r="C36" s="33" t="str">
        <f t="shared" si="2"/>
        <v>Type 2</v>
      </c>
      <c r="D36" s="17">
        <f t="shared" si="2"/>
        <v>0</v>
      </c>
      <c r="E36" s="35">
        <f>'I. Vaste verekenprijzen'!E8</f>
        <v>0</v>
      </c>
      <c r="F36" s="8">
        <f t="shared" si="3"/>
        <v>0</v>
      </c>
      <c r="G36" s="18">
        <v>0</v>
      </c>
      <c r="H36" s="8">
        <f t="shared" si="4"/>
        <v>0</v>
      </c>
    </row>
    <row r="37" spans="1:8" x14ac:dyDescent="0.45">
      <c r="A37" s="63"/>
      <c r="B37" s="63"/>
      <c r="C37" s="33" t="str">
        <f t="shared" si="2"/>
        <v>Type 3</v>
      </c>
      <c r="D37" s="17">
        <f t="shared" si="2"/>
        <v>0</v>
      </c>
      <c r="E37" s="35">
        <f>'I. Vaste verekenprijzen'!E9</f>
        <v>0</v>
      </c>
      <c r="F37" s="8">
        <f t="shared" si="3"/>
        <v>0</v>
      </c>
      <c r="G37" s="18">
        <v>0</v>
      </c>
      <c r="H37" s="8">
        <f t="shared" si="4"/>
        <v>0</v>
      </c>
    </row>
    <row r="38" spans="1:8" x14ac:dyDescent="0.45">
      <c r="A38" s="63" t="s">
        <v>6</v>
      </c>
      <c r="B38" s="63"/>
      <c r="C38" s="33" t="str">
        <f t="shared" si="2"/>
        <v>Type 1</v>
      </c>
      <c r="D38" s="17">
        <f t="shared" si="2"/>
        <v>0</v>
      </c>
      <c r="E38" s="35">
        <f>'I. Vaste verekenprijzen'!E7</f>
        <v>0</v>
      </c>
      <c r="F38" s="8">
        <f t="shared" si="3"/>
        <v>0</v>
      </c>
      <c r="G38" s="18">
        <v>0</v>
      </c>
      <c r="H38" s="8">
        <f t="shared" si="4"/>
        <v>0</v>
      </c>
    </row>
    <row r="39" spans="1:8" x14ac:dyDescent="0.45">
      <c r="A39" s="63"/>
      <c r="B39" s="63"/>
      <c r="C39" s="33" t="str">
        <f t="shared" si="2"/>
        <v>Type 2</v>
      </c>
      <c r="D39" s="17">
        <f t="shared" si="2"/>
        <v>0</v>
      </c>
      <c r="E39" s="35">
        <f>'I. Vaste verekenprijzen'!E8</f>
        <v>0</v>
      </c>
      <c r="F39" s="8">
        <f t="shared" si="3"/>
        <v>0</v>
      </c>
      <c r="G39" s="18">
        <v>0</v>
      </c>
      <c r="H39" s="8">
        <f t="shared" si="4"/>
        <v>0</v>
      </c>
    </row>
    <row r="40" spans="1:8" x14ac:dyDescent="0.45">
      <c r="A40" s="63"/>
      <c r="B40" s="63"/>
      <c r="C40" s="33" t="str">
        <f t="shared" si="2"/>
        <v>Type 3</v>
      </c>
      <c r="D40" s="17">
        <f t="shared" si="2"/>
        <v>0</v>
      </c>
      <c r="E40" s="35">
        <f>'I. Vaste verekenprijzen'!E9</f>
        <v>0</v>
      </c>
      <c r="F40" s="8">
        <f t="shared" si="3"/>
        <v>0</v>
      </c>
      <c r="G40" s="18">
        <v>0</v>
      </c>
      <c r="H40" s="8">
        <f t="shared" si="4"/>
        <v>0</v>
      </c>
    </row>
    <row r="41" spans="1:8" x14ac:dyDescent="0.45">
      <c r="A41" s="63" t="s">
        <v>7</v>
      </c>
      <c r="B41" s="63"/>
      <c r="C41" s="33" t="str">
        <f t="shared" si="2"/>
        <v>Type 1</v>
      </c>
      <c r="D41" s="17">
        <f t="shared" si="2"/>
        <v>0</v>
      </c>
      <c r="E41" s="35">
        <f>'I. Vaste verekenprijzen'!E7</f>
        <v>0</v>
      </c>
      <c r="F41" s="8">
        <f t="shared" si="3"/>
        <v>0</v>
      </c>
      <c r="G41" s="18">
        <v>0</v>
      </c>
      <c r="H41" s="8">
        <f t="shared" si="4"/>
        <v>0</v>
      </c>
    </row>
    <row r="42" spans="1:8" x14ac:dyDescent="0.45">
      <c r="A42" s="63"/>
      <c r="B42" s="63"/>
      <c r="C42" s="33" t="str">
        <f t="shared" si="2"/>
        <v>Type 2</v>
      </c>
      <c r="D42" s="17">
        <f t="shared" si="2"/>
        <v>0</v>
      </c>
      <c r="E42" s="35">
        <f>'I. Vaste verekenprijzen'!E8</f>
        <v>0</v>
      </c>
      <c r="F42" s="8">
        <f t="shared" si="3"/>
        <v>0</v>
      </c>
      <c r="G42" s="18">
        <v>0</v>
      </c>
      <c r="H42" s="8">
        <f t="shared" si="4"/>
        <v>0</v>
      </c>
    </row>
    <row r="43" spans="1:8" x14ac:dyDescent="0.45">
      <c r="A43" s="63"/>
      <c r="B43" s="63"/>
      <c r="C43" s="33" t="str">
        <f t="shared" si="2"/>
        <v>Type 3</v>
      </c>
      <c r="D43" s="17">
        <f t="shared" si="2"/>
        <v>0</v>
      </c>
      <c r="E43" s="35">
        <f>'I. Vaste verekenprijzen'!E9</f>
        <v>0</v>
      </c>
      <c r="F43" s="8">
        <f t="shared" si="3"/>
        <v>0</v>
      </c>
      <c r="G43" s="18">
        <v>0</v>
      </c>
      <c r="H43" s="8">
        <f t="shared" si="4"/>
        <v>0</v>
      </c>
    </row>
    <row r="44" spans="1:8" x14ac:dyDescent="0.45">
      <c r="A44" s="63" t="s">
        <v>8</v>
      </c>
      <c r="B44" s="63"/>
      <c r="C44" s="33" t="str">
        <f t="shared" si="2"/>
        <v>Type 1</v>
      </c>
      <c r="D44" s="17">
        <f t="shared" si="2"/>
        <v>0</v>
      </c>
      <c r="E44" s="35">
        <f>'I. Vaste verekenprijzen'!E7</f>
        <v>0</v>
      </c>
      <c r="F44" s="8">
        <f t="shared" si="3"/>
        <v>0</v>
      </c>
      <c r="G44" s="18">
        <v>0</v>
      </c>
      <c r="H44" s="8">
        <f t="shared" si="4"/>
        <v>0</v>
      </c>
    </row>
    <row r="45" spans="1:8" x14ac:dyDescent="0.45">
      <c r="A45" s="63"/>
      <c r="B45" s="63"/>
      <c r="C45" s="33" t="str">
        <f t="shared" si="2"/>
        <v>Type 2</v>
      </c>
      <c r="D45" s="17">
        <f t="shared" si="2"/>
        <v>0</v>
      </c>
      <c r="E45" s="35">
        <f>'I. Vaste verekenprijzen'!E8</f>
        <v>0</v>
      </c>
      <c r="F45" s="8">
        <f t="shared" si="3"/>
        <v>0</v>
      </c>
      <c r="G45" s="18">
        <v>0</v>
      </c>
      <c r="H45" s="8">
        <f t="shared" si="4"/>
        <v>0</v>
      </c>
    </row>
    <row r="46" spans="1:8" x14ac:dyDescent="0.45">
      <c r="A46" s="63"/>
      <c r="B46" s="63"/>
      <c r="C46" s="33" t="str">
        <f t="shared" si="2"/>
        <v>Type 3</v>
      </c>
      <c r="D46" s="17">
        <f t="shared" si="2"/>
        <v>0</v>
      </c>
      <c r="E46" s="35">
        <f>'I. Vaste verekenprijzen'!E9</f>
        <v>0</v>
      </c>
      <c r="F46" s="8">
        <f t="shared" si="3"/>
        <v>0</v>
      </c>
      <c r="G46" s="18">
        <v>0</v>
      </c>
      <c r="H46" s="8">
        <f t="shared" si="4"/>
        <v>0</v>
      </c>
    </row>
    <row r="47" spans="1:8" x14ac:dyDescent="0.45">
      <c r="A47" s="63" t="s">
        <v>9</v>
      </c>
      <c r="B47" s="63"/>
      <c r="C47" s="33" t="str">
        <f t="shared" si="2"/>
        <v>Type 1</v>
      </c>
      <c r="D47" s="17">
        <f t="shared" si="2"/>
        <v>0</v>
      </c>
      <c r="E47" s="35">
        <f>'I. Vaste verekenprijzen'!E7</f>
        <v>0</v>
      </c>
      <c r="F47" s="8">
        <f t="shared" si="3"/>
        <v>0</v>
      </c>
      <c r="G47" s="18">
        <v>0</v>
      </c>
      <c r="H47" s="8">
        <f t="shared" si="4"/>
        <v>0</v>
      </c>
    </row>
    <row r="48" spans="1:8" x14ac:dyDescent="0.45">
      <c r="A48" s="63"/>
      <c r="B48" s="63"/>
      <c r="C48" s="33" t="str">
        <f t="shared" si="2"/>
        <v>Type 2</v>
      </c>
      <c r="D48" s="17">
        <f t="shared" si="2"/>
        <v>0</v>
      </c>
      <c r="E48" s="35">
        <f>'I. Vaste verekenprijzen'!E8</f>
        <v>0</v>
      </c>
      <c r="F48" s="8">
        <f t="shared" si="3"/>
        <v>0</v>
      </c>
      <c r="G48" s="18">
        <v>0</v>
      </c>
      <c r="H48" s="8">
        <f t="shared" si="4"/>
        <v>0</v>
      </c>
    </row>
    <row r="49" spans="1:8" x14ac:dyDescent="0.45">
      <c r="A49" s="63"/>
      <c r="B49" s="63"/>
      <c r="C49" s="33" t="str">
        <f t="shared" si="2"/>
        <v>Type 3</v>
      </c>
      <c r="D49" s="17">
        <f t="shared" si="2"/>
        <v>0</v>
      </c>
      <c r="E49" s="35">
        <f>'I. Vaste verekenprijzen'!E9</f>
        <v>0</v>
      </c>
      <c r="F49" s="8">
        <f t="shared" si="3"/>
        <v>0</v>
      </c>
      <c r="G49" s="18">
        <v>0</v>
      </c>
      <c r="H49" s="8">
        <f t="shared" si="4"/>
        <v>0</v>
      </c>
    </row>
    <row r="50" spans="1:8" x14ac:dyDescent="0.45">
      <c r="A50" s="63" t="s">
        <v>10</v>
      </c>
      <c r="B50" s="63"/>
      <c r="C50" s="33" t="str">
        <f t="shared" si="2"/>
        <v>Type 1</v>
      </c>
      <c r="D50" s="17">
        <f t="shared" si="2"/>
        <v>0</v>
      </c>
      <c r="E50" s="35">
        <f>'I. Vaste verekenprijzen'!E7</f>
        <v>0</v>
      </c>
      <c r="F50" s="8">
        <f t="shared" si="3"/>
        <v>0</v>
      </c>
      <c r="G50" s="18">
        <v>0</v>
      </c>
      <c r="H50" s="8">
        <f t="shared" si="4"/>
        <v>0</v>
      </c>
    </row>
    <row r="51" spans="1:8" x14ac:dyDescent="0.45">
      <c r="A51" s="63"/>
      <c r="B51" s="63"/>
      <c r="C51" s="33" t="str">
        <f t="shared" si="2"/>
        <v>Type 2</v>
      </c>
      <c r="D51" s="17">
        <f t="shared" si="2"/>
        <v>0</v>
      </c>
      <c r="E51" s="35">
        <f>'I. Vaste verekenprijzen'!E8</f>
        <v>0</v>
      </c>
      <c r="F51" s="8">
        <f t="shared" si="3"/>
        <v>0</v>
      </c>
      <c r="G51" s="18">
        <v>0</v>
      </c>
      <c r="H51" s="8">
        <f t="shared" si="4"/>
        <v>0</v>
      </c>
    </row>
    <row r="52" spans="1:8" x14ac:dyDescent="0.45">
      <c r="A52" s="63"/>
      <c r="B52" s="63"/>
      <c r="C52" s="33" t="str">
        <f t="shared" si="2"/>
        <v>Type 3</v>
      </c>
      <c r="D52" s="17">
        <f t="shared" si="2"/>
        <v>0</v>
      </c>
      <c r="E52" s="35">
        <f>'I. Vaste verekenprijzen'!E9</f>
        <v>0</v>
      </c>
      <c r="F52" s="8">
        <f t="shared" si="3"/>
        <v>0</v>
      </c>
      <c r="G52" s="18">
        <v>0</v>
      </c>
      <c r="H52" s="8">
        <f t="shared" si="4"/>
        <v>0</v>
      </c>
    </row>
    <row r="53" spans="1:8" ht="22.5" x14ac:dyDescent="0.45">
      <c r="A53" s="65"/>
      <c r="B53" s="65"/>
      <c r="C53" s="65"/>
      <c r="D53" s="65"/>
      <c r="E53" s="9" t="s">
        <v>22</v>
      </c>
      <c r="F53" s="9">
        <f>SUM(F32:F52)</f>
        <v>0</v>
      </c>
      <c r="G53" s="9" t="s">
        <v>23</v>
      </c>
      <c r="H53" s="9">
        <f>SUM(H32:H52)</f>
        <v>0</v>
      </c>
    </row>
    <row r="55" spans="1:8" ht="22.5" x14ac:dyDescent="0.45">
      <c r="A55" s="78" t="s">
        <v>19</v>
      </c>
      <c r="B55" s="78"/>
      <c r="C55" s="78"/>
      <c r="D55" s="78"/>
      <c r="E55" s="14" t="s">
        <v>27</v>
      </c>
      <c r="F55" s="14">
        <f>F27+F53</f>
        <v>0</v>
      </c>
      <c r="G55" s="14" t="s">
        <v>26</v>
      </c>
      <c r="H55" s="14">
        <f>H27+H53</f>
        <v>0</v>
      </c>
    </row>
    <row r="57" spans="1:8" ht="24.5" customHeight="1" x14ac:dyDescent="0.45">
      <c r="A57" s="58" t="s">
        <v>72</v>
      </c>
      <c r="B57" s="58"/>
      <c r="C57" s="58"/>
      <c r="D57" s="58"/>
      <c r="E57" s="58"/>
      <c r="F57" s="58"/>
      <c r="G57" s="58"/>
      <c r="H57" s="58"/>
    </row>
    <row r="58" spans="1:8" x14ac:dyDescent="0.45">
      <c r="A58" s="73" t="s">
        <v>45</v>
      </c>
      <c r="B58" s="73"/>
      <c r="C58" s="73"/>
      <c r="D58" s="73"/>
      <c r="E58" s="73"/>
      <c r="F58" s="73"/>
      <c r="G58" s="73"/>
      <c r="H58" s="73"/>
    </row>
    <row r="59" spans="1:8" ht="22.5" x14ac:dyDescent="0.45">
      <c r="A59" s="68"/>
      <c r="B59" s="69"/>
      <c r="C59" s="70"/>
      <c r="D59" s="34" t="s">
        <v>24</v>
      </c>
      <c r="E59" s="6" t="s">
        <v>55</v>
      </c>
      <c r="F59" s="34" t="s">
        <v>20</v>
      </c>
      <c r="G59" s="6" t="s">
        <v>0</v>
      </c>
      <c r="H59" s="34" t="s">
        <v>25</v>
      </c>
    </row>
    <row r="60" spans="1:8" x14ac:dyDescent="0.45">
      <c r="A60" s="79" t="s">
        <v>46</v>
      </c>
      <c r="B60" s="80"/>
      <c r="C60" s="81"/>
      <c r="D60" s="1">
        <v>0</v>
      </c>
      <c r="E60" s="11">
        <v>195404</v>
      </c>
      <c r="F60" s="10">
        <f>D60*E60</f>
        <v>0</v>
      </c>
      <c r="G60" s="18">
        <v>0</v>
      </c>
      <c r="H60" s="10">
        <f>F60+(F60*G60)</f>
        <v>0</v>
      </c>
    </row>
    <row r="61" spans="1:8" x14ac:dyDescent="0.45">
      <c r="A61" s="79" t="s">
        <v>47</v>
      </c>
      <c r="B61" s="80"/>
      <c r="C61" s="81"/>
      <c r="D61" s="25">
        <v>0</v>
      </c>
      <c r="E61" s="11">
        <v>250704</v>
      </c>
      <c r="F61" s="10">
        <f>D61*E61</f>
        <v>0</v>
      </c>
      <c r="G61" s="18">
        <v>0</v>
      </c>
      <c r="H61" s="10">
        <f>F61+(F61*G61)</f>
        <v>0</v>
      </c>
    </row>
    <row r="62" spans="1:8" ht="22.5" x14ac:dyDescent="0.45">
      <c r="A62" s="71"/>
      <c r="B62" s="71"/>
      <c r="C62" s="71"/>
      <c r="D62" s="72"/>
      <c r="E62" s="9" t="s">
        <v>22</v>
      </c>
      <c r="F62" s="13">
        <f>SUM(F60:F61)</f>
        <v>0</v>
      </c>
      <c r="G62" s="9" t="s">
        <v>23</v>
      </c>
      <c r="H62" s="13">
        <f>SUM(H60:H61)</f>
        <v>0</v>
      </c>
    </row>
    <row r="64" spans="1:8" x14ac:dyDescent="0.45">
      <c r="A64" s="73" t="s">
        <v>3</v>
      </c>
      <c r="B64" s="73"/>
      <c r="C64" s="73"/>
      <c r="D64" s="73"/>
    </row>
    <row r="65" spans="1:5" x14ac:dyDescent="0.45">
      <c r="A65" s="67" t="s">
        <v>48</v>
      </c>
      <c r="B65" s="67"/>
      <c r="C65" s="67"/>
      <c r="D65" s="12">
        <f>F55</f>
        <v>0</v>
      </c>
    </row>
    <row r="66" spans="1:5" ht="11.55" customHeight="1" x14ac:dyDescent="0.45">
      <c r="A66" s="67" t="s">
        <v>49</v>
      </c>
      <c r="B66" s="67"/>
      <c r="C66" s="67"/>
      <c r="D66" s="12">
        <f>F62</f>
        <v>0</v>
      </c>
    </row>
    <row r="67" spans="1:5" x14ac:dyDescent="0.45">
      <c r="A67" s="75" t="s">
        <v>56</v>
      </c>
      <c r="B67" s="76"/>
      <c r="C67" s="77"/>
      <c r="D67" s="12" t="e">
        <f>('III. Bijplaatsen automaten'!B15)</f>
        <v>#DIV/0!</v>
      </c>
      <c r="E67" s="29"/>
    </row>
    <row r="68" spans="1:5" x14ac:dyDescent="0.45">
      <c r="A68" s="64" t="s">
        <v>66</v>
      </c>
      <c r="B68" s="64"/>
      <c r="C68" s="64"/>
      <c r="D68" s="26" t="e">
        <f>(D65*12)+(D66*12)+D67</f>
        <v>#DIV/0!</v>
      </c>
      <c r="E68" s="42"/>
    </row>
  </sheetData>
  <mergeCells count="41">
    <mergeCell ref="A47:B49"/>
    <mergeCell ref="A50:B52"/>
    <mergeCell ref="A64:D64"/>
    <mergeCell ref="A67:C67"/>
    <mergeCell ref="A53:D53"/>
    <mergeCell ref="A55:D55"/>
    <mergeCell ref="A58:H58"/>
    <mergeCell ref="A60:C60"/>
    <mergeCell ref="A61:C61"/>
    <mergeCell ref="A68:C68"/>
    <mergeCell ref="A27:D27"/>
    <mergeCell ref="A6:A8"/>
    <mergeCell ref="B6:B8"/>
    <mergeCell ref="A65:C65"/>
    <mergeCell ref="A59:C59"/>
    <mergeCell ref="A66:C66"/>
    <mergeCell ref="A62:D62"/>
    <mergeCell ref="A30:H30"/>
    <mergeCell ref="A31:B31"/>
    <mergeCell ref="A32:B34"/>
    <mergeCell ref="A35:B37"/>
    <mergeCell ref="A18:A20"/>
    <mergeCell ref="A21:A23"/>
    <mergeCell ref="A24:A26"/>
    <mergeCell ref="B9:B11"/>
    <mergeCell ref="A29:H29"/>
    <mergeCell ref="A57:H57"/>
    <mergeCell ref="A1:H1"/>
    <mergeCell ref="A4:H4"/>
    <mergeCell ref="A9:A11"/>
    <mergeCell ref="A12:A14"/>
    <mergeCell ref="A15:A17"/>
    <mergeCell ref="A3:H3"/>
    <mergeCell ref="B12:B14"/>
    <mergeCell ref="B15:B17"/>
    <mergeCell ref="B18:B20"/>
    <mergeCell ref="B21:B23"/>
    <mergeCell ref="B24:B26"/>
    <mergeCell ref="A38:B40"/>
    <mergeCell ref="A41:B43"/>
    <mergeCell ref="A44:B46"/>
  </mergeCells>
  <phoneticPr fontId="7" type="noConversion"/>
  <conditionalFormatting sqref="B6:B8">
    <cfRule type="expression" dxfId="20" priority="15">
      <formula>SUM($D$6:$D$8)&lt;$B$6</formula>
    </cfRule>
    <cfRule type="expression" dxfId="19" priority="16">
      <formula>SUM($D$6:$D$8)&gt;$B$6</formula>
    </cfRule>
    <cfRule type="expression" dxfId="18" priority="25">
      <formula>SUM($D$6:$D$8)=$B$6</formula>
    </cfRule>
  </conditionalFormatting>
  <conditionalFormatting sqref="B9:B11">
    <cfRule type="expression" dxfId="17" priority="13">
      <formula>SUM($D$9:$D$11)&gt;$B$9</formula>
    </cfRule>
    <cfRule type="expression" dxfId="16" priority="14">
      <formula>SUM($D$9:$D$11)&lt;$B$9</formula>
    </cfRule>
    <cfRule type="expression" dxfId="15" priority="24">
      <formula>SUM($D$9:$D$11) = $B$9</formula>
    </cfRule>
  </conditionalFormatting>
  <conditionalFormatting sqref="B12:B14">
    <cfRule type="expression" dxfId="14" priority="11">
      <formula>SUM($D$12:$D$14)&gt;$B$12</formula>
    </cfRule>
    <cfRule type="expression" dxfId="13" priority="12">
      <formula>SUM($D$12:$D$14)&lt;$B$12</formula>
    </cfRule>
    <cfRule type="expression" dxfId="12" priority="23">
      <formula>SUM($D$12:$D$14) =$B$12</formula>
    </cfRule>
  </conditionalFormatting>
  <conditionalFormatting sqref="B15:B17">
    <cfRule type="expression" dxfId="11" priority="9">
      <formula>SUM($D$15:$D$17)&gt;$B$15</formula>
    </cfRule>
    <cfRule type="expression" dxfId="10" priority="10">
      <formula>SUM($D$15:$D$17)&lt;$B$15</formula>
    </cfRule>
    <cfRule type="expression" dxfId="9" priority="22">
      <formula>SUM($D$15:$D$17) = $B$15</formula>
    </cfRule>
  </conditionalFormatting>
  <conditionalFormatting sqref="B18:B20">
    <cfRule type="expression" dxfId="8" priority="7">
      <formula>SUM($D$18:$D$20)&gt;$B$18</formula>
    </cfRule>
    <cfRule type="expression" dxfId="7" priority="8">
      <formula>SUM($D$18:$D$20)&lt;$B$18</formula>
    </cfRule>
    <cfRule type="expression" dxfId="6" priority="21">
      <formula>SUM($D$18:$D$20) = $B$18</formula>
    </cfRule>
  </conditionalFormatting>
  <conditionalFormatting sqref="B21:B23">
    <cfRule type="expression" dxfId="5" priority="4">
      <formula>SUM($D$21:$D$23)&gt;$B$21</formula>
    </cfRule>
    <cfRule type="expression" dxfId="4" priority="6">
      <formula>SUM($D$21:$D$23)&lt;$B$21</formula>
    </cfRule>
    <cfRule type="expression" dxfId="3" priority="20">
      <formula>SUM($D$21:$D$23) = $B$21</formula>
    </cfRule>
  </conditionalFormatting>
  <conditionalFormatting sqref="B24:B26">
    <cfRule type="expression" dxfId="2" priority="1">
      <formula>SUM($D$24:$D$26)&gt;$B$24</formula>
    </cfRule>
    <cfRule type="expression" dxfId="1" priority="3">
      <formula>SUM($D$24:$D$26)&lt;$B$24</formula>
    </cfRule>
    <cfRule type="expression" dxfId="0" priority="17">
      <formula>SUM($D$24:$D$26) =$B$24</formula>
    </cfRule>
  </conditionalFormatting>
  <pageMargins left="0.7" right="0.7" top="0.75" bottom="0.75" header="0.3" footer="0.3"/>
  <headerFooter>
    <oddFooter>&amp;L_x000D_&amp;1#&amp;"Calibri"&amp;10&amp;K000000 Intern gebruik</oddFooter>
  </headerFooter>
  <ignoredErrors>
    <ignoredError sqref="E6:E8 E9:E14 E15:E26 E32:E5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F025A-F8BA-4286-BE8F-A78C30D7835D}">
  <dimension ref="A1:H15"/>
  <sheetViews>
    <sheetView tabSelected="1" zoomScale="80" zoomScaleNormal="80" workbookViewId="0">
      <selection activeCell="C22" sqref="C22"/>
    </sheetView>
  </sheetViews>
  <sheetFormatPr defaultColWidth="8.73046875" defaultRowHeight="11.25" x14ac:dyDescent="0.3"/>
  <cols>
    <col min="1" max="1" width="43.59765625" style="27" bestFit="1" customWidth="1"/>
    <col min="2" max="2" width="17.53125" style="27" bestFit="1" customWidth="1"/>
    <col min="3" max="3" width="19.53125" style="27" customWidth="1"/>
    <col min="4" max="4" width="21.06640625" style="27" customWidth="1"/>
    <col min="5" max="6" width="20.33203125" style="27" bestFit="1" customWidth="1"/>
    <col min="7" max="7" width="20.796875" style="27" customWidth="1"/>
    <col min="8" max="8" width="20.33203125" style="27" bestFit="1" customWidth="1"/>
    <col min="9" max="16384" width="8.73046875" style="27"/>
  </cols>
  <sheetData>
    <row r="1" spans="1:8" ht="26" customHeight="1" thickBot="1" x14ac:dyDescent="0.35">
      <c r="A1" s="48" t="s">
        <v>67</v>
      </c>
      <c r="B1" s="49"/>
      <c r="C1" s="49"/>
      <c r="D1" s="49"/>
      <c r="E1" s="49"/>
      <c r="F1" s="49"/>
      <c r="G1" s="49"/>
      <c r="H1" s="50"/>
    </row>
    <row r="2" spans="1:8" x14ac:dyDescent="0.3">
      <c r="A2" s="15"/>
      <c r="B2" s="16"/>
      <c r="C2" s="15"/>
      <c r="D2" s="15"/>
      <c r="E2" s="15"/>
      <c r="F2" s="15"/>
      <c r="G2" s="15"/>
      <c r="H2" s="15"/>
    </row>
    <row r="3" spans="1:8" ht="44.25" customHeight="1" x14ac:dyDescent="0.3">
      <c r="A3" s="58" t="s">
        <v>69</v>
      </c>
      <c r="B3" s="58"/>
      <c r="C3" s="58"/>
      <c r="D3" s="58"/>
      <c r="E3" s="58"/>
      <c r="F3" s="58"/>
      <c r="G3" s="58"/>
      <c r="H3" s="58"/>
    </row>
    <row r="4" spans="1:8" x14ac:dyDescent="0.3">
      <c r="A4" s="51" t="s">
        <v>44</v>
      </c>
      <c r="B4" s="51"/>
      <c r="C4" s="51"/>
      <c r="D4" s="51"/>
      <c r="E4" s="51"/>
      <c r="F4" s="51"/>
      <c r="G4" s="51"/>
      <c r="H4" s="51"/>
    </row>
    <row r="5" spans="1:8" ht="33.75" x14ac:dyDescent="0.3">
      <c r="A5" s="5" t="s">
        <v>39</v>
      </c>
      <c r="B5" s="22" t="s">
        <v>12</v>
      </c>
      <c r="C5" s="34" t="s">
        <v>58</v>
      </c>
      <c r="D5" s="34" t="s">
        <v>59</v>
      </c>
      <c r="E5" s="34" t="s">
        <v>60</v>
      </c>
      <c r="F5" s="34" t="s">
        <v>61</v>
      </c>
      <c r="G5" s="34" t="s">
        <v>62</v>
      </c>
      <c r="H5" s="34" t="s">
        <v>63</v>
      </c>
    </row>
    <row r="6" spans="1:8" x14ac:dyDescent="0.3">
      <c r="A6" s="82" t="s">
        <v>42</v>
      </c>
      <c r="B6" s="23" t="s">
        <v>13</v>
      </c>
      <c r="C6" s="40">
        <f>'I. Vaste verekenprijzen'!D7</f>
        <v>0</v>
      </c>
      <c r="D6" s="41">
        <v>0</v>
      </c>
      <c r="E6" s="41">
        <v>0</v>
      </c>
      <c r="F6" s="41">
        <v>0</v>
      </c>
      <c r="G6" s="41">
        <v>0</v>
      </c>
      <c r="H6" s="41">
        <v>0</v>
      </c>
    </row>
    <row r="7" spans="1:8" x14ac:dyDescent="0.3">
      <c r="A7" s="83"/>
      <c r="B7" s="23" t="s">
        <v>14</v>
      </c>
      <c r="C7" s="40">
        <f>'I. Vaste verekenprijzen'!D8</f>
        <v>0</v>
      </c>
      <c r="D7" s="41">
        <v>0</v>
      </c>
      <c r="E7" s="41">
        <v>0</v>
      </c>
      <c r="F7" s="41">
        <v>0</v>
      </c>
      <c r="G7" s="41">
        <v>0</v>
      </c>
      <c r="H7" s="41">
        <v>0</v>
      </c>
    </row>
    <row r="8" spans="1:8" x14ac:dyDescent="0.3">
      <c r="A8" s="84"/>
      <c r="B8" s="23" t="s">
        <v>31</v>
      </c>
      <c r="C8" s="40">
        <f>'I. Vaste verekenprijzen'!D9</f>
        <v>0</v>
      </c>
      <c r="D8" s="41">
        <v>0</v>
      </c>
      <c r="E8" s="41">
        <v>0</v>
      </c>
      <c r="F8" s="41">
        <v>0</v>
      </c>
      <c r="G8" s="41">
        <v>0</v>
      </c>
      <c r="H8" s="41">
        <v>0</v>
      </c>
    </row>
    <row r="9" spans="1:8" x14ac:dyDescent="0.3">
      <c r="A9" s="87" t="s">
        <v>68</v>
      </c>
      <c r="B9" s="87"/>
      <c r="C9" s="87"/>
      <c r="D9" s="7">
        <v>15</v>
      </c>
      <c r="E9" s="7">
        <v>15</v>
      </c>
      <c r="F9" s="7">
        <v>10</v>
      </c>
      <c r="G9" s="7">
        <v>5</v>
      </c>
      <c r="H9" s="7">
        <v>5</v>
      </c>
    </row>
    <row r="10" spans="1:8" x14ac:dyDescent="0.3">
      <c r="A10" s="88" t="s">
        <v>40</v>
      </c>
      <c r="B10" s="89"/>
      <c r="C10" s="90"/>
      <c r="D10" s="39" t="e">
        <f>AVERAGEIF(D6:D8,"&gt;0")*D9</f>
        <v>#DIV/0!</v>
      </c>
      <c r="E10" s="39" t="e">
        <f t="shared" ref="E10:H10" si="0">AVERAGEIF(E6:E8,"&gt;0")*E9</f>
        <v>#DIV/0!</v>
      </c>
      <c r="F10" s="39" t="e">
        <f t="shared" si="0"/>
        <v>#DIV/0!</v>
      </c>
      <c r="G10" s="39" t="e">
        <f t="shared" si="0"/>
        <v>#DIV/0!</v>
      </c>
      <c r="H10" s="39" t="e">
        <f t="shared" si="0"/>
        <v>#DIV/0!</v>
      </c>
    </row>
    <row r="12" spans="1:8" x14ac:dyDescent="0.3">
      <c r="A12" s="85" t="s">
        <v>41</v>
      </c>
      <c r="B12" s="86"/>
    </row>
    <row r="13" spans="1:8" ht="9.75" customHeight="1" x14ac:dyDescent="0.45">
      <c r="A13" s="23" t="s">
        <v>64</v>
      </c>
      <c r="B13" s="37">
        <v>10</v>
      </c>
      <c r="D13" s="91"/>
    </row>
    <row r="14" spans="1:8" x14ac:dyDescent="0.3">
      <c r="A14" s="23" t="s">
        <v>65</v>
      </c>
      <c r="B14" s="38" t="e">
        <f>SUM(D10:H10)</f>
        <v>#DIV/0!</v>
      </c>
    </row>
    <row r="15" spans="1:8" x14ac:dyDescent="0.3">
      <c r="A15" s="28" t="s">
        <v>43</v>
      </c>
      <c r="B15" s="39" t="e">
        <f>B13*B14</f>
        <v>#DIV/0!</v>
      </c>
    </row>
  </sheetData>
  <mergeCells count="7">
    <mergeCell ref="A1:H1"/>
    <mergeCell ref="A4:H4"/>
    <mergeCell ref="A6:A8"/>
    <mergeCell ref="A12:B12"/>
    <mergeCell ref="A9:C9"/>
    <mergeCell ref="A10:C10"/>
    <mergeCell ref="A3:H3"/>
  </mergeCells>
  <phoneticPr fontId="7" type="noConversion"/>
  <pageMargins left="0.7" right="0.7" top="0.75" bottom="0.75" header="0.3" footer="0.3"/>
</worksheet>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 Vaste verekenprijzen</vt:lpstr>
      <vt:lpstr>II. AP en CP</vt:lpstr>
      <vt:lpstr>III. Bijplaatsen automaten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Kerkhoff, T. van den (Tom)</dc:creator>
  <cp:lastModifiedBy>Kerkhoff, T. van den (Tom)</cp:lastModifiedBy>
  <dcterms:created xsi:type="dcterms:W3CDTF">2015-06-05T18:17:20Z</dcterms:created>
  <dcterms:modified xsi:type="dcterms:W3CDTF">2026-05-06T16:39:55Z</dcterms:modified>
</cp:coreProperties>
</file>