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6 EA Eventservices/2. Aanbestedingsdocumenten/Concept/"/>
    </mc:Choice>
  </mc:AlternateContent>
  <xr:revisionPtr revIDLastSave="233" documentId="8_{CEA09227-082B-449D-825D-E8569E2544B6}" xr6:coauthVersionLast="47" xr6:coauthVersionMax="47" xr10:uidLastSave="{37CDD0AD-68DD-44FB-B6D3-8C842614B77B}"/>
  <bookViews>
    <workbookView xWindow="-110" yWindow="-110" windowWidth="19420" windowHeight="10300" xr2:uid="{DA1B54BB-D87C-4018-84B6-4D7B8C9928B2}"/>
  </bookViews>
  <sheets>
    <sheet name="PUNTEN KWALITEIT" sheetId="1" r:id="rId1"/>
    <sheet name="&lt;&lt;naam beoordelaar 1 &gt;&gt;" sheetId="2" r:id="rId2"/>
    <sheet name="&lt;&lt;naam beoordelaar 2 &gt;&gt;" sheetId="3" r:id="rId3"/>
    <sheet name="&lt;&lt;naam beoordelaar 3 &gt;&gt;" sheetId="4" r:id="rId4"/>
    <sheet name="&lt;&lt;naam beoordelaar 4 &gt;&gt;" sheetId="6" r:id="rId5"/>
    <sheet name="&lt;&lt;naam beoordelaar 5 &gt;&gt;" sheetId="7" r:id="rId6"/>
    <sheet name="CONSENSUS" sheetId="5" r:id="rId7"/>
  </sheets>
  <definedNames>
    <definedName name="SCO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5" l="1"/>
  <c r="I26" i="5"/>
  <c r="I21" i="5" a="1"/>
  <c r="I21" i="5" s="1"/>
  <c r="I22" i="5" a="1"/>
  <c r="I22" i="5" s="1"/>
  <c r="I23" i="5" a="1"/>
  <c r="I23" i="5" s="1"/>
  <c r="I24" i="5" a="1"/>
  <c r="I24" i="5" s="1"/>
  <c r="I25" i="5" a="1"/>
  <c r="I25" i="5" s="1"/>
  <c r="I20" i="5" a="1"/>
  <c r="I20" i="5" s="1"/>
  <c r="I12" i="5" a="1"/>
  <c r="I12" i="5" s="1"/>
  <c r="I13" i="5" a="1"/>
  <c r="I13" i="5" s="1"/>
  <c r="I14" i="5" a="1"/>
  <c r="I14" i="5" s="1"/>
  <c r="I15" i="5" a="1"/>
  <c r="I15" i="5" s="1"/>
  <c r="I16" i="5" a="1"/>
  <c r="I16" i="5" s="1"/>
  <c r="I11" i="5" a="1"/>
  <c r="I11" i="5" s="1"/>
  <c r="I2" i="5" a="1"/>
  <c r="I2" i="5" s="1"/>
  <c r="I3" i="5" a="1"/>
  <c r="I3" i="5" s="1"/>
  <c r="I4" i="5" a="1"/>
  <c r="I4" i="5" s="1"/>
  <c r="I5" i="5" a="1"/>
  <c r="I5" i="5" s="1"/>
  <c r="I6" i="5" a="1"/>
  <c r="I6" i="5" s="1"/>
  <c r="I7" i="5" a="1"/>
  <c r="I7" i="5" s="1"/>
  <c r="A5" i="5"/>
  <c r="B5" i="5"/>
  <c r="C5" i="5"/>
  <c r="D5" i="5"/>
  <c r="E5" i="5"/>
  <c r="F5" i="5"/>
  <c r="A6" i="5"/>
  <c r="B6" i="5"/>
  <c r="C6" i="5"/>
  <c r="D6" i="5"/>
  <c r="E6" i="5"/>
  <c r="F6" i="5"/>
  <c r="A7" i="5"/>
  <c r="B7" i="5"/>
  <c r="C7" i="5"/>
  <c r="D7" i="5"/>
  <c r="E7" i="5"/>
  <c r="F7" i="5"/>
  <c r="A14" i="5"/>
  <c r="B14" i="5"/>
  <c r="C14" i="5"/>
  <c r="D14" i="5"/>
  <c r="E14" i="5"/>
  <c r="F14" i="5"/>
  <c r="A15" i="5"/>
  <c r="B15" i="5"/>
  <c r="C15" i="5"/>
  <c r="D15" i="5"/>
  <c r="E15" i="5"/>
  <c r="F15" i="5"/>
  <c r="A16" i="5"/>
  <c r="B16" i="5"/>
  <c r="C16" i="5"/>
  <c r="D16" i="5"/>
  <c r="E16" i="5"/>
  <c r="F16" i="5"/>
  <c r="A23" i="5"/>
  <c r="B23" i="5"/>
  <c r="C23" i="5"/>
  <c r="D23" i="5"/>
  <c r="E23" i="5"/>
  <c r="F23" i="5"/>
  <c r="A24" i="5"/>
  <c r="B24" i="5"/>
  <c r="C24" i="5"/>
  <c r="D24" i="5"/>
  <c r="E24" i="5"/>
  <c r="F24" i="5"/>
  <c r="A25" i="5"/>
  <c r="B25" i="5"/>
  <c r="C25" i="5"/>
  <c r="D25" i="5"/>
  <c r="E25" i="5"/>
  <c r="F25" i="5"/>
  <c r="A7" i="7"/>
  <c r="A6" i="7"/>
  <c r="A5" i="7"/>
  <c r="A4" i="7"/>
  <c r="A3" i="7"/>
  <c r="A2" i="7"/>
  <c r="A7" i="6"/>
  <c r="A6" i="6"/>
  <c r="A5" i="6"/>
  <c r="A4" i="6"/>
  <c r="A3" i="6"/>
  <c r="A2" i="6"/>
  <c r="A7" i="4"/>
  <c r="A6" i="4"/>
  <c r="A5" i="4"/>
  <c r="A4" i="4"/>
  <c r="A3" i="4"/>
  <c r="A2" i="4"/>
  <c r="A7" i="3"/>
  <c r="A6" i="3"/>
  <c r="A5" i="3"/>
  <c r="A4" i="3"/>
  <c r="A3" i="3"/>
  <c r="A2" i="3"/>
  <c r="A7" i="2"/>
  <c r="A5" i="2"/>
  <c r="A6" i="2"/>
  <c r="G3" i="1"/>
  <c r="G5" i="1"/>
  <c r="G6" i="1"/>
  <c r="G7" i="1"/>
  <c r="I7" i="1"/>
  <c r="H7" i="1" s="1"/>
  <c r="I6" i="1"/>
  <c r="H6" i="1" s="1"/>
  <c r="I5" i="1"/>
  <c r="H5" i="1" s="1"/>
  <c r="F1" i="5"/>
  <c r="A1" i="5"/>
  <c r="G8" i="5" s="1"/>
  <c r="A10" i="5"/>
  <c r="G17" i="5" s="1"/>
  <c r="A19" i="5"/>
  <c r="G26" i="5" s="1"/>
  <c r="F12" i="5"/>
  <c r="F13" i="5"/>
  <c r="F11" i="5"/>
  <c r="E12" i="5"/>
  <c r="E13" i="5"/>
  <c r="E11" i="5"/>
  <c r="F21" i="5"/>
  <c r="F22" i="5"/>
  <c r="F20" i="5"/>
  <c r="E21" i="5"/>
  <c r="E22" i="5"/>
  <c r="E20" i="5"/>
  <c r="F19" i="5"/>
  <c r="E19" i="5"/>
  <c r="F10" i="5"/>
  <c r="E10" i="5"/>
  <c r="E1" i="5"/>
  <c r="B10" i="5"/>
  <c r="C10" i="5"/>
  <c r="D10" i="5"/>
  <c r="F3" i="5"/>
  <c r="F4" i="5"/>
  <c r="F2" i="5"/>
  <c r="E3" i="5"/>
  <c r="E4" i="5"/>
  <c r="E2" i="5"/>
  <c r="D21" i="5"/>
  <c r="D22" i="5"/>
  <c r="D20" i="5"/>
  <c r="C21" i="5"/>
  <c r="C22" i="5"/>
  <c r="C20" i="5"/>
  <c r="B20" i="5"/>
  <c r="D12" i="5"/>
  <c r="D13" i="5"/>
  <c r="D11" i="5"/>
  <c r="C12" i="5"/>
  <c r="C13" i="5"/>
  <c r="C11" i="5"/>
  <c r="D3" i="5"/>
  <c r="D4" i="5"/>
  <c r="D2" i="5"/>
  <c r="C3" i="5"/>
  <c r="C4" i="5"/>
  <c r="C2" i="5"/>
  <c r="B2" i="5"/>
  <c r="B21" i="5"/>
  <c r="B22" i="5"/>
  <c r="D19" i="5"/>
  <c r="C19" i="5"/>
  <c r="B19" i="5"/>
  <c r="B12" i="5"/>
  <c r="B13" i="5"/>
  <c r="B11" i="5"/>
  <c r="B3" i="5"/>
  <c r="B4" i="5"/>
  <c r="C1" i="5"/>
  <c r="D1" i="5"/>
  <c r="B1" i="5"/>
  <c r="A4" i="2"/>
  <c r="A4" i="5" s="1"/>
  <c r="A3" i="2"/>
  <c r="A12" i="5" s="1"/>
  <c r="A2" i="2"/>
  <c r="A2" i="5" s="1"/>
  <c r="A11" i="5"/>
  <c r="A20" i="5"/>
  <c r="I4" i="1"/>
  <c r="H4" i="1" s="1"/>
  <c r="G4" i="1" s="1"/>
  <c r="I3" i="1"/>
  <c r="H3" i="1" s="1"/>
  <c r="I2" i="1"/>
  <c r="I8" i="5" l="1"/>
  <c r="A22" i="5"/>
  <c r="H2" i="1"/>
  <c r="A21" i="5"/>
  <c r="A13" i="5"/>
  <c r="A3" i="5"/>
  <c r="G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<sst xmlns="http://schemas.openxmlformats.org/spreadsheetml/2006/main" count="267" uniqueCount="25">
  <si>
    <t xml:space="preserve">Gu2 Omschrijving vragen </t>
  </si>
  <si>
    <t>Maximale Punten</t>
  </si>
  <si>
    <t>Slecht</t>
  </si>
  <si>
    <t>Onvoldoende</t>
  </si>
  <si>
    <t>Voldoende</t>
  </si>
  <si>
    <t>Goed</t>
  </si>
  <si>
    <t>Uitstekend</t>
  </si>
  <si>
    <t xml:space="preserve">UITSLUITING </t>
  </si>
  <si>
    <r>
      <t xml:space="preserve">Score 
</t>
    </r>
    <r>
      <rPr>
        <b/>
        <i/>
        <sz val="6"/>
        <color rgb="FFE8F7FC"/>
        <rFont val="Verdana"/>
        <family val="2"/>
      </rPr>
      <t>invullen met pull-down menu:</t>
    </r>
  </si>
  <si>
    <t>&lt;MOTIVATIE&gt;</t>
  </si>
  <si>
    <t>CONSENSUS</t>
  </si>
  <si>
    <t>MOTIVATIE</t>
  </si>
  <si>
    <t>WAARDE</t>
  </si>
  <si>
    <t>TOTAAL WAARDE INSCHRIJVER</t>
  </si>
  <si>
    <t>Gu 2.4 “Duurzame uitvoering van eventservices (SDG 12)”</t>
  </si>
  <si>
    <t>Gu 2.3 “Kwaliteit, continuïteit en risicobeheersing van de dienstverlening”</t>
  </si>
  <si>
    <t>Gu 2.5 “Casus – 10 jaar Notiz Hotel (2030)”</t>
  </si>
  <si>
    <t>Gu 2.6 “Pitch – toelichting op de casus 10 jaar Notiz”</t>
  </si>
  <si>
    <t>Gu 2.2 “Samenwerking, partnerschap en ontzorging”</t>
  </si>
  <si>
    <t>Gu 2.1 “Werkwijze en organisatie (videopresentatie)”</t>
  </si>
  <si>
    <t>Beoordelaar: &lt;&lt;&gt;&gt;</t>
  </si>
  <si>
    <t>Inschrijver 1</t>
  </si>
  <si>
    <t>Inschrijver 2</t>
  </si>
  <si>
    <t>Inschrijver 3</t>
  </si>
  <si>
    <t>Score invullen met pull-down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</si>
</sst>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_-"/>
  </numFmts>
  <fonts count="24" x14ac:knownFonts="1">
    <font>
      <sz val="11"/>
      <color theme="1"/>
      <name val="Calibri"/>
      <family val="2"/>
      <scheme val="minor"/>
    </font>
    <font>
      <b/>
      <sz val="8"/>
      <color rgb="FFE8F7FC"/>
      <name val="Verdana"/>
      <family val="2"/>
    </font>
    <font>
      <b/>
      <sz val="9"/>
      <color rgb="FFE8F7FC"/>
      <name val="Verdana"/>
      <family val="2"/>
    </font>
    <font>
      <sz val="9"/>
      <color rgb="FFE8F7FC"/>
      <name val="Verdana"/>
      <family val="2"/>
    </font>
    <font>
      <sz val="9"/>
      <color theme="1"/>
      <name val="Calibri"/>
      <family val="2"/>
      <scheme val="minor"/>
    </font>
    <font>
      <b/>
      <sz val="9"/>
      <color theme="1"/>
      <name val="Verdana"/>
      <family val="2"/>
    </font>
    <font>
      <sz val="8"/>
      <name val="Calibri"/>
      <family val="2"/>
      <scheme val="minor"/>
    </font>
    <font>
      <b/>
      <i/>
      <sz val="9"/>
      <color rgb="FFE8F7FC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i/>
      <sz val="6"/>
      <color rgb="FFE8F7FC"/>
      <name val="Verdana"/>
      <family val="2"/>
    </font>
    <font>
      <sz val="7"/>
      <color rgb="FFE8F7FC"/>
      <name val="Verdana"/>
      <family val="2"/>
    </font>
    <font>
      <sz val="7"/>
      <color theme="1"/>
      <name val="Calibri"/>
      <family val="2"/>
      <scheme val="minor"/>
    </font>
    <font>
      <sz val="6"/>
      <color rgb="FFE8F7FC"/>
      <name val="Verdana"/>
      <family val="2"/>
    </font>
    <font>
      <sz val="8"/>
      <color rgb="FF117391"/>
      <name val="Verdana"/>
      <family val="2"/>
    </font>
    <font>
      <b/>
      <i/>
      <sz val="10"/>
      <color rgb="FFE8F7FC"/>
      <name val="Verdana"/>
      <family val="2"/>
    </font>
    <font>
      <b/>
      <sz val="10"/>
      <color rgb="FFE8F7FC"/>
      <name val="Verdana"/>
      <family val="2"/>
    </font>
    <font>
      <b/>
      <i/>
      <sz val="10"/>
      <color theme="6" tint="0.79998168889431442"/>
      <name val="Verdana"/>
      <family val="2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b/>
      <i/>
      <sz val="10"/>
      <color rgb="FFFF0000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117391"/>
        <bgColor indexed="64"/>
      </patternFill>
    </fill>
    <fill>
      <patternFill patternType="solid">
        <fgColor rgb="FFE8F7FC"/>
        <bgColor indexed="64"/>
      </patternFill>
    </fill>
    <fill>
      <patternFill patternType="solid">
        <fgColor rgb="FF117591"/>
        <bgColor indexed="64"/>
      </patternFill>
    </fill>
    <fill>
      <patternFill patternType="solid">
        <fgColor rgb="FFD3FDFC"/>
        <bgColor indexed="64"/>
      </patternFill>
    </fill>
    <fill>
      <patternFill patternType="solid">
        <fgColor rgb="FF009BAA"/>
        <bgColor indexed="64"/>
      </patternFill>
    </fill>
    <fill>
      <patternFill patternType="solid">
        <fgColor rgb="FF009BAA"/>
        <bgColor rgb="FF000000"/>
      </patternFill>
    </fill>
    <fill>
      <patternFill patternType="solid">
        <fgColor rgb="FF005AAA"/>
        <bgColor indexed="64"/>
      </patternFill>
    </fill>
    <fill>
      <patternFill patternType="solid">
        <fgColor theme="0"/>
        <bgColor indexed="64"/>
      </patternFill>
    </fill>
    <fill>
      <gradientFill type="path" left="1" right="1">
        <stop position="0">
          <color theme="0"/>
        </stop>
        <stop position="1">
          <color rgb="FF009BAA"/>
        </stop>
      </gradientFill>
    </fill>
  </fills>
  <borders count="23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ck">
        <color rgb="FF117591"/>
      </top>
      <bottom/>
      <diagonal/>
    </border>
    <border>
      <left style="thick">
        <color rgb="FF117591"/>
      </left>
      <right/>
      <top style="thick">
        <color rgb="FF117591"/>
      </top>
      <bottom/>
      <diagonal/>
    </border>
    <border>
      <left/>
      <right style="thick">
        <color rgb="FF117591"/>
      </right>
      <top style="thick">
        <color rgb="FF117591"/>
      </top>
      <bottom/>
      <diagonal/>
    </border>
    <border>
      <left style="thick">
        <color rgb="FF117591"/>
      </left>
      <right/>
      <top/>
      <bottom/>
      <diagonal/>
    </border>
    <border>
      <left/>
      <right style="thick">
        <color rgb="FF117591"/>
      </right>
      <top/>
      <bottom/>
      <diagonal/>
    </border>
    <border>
      <left style="thick">
        <color rgb="FF117591"/>
      </left>
      <right/>
      <top/>
      <bottom style="thick">
        <color rgb="FF117591"/>
      </bottom>
      <diagonal/>
    </border>
    <border>
      <left/>
      <right/>
      <top/>
      <bottom style="thick">
        <color rgb="FF117591"/>
      </bottom>
      <diagonal/>
    </border>
    <border>
      <left/>
      <right style="thick">
        <color rgb="FF117591"/>
      </right>
      <top/>
      <bottom style="thick">
        <color rgb="FF11759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medium">
        <color theme="0"/>
      </bottom>
      <diagonal/>
    </border>
    <border>
      <left style="thin">
        <color theme="0"/>
      </left>
      <right/>
      <top style="thick">
        <color theme="0"/>
      </top>
      <bottom style="medium">
        <color theme="0"/>
      </bottom>
      <diagonal/>
    </border>
    <border>
      <left/>
      <right style="thin">
        <color theme="0"/>
      </right>
      <top style="thick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/>
    <xf numFmtId="0" fontId="3" fillId="6" borderId="9" xfId="0" applyFont="1" applyFill="1" applyBorder="1" applyAlignment="1">
      <alignment vertical="center" wrapText="1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165" fontId="1" fillId="6" borderId="0" xfId="0" applyNumberFormat="1" applyFont="1" applyFill="1" applyAlignment="1" applyProtection="1">
      <alignment horizontal="center" vertical="center" wrapText="1"/>
      <protection locked="0"/>
    </xf>
    <xf numFmtId="0" fontId="11" fillId="2" borderId="12" xfId="0" applyFont="1" applyFill="1" applyBorder="1"/>
    <xf numFmtId="0" fontId="12" fillId="0" borderId="0" xfId="0" applyFont="1"/>
    <xf numFmtId="165" fontId="7" fillId="6" borderId="0" xfId="0" applyNumberFormat="1" applyFont="1" applyFill="1" applyAlignment="1" applyProtection="1">
      <alignment horizontal="center" vertical="center" wrapText="1"/>
      <protection locked="0"/>
    </xf>
    <xf numFmtId="165" fontId="14" fillId="3" borderId="0" xfId="0" applyNumberFormat="1" applyFont="1" applyFill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65" fontId="10" fillId="0" borderId="0" xfId="0" applyNumberFormat="1" applyFont="1" applyAlignment="1" applyProtection="1">
      <alignment horizontal="center" vertical="center" wrapText="1"/>
      <protection locked="0"/>
    </xf>
    <xf numFmtId="165" fontId="14" fillId="0" borderId="0" xfId="0" applyNumberFormat="1" applyFont="1" applyAlignment="1" applyProtection="1">
      <alignment horizontal="center" vertical="center" wrapText="1"/>
      <protection locked="0"/>
    </xf>
    <xf numFmtId="165" fontId="14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15" fillId="10" borderId="4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9" fontId="17" fillId="9" borderId="0" xfId="0" applyNumberFormat="1" applyFont="1" applyFill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9" fontId="17" fillId="9" borderId="5" xfId="0" applyNumberFormat="1" applyFont="1" applyFill="1" applyBorder="1" applyAlignment="1">
      <alignment horizontal="center" vertical="center" wrapText="1"/>
    </xf>
    <xf numFmtId="164" fontId="16" fillId="8" borderId="5" xfId="0" applyNumberFormat="1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/>
    </xf>
    <xf numFmtId="9" fontId="17" fillId="9" borderId="4" xfId="0" applyNumberFormat="1" applyFont="1" applyFill="1" applyBorder="1" applyAlignment="1">
      <alignment horizontal="center" vertical="center" wrapText="1"/>
    </xf>
    <xf numFmtId="164" fontId="16" fillId="8" borderId="4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center" vertical="center"/>
    </xf>
    <xf numFmtId="9" fontId="21" fillId="9" borderId="0" xfId="0" applyNumberFormat="1" applyFont="1" applyFill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center" vertical="center"/>
    </xf>
    <xf numFmtId="9" fontId="23" fillId="9" borderId="0" xfId="0" applyNumberFormat="1" applyFont="1" applyFill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8" fillId="0" borderId="0" xfId="0" applyFont="1"/>
    <xf numFmtId="0" fontId="9" fillId="4" borderId="0" xfId="0" applyFont="1" applyFill="1" applyAlignment="1">
      <alignment horizontal="left"/>
    </xf>
    <xf numFmtId="0" fontId="1" fillId="4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1" fillId="2" borderId="7" xfId="0" applyFont="1" applyFill="1" applyBorder="1" applyAlignment="1">
      <alignment horizontal="left" vertical="center" wrapText="1"/>
    </xf>
    <xf numFmtId="0" fontId="2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Protection="1">
      <protection locked="0"/>
    </xf>
    <xf numFmtId="0" fontId="8" fillId="0" borderId="0" xfId="0" applyFont="1" applyProtection="1">
      <protection locked="0"/>
    </xf>
    <xf numFmtId="165" fontId="2" fillId="2" borderId="6" xfId="0" applyNumberFormat="1" applyFont="1" applyFill="1" applyBorder="1" applyAlignment="1">
      <alignment horizontal="right" vertical="center"/>
    </xf>
    <xf numFmtId="165" fontId="2" fillId="2" borderId="8" xfId="0" applyNumberFormat="1" applyFont="1" applyFill="1" applyBorder="1" applyAlignment="1">
      <alignment horizontal="right" vertical="center"/>
    </xf>
    <xf numFmtId="0" fontId="15" fillId="10" borderId="18" xfId="0" applyFont="1" applyFill="1" applyBorder="1" applyAlignment="1">
      <alignment horizontal="center" vertical="center" wrapText="1"/>
    </xf>
    <xf numFmtId="9" fontId="17" fillId="9" borderId="18" xfId="0" applyNumberFormat="1" applyFont="1" applyFill="1" applyBorder="1" applyAlignment="1">
      <alignment horizontal="center" vertical="center" wrapText="1"/>
    </xf>
    <xf numFmtId="164" fontId="16" fillId="8" borderId="18" xfId="0" applyNumberFormat="1" applyFont="1" applyFill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center" vertical="center"/>
    </xf>
    <xf numFmtId="0" fontId="20" fillId="0" borderId="19" xfId="0" applyFont="1" applyBorder="1"/>
    <xf numFmtId="9" fontId="17" fillId="9" borderId="20" xfId="0" applyNumberFormat="1" applyFont="1" applyFill="1" applyBorder="1" applyAlignment="1">
      <alignment horizontal="center" vertical="center" wrapText="1"/>
    </xf>
    <xf numFmtId="164" fontId="16" fillId="8" borderId="20" xfId="0" applyNumberFormat="1" applyFont="1" applyFill="1" applyBorder="1" applyAlignment="1">
      <alignment horizontal="center" vertical="center" wrapText="1"/>
    </xf>
    <xf numFmtId="0" fontId="16" fillId="8" borderId="20" xfId="0" applyFont="1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 wrapText="1"/>
    </xf>
    <xf numFmtId="0" fontId="16" fillId="6" borderId="16" xfId="0" applyFont="1" applyFill="1" applyBorder="1" applyAlignment="1">
      <alignment horizontal="left" vertical="center" wrapText="1"/>
    </xf>
    <xf numFmtId="0" fontId="16" fillId="6" borderId="17" xfId="0" applyFont="1" applyFill="1" applyBorder="1" applyAlignment="1">
      <alignment horizontal="left" vertical="center" wrapText="1"/>
    </xf>
    <xf numFmtId="0" fontId="16" fillId="6" borderId="21" xfId="0" applyFont="1" applyFill="1" applyBorder="1" applyAlignment="1">
      <alignment horizontal="left" vertical="center" wrapText="1"/>
    </xf>
    <xf numFmtId="0" fontId="16" fillId="6" borderId="22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left" vertical="center" wrapText="1"/>
    </xf>
    <xf numFmtId="0" fontId="16" fillId="6" borderId="14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BAA"/>
      <color rgb="FFD3FDFC"/>
      <color rgb="FFB9F8FF"/>
      <color rgb="FF005AAA"/>
      <color rgb="FF099299"/>
      <color rgb="FF117591"/>
      <color rgb="FF089A97"/>
      <color rgb="FFE8F7FC"/>
      <color rgb="FF068ACC"/>
      <color rgb="FF056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012D-66E7-443C-824E-021474921C57}">
  <dimension ref="A1:P27"/>
  <sheetViews>
    <sheetView showGridLines="0" tabSelected="1" zoomScale="70" zoomScaleNormal="70" workbookViewId="0">
      <selection activeCell="C11" sqref="C11"/>
    </sheetView>
  </sheetViews>
  <sheetFormatPr defaultColWidth="8.7265625" defaultRowHeight="26.5" customHeight="1" x14ac:dyDescent="0.3"/>
  <cols>
    <col min="1" max="1" width="21.1796875" style="32" customWidth="1"/>
    <col min="2" max="2" width="55.81640625" style="32" customWidth="1"/>
    <col min="3" max="3" width="24.6328125" style="33" customWidth="1"/>
    <col min="4" max="4" width="5.54296875" style="34" customWidth="1"/>
    <col min="5" max="9" width="16.1796875" style="23" customWidth="1"/>
    <col min="10" max="16384" width="8.7265625" style="23"/>
  </cols>
  <sheetData>
    <row r="1" spans="1:16" ht="26.5" customHeight="1" x14ac:dyDescent="0.3">
      <c r="A1" s="65" t="s">
        <v>0</v>
      </c>
      <c r="B1" s="66"/>
      <c r="C1" s="19" t="s">
        <v>1</v>
      </c>
      <c r="D1" s="20"/>
      <c r="E1" s="18" t="s">
        <v>2</v>
      </c>
      <c r="F1" s="18" t="s">
        <v>3</v>
      </c>
      <c r="G1" s="18" t="s">
        <v>4</v>
      </c>
      <c r="H1" s="18" t="s">
        <v>5</v>
      </c>
      <c r="I1" s="21" t="s">
        <v>6</v>
      </c>
      <c r="J1" s="22"/>
      <c r="K1" s="22"/>
      <c r="L1" s="22"/>
      <c r="M1" s="22"/>
      <c r="N1" s="22"/>
      <c r="O1" s="22"/>
      <c r="P1" s="22"/>
    </row>
    <row r="2" spans="1:16" ht="26.5" customHeight="1" x14ac:dyDescent="0.3">
      <c r="A2" s="67" t="s">
        <v>19</v>
      </c>
      <c r="B2" s="68"/>
      <c r="C2" s="17">
        <v>5</v>
      </c>
      <c r="D2" s="24"/>
      <c r="E2" s="25" t="s">
        <v>7</v>
      </c>
      <c r="F2" s="26">
        <v>0</v>
      </c>
      <c r="G2" s="26">
        <f>H2*0.5</f>
        <v>2</v>
      </c>
      <c r="H2" s="26">
        <f>I2*0.8</f>
        <v>4</v>
      </c>
      <c r="I2" s="26">
        <f t="shared" ref="I2" si="0">C2</f>
        <v>5</v>
      </c>
      <c r="J2" s="22"/>
      <c r="K2" s="22"/>
      <c r="L2" s="22"/>
      <c r="M2" s="22"/>
      <c r="N2" s="22"/>
      <c r="O2" s="22"/>
      <c r="P2" s="22"/>
    </row>
    <row r="3" spans="1:16" ht="26.5" customHeight="1" x14ac:dyDescent="0.3">
      <c r="A3" s="67" t="s">
        <v>18</v>
      </c>
      <c r="B3" s="68"/>
      <c r="C3" s="17">
        <v>20</v>
      </c>
      <c r="D3" s="27"/>
      <c r="E3" s="28" t="s">
        <v>7</v>
      </c>
      <c r="F3" s="26">
        <v>0</v>
      </c>
      <c r="G3" s="26">
        <f t="shared" ref="G3:G4" si="1">H3*0.5</f>
        <v>8</v>
      </c>
      <c r="H3" s="26">
        <f t="shared" ref="H3:H4" si="2">I3*0.8</f>
        <v>16</v>
      </c>
      <c r="I3" s="26">
        <f t="shared" ref="I3:I5" si="3">C3</f>
        <v>20</v>
      </c>
      <c r="J3" s="22"/>
      <c r="K3" s="22"/>
      <c r="L3" s="22"/>
      <c r="M3" s="22"/>
      <c r="N3" s="22"/>
      <c r="O3" s="22"/>
      <c r="P3" s="22"/>
    </row>
    <row r="4" spans="1:16" ht="26.5" customHeight="1" x14ac:dyDescent="0.3">
      <c r="A4" s="67" t="s">
        <v>15</v>
      </c>
      <c r="B4" s="68"/>
      <c r="C4" s="17">
        <v>10</v>
      </c>
      <c r="D4" s="27"/>
      <c r="E4" s="28" t="s">
        <v>7</v>
      </c>
      <c r="F4" s="26">
        <v>0</v>
      </c>
      <c r="G4" s="26">
        <f t="shared" si="1"/>
        <v>4</v>
      </c>
      <c r="H4" s="26">
        <f t="shared" si="2"/>
        <v>8</v>
      </c>
      <c r="I4" s="26">
        <f t="shared" si="3"/>
        <v>10</v>
      </c>
      <c r="J4" s="22"/>
      <c r="K4" s="22"/>
      <c r="L4" s="22"/>
      <c r="M4" s="22"/>
      <c r="N4" s="22"/>
      <c r="O4" s="22"/>
      <c r="P4" s="22"/>
    </row>
    <row r="5" spans="1:16" ht="26.5" customHeight="1" x14ac:dyDescent="0.3">
      <c r="A5" s="67" t="s">
        <v>14</v>
      </c>
      <c r="B5" s="68"/>
      <c r="C5" s="17">
        <v>10</v>
      </c>
      <c r="D5" s="24"/>
      <c r="E5" s="25" t="s">
        <v>7</v>
      </c>
      <c r="F5" s="26">
        <v>0</v>
      </c>
      <c r="G5" s="26">
        <f>H5*0.5</f>
        <v>4</v>
      </c>
      <c r="H5" s="26">
        <f>I5*0.8</f>
        <v>8</v>
      </c>
      <c r="I5" s="26">
        <f t="shared" si="3"/>
        <v>10</v>
      </c>
      <c r="J5" s="22"/>
      <c r="K5" s="22"/>
      <c r="L5" s="22"/>
      <c r="M5" s="22"/>
      <c r="N5" s="22"/>
      <c r="O5" s="22"/>
      <c r="P5" s="22"/>
    </row>
    <row r="6" spans="1:16" ht="26.5" customHeight="1" thickBot="1" x14ac:dyDescent="0.35">
      <c r="A6" s="61" t="s">
        <v>16</v>
      </c>
      <c r="B6" s="62"/>
      <c r="C6" s="52">
        <v>25</v>
      </c>
      <c r="D6" s="53"/>
      <c r="E6" s="54" t="s">
        <v>7</v>
      </c>
      <c r="F6" s="55">
        <v>0</v>
      </c>
      <c r="G6" s="55">
        <f t="shared" ref="G6" si="4">H6*0.5</f>
        <v>10</v>
      </c>
      <c r="H6" s="55">
        <f t="shared" ref="H6:H7" si="5">I6*0.8</f>
        <v>20</v>
      </c>
      <c r="I6" s="55">
        <f t="shared" ref="I6:I7" si="6">C6</f>
        <v>25</v>
      </c>
      <c r="J6" s="22"/>
      <c r="K6" s="22"/>
      <c r="L6" s="22"/>
      <c r="M6" s="22"/>
      <c r="N6" s="22"/>
      <c r="O6" s="22"/>
      <c r="P6" s="22"/>
    </row>
    <row r="7" spans="1:16" ht="26.5" customHeight="1" thickTop="1" thickBot="1" x14ac:dyDescent="0.35">
      <c r="A7" s="63" t="s">
        <v>17</v>
      </c>
      <c r="B7" s="64"/>
      <c r="C7" s="60">
        <v>5</v>
      </c>
      <c r="D7" s="57"/>
      <c r="E7" s="58" t="s">
        <v>7</v>
      </c>
      <c r="F7" s="59">
        <v>0</v>
      </c>
      <c r="G7" s="59">
        <f>H7*0.5</f>
        <v>2</v>
      </c>
      <c r="H7" s="59">
        <f t="shared" si="5"/>
        <v>4</v>
      </c>
      <c r="I7" s="59">
        <f t="shared" si="6"/>
        <v>5</v>
      </c>
      <c r="J7" s="22"/>
      <c r="K7" s="22"/>
      <c r="L7" s="22"/>
      <c r="M7" s="22"/>
      <c r="N7" s="22"/>
      <c r="O7" s="22"/>
      <c r="P7" s="22"/>
    </row>
    <row r="8" spans="1:16" ht="26.5" customHeight="1" x14ac:dyDescent="0.3">
      <c r="A8" s="29"/>
      <c r="B8" s="29"/>
      <c r="C8" s="30"/>
      <c r="D8" s="3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ht="26.5" customHeight="1" x14ac:dyDescent="0.3">
      <c r="A9" s="29"/>
      <c r="B9" s="29"/>
      <c r="C9" s="30"/>
      <c r="D9" s="31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ht="26.5" customHeight="1" x14ac:dyDescent="0.3">
      <c r="A10" s="29"/>
      <c r="B10" s="29"/>
      <c r="C10" s="30"/>
      <c r="D10" s="3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6" ht="26.5" customHeight="1" thickBot="1" x14ac:dyDescent="0.35">
      <c r="A11" s="29"/>
      <c r="B11" s="56"/>
      <c r="C11" s="30"/>
      <c r="D11" s="3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ht="26.5" customHeight="1" thickTop="1" x14ac:dyDescent="0.3">
      <c r="A12" s="29"/>
      <c r="B12" s="29"/>
      <c r="C12" s="30"/>
      <c r="D12" s="3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ht="26.5" customHeight="1" x14ac:dyDescent="0.3">
      <c r="A13" s="29"/>
      <c r="B13" s="29"/>
      <c r="C13" s="30"/>
      <c r="D13" s="31"/>
      <c r="E13" s="22"/>
      <c r="F13" s="22"/>
      <c r="G13" s="22"/>
      <c r="H13" s="22"/>
      <c r="I13" s="22"/>
      <c r="J13" s="22"/>
      <c r="K13" s="22"/>
    </row>
    <row r="14" spans="1:16" ht="26.5" customHeight="1" x14ac:dyDescent="0.3">
      <c r="A14" s="29"/>
      <c r="B14" s="29"/>
      <c r="C14" s="30"/>
      <c r="D14" s="31"/>
      <c r="E14" s="22"/>
      <c r="F14" s="22"/>
      <c r="G14" s="22"/>
      <c r="H14" s="22"/>
      <c r="I14" s="22"/>
      <c r="J14" s="22"/>
      <c r="K14" s="22"/>
    </row>
    <row r="15" spans="1:16" ht="26.5" customHeight="1" x14ac:dyDescent="0.3">
      <c r="A15" s="29"/>
      <c r="B15" s="29"/>
      <c r="C15" s="30"/>
      <c r="D15" s="31"/>
      <c r="E15" s="22"/>
      <c r="F15" s="22"/>
      <c r="G15" s="22"/>
      <c r="H15" s="22"/>
      <c r="I15" s="22"/>
      <c r="J15" s="22"/>
      <c r="K15" s="22"/>
    </row>
    <row r="16" spans="1:16" ht="26.5" customHeight="1" x14ac:dyDescent="0.3">
      <c r="A16" s="29"/>
      <c r="B16" s="29"/>
      <c r="C16" s="30"/>
      <c r="D16" s="31"/>
      <c r="E16" s="22"/>
      <c r="F16" s="22"/>
      <c r="G16" s="22"/>
      <c r="H16" s="22"/>
      <c r="I16" s="22"/>
      <c r="J16" s="22"/>
      <c r="K16" s="22"/>
    </row>
    <row r="17" spans="1:11" ht="26.5" customHeight="1" x14ac:dyDescent="0.3">
      <c r="A17" s="29"/>
      <c r="B17" s="29"/>
      <c r="C17" s="30"/>
      <c r="D17" s="31"/>
      <c r="E17" s="22"/>
      <c r="F17" s="22"/>
      <c r="G17" s="22"/>
      <c r="H17" s="22"/>
      <c r="I17" s="22"/>
      <c r="J17" s="22"/>
      <c r="K17" s="22"/>
    </row>
    <row r="18" spans="1:11" ht="26.5" customHeight="1" x14ac:dyDescent="0.3">
      <c r="A18" s="29"/>
      <c r="B18" s="29"/>
      <c r="C18" s="30"/>
      <c r="D18" s="31"/>
      <c r="E18" s="22"/>
      <c r="F18" s="22"/>
      <c r="G18" s="22"/>
      <c r="H18" s="22"/>
      <c r="I18" s="22"/>
      <c r="J18" s="22"/>
      <c r="K18" s="22"/>
    </row>
    <row r="19" spans="1:11" ht="26.5" customHeight="1" x14ac:dyDescent="0.3">
      <c r="A19" s="29"/>
      <c r="B19" s="29"/>
      <c r="C19" s="30"/>
      <c r="D19" s="31"/>
      <c r="E19" s="22"/>
      <c r="F19" s="22"/>
      <c r="G19" s="22"/>
      <c r="H19" s="22"/>
      <c r="I19" s="22"/>
      <c r="J19" s="22"/>
      <c r="K19" s="22"/>
    </row>
    <row r="20" spans="1:11" ht="26.5" customHeight="1" x14ac:dyDescent="0.3">
      <c r="A20" s="29"/>
      <c r="B20" s="29"/>
      <c r="C20" s="30"/>
      <c r="D20" s="31"/>
      <c r="E20" s="22"/>
      <c r="F20" s="22"/>
      <c r="G20" s="22"/>
      <c r="H20" s="22"/>
      <c r="I20" s="22"/>
      <c r="J20" s="22"/>
      <c r="K20" s="22"/>
    </row>
    <row r="21" spans="1:11" ht="26.5" customHeight="1" x14ac:dyDescent="0.3">
      <c r="A21" s="29"/>
      <c r="B21" s="29"/>
      <c r="C21" s="30"/>
      <c r="D21" s="31"/>
      <c r="E21" s="22"/>
      <c r="F21" s="22"/>
      <c r="G21" s="22"/>
      <c r="H21" s="22"/>
      <c r="I21" s="22"/>
      <c r="J21" s="22"/>
      <c r="K21" s="22"/>
    </row>
    <row r="22" spans="1:11" ht="26.5" customHeight="1" x14ac:dyDescent="0.3">
      <c r="A22" s="29"/>
      <c r="B22" s="29"/>
      <c r="C22" s="30"/>
      <c r="D22" s="31"/>
      <c r="E22" s="22"/>
      <c r="F22" s="22"/>
      <c r="G22" s="22"/>
      <c r="H22" s="22"/>
      <c r="I22" s="22"/>
      <c r="J22" s="22"/>
      <c r="K22" s="22"/>
    </row>
    <row r="23" spans="1:11" ht="26.5" customHeight="1" x14ac:dyDescent="0.3">
      <c r="A23" s="29"/>
      <c r="B23" s="29"/>
      <c r="C23" s="30"/>
      <c r="D23" s="31"/>
      <c r="E23" s="22"/>
      <c r="F23" s="22"/>
      <c r="G23" s="22"/>
      <c r="H23" s="22"/>
      <c r="I23" s="22"/>
      <c r="J23" s="22"/>
      <c r="K23" s="22"/>
    </row>
    <row r="24" spans="1:11" ht="26.5" customHeight="1" x14ac:dyDescent="0.3">
      <c r="A24" s="29"/>
      <c r="B24" s="29"/>
      <c r="C24" s="30"/>
      <c r="D24" s="31"/>
      <c r="E24" s="22"/>
      <c r="F24" s="22"/>
      <c r="G24" s="22"/>
      <c r="H24" s="22"/>
      <c r="I24" s="22"/>
      <c r="J24" s="22"/>
      <c r="K24" s="22"/>
    </row>
    <row r="25" spans="1:11" ht="26.5" customHeight="1" x14ac:dyDescent="0.3">
      <c r="A25" s="29"/>
      <c r="B25" s="29"/>
      <c r="C25" s="30"/>
      <c r="D25" s="31"/>
      <c r="E25" s="22"/>
      <c r="F25" s="22"/>
      <c r="G25" s="22"/>
      <c r="H25" s="22"/>
      <c r="I25" s="22"/>
      <c r="J25" s="22"/>
      <c r="K25" s="22"/>
    </row>
    <row r="26" spans="1:11" ht="26.5" customHeight="1" x14ac:dyDescent="0.3">
      <c r="A26" s="29"/>
      <c r="B26" s="29"/>
      <c r="C26" s="30"/>
      <c r="D26" s="31"/>
      <c r="E26" s="22"/>
      <c r="F26" s="22"/>
      <c r="G26" s="22"/>
      <c r="H26" s="22"/>
      <c r="I26" s="22"/>
      <c r="J26" s="22"/>
      <c r="K26" s="22"/>
    </row>
    <row r="27" spans="1:11" ht="26.5" customHeight="1" x14ac:dyDescent="0.3">
      <c r="A27" s="29"/>
      <c r="B27" s="29"/>
      <c r="C27" s="30"/>
      <c r="D27" s="31"/>
      <c r="E27" s="22"/>
      <c r="F27" s="22"/>
      <c r="G27" s="22"/>
      <c r="H27" s="22"/>
      <c r="I27" s="22"/>
      <c r="J27" s="22"/>
      <c r="K27" s="22"/>
    </row>
  </sheetData>
  <sheetProtection algorithmName="SHA-512" hashValue="YG3vpCU5vRnzXYy9Zk+fbdwj5NKfu8whcuHxhiVfrer3ysn0CbV1ngWUmMHyVFAHjIGSuAETo1lFeYsze3ECCA==" saltValue="a1UlEO8Dm/iAtHX43g3bRg==" spinCount="100000" sheet="1" objects="1" scenarios="1"/>
  <mergeCells count="7">
    <mergeCell ref="A6:B6"/>
    <mergeCell ref="A7:B7"/>
    <mergeCell ref="A1:B1"/>
    <mergeCell ref="A2:B2"/>
    <mergeCell ref="A3:B3"/>
    <mergeCell ref="A4:B4"/>
    <mergeCell ref="A5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D6B2-92F7-4094-B272-DA50DD2232EB}">
  <dimension ref="A1:O9"/>
  <sheetViews>
    <sheetView showGridLines="0" zoomScale="70" zoomScaleNormal="70" workbookViewId="0">
      <selection activeCell="G3" sqref="G3"/>
    </sheetView>
  </sheetViews>
  <sheetFormatPr defaultColWidth="8.7265625" defaultRowHeight="42" customHeight="1" x14ac:dyDescent="0.3"/>
  <cols>
    <col min="1" max="1" width="63" style="1" customWidth="1"/>
    <col min="2" max="2" width="22" style="8" customWidth="1"/>
    <col min="3" max="3" width="42" style="1" customWidth="1"/>
    <col min="4" max="4" width="22.81640625" style="1" customWidth="1"/>
    <col min="5" max="5" width="42" style="1" customWidth="1"/>
    <col min="6" max="6" width="23" style="1" customWidth="1"/>
    <col min="7" max="7" width="42" style="1" customWidth="1"/>
    <col min="8" max="16384" width="8.7265625" style="1"/>
  </cols>
  <sheetData>
    <row r="1" spans="1:15" ht="42" customHeight="1" thickTop="1" x14ac:dyDescent="0.3">
      <c r="A1" s="16" t="s">
        <v>20</v>
      </c>
      <c r="B1" s="50" t="s">
        <v>21</v>
      </c>
      <c r="C1" s="50"/>
      <c r="D1" s="50" t="s">
        <v>22</v>
      </c>
      <c r="E1" s="50"/>
      <c r="F1" s="50" t="s">
        <v>23</v>
      </c>
      <c r="G1" s="51"/>
    </row>
    <row r="2" spans="1:15" ht="69.5" customHeight="1" x14ac:dyDescent="0.3">
      <c r="A2" s="2" t="str">
        <f>'PUNTEN KWALITEIT'!A2</f>
        <v>Gu 2.1 “Werkwijze en organisatie (videopresentatie)”</v>
      </c>
      <c r="B2" s="9" t="s">
        <v>8</v>
      </c>
      <c r="C2" s="10" t="s">
        <v>9</v>
      </c>
      <c r="D2" s="9" t="s">
        <v>8</v>
      </c>
      <c r="E2" s="10" t="s">
        <v>9</v>
      </c>
      <c r="F2" s="9" t="s">
        <v>8</v>
      </c>
      <c r="G2" s="10" t="s">
        <v>9</v>
      </c>
    </row>
    <row r="3" spans="1:15" ht="69.5" customHeight="1" x14ac:dyDescent="0.3">
      <c r="A3" s="2" t="str">
        <f>'PUNTEN KWALITEIT'!A3</f>
        <v>Gu 2.2 “Samenwerking, partnerschap en ontzorging”</v>
      </c>
      <c r="B3" s="9" t="s">
        <v>8</v>
      </c>
      <c r="C3" s="10" t="s">
        <v>9</v>
      </c>
      <c r="D3" s="9" t="s">
        <v>8</v>
      </c>
      <c r="E3" s="10" t="s">
        <v>9</v>
      </c>
      <c r="F3" s="9" t="s">
        <v>8</v>
      </c>
      <c r="G3" s="10" t="s">
        <v>9</v>
      </c>
    </row>
    <row r="4" spans="1:15" ht="69.5" customHeight="1" x14ac:dyDescent="0.3">
      <c r="A4" s="2" t="str">
        <f>'PUNTEN KWALITEIT'!A4</f>
        <v>Gu 2.3 “Kwaliteit, continuïteit en risicobeheersing van de dienstverlening”</v>
      </c>
      <c r="B4" s="9" t="s">
        <v>8</v>
      </c>
      <c r="C4" s="10" t="s">
        <v>9</v>
      </c>
      <c r="D4" s="9" t="s">
        <v>8</v>
      </c>
      <c r="E4" s="10" t="s">
        <v>9</v>
      </c>
      <c r="F4" s="9" t="s">
        <v>8</v>
      </c>
      <c r="G4" s="10" t="s">
        <v>9</v>
      </c>
    </row>
    <row r="5" spans="1:15" ht="69.5" customHeight="1" x14ac:dyDescent="0.3">
      <c r="A5" s="2" t="str">
        <f>'PUNTEN KWALITEIT'!A5</f>
        <v>Gu 2.4 “Duurzame uitvoering van eventservices (SDG 12)”</v>
      </c>
      <c r="B5" s="9" t="s">
        <v>8</v>
      </c>
      <c r="C5" s="10" t="s">
        <v>9</v>
      </c>
      <c r="D5" s="9" t="s">
        <v>8</v>
      </c>
      <c r="E5" s="10" t="s">
        <v>9</v>
      </c>
      <c r="F5" s="9" t="s">
        <v>8</v>
      </c>
      <c r="G5" s="10" t="s">
        <v>9</v>
      </c>
    </row>
    <row r="6" spans="1:15" ht="69.5" customHeight="1" x14ac:dyDescent="0.3">
      <c r="A6" s="2" t="str">
        <f>'PUNTEN KWALITEIT'!A6</f>
        <v>Gu 2.5 “Casus – 10 jaar Notiz Hotel (2030)”</v>
      </c>
      <c r="B6" s="9" t="s">
        <v>8</v>
      </c>
      <c r="C6" s="10" t="s">
        <v>9</v>
      </c>
      <c r="D6" s="9" t="s">
        <v>8</v>
      </c>
      <c r="E6" s="10" t="s">
        <v>9</v>
      </c>
      <c r="F6" s="9" t="s">
        <v>8</v>
      </c>
      <c r="G6" s="10" t="s">
        <v>9</v>
      </c>
    </row>
    <row r="7" spans="1:15" ht="69.5" customHeight="1" x14ac:dyDescent="0.3">
      <c r="A7" s="2" t="str">
        <f>'PUNTEN KWALITEIT'!A7</f>
        <v>Gu 2.6 “Pitch – toelichting op de casus 10 jaar Notiz”</v>
      </c>
      <c r="B7" s="9" t="s">
        <v>8</v>
      </c>
      <c r="C7" s="10" t="s">
        <v>9</v>
      </c>
      <c r="D7" s="9" t="s">
        <v>8</v>
      </c>
      <c r="E7" s="10" t="s">
        <v>9</v>
      </c>
      <c r="F7" s="9" t="s">
        <v>8</v>
      </c>
      <c r="G7" s="10" t="s">
        <v>9</v>
      </c>
    </row>
    <row r="8" spans="1:15" ht="42" customHeight="1" thickBot="1" x14ac:dyDescent="0.35">
      <c r="A8" s="3"/>
      <c r="B8" s="7"/>
      <c r="C8" s="4"/>
      <c r="D8" s="4"/>
      <c r="E8" s="4"/>
      <c r="F8" s="4"/>
      <c r="G8" s="5"/>
      <c r="H8" s="11"/>
      <c r="I8" s="12"/>
      <c r="J8" s="13"/>
      <c r="K8" s="14"/>
      <c r="L8" s="13"/>
      <c r="M8" s="14"/>
      <c r="N8" s="13"/>
      <c r="O8" s="15"/>
    </row>
    <row r="9" spans="1:15" ht="42" customHeight="1" thickTop="1" x14ac:dyDescent="0.3"/>
  </sheetData>
  <dataValidations count="2">
    <dataValidation type="list" errorStyle="warning" allowBlank="1" showErrorMessage="1" error="Voer juiste waarde in. " sqref="J8 N8 L8" xr:uid="{6B8667E7-2CC0-45EF-A1E8-D98AFA4E74B7}">
      <formula1>"Score,Onvoldoende,Minder dan huidige kwaliteit maar nog aanvaardbaar,Vergelijkbaar met huidige kwaliteit of beter,"</formula1>
    </dataValidation>
    <dataValidation type="list" errorStyle="warning" allowBlank="1" showErrorMessage="1" error="Voer juiste waarde in. " sqref="D2:D7 F2:F7 B2:B7" xr:uid="{4E4FFB95-2101-40C6-A06D-C7F64239189C}">
      <formula1>"Score,Slecht,Onvoldoende,Voldoende,Goed,Uitstekend 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C38F-039A-4018-BCFB-2C70B93F54F5}">
  <dimension ref="A1:O9"/>
  <sheetViews>
    <sheetView zoomScale="80" zoomScaleNormal="80" workbookViewId="0">
      <selection activeCell="D1" sqref="D1:D1048576"/>
    </sheetView>
  </sheetViews>
  <sheetFormatPr defaultColWidth="60.7265625" defaultRowHeight="42" customHeight="1" x14ac:dyDescent="0.3"/>
  <cols>
    <col min="1" max="1" width="60.7265625" style="1"/>
    <col min="2" max="2" width="27" style="8" customWidth="1"/>
    <col min="3" max="3" width="60.7265625" style="1"/>
    <col min="4" max="4" width="32.08984375" style="1" customWidth="1"/>
    <col min="5" max="5" width="60.7265625" style="1"/>
    <col min="6" max="6" width="25.54296875" style="1" customWidth="1"/>
    <col min="7" max="16384" width="60.7265625" style="1"/>
  </cols>
  <sheetData>
    <row r="1" spans="1:15" ht="42" customHeight="1" thickTop="1" x14ac:dyDescent="0.3">
      <c r="A1" s="16" t="s">
        <v>20</v>
      </c>
      <c r="B1" s="50" t="s">
        <v>21</v>
      </c>
      <c r="C1" s="50"/>
      <c r="D1" s="50" t="s">
        <v>22</v>
      </c>
      <c r="E1" s="50"/>
      <c r="F1" s="50" t="s">
        <v>23</v>
      </c>
      <c r="G1" s="51"/>
    </row>
    <row r="2" spans="1:15" ht="69.5" customHeight="1" x14ac:dyDescent="0.3">
      <c r="A2" s="2" t="str">
        <f>'PUNTEN KWALITEIT'!A2</f>
        <v>Gu 2.1 “Werkwijze en organisatie (videopresentatie)”</v>
      </c>
      <c r="B2" s="9" t="s">
        <v>8</v>
      </c>
      <c r="C2" s="10" t="s">
        <v>9</v>
      </c>
      <c r="D2" s="9" t="s">
        <v>8</v>
      </c>
      <c r="E2" s="10" t="s">
        <v>9</v>
      </c>
      <c r="F2" s="9" t="s">
        <v>8</v>
      </c>
      <c r="G2" s="10" t="s">
        <v>9</v>
      </c>
    </row>
    <row r="3" spans="1:15" ht="69.5" customHeight="1" x14ac:dyDescent="0.3">
      <c r="A3" s="2" t="str">
        <f>'PUNTEN KWALITEIT'!A3</f>
        <v>Gu 2.2 “Samenwerking, partnerschap en ontzorging”</v>
      </c>
      <c r="B3" s="9" t="s">
        <v>8</v>
      </c>
      <c r="C3" s="10" t="s">
        <v>9</v>
      </c>
      <c r="D3" s="9" t="s">
        <v>8</v>
      </c>
      <c r="E3" s="10" t="s">
        <v>9</v>
      </c>
      <c r="F3" s="9" t="s">
        <v>8</v>
      </c>
      <c r="G3" s="10" t="s">
        <v>9</v>
      </c>
    </row>
    <row r="4" spans="1:15" ht="69.5" customHeight="1" x14ac:dyDescent="0.3">
      <c r="A4" s="2" t="str">
        <f>'PUNTEN KWALITEIT'!A4</f>
        <v>Gu 2.3 “Kwaliteit, continuïteit en risicobeheersing van de dienstverlening”</v>
      </c>
      <c r="B4" s="9" t="s">
        <v>8</v>
      </c>
      <c r="C4" s="10" t="s">
        <v>9</v>
      </c>
      <c r="D4" s="9" t="s">
        <v>8</v>
      </c>
      <c r="E4" s="10" t="s">
        <v>9</v>
      </c>
      <c r="F4" s="9" t="s">
        <v>8</v>
      </c>
      <c r="G4" s="10" t="s">
        <v>9</v>
      </c>
    </row>
    <row r="5" spans="1:15" ht="69.5" customHeight="1" x14ac:dyDescent="0.3">
      <c r="A5" s="2" t="str">
        <f>'PUNTEN KWALITEIT'!A5</f>
        <v>Gu 2.4 “Duurzame uitvoering van eventservices (SDG 12)”</v>
      </c>
      <c r="B5" s="9" t="s">
        <v>8</v>
      </c>
      <c r="C5" s="10" t="s">
        <v>9</v>
      </c>
      <c r="D5" s="9" t="s">
        <v>8</v>
      </c>
      <c r="E5" s="10" t="s">
        <v>9</v>
      </c>
      <c r="F5" s="9" t="s">
        <v>8</v>
      </c>
      <c r="G5" s="10" t="s">
        <v>9</v>
      </c>
    </row>
    <row r="6" spans="1:15" ht="69.5" customHeight="1" x14ac:dyDescent="0.3">
      <c r="A6" s="2" t="str">
        <f>'PUNTEN KWALITEIT'!A6</f>
        <v>Gu 2.5 “Casus – 10 jaar Notiz Hotel (2030)”</v>
      </c>
      <c r="B6" s="9" t="s">
        <v>8</v>
      </c>
      <c r="C6" s="10" t="s">
        <v>9</v>
      </c>
      <c r="D6" s="9" t="s">
        <v>8</v>
      </c>
      <c r="E6" s="10" t="s">
        <v>9</v>
      </c>
      <c r="F6" s="9" t="s">
        <v>8</v>
      </c>
      <c r="G6" s="10" t="s">
        <v>9</v>
      </c>
    </row>
    <row r="7" spans="1:15" ht="69.5" customHeight="1" x14ac:dyDescent="0.3">
      <c r="A7" s="2" t="str">
        <f>'PUNTEN KWALITEIT'!A7</f>
        <v>Gu 2.6 “Pitch – toelichting op de casus 10 jaar Notiz”</v>
      </c>
      <c r="B7" s="9" t="s">
        <v>8</v>
      </c>
      <c r="C7" s="10" t="s">
        <v>9</v>
      </c>
      <c r="D7" s="9" t="s">
        <v>8</v>
      </c>
      <c r="E7" s="10" t="s">
        <v>9</v>
      </c>
      <c r="F7" s="9" t="s">
        <v>8</v>
      </c>
      <c r="G7" s="10" t="s">
        <v>9</v>
      </c>
    </row>
    <row r="8" spans="1:15" ht="42" customHeight="1" thickBot="1" x14ac:dyDescent="0.35">
      <c r="A8" s="3"/>
      <c r="B8" s="7"/>
      <c r="C8" s="4"/>
      <c r="D8" s="4"/>
      <c r="E8" s="4"/>
      <c r="F8" s="4"/>
      <c r="G8" s="5"/>
      <c r="H8" s="11"/>
      <c r="I8" s="12"/>
      <c r="J8" s="13"/>
      <c r="K8" s="14"/>
      <c r="L8" s="13"/>
      <c r="M8" s="14"/>
      <c r="N8" s="13"/>
      <c r="O8" s="15"/>
    </row>
    <row r="9" spans="1:15" ht="42" customHeight="1" thickTop="1" x14ac:dyDescent="0.3"/>
  </sheetData>
  <phoneticPr fontId="6" type="noConversion"/>
  <dataValidations count="2">
    <dataValidation type="list" errorStyle="warning" allowBlank="1" showErrorMessage="1" error="Voer juiste waarde in. " sqref="J8 N8 L8" xr:uid="{AC4BD13D-3182-4A16-BBFA-EC107E270725}">
      <formula1>"Score,Onvoldoende,Minder dan huidige kwaliteit maar nog aanvaardbaar,Vergelijkbaar met huidige kwaliteit of beter,"</formula1>
    </dataValidation>
    <dataValidation type="list" errorStyle="warning" allowBlank="1" showErrorMessage="1" error="Voer juiste waarde in. " sqref="D2:D7 F2:F7 B2:B7" xr:uid="{888B683A-9FE8-46EB-AC61-D16658E4F8B1}">
      <formula1>"Score,Slecht,Onvoldoende,Voldoende,Goed,Uitstekend 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6831-D694-4D04-A918-3CD50EC805F0}">
  <dimension ref="A1:O9"/>
  <sheetViews>
    <sheetView topLeftCell="B1" zoomScale="80" zoomScaleNormal="80" workbookViewId="0">
      <selection activeCell="B2" sqref="B2"/>
    </sheetView>
  </sheetViews>
  <sheetFormatPr defaultColWidth="8.7265625" defaultRowHeight="42" customHeight="1" x14ac:dyDescent="0.3"/>
  <cols>
    <col min="1" max="1" width="61" style="1" customWidth="1"/>
    <col min="2" max="2" width="22" style="8" customWidth="1"/>
    <col min="3" max="3" width="43.453125" style="1" customWidth="1"/>
    <col min="4" max="4" width="22.81640625" style="1" customWidth="1"/>
    <col min="5" max="5" width="44.81640625" style="1" customWidth="1"/>
    <col min="6" max="6" width="23" style="1" customWidth="1"/>
    <col min="7" max="7" width="44.1796875" style="1" customWidth="1"/>
    <col min="8" max="16384" width="8.7265625" style="1"/>
  </cols>
  <sheetData>
    <row r="1" spans="1:15" ht="42" customHeight="1" thickTop="1" x14ac:dyDescent="0.3">
      <c r="A1" s="16" t="s">
        <v>20</v>
      </c>
      <c r="B1" s="50" t="s">
        <v>21</v>
      </c>
      <c r="C1" s="50"/>
      <c r="D1" s="50" t="s">
        <v>22</v>
      </c>
      <c r="E1" s="50"/>
      <c r="F1" s="50" t="s">
        <v>23</v>
      </c>
      <c r="G1" s="51"/>
    </row>
    <row r="2" spans="1:15" ht="69.5" customHeight="1" x14ac:dyDescent="0.3">
      <c r="A2" s="2" t="str">
        <f>'PUNTEN KWALITEIT'!A2</f>
        <v>Gu 2.1 “Werkwijze en organisatie (videopresentatie)”</v>
      </c>
      <c r="B2" s="9" t="s">
        <v>8</v>
      </c>
      <c r="C2" s="10" t="s">
        <v>9</v>
      </c>
      <c r="D2" s="9" t="s">
        <v>8</v>
      </c>
      <c r="E2" s="10" t="s">
        <v>9</v>
      </c>
      <c r="F2" s="9" t="s">
        <v>8</v>
      </c>
      <c r="G2" s="10" t="s">
        <v>9</v>
      </c>
    </row>
    <row r="3" spans="1:15" ht="69.5" customHeight="1" x14ac:dyDescent="0.3">
      <c r="A3" s="2" t="str">
        <f>'PUNTEN KWALITEIT'!A3</f>
        <v>Gu 2.2 “Samenwerking, partnerschap en ontzorging”</v>
      </c>
      <c r="B3" s="9" t="s">
        <v>8</v>
      </c>
      <c r="C3" s="10" t="s">
        <v>9</v>
      </c>
      <c r="D3" s="9" t="s">
        <v>8</v>
      </c>
      <c r="E3" s="10" t="s">
        <v>9</v>
      </c>
      <c r="F3" s="9" t="s">
        <v>8</v>
      </c>
      <c r="G3" s="10" t="s">
        <v>9</v>
      </c>
    </row>
    <row r="4" spans="1:15" ht="69.5" customHeight="1" x14ac:dyDescent="0.3">
      <c r="A4" s="2" t="str">
        <f>'PUNTEN KWALITEIT'!A4</f>
        <v>Gu 2.3 “Kwaliteit, continuïteit en risicobeheersing van de dienstverlening”</v>
      </c>
      <c r="B4" s="9" t="s">
        <v>8</v>
      </c>
      <c r="C4" s="10" t="s">
        <v>9</v>
      </c>
      <c r="D4" s="9" t="s">
        <v>8</v>
      </c>
      <c r="E4" s="10" t="s">
        <v>9</v>
      </c>
      <c r="F4" s="9" t="s">
        <v>8</v>
      </c>
      <c r="G4" s="10" t="s">
        <v>9</v>
      </c>
    </row>
    <row r="5" spans="1:15" ht="69.5" customHeight="1" x14ac:dyDescent="0.3">
      <c r="A5" s="2" t="str">
        <f>'PUNTEN KWALITEIT'!A5</f>
        <v>Gu 2.4 “Duurzame uitvoering van eventservices (SDG 12)”</v>
      </c>
      <c r="B5" s="9" t="s">
        <v>8</v>
      </c>
      <c r="C5" s="10" t="s">
        <v>9</v>
      </c>
      <c r="D5" s="9" t="s">
        <v>8</v>
      </c>
      <c r="E5" s="10" t="s">
        <v>9</v>
      </c>
      <c r="F5" s="9" t="s">
        <v>8</v>
      </c>
      <c r="G5" s="10" t="s">
        <v>9</v>
      </c>
    </row>
    <row r="6" spans="1:15" ht="69.5" customHeight="1" x14ac:dyDescent="0.3">
      <c r="A6" s="2" t="str">
        <f>'PUNTEN KWALITEIT'!A6</f>
        <v>Gu 2.5 “Casus – 10 jaar Notiz Hotel (2030)”</v>
      </c>
      <c r="B6" s="9" t="s">
        <v>8</v>
      </c>
      <c r="C6" s="10" t="s">
        <v>9</v>
      </c>
      <c r="D6" s="9" t="s">
        <v>8</v>
      </c>
      <c r="E6" s="10" t="s">
        <v>9</v>
      </c>
      <c r="F6" s="9" t="s">
        <v>8</v>
      </c>
      <c r="G6" s="10" t="s">
        <v>9</v>
      </c>
    </row>
    <row r="7" spans="1:15" ht="69.5" customHeight="1" x14ac:dyDescent="0.3">
      <c r="A7" s="2" t="str">
        <f>'PUNTEN KWALITEIT'!A7</f>
        <v>Gu 2.6 “Pitch – toelichting op de casus 10 jaar Notiz”</v>
      </c>
      <c r="B7" s="9" t="s">
        <v>8</v>
      </c>
      <c r="C7" s="10" t="s">
        <v>9</v>
      </c>
      <c r="D7" s="9" t="s">
        <v>8</v>
      </c>
      <c r="E7" s="10" t="s">
        <v>9</v>
      </c>
      <c r="F7" s="9" t="s">
        <v>8</v>
      </c>
      <c r="G7" s="10" t="s">
        <v>9</v>
      </c>
    </row>
    <row r="8" spans="1:15" ht="42" customHeight="1" thickBot="1" x14ac:dyDescent="0.35">
      <c r="A8" s="3"/>
      <c r="B8" s="7"/>
      <c r="C8" s="4"/>
      <c r="D8" s="4"/>
      <c r="E8" s="4"/>
      <c r="F8" s="4"/>
      <c r="G8" s="5"/>
      <c r="H8" s="11"/>
      <c r="I8" s="12"/>
      <c r="J8" s="13"/>
      <c r="K8" s="14"/>
      <c r="L8" s="13"/>
      <c r="M8" s="14"/>
      <c r="N8" s="13"/>
      <c r="O8" s="15"/>
    </row>
    <row r="9" spans="1:15" ht="42" customHeight="1" thickTop="1" x14ac:dyDescent="0.3"/>
  </sheetData>
  <dataValidations count="2">
    <dataValidation type="list" errorStyle="warning" allowBlank="1" showErrorMessage="1" error="Voer juiste waarde in. " sqref="J8 N8 L8" xr:uid="{4F1EE0C1-8936-49EE-82ED-E494B0A358E8}">
      <formula1>"Score,Onvoldoende,Minder dan huidige kwaliteit maar nog aanvaardbaar,Vergelijkbaar met huidige kwaliteit of beter,"</formula1>
    </dataValidation>
    <dataValidation type="list" errorStyle="warning" allowBlank="1" showErrorMessage="1" error="Voer juiste waarde in. " sqref="D2:D7 F2:F7 B2:B7" xr:uid="{E2B06565-E436-47ED-AE8E-76B1E998DD0C}">
      <formula1>"Score,Slecht,Onvoldoende,Voldoende,Goed,Uitstekend 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89ED6-2583-4F26-8277-E1A1EE1C9665}">
  <dimension ref="A1:O9"/>
  <sheetViews>
    <sheetView topLeftCell="C1" zoomScale="80" zoomScaleNormal="80" workbookViewId="0">
      <selection activeCell="F1" sqref="F1:F1048576"/>
    </sheetView>
  </sheetViews>
  <sheetFormatPr defaultColWidth="49.7265625" defaultRowHeight="42" customHeight="1" x14ac:dyDescent="0.3"/>
  <cols>
    <col min="1" max="1" width="63.6328125" style="1" customWidth="1"/>
    <col min="2" max="2" width="35.54296875" style="8" customWidth="1"/>
    <col min="3" max="3" width="49.7265625" style="1"/>
    <col min="4" max="4" width="36.54296875" style="1" customWidth="1"/>
    <col min="5" max="5" width="49.7265625" style="1"/>
    <col min="6" max="6" width="36.08984375" style="1" customWidth="1"/>
    <col min="7" max="16384" width="49.7265625" style="1"/>
  </cols>
  <sheetData>
    <row r="1" spans="1:15" ht="42" customHeight="1" thickTop="1" x14ac:dyDescent="0.3">
      <c r="A1" s="16" t="s">
        <v>20</v>
      </c>
      <c r="B1" s="50" t="s">
        <v>21</v>
      </c>
      <c r="C1" s="50"/>
      <c r="D1" s="50" t="s">
        <v>22</v>
      </c>
      <c r="E1" s="50"/>
      <c r="F1" s="50" t="s">
        <v>23</v>
      </c>
      <c r="G1" s="51"/>
    </row>
    <row r="2" spans="1:15" ht="69.5" customHeight="1" x14ac:dyDescent="0.3">
      <c r="A2" s="2" t="str">
        <f>'PUNTEN KWALITEIT'!A2</f>
        <v>Gu 2.1 “Werkwijze en organisatie (videopresentatie)”</v>
      </c>
      <c r="B2" s="9" t="s">
        <v>8</v>
      </c>
      <c r="C2" s="10" t="s">
        <v>9</v>
      </c>
      <c r="D2" s="9" t="s">
        <v>8</v>
      </c>
      <c r="E2" s="10" t="s">
        <v>9</v>
      </c>
      <c r="F2" s="9" t="s">
        <v>8</v>
      </c>
      <c r="G2" s="10" t="s">
        <v>9</v>
      </c>
    </row>
    <row r="3" spans="1:15" ht="69.5" customHeight="1" x14ac:dyDescent="0.3">
      <c r="A3" s="2" t="str">
        <f>'PUNTEN KWALITEIT'!A3</f>
        <v>Gu 2.2 “Samenwerking, partnerschap en ontzorging”</v>
      </c>
      <c r="B3" s="9" t="s">
        <v>8</v>
      </c>
      <c r="C3" s="10" t="s">
        <v>9</v>
      </c>
      <c r="D3" s="9" t="s">
        <v>8</v>
      </c>
      <c r="E3" s="10" t="s">
        <v>9</v>
      </c>
      <c r="F3" s="9" t="s">
        <v>8</v>
      </c>
      <c r="G3" s="10" t="s">
        <v>9</v>
      </c>
    </row>
    <row r="4" spans="1:15" ht="69.5" customHeight="1" x14ac:dyDescent="0.3">
      <c r="A4" s="2" t="str">
        <f>'PUNTEN KWALITEIT'!A4</f>
        <v>Gu 2.3 “Kwaliteit, continuïteit en risicobeheersing van de dienstverlening”</v>
      </c>
      <c r="B4" s="9" t="s">
        <v>8</v>
      </c>
      <c r="C4" s="10" t="s">
        <v>9</v>
      </c>
      <c r="D4" s="9" t="s">
        <v>8</v>
      </c>
      <c r="E4" s="10" t="s">
        <v>9</v>
      </c>
      <c r="F4" s="9" t="s">
        <v>8</v>
      </c>
      <c r="G4" s="10" t="s">
        <v>9</v>
      </c>
    </row>
    <row r="5" spans="1:15" ht="69.5" customHeight="1" x14ac:dyDescent="0.3">
      <c r="A5" s="2" t="str">
        <f>'PUNTEN KWALITEIT'!A5</f>
        <v>Gu 2.4 “Duurzame uitvoering van eventservices (SDG 12)”</v>
      </c>
      <c r="B5" s="9" t="s">
        <v>8</v>
      </c>
      <c r="C5" s="10" t="s">
        <v>9</v>
      </c>
      <c r="D5" s="9" t="s">
        <v>8</v>
      </c>
      <c r="E5" s="10" t="s">
        <v>9</v>
      </c>
      <c r="F5" s="9" t="s">
        <v>8</v>
      </c>
      <c r="G5" s="10" t="s">
        <v>9</v>
      </c>
    </row>
    <row r="6" spans="1:15" ht="69.5" customHeight="1" x14ac:dyDescent="0.3">
      <c r="A6" s="2" t="str">
        <f>'PUNTEN KWALITEIT'!A6</f>
        <v>Gu 2.5 “Casus – 10 jaar Notiz Hotel (2030)”</v>
      </c>
      <c r="B6" s="9" t="s">
        <v>8</v>
      </c>
      <c r="C6" s="10" t="s">
        <v>9</v>
      </c>
      <c r="D6" s="9" t="s">
        <v>8</v>
      </c>
      <c r="E6" s="10" t="s">
        <v>9</v>
      </c>
      <c r="F6" s="9" t="s">
        <v>8</v>
      </c>
      <c r="G6" s="10" t="s">
        <v>9</v>
      </c>
    </row>
    <row r="7" spans="1:15" ht="69.5" customHeight="1" x14ac:dyDescent="0.3">
      <c r="A7" s="2" t="str">
        <f>'PUNTEN KWALITEIT'!A7</f>
        <v>Gu 2.6 “Pitch – toelichting op de casus 10 jaar Notiz”</v>
      </c>
      <c r="B7" s="9" t="s">
        <v>8</v>
      </c>
      <c r="C7" s="10" t="s">
        <v>9</v>
      </c>
      <c r="D7" s="9" t="s">
        <v>8</v>
      </c>
      <c r="E7" s="10" t="s">
        <v>9</v>
      </c>
      <c r="F7" s="9" t="s">
        <v>8</v>
      </c>
      <c r="G7" s="10" t="s">
        <v>9</v>
      </c>
    </row>
    <row r="8" spans="1:15" ht="42" customHeight="1" thickBot="1" x14ac:dyDescent="0.35">
      <c r="A8" s="3"/>
      <c r="B8" s="7"/>
      <c r="C8" s="4"/>
      <c r="D8" s="4"/>
      <c r="E8" s="4"/>
      <c r="F8" s="4"/>
      <c r="G8" s="5"/>
      <c r="H8" s="11"/>
      <c r="I8" s="12"/>
      <c r="J8" s="13"/>
      <c r="K8" s="14"/>
      <c r="L8" s="13"/>
      <c r="M8" s="14"/>
      <c r="N8" s="13"/>
      <c r="O8" s="15"/>
    </row>
    <row r="9" spans="1:15" ht="42" customHeight="1" thickTop="1" x14ac:dyDescent="0.3"/>
  </sheetData>
  <dataValidations disablePrompts="1" count="2">
    <dataValidation type="list" errorStyle="warning" allowBlank="1" showErrorMessage="1" error="Voer juiste waarde in. " sqref="D2:D7 F2:F7 B2:B7" xr:uid="{7847E724-5965-47F2-9DCE-38E42DD628DA}">
      <formula1>"Score,Slecht,Onvoldoende,Voldoende,Goed,Uitstekend "</formula1>
    </dataValidation>
    <dataValidation type="list" errorStyle="warning" allowBlank="1" showErrorMessage="1" error="Voer juiste waarde in. " sqref="J8 N8 L8" xr:uid="{90A98240-0FCB-4ABD-8B7B-4C20425908EC}">
      <formula1>"Score,Onvoldoende,Minder dan huidige kwaliteit maar nog aanvaardbaar,Vergelijkbaar met huidige kwaliteit of beter,"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9D7F-9B02-4759-801C-E7F44175CC98}">
  <dimension ref="A1:O9"/>
  <sheetViews>
    <sheetView topLeftCell="C1" zoomScale="80" zoomScaleNormal="80" workbookViewId="0">
      <selection activeCell="C1" sqref="C1:C1048576"/>
    </sheetView>
  </sheetViews>
  <sheetFormatPr defaultColWidth="8.7265625" defaultRowHeight="42" customHeight="1" x14ac:dyDescent="0.3"/>
  <cols>
    <col min="1" max="1" width="64.54296875" style="1" customWidth="1"/>
    <col min="2" max="2" width="22" style="8" customWidth="1"/>
    <col min="3" max="3" width="46.08984375" style="1" customWidth="1"/>
    <col min="4" max="4" width="22.81640625" style="1" customWidth="1"/>
    <col min="5" max="5" width="42.453125" style="1" customWidth="1"/>
    <col min="6" max="6" width="23" style="1" customWidth="1"/>
    <col min="7" max="7" width="46.90625" style="1" customWidth="1"/>
    <col min="8" max="16384" width="8.7265625" style="1"/>
  </cols>
  <sheetData>
    <row r="1" spans="1:15" ht="42" customHeight="1" thickTop="1" x14ac:dyDescent="0.3">
      <c r="A1" s="16" t="s">
        <v>20</v>
      </c>
      <c r="B1" s="50" t="s">
        <v>21</v>
      </c>
      <c r="C1" s="50"/>
      <c r="D1" s="50" t="s">
        <v>22</v>
      </c>
      <c r="E1" s="50"/>
      <c r="F1" s="50" t="s">
        <v>23</v>
      </c>
      <c r="G1" s="51"/>
    </row>
    <row r="2" spans="1:15" ht="69.5" customHeight="1" x14ac:dyDescent="0.3">
      <c r="A2" s="2" t="str">
        <f>'PUNTEN KWALITEIT'!A2</f>
        <v>Gu 2.1 “Werkwijze en organisatie (videopresentatie)”</v>
      </c>
      <c r="B2" s="9" t="s">
        <v>8</v>
      </c>
      <c r="C2" s="10" t="s">
        <v>9</v>
      </c>
      <c r="D2" s="9" t="s">
        <v>8</v>
      </c>
      <c r="E2" s="10" t="s">
        <v>9</v>
      </c>
      <c r="F2" s="9" t="s">
        <v>8</v>
      </c>
      <c r="G2" s="10" t="s">
        <v>9</v>
      </c>
    </row>
    <row r="3" spans="1:15" ht="69.5" customHeight="1" x14ac:dyDescent="0.3">
      <c r="A3" s="2" t="str">
        <f>'PUNTEN KWALITEIT'!A3</f>
        <v>Gu 2.2 “Samenwerking, partnerschap en ontzorging”</v>
      </c>
      <c r="B3" s="9" t="s">
        <v>8</v>
      </c>
      <c r="C3" s="10" t="s">
        <v>9</v>
      </c>
      <c r="D3" s="9" t="s">
        <v>8</v>
      </c>
      <c r="E3" s="10" t="s">
        <v>9</v>
      </c>
      <c r="F3" s="9" t="s">
        <v>8</v>
      </c>
      <c r="G3" s="10" t="s">
        <v>9</v>
      </c>
    </row>
    <row r="4" spans="1:15" ht="69.5" customHeight="1" x14ac:dyDescent="0.3">
      <c r="A4" s="2" t="str">
        <f>'PUNTEN KWALITEIT'!A4</f>
        <v>Gu 2.3 “Kwaliteit, continuïteit en risicobeheersing van de dienstverlening”</v>
      </c>
      <c r="B4" s="9" t="s">
        <v>8</v>
      </c>
      <c r="C4" s="10" t="s">
        <v>9</v>
      </c>
      <c r="D4" s="9" t="s">
        <v>8</v>
      </c>
      <c r="E4" s="10" t="s">
        <v>9</v>
      </c>
      <c r="F4" s="9" t="s">
        <v>8</v>
      </c>
      <c r="G4" s="10" t="s">
        <v>9</v>
      </c>
    </row>
    <row r="5" spans="1:15" ht="69.5" customHeight="1" x14ac:dyDescent="0.3">
      <c r="A5" s="2" t="str">
        <f>'PUNTEN KWALITEIT'!A5</f>
        <v>Gu 2.4 “Duurzame uitvoering van eventservices (SDG 12)”</v>
      </c>
      <c r="B5" s="9" t="s">
        <v>8</v>
      </c>
      <c r="C5" s="10" t="s">
        <v>9</v>
      </c>
      <c r="D5" s="9" t="s">
        <v>8</v>
      </c>
      <c r="E5" s="10" t="s">
        <v>9</v>
      </c>
      <c r="F5" s="9" t="s">
        <v>8</v>
      </c>
      <c r="G5" s="10" t="s">
        <v>9</v>
      </c>
    </row>
    <row r="6" spans="1:15" ht="69.5" customHeight="1" x14ac:dyDescent="0.3">
      <c r="A6" s="2" t="str">
        <f>'PUNTEN KWALITEIT'!A6</f>
        <v>Gu 2.5 “Casus – 10 jaar Notiz Hotel (2030)”</v>
      </c>
      <c r="B6" s="9" t="s">
        <v>8</v>
      </c>
      <c r="C6" s="10" t="s">
        <v>9</v>
      </c>
      <c r="D6" s="9" t="s">
        <v>8</v>
      </c>
      <c r="E6" s="10" t="s">
        <v>9</v>
      </c>
      <c r="F6" s="9" t="s">
        <v>8</v>
      </c>
      <c r="G6" s="10" t="s">
        <v>9</v>
      </c>
    </row>
    <row r="7" spans="1:15" ht="69.5" customHeight="1" x14ac:dyDescent="0.3">
      <c r="A7" s="2" t="str">
        <f>'PUNTEN KWALITEIT'!A7</f>
        <v>Gu 2.6 “Pitch – toelichting op de casus 10 jaar Notiz”</v>
      </c>
      <c r="B7" s="9" t="s">
        <v>8</v>
      </c>
      <c r="C7" s="10" t="s">
        <v>9</v>
      </c>
      <c r="D7" s="9" t="s">
        <v>8</v>
      </c>
      <c r="E7" s="10" t="s">
        <v>9</v>
      </c>
      <c r="F7" s="9" t="s">
        <v>8</v>
      </c>
      <c r="G7" s="10" t="s">
        <v>9</v>
      </c>
    </row>
    <row r="8" spans="1:15" ht="42" customHeight="1" thickBot="1" x14ac:dyDescent="0.35">
      <c r="A8" s="3"/>
      <c r="B8" s="7"/>
      <c r="C8" s="4"/>
      <c r="D8" s="4"/>
      <c r="E8" s="4"/>
      <c r="F8" s="4"/>
      <c r="G8" s="5"/>
      <c r="H8" s="11"/>
      <c r="I8" s="12"/>
      <c r="J8" s="13"/>
      <c r="K8" s="14"/>
      <c r="L8" s="13"/>
      <c r="M8" s="14"/>
      <c r="N8" s="13"/>
      <c r="O8" s="15"/>
    </row>
    <row r="9" spans="1:15" ht="42" customHeight="1" thickTop="1" x14ac:dyDescent="0.3"/>
  </sheetData>
  <dataValidations count="2">
    <dataValidation type="list" errorStyle="warning" allowBlank="1" showErrorMessage="1" error="Voer juiste waarde in. " sqref="D2:D7 F2:F7 B2:B7" xr:uid="{1A674902-1C82-495B-9E84-C7FF02A7CACC}">
      <formula1>"Score,Slecht,Onvoldoende,Voldoende,Goed,Uitstekend "</formula1>
    </dataValidation>
    <dataValidation type="list" errorStyle="warning" allowBlank="1" showErrorMessage="1" error="Voer juiste waarde in. " sqref="J8 N8 L8" xr:uid="{16F0A2DE-CA62-4935-A8A1-A441C81217FD}">
      <formula1>"Score,Onvoldoende,Minder dan huidige kwaliteit maar nog aanvaardbaar,Vergelijkbaar met huidige kwaliteit of beter,"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88F3-EA0C-4DFB-B1B1-F5B3DEE3CB17}">
  <dimension ref="A1:I26"/>
  <sheetViews>
    <sheetView topLeftCell="C1" zoomScale="80" zoomScaleNormal="80" workbookViewId="0">
      <selection activeCell="I18" sqref="I18"/>
    </sheetView>
  </sheetViews>
  <sheetFormatPr defaultColWidth="8.7265625" defaultRowHeight="28" customHeight="1" x14ac:dyDescent="0.2"/>
  <cols>
    <col min="1" max="1" width="63.08984375" style="44" customWidth="1"/>
    <col min="2" max="6" width="30.1796875" style="41" customWidth="1"/>
    <col min="7" max="7" width="34.08984375" style="49" customWidth="1"/>
    <col min="8" max="8" width="47.453125" style="49" customWidth="1"/>
    <col min="9" max="9" width="27.54296875" style="41" customWidth="1"/>
    <col min="10" max="10" width="14.81640625" style="41" customWidth="1"/>
    <col min="11" max="13" width="13.54296875" style="41" customWidth="1"/>
    <col min="14" max="16384" width="8.7265625" style="41"/>
  </cols>
  <sheetData>
    <row r="1" spans="1:9" s="37" customFormat="1" ht="30" customHeight="1" thickTop="1" x14ac:dyDescent="0.35">
      <c r="A1" s="35" t="str">
        <f>'&lt;&lt;naam beoordelaar 1 &gt;&gt;'!B1</f>
        <v>Inschrijver 1</v>
      </c>
      <c r="B1" s="36" t="str">
        <f>'&lt;&lt;naam beoordelaar 1 &gt;&gt;'!A1</f>
        <v>Beoordelaar: &lt;&lt;&gt;&gt;</v>
      </c>
      <c r="C1" s="36" t="str">
        <f>'&lt;&lt;naam beoordelaar 2 &gt;&gt;'!A1</f>
        <v>Beoordelaar: &lt;&lt;&gt;&gt;</v>
      </c>
      <c r="D1" s="36" t="str">
        <f>'&lt;&lt;naam beoordelaar 3 &gt;&gt;'!A1</f>
        <v>Beoordelaar: &lt;&lt;&gt;&gt;</v>
      </c>
      <c r="E1" s="36" t="str">
        <f>'&lt;&lt;naam beoordelaar 4 &gt;&gt;'!$A$1</f>
        <v>Beoordelaar: &lt;&lt;&gt;&gt;</v>
      </c>
      <c r="F1" s="36" t="str">
        <f>'&lt;&lt;naam beoordelaar 5 &gt;&gt;'!$A$1</f>
        <v>Beoordelaar: &lt;&lt;&gt;&gt;</v>
      </c>
      <c r="G1" s="46" t="s">
        <v>10</v>
      </c>
      <c r="H1" s="46" t="s">
        <v>11</v>
      </c>
      <c r="I1" s="36" t="s">
        <v>12</v>
      </c>
    </row>
    <row r="2" spans="1:9" ht="30" customHeight="1" x14ac:dyDescent="0.2">
      <c r="A2" s="38" t="str">
        <f>'&lt;&lt;naam beoordelaar 1 &gt;&gt;'!$A2</f>
        <v>Gu 2.1 “Werkwijze en organisatie (videopresentatie)”</v>
      </c>
      <c r="B2" s="39" t="str">
        <f>'&lt;&lt;naam beoordelaar 1 &gt;&gt;'!$B2</f>
        <v>Score 
invullen met pull-down menu:</v>
      </c>
      <c r="C2" s="39" t="str">
        <f>'&lt;&lt;naam beoordelaar 2 &gt;&gt;'!$B2</f>
        <v>Score 
invullen met pull-down menu:</v>
      </c>
      <c r="D2" s="39" t="str">
        <f>'&lt;&lt;naam beoordelaar 3 &gt;&gt;'!$B2</f>
        <v>Score 
invullen met pull-down menu:</v>
      </c>
      <c r="E2" s="39" t="str">
        <f>'&lt;&lt;naam beoordelaar 4 &gt;&gt;'!$B2</f>
        <v>Score 
invullen met pull-down menu:</v>
      </c>
      <c r="F2" s="39" t="str">
        <f>'&lt;&lt;naam beoordelaar 5 &gt;&gt;'!$B2</f>
        <v>Score 
invullen met pull-down menu:</v>
      </c>
      <c r="G2" s="6" t="s">
        <v>24</v>
      </c>
      <c r="H2" s="10" t="s">
        <v>9</v>
      </c>
      <c r="I2" s="40" t="str" cm="1">
        <f t="array" ref="I2">_xlfn.IFS($G2="score invullen met pull-down menu","nog te bepalen in consensus",$G2="uitstekend",'PUNTEN KWALITEIT'!$I2,$G2="goed",'PUNTEN KWALITEIT'!$H2,$G2="voldoende",'PUNTEN KWALITEIT'!$G2,$G2="onvoldoende",'PUNTEN KWALITEIT'!$F2,CONSENSUS!$G2="slecht",'PUNTEN KWALITEIT'!$E2)</f>
        <v>nog te bepalen in consensus</v>
      </c>
    </row>
    <row r="3" spans="1:9" ht="30" customHeight="1" x14ac:dyDescent="0.2">
      <c r="A3" s="38" t="str">
        <f>'&lt;&lt;naam beoordelaar 1 &gt;&gt;'!$A3</f>
        <v>Gu 2.2 “Samenwerking, partnerschap en ontzorging”</v>
      </c>
      <c r="B3" s="39" t="str">
        <f>'&lt;&lt;naam beoordelaar 1 &gt;&gt;'!$B3</f>
        <v>Score 
invullen met pull-down menu:</v>
      </c>
      <c r="C3" s="39" t="str">
        <f>'&lt;&lt;naam beoordelaar 2 &gt;&gt;'!$B3</f>
        <v>Score 
invullen met pull-down menu:</v>
      </c>
      <c r="D3" s="39" t="str">
        <f>'&lt;&lt;naam beoordelaar 3 &gt;&gt;'!$B3</f>
        <v>Score 
invullen met pull-down menu:</v>
      </c>
      <c r="E3" s="39" t="str">
        <f>'&lt;&lt;naam beoordelaar 4 &gt;&gt;'!$B3</f>
        <v>Score 
invullen met pull-down menu:</v>
      </c>
      <c r="F3" s="39" t="str">
        <f>'&lt;&lt;naam beoordelaar 5 &gt;&gt;'!$B3</f>
        <v>Score 
invullen met pull-down menu:</v>
      </c>
      <c r="G3" s="6" t="s">
        <v>24</v>
      </c>
      <c r="H3" s="10" t="s">
        <v>9</v>
      </c>
      <c r="I3" s="40" t="str" cm="1">
        <f t="array" ref="I3">_xlfn.IFS($G3="score invullen met pull-down menu","nog te bepalen in consensus",$G3="uitstekend",'PUNTEN KWALITEIT'!$I3,$G3="goed",'PUNTEN KWALITEIT'!$H3,$G3="voldoende",'PUNTEN KWALITEIT'!$G3,$G3="onvoldoende",'PUNTEN KWALITEIT'!$F3,CONSENSUS!$G3="slecht",'PUNTEN KWALITEIT'!$E3)</f>
        <v>nog te bepalen in consensus</v>
      </c>
    </row>
    <row r="4" spans="1:9" ht="30" customHeight="1" x14ac:dyDescent="0.2">
      <c r="A4" s="38" t="str">
        <f>'&lt;&lt;naam beoordelaar 1 &gt;&gt;'!$A4</f>
        <v>Gu 2.3 “Kwaliteit, continuïteit en risicobeheersing van de dienstverlening”</v>
      </c>
      <c r="B4" s="39" t="str">
        <f>'&lt;&lt;naam beoordelaar 1 &gt;&gt;'!$B4</f>
        <v>Score 
invullen met pull-down menu:</v>
      </c>
      <c r="C4" s="39" t="str">
        <f>'&lt;&lt;naam beoordelaar 2 &gt;&gt;'!$B4</f>
        <v>Score 
invullen met pull-down menu:</v>
      </c>
      <c r="D4" s="39" t="str">
        <f>'&lt;&lt;naam beoordelaar 3 &gt;&gt;'!$B4</f>
        <v>Score 
invullen met pull-down menu:</v>
      </c>
      <c r="E4" s="39" t="str">
        <f>'&lt;&lt;naam beoordelaar 4 &gt;&gt;'!$B4</f>
        <v>Score 
invullen met pull-down menu:</v>
      </c>
      <c r="F4" s="39" t="str">
        <f>'&lt;&lt;naam beoordelaar 5 &gt;&gt;'!$B4</f>
        <v>Score 
invullen met pull-down menu:</v>
      </c>
      <c r="G4" s="6" t="s">
        <v>24</v>
      </c>
      <c r="H4" s="10" t="s">
        <v>9</v>
      </c>
      <c r="I4" s="40" t="str" cm="1">
        <f t="array" ref="I4">_xlfn.IFS($G4="score invullen met pull-down menu","nog te bepalen in consensus",$G4="uitstekend",'PUNTEN KWALITEIT'!$I4,$G4="goed",'PUNTEN KWALITEIT'!$H4,$G4="voldoende",'PUNTEN KWALITEIT'!$G4,$G4="onvoldoende",'PUNTEN KWALITEIT'!$F4,CONSENSUS!$G4="slecht",'PUNTEN KWALITEIT'!$E4)</f>
        <v>nog te bepalen in consensus</v>
      </c>
    </row>
    <row r="5" spans="1:9" ht="30" customHeight="1" x14ac:dyDescent="0.2">
      <c r="A5" s="38" t="str">
        <f>'&lt;&lt;naam beoordelaar 1 &gt;&gt;'!$A5</f>
        <v>Gu 2.4 “Duurzame uitvoering van eventservices (SDG 12)”</v>
      </c>
      <c r="B5" s="39" t="str">
        <f>'&lt;&lt;naam beoordelaar 1 &gt;&gt;'!$B5</f>
        <v>Score 
invullen met pull-down menu:</v>
      </c>
      <c r="C5" s="39" t="str">
        <f>'&lt;&lt;naam beoordelaar 2 &gt;&gt;'!$B5</f>
        <v>Score 
invullen met pull-down menu:</v>
      </c>
      <c r="D5" s="39" t="str">
        <f>'&lt;&lt;naam beoordelaar 3 &gt;&gt;'!$B5</f>
        <v>Score 
invullen met pull-down menu:</v>
      </c>
      <c r="E5" s="39" t="str">
        <f>'&lt;&lt;naam beoordelaar 4 &gt;&gt;'!$B5</f>
        <v>Score 
invullen met pull-down menu:</v>
      </c>
      <c r="F5" s="39" t="str">
        <f>'&lt;&lt;naam beoordelaar 5 &gt;&gt;'!$B5</f>
        <v>Score 
invullen met pull-down menu:</v>
      </c>
      <c r="G5" s="6" t="s">
        <v>24</v>
      </c>
      <c r="H5" s="10" t="s">
        <v>9</v>
      </c>
      <c r="I5" s="40" t="str" cm="1">
        <f t="array" ref="I5">_xlfn.IFS($G5="score invullen met pull-down menu","nog te bepalen in consensus",$G5="uitstekend",'PUNTEN KWALITEIT'!$I5,$G5="goed",'PUNTEN KWALITEIT'!$H5,$G5="voldoende",'PUNTEN KWALITEIT'!$G5,$G5="onvoldoende",'PUNTEN KWALITEIT'!$F5,CONSENSUS!$G5="slecht",'PUNTEN KWALITEIT'!$E5)</f>
        <v>nog te bepalen in consensus</v>
      </c>
    </row>
    <row r="6" spans="1:9" ht="30" customHeight="1" x14ac:dyDescent="0.2">
      <c r="A6" s="38" t="str">
        <f>'&lt;&lt;naam beoordelaar 1 &gt;&gt;'!$A6</f>
        <v>Gu 2.5 “Casus – 10 jaar Notiz Hotel (2030)”</v>
      </c>
      <c r="B6" s="39" t="str">
        <f>'&lt;&lt;naam beoordelaar 1 &gt;&gt;'!$B6</f>
        <v>Score 
invullen met pull-down menu:</v>
      </c>
      <c r="C6" s="39" t="str">
        <f>'&lt;&lt;naam beoordelaar 2 &gt;&gt;'!$B6</f>
        <v>Score 
invullen met pull-down menu:</v>
      </c>
      <c r="D6" s="39" t="str">
        <f>'&lt;&lt;naam beoordelaar 3 &gt;&gt;'!$B6</f>
        <v>Score 
invullen met pull-down menu:</v>
      </c>
      <c r="E6" s="39" t="str">
        <f>'&lt;&lt;naam beoordelaar 4 &gt;&gt;'!$B6</f>
        <v>Score 
invullen met pull-down menu:</v>
      </c>
      <c r="F6" s="39" t="str">
        <f>'&lt;&lt;naam beoordelaar 5 &gt;&gt;'!$B6</f>
        <v>Score 
invullen met pull-down menu:</v>
      </c>
      <c r="G6" s="6" t="s">
        <v>24</v>
      </c>
      <c r="H6" s="10" t="s">
        <v>9</v>
      </c>
      <c r="I6" s="40" t="str" cm="1">
        <f t="array" ref="I6">_xlfn.IFS($G6="score invullen met pull-down menu","nog te bepalen in consensus",$G6="uitstekend",'PUNTEN KWALITEIT'!$I6,$G6="goed",'PUNTEN KWALITEIT'!$H6,$G6="voldoende",'PUNTEN KWALITEIT'!$G6,$G6="onvoldoende",'PUNTEN KWALITEIT'!$F6,CONSENSUS!$G6="slecht",'PUNTEN KWALITEIT'!$E6)</f>
        <v>nog te bepalen in consensus</v>
      </c>
    </row>
    <row r="7" spans="1:9" ht="30" customHeight="1" x14ac:dyDescent="0.2">
      <c r="A7" s="38" t="str">
        <f>'&lt;&lt;naam beoordelaar 1 &gt;&gt;'!$A7</f>
        <v>Gu 2.6 “Pitch – toelichting op de casus 10 jaar Notiz”</v>
      </c>
      <c r="B7" s="39" t="str">
        <f>'&lt;&lt;naam beoordelaar 1 &gt;&gt;'!$B7</f>
        <v>Score 
invullen met pull-down menu:</v>
      </c>
      <c r="C7" s="39" t="str">
        <f>'&lt;&lt;naam beoordelaar 2 &gt;&gt;'!$B7</f>
        <v>Score 
invullen met pull-down menu:</v>
      </c>
      <c r="D7" s="39" t="str">
        <f>'&lt;&lt;naam beoordelaar 3 &gt;&gt;'!$B7</f>
        <v>Score 
invullen met pull-down menu:</v>
      </c>
      <c r="E7" s="39" t="str">
        <f>'&lt;&lt;naam beoordelaar 4 &gt;&gt;'!$B7</f>
        <v>Score 
invullen met pull-down menu:</v>
      </c>
      <c r="F7" s="39" t="str">
        <f>'&lt;&lt;naam beoordelaar 5 &gt;&gt;'!$B7</f>
        <v>Score 
invullen met pull-down menu:</v>
      </c>
      <c r="G7" s="6" t="s">
        <v>24</v>
      </c>
      <c r="H7" s="10" t="s">
        <v>9</v>
      </c>
      <c r="I7" s="40" t="str" cm="1">
        <f t="array" ref="I7">_xlfn.IFS($G7="score invullen met pull-down menu","nog te bepalen in consensus",$G7="uitstekend",'PUNTEN KWALITEIT'!$I7,$G7="goed",'PUNTEN KWALITEIT'!$H7,$G7="voldoende",'PUNTEN KWALITEIT'!$G7,$G7="onvoldoende",'PUNTEN KWALITEIT'!$F7,CONSENSUS!$G7="slecht",'PUNTEN KWALITEIT'!$E7)</f>
        <v>nog te bepalen in consensus</v>
      </c>
    </row>
    <row r="8" spans="1:9" ht="30" customHeight="1" x14ac:dyDescent="0.2">
      <c r="A8" s="42"/>
      <c r="B8" s="69" t="s">
        <v>13</v>
      </c>
      <c r="C8" s="69"/>
      <c r="D8" s="69"/>
      <c r="E8" s="69"/>
      <c r="F8" s="69"/>
      <c r="G8" s="47" t="str">
        <f>A1</f>
        <v>Inschrijver 1</v>
      </c>
      <c r="H8" s="48"/>
      <c r="I8" s="43">
        <f>SUM(I2:I7)</f>
        <v>0</v>
      </c>
    </row>
    <row r="9" spans="1:9" ht="30" customHeight="1" thickBot="1" x14ac:dyDescent="0.25"/>
    <row r="10" spans="1:9" ht="30" customHeight="1" thickTop="1" x14ac:dyDescent="0.2">
      <c r="A10" s="45" t="str">
        <f>'&lt;&lt;naam beoordelaar 1 &gt;&gt;'!D1</f>
        <v>Inschrijver 2</v>
      </c>
      <c r="B10" s="43" t="str">
        <f>'&lt;&lt;naam beoordelaar 1 &gt;&gt;'!A1</f>
        <v>Beoordelaar: &lt;&lt;&gt;&gt;</v>
      </c>
      <c r="C10" s="43" t="str">
        <f>'&lt;&lt;naam beoordelaar 2 &gt;&gt;'!A1</f>
        <v>Beoordelaar: &lt;&lt;&gt;&gt;</v>
      </c>
      <c r="D10" s="43" t="str">
        <f>'&lt;&lt;naam beoordelaar 3 &gt;&gt;'!A1</f>
        <v>Beoordelaar: &lt;&lt;&gt;&gt;</v>
      </c>
      <c r="E10" s="36" t="str">
        <f>'&lt;&lt;naam beoordelaar 4 &gt;&gt;'!$A$1</f>
        <v>Beoordelaar: &lt;&lt;&gt;&gt;</v>
      </c>
      <c r="F10" s="36" t="str">
        <f>'&lt;&lt;naam beoordelaar 5 &gt;&gt;'!$A$1</f>
        <v>Beoordelaar: &lt;&lt;&gt;&gt;</v>
      </c>
      <c r="G10" s="47" t="s">
        <v>10</v>
      </c>
      <c r="H10" s="47" t="s">
        <v>11</v>
      </c>
      <c r="I10" s="43" t="s">
        <v>12</v>
      </c>
    </row>
    <row r="11" spans="1:9" ht="30" customHeight="1" x14ac:dyDescent="0.2">
      <c r="A11" s="38" t="str">
        <f>'&lt;&lt;naam beoordelaar 1 &gt;&gt;'!$A2</f>
        <v>Gu 2.1 “Werkwijze en organisatie (videopresentatie)”</v>
      </c>
      <c r="B11" s="39" t="str">
        <f>'&lt;&lt;naam beoordelaar 1 &gt;&gt;'!$D2</f>
        <v>Score 
invullen met pull-down menu:</v>
      </c>
      <c r="C11" s="39" t="str">
        <f>'&lt;&lt;naam beoordelaar 2 &gt;&gt;'!$D2</f>
        <v>Score 
invullen met pull-down menu:</v>
      </c>
      <c r="D11" s="39" t="str">
        <f>'&lt;&lt;naam beoordelaar 3 &gt;&gt;'!$D2</f>
        <v>Score 
invullen met pull-down menu:</v>
      </c>
      <c r="E11" s="39" t="str">
        <f>'&lt;&lt;naam beoordelaar 4 &gt;&gt;'!$D2</f>
        <v>Score 
invullen met pull-down menu:</v>
      </c>
      <c r="F11" s="39" t="str">
        <f>'&lt;&lt;naam beoordelaar 5 &gt;&gt;'!$D2</f>
        <v>Score 
invullen met pull-down menu:</v>
      </c>
      <c r="G11" s="6" t="s">
        <v>24</v>
      </c>
      <c r="H11" s="10" t="s">
        <v>9</v>
      </c>
      <c r="I11" s="40" t="str" cm="1">
        <f t="array" ref="I11">_xlfn.IFS($G11="score invullen met pull-down menu","nog te bepalen in consensus",$G11="uitstekend",'PUNTEN KWALITEIT'!$I2,$G11="goed",'PUNTEN KWALITEIT'!$H2,$G11="voldoende",'PUNTEN KWALITEIT'!$G2,$G11="onvoldoende",'PUNTEN KWALITEIT'!$F2,CONSENSUS!$G11="slecht",'PUNTEN KWALITEIT'!$E2)</f>
        <v>nog te bepalen in consensus</v>
      </c>
    </row>
    <row r="12" spans="1:9" ht="30" customHeight="1" x14ac:dyDescent="0.2">
      <c r="A12" s="38" t="str">
        <f>'&lt;&lt;naam beoordelaar 1 &gt;&gt;'!$A3</f>
        <v>Gu 2.2 “Samenwerking, partnerschap en ontzorging”</v>
      </c>
      <c r="B12" s="39" t="str">
        <f>'&lt;&lt;naam beoordelaar 1 &gt;&gt;'!$D3</f>
        <v>Score 
invullen met pull-down menu:</v>
      </c>
      <c r="C12" s="39" t="str">
        <f>'&lt;&lt;naam beoordelaar 2 &gt;&gt;'!$D3</f>
        <v>Score 
invullen met pull-down menu:</v>
      </c>
      <c r="D12" s="39" t="str">
        <f>'&lt;&lt;naam beoordelaar 3 &gt;&gt;'!$D3</f>
        <v>Score 
invullen met pull-down menu:</v>
      </c>
      <c r="E12" s="39" t="str">
        <f>'&lt;&lt;naam beoordelaar 4 &gt;&gt;'!$D3</f>
        <v>Score 
invullen met pull-down menu:</v>
      </c>
      <c r="F12" s="39" t="str">
        <f>'&lt;&lt;naam beoordelaar 5 &gt;&gt;'!$D3</f>
        <v>Score 
invullen met pull-down menu:</v>
      </c>
      <c r="G12" s="6" t="s">
        <v>24</v>
      </c>
      <c r="H12" s="10" t="s">
        <v>9</v>
      </c>
      <c r="I12" s="40" t="str" cm="1">
        <f t="array" ref="I12">_xlfn.IFS($G12="score invullen met pull-down menu","nog te bepalen in consensus",$G12="uitstekend",'PUNTEN KWALITEIT'!$I3,$G12="goed",'PUNTEN KWALITEIT'!$H3,$G12="voldoende",'PUNTEN KWALITEIT'!$G3,$G12="onvoldoende",'PUNTEN KWALITEIT'!$F3,CONSENSUS!$G12="slecht",'PUNTEN KWALITEIT'!$E3)</f>
        <v>nog te bepalen in consensus</v>
      </c>
    </row>
    <row r="13" spans="1:9" ht="30" customHeight="1" x14ac:dyDescent="0.2">
      <c r="A13" s="38" t="str">
        <f>'&lt;&lt;naam beoordelaar 1 &gt;&gt;'!$A4</f>
        <v>Gu 2.3 “Kwaliteit, continuïteit en risicobeheersing van de dienstverlening”</v>
      </c>
      <c r="B13" s="39" t="str">
        <f>'&lt;&lt;naam beoordelaar 1 &gt;&gt;'!$D4</f>
        <v>Score 
invullen met pull-down menu:</v>
      </c>
      <c r="C13" s="39" t="str">
        <f>'&lt;&lt;naam beoordelaar 2 &gt;&gt;'!$D4</f>
        <v>Score 
invullen met pull-down menu:</v>
      </c>
      <c r="D13" s="39" t="str">
        <f>'&lt;&lt;naam beoordelaar 3 &gt;&gt;'!$D4</f>
        <v>Score 
invullen met pull-down menu:</v>
      </c>
      <c r="E13" s="39" t="str">
        <f>'&lt;&lt;naam beoordelaar 4 &gt;&gt;'!$D4</f>
        <v>Score 
invullen met pull-down menu:</v>
      </c>
      <c r="F13" s="39" t="str">
        <f>'&lt;&lt;naam beoordelaar 5 &gt;&gt;'!$D4</f>
        <v>Score 
invullen met pull-down menu:</v>
      </c>
      <c r="G13" s="6" t="s">
        <v>24</v>
      </c>
      <c r="H13" s="10" t="s">
        <v>9</v>
      </c>
      <c r="I13" s="40" t="str" cm="1">
        <f t="array" ref="I13">_xlfn.IFS($G13="score invullen met pull-down menu","nog te bepalen in consensus",$G13="uitstekend",'PUNTEN KWALITEIT'!$I4,$G13="goed",'PUNTEN KWALITEIT'!$H4,$G13="voldoende",'PUNTEN KWALITEIT'!$G4,$G13="onvoldoende",'PUNTEN KWALITEIT'!$F4,CONSENSUS!$G13="slecht",'PUNTEN KWALITEIT'!$E4)</f>
        <v>nog te bepalen in consensus</v>
      </c>
    </row>
    <row r="14" spans="1:9" ht="30" customHeight="1" x14ac:dyDescent="0.2">
      <c r="A14" s="38" t="str">
        <f>'&lt;&lt;naam beoordelaar 1 &gt;&gt;'!$A5</f>
        <v>Gu 2.4 “Duurzame uitvoering van eventservices (SDG 12)”</v>
      </c>
      <c r="B14" s="39" t="str">
        <f>'&lt;&lt;naam beoordelaar 1 &gt;&gt;'!$D5</f>
        <v>Score 
invullen met pull-down menu:</v>
      </c>
      <c r="C14" s="39" t="str">
        <f>'&lt;&lt;naam beoordelaar 2 &gt;&gt;'!$D5</f>
        <v>Score 
invullen met pull-down menu:</v>
      </c>
      <c r="D14" s="39" t="str">
        <f>'&lt;&lt;naam beoordelaar 3 &gt;&gt;'!$D5</f>
        <v>Score 
invullen met pull-down menu:</v>
      </c>
      <c r="E14" s="39" t="str">
        <f>'&lt;&lt;naam beoordelaar 4 &gt;&gt;'!$D5</f>
        <v>Score 
invullen met pull-down menu:</v>
      </c>
      <c r="F14" s="39" t="str">
        <f>'&lt;&lt;naam beoordelaar 5 &gt;&gt;'!$D5</f>
        <v>Score 
invullen met pull-down menu:</v>
      </c>
      <c r="G14" s="6" t="s">
        <v>24</v>
      </c>
      <c r="H14" s="10" t="s">
        <v>9</v>
      </c>
      <c r="I14" s="40" t="str" cm="1">
        <f t="array" ref="I14">_xlfn.IFS($G14="score invullen met pull-down menu","nog te bepalen in consensus",$G14="uitstekend",'PUNTEN KWALITEIT'!$I5,$G14="goed",'PUNTEN KWALITEIT'!$H5,$G14="voldoende",'PUNTEN KWALITEIT'!$G5,$G14="onvoldoende",'PUNTEN KWALITEIT'!$F5,CONSENSUS!$G14="slecht",'PUNTEN KWALITEIT'!$E5)</f>
        <v>nog te bepalen in consensus</v>
      </c>
    </row>
    <row r="15" spans="1:9" ht="30" customHeight="1" x14ac:dyDescent="0.2">
      <c r="A15" s="38" t="str">
        <f>'&lt;&lt;naam beoordelaar 1 &gt;&gt;'!$A6</f>
        <v>Gu 2.5 “Casus – 10 jaar Notiz Hotel (2030)”</v>
      </c>
      <c r="B15" s="39" t="str">
        <f>'&lt;&lt;naam beoordelaar 1 &gt;&gt;'!$D6</f>
        <v>Score 
invullen met pull-down menu:</v>
      </c>
      <c r="C15" s="39" t="str">
        <f>'&lt;&lt;naam beoordelaar 2 &gt;&gt;'!$D6</f>
        <v>Score 
invullen met pull-down menu:</v>
      </c>
      <c r="D15" s="39" t="str">
        <f>'&lt;&lt;naam beoordelaar 3 &gt;&gt;'!$D6</f>
        <v>Score 
invullen met pull-down menu:</v>
      </c>
      <c r="E15" s="39" t="str">
        <f>'&lt;&lt;naam beoordelaar 4 &gt;&gt;'!$D6</f>
        <v>Score 
invullen met pull-down menu:</v>
      </c>
      <c r="F15" s="39" t="str">
        <f>'&lt;&lt;naam beoordelaar 5 &gt;&gt;'!$D6</f>
        <v>Score 
invullen met pull-down menu:</v>
      </c>
      <c r="G15" s="6" t="s">
        <v>24</v>
      </c>
      <c r="H15" s="10" t="s">
        <v>9</v>
      </c>
      <c r="I15" s="40" t="str" cm="1">
        <f t="array" ref="I15">_xlfn.IFS($G15="score invullen met pull-down menu","nog te bepalen in consensus",$G15="uitstekend",'PUNTEN KWALITEIT'!$I6,$G15="goed",'PUNTEN KWALITEIT'!$H6,$G15="voldoende",'PUNTEN KWALITEIT'!$G6,$G15="onvoldoende",'PUNTEN KWALITEIT'!$F6,CONSENSUS!$G15="slecht",'PUNTEN KWALITEIT'!$E6)</f>
        <v>nog te bepalen in consensus</v>
      </c>
    </row>
    <row r="16" spans="1:9" ht="30" customHeight="1" x14ac:dyDescent="0.2">
      <c r="A16" s="38" t="str">
        <f>'&lt;&lt;naam beoordelaar 1 &gt;&gt;'!$A7</f>
        <v>Gu 2.6 “Pitch – toelichting op de casus 10 jaar Notiz”</v>
      </c>
      <c r="B16" s="39" t="str">
        <f>'&lt;&lt;naam beoordelaar 1 &gt;&gt;'!$D7</f>
        <v>Score 
invullen met pull-down menu:</v>
      </c>
      <c r="C16" s="39" t="str">
        <f>'&lt;&lt;naam beoordelaar 2 &gt;&gt;'!$D7</f>
        <v>Score 
invullen met pull-down menu:</v>
      </c>
      <c r="D16" s="39" t="str">
        <f>'&lt;&lt;naam beoordelaar 3 &gt;&gt;'!$D7</f>
        <v>Score 
invullen met pull-down menu:</v>
      </c>
      <c r="E16" s="39" t="str">
        <f>'&lt;&lt;naam beoordelaar 4 &gt;&gt;'!$D7</f>
        <v>Score 
invullen met pull-down menu:</v>
      </c>
      <c r="F16" s="39" t="str">
        <f>'&lt;&lt;naam beoordelaar 5 &gt;&gt;'!$D7</f>
        <v>Score 
invullen met pull-down menu:</v>
      </c>
      <c r="G16" s="6" t="s">
        <v>24</v>
      </c>
      <c r="H16" s="10" t="s">
        <v>9</v>
      </c>
      <c r="I16" s="40" t="str" cm="1">
        <f t="array" ref="I16">_xlfn.IFS($G16="score invullen met pull-down menu","nog te bepalen in consensus",$G16="uitstekend",'PUNTEN KWALITEIT'!$I7,$G16="goed",'PUNTEN KWALITEIT'!$H7,$G16="voldoende",'PUNTEN KWALITEIT'!$G7,$G16="onvoldoende",'PUNTEN KWALITEIT'!$F7,CONSENSUS!$G16="slecht",'PUNTEN KWALITEIT'!$E7)</f>
        <v>nog te bepalen in consensus</v>
      </c>
    </row>
    <row r="17" spans="1:9" ht="30" customHeight="1" x14ac:dyDescent="0.2">
      <c r="A17" s="42"/>
      <c r="B17" s="69" t="s">
        <v>13</v>
      </c>
      <c r="C17" s="69"/>
      <c r="D17" s="69"/>
      <c r="E17" s="69"/>
      <c r="F17" s="69"/>
      <c r="G17" s="47" t="str">
        <f>A10</f>
        <v>Inschrijver 2</v>
      </c>
      <c r="H17" s="48"/>
      <c r="I17" s="43">
        <f>SUM(I11:I16)</f>
        <v>0</v>
      </c>
    </row>
    <row r="18" spans="1:9" ht="30" customHeight="1" thickBot="1" x14ac:dyDescent="0.25"/>
    <row r="19" spans="1:9" ht="30" customHeight="1" thickTop="1" x14ac:dyDescent="0.2">
      <c r="A19" s="45" t="str">
        <f>'&lt;&lt;naam beoordelaar 1 &gt;&gt;'!F1</f>
        <v>Inschrijver 3</v>
      </c>
      <c r="B19" s="43" t="str">
        <f>'&lt;&lt;naam beoordelaar 1 &gt;&gt;'!A1</f>
        <v>Beoordelaar: &lt;&lt;&gt;&gt;</v>
      </c>
      <c r="C19" s="43" t="str">
        <f>'&lt;&lt;naam beoordelaar 2 &gt;&gt;'!A1</f>
        <v>Beoordelaar: &lt;&lt;&gt;&gt;</v>
      </c>
      <c r="D19" s="43" t="str">
        <f>'&lt;&lt;naam beoordelaar 3 &gt;&gt;'!A1</f>
        <v>Beoordelaar: &lt;&lt;&gt;&gt;</v>
      </c>
      <c r="E19" s="36" t="str">
        <f>'&lt;&lt;naam beoordelaar 4 &gt;&gt;'!$A$1</f>
        <v>Beoordelaar: &lt;&lt;&gt;&gt;</v>
      </c>
      <c r="F19" s="36" t="str">
        <f>'&lt;&lt;naam beoordelaar 5 &gt;&gt;'!$A$1</f>
        <v>Beoordelaar: &lt;&lt;&gt;&gt;</v>
      </c>
      <c r="G19" s="47" t="s">
        <v>10</v>
      </c>
      <c r="H19" s="47" t="s">
        <v>11</v>
      </c>
      <c r="I19" s="43" t="s">
        <v>12</v>
      </c>
    </row>
    <row r="20" spans="1:9" ht="30" customHeight="1" x14ac:dyDescent="0.2">
      <c r="A20" s="38" t="str">
        <f>'&lt;&lt;naam beoordelaar 1 &gt;&gt;'!$A2</f>
        <v>Gu 2.1 “Werkwijze en organisatie (videopresentatie)”</v>
      </c>
      <c r="B20" s="39" t="str">
        <f>'&lt;&lt;naam beoordelaar 1 &gt;&gt;'!$F2</f>
        <v>Score 
invullen met pull-down menu:</v>
      </c>
      <c r="C20" s="39" t="str">
        <f>'&lt;&lt;naam beoordelaar 2 &gt;&gt;'!$F2</f>
        <v>Score 
invullen met pull-down menu:</v>
      </c>
      <c r="D20" s="39" t="str">
        <f>'&lt;&lt;naam beoordelaar 3 &gt;&gt;'!$F2</f>
        <v>Score 
invullen met pull-down menu:</v>
      </c>
      <c r="E20" s="39" t="str">
        <f>'&lt;&lt;naam beoordelaar 4 &gt;&gt;'!$F2</f>
        <v>Score 
invullen met pull-down menu:</v>
      </c>
      <c r="F20" s="39" t="str">
        <f>'&lt;&lt;naam beoordelaar 5 &gt;&gt;'!$F2</f>
        <v>Score 
invullen met pull-down menu:</v>
      </c>
      <c r="G20" s="6" t="s">
        <v>24</v>
      </c>
      <c r="H20" s="10" t="s">
        <v>9</v>
      </c>
      <c r="I20" s="40" t="str" cm="1">
        <f t="array" ref="I20">_xlfn.IFS($G20="score invullen met pull-down menu","nog te bepalen in consensus",$G20="uitstekend",'PUNTEN KWALITEIT'!$I2,$G20="goed",'PUNTEN KWALITEIT'!$H2,$G20="voldoende",'PUNTEN KWALITEIT'!$G2,$G20="onvoldoende",'PUNTEN KWALITEIT'!$F2,CONSENSUS!$G20="slecht",'PUNTEN KWALITEIT'!$E2)</f>
        <v>nog te bepalen in consensus</v>
      </c>
    </row>
    <row r="21" spans="1:9" ht="30" customHeight="1" x14ac:dyDescent="0.2">
      <c r="A21" s="38" t="str">
        <f>'&lt;&lt;naam beoordelaar 1 &gt;&gt;'!$A3</f>
        <v>Gu 2.2 “Samenwerking, partnerschap en ontzorging”</v>
      </c>
      <c r="B21" s="39" t="str">
        <f>'&lt;&lt;naam beoordelaar 1 &gt;&gt;'!$F3</f>
        <v>Score 
invullen met pull-down menu:</v>
      </c>
      <c r="C21" s="39" t="str">
        <f>'&lt;&lt;naam beoordelaar 2 &gt;&gt;'!$F3</f>
        <v>Score 
invullen met pull-down menu:</v>
      </c>
      <c r="D21" s="39" t="str">
        <f>'&lt;&lt;naam beoordelaar 3 &gt;&gt;'!$F3</f>
        <v>Score 
invullen met pull-down menu:</v>
      </c>
      <c r="E21" s="39" t="str">
        <f>'&lt;&lt;naam beoordelaar 4 &gt;&gt;'!$F3</f>
        <v>Score 
invullen met pull-down menu:</v>
      </c>
      <c r="F21" s="39" t="str">
        <f>'&lt;&lt;naam beoordelaar 5 &gt;&gt;'!$F3</f>
        <v>Score 
invullen met pull-down menu:</v>
      </c>
      <c r="G21" s="6" t="s">
        <v>24</v>
      </c>
      <c r="H21" s="10" t="s">
        <v>9</v>
      </c>
      <c r="I21" s="40" t="str" cm="1">
        <f t="array" ref="I21">_xlfn.IFS($G21="score invullen met pull-down menu","nog te bepalen in consensus",$G21="uitstekend",'PUNTEN KWALITEIT'!$I3,$G21="goed",'PUNTEN KWALITEIT'!$H3,$G21="voldoende",'PUNTEN KWALITEIT'!$G3,$G21="onvoldoende",'PUNTEN KWALITEIT'!$F3,CONSENSUS!$G21="slecht",'PUNTEN KWALITEIT'!$E3)</f>
        <v>nog te bepalen in consensus</v>
      </c>
    </row>
    <row r="22" spans="1:9" ht="30" customHeight="1" x14ac:dyDescent="0.2">
      <c r="A22" s="38" t="str">
        <f>'&lt;&lt;naam beoordelaar 1 &gt;&gt;'!$A4</f>
        <v>Gu 2.3 “Kwaliteit, continuïteit en risicobeheersing van de dienstverlening”</v>
      </c>
      <c r="B22" s="39" t="str">
        <f>'&lt;&lt;naam beoordelaar 1 &gt;&gt;'!$F4</f>
        <v>Score 
invullen met pull-down menu:</v>
      </c>
      <c r="C22" s="39" t="str">
        <f>'&lt;&lt;naam beoordelaar 2 &gt;&gt;'!$F4</f>
        <v>Score 
invullen met pull-down menu:</v>
      </c>
      <c r="D22" s="39" t="str">
        <f>'&lt;&lt;naam beoordelaar 3 &gt;&gt;'!$F4</f>
        <v>Score 
invullen met pull-down menu:</v>
      </c>
      <c r="E22" s="39" t="str">
        <f>'&lt;&lt;naam beoordelaar 4 &gt;&gt;'!$F4</f>
        <v>Score 
invullen met pull-down menu:</v>
      </c>
      <c r="F22" s="39" t="str">
        <f>'&lt;&lt;naam beoordelaar 5 &gt;&gt;'!$F4</f>
        <v>Score 
invullen met pull-down menu:</v>
      </c>
      <c r="G22" s="6" t="s">
        <v>24</v>
      </c>
      <c r="H22" s="10" t="s">
        <v>9</v>
      </c>
      <c r="I22" s="40" t="str" cm="1">
        <f t="array" ref="I22">_xlfn.IFS($G22="score invullen met pull-down menu","nog te bepalen in consensus",$G22="uitstekend",'PUNTEN KWALITEIT'!$I4,$G22="goed",'PUNTEN KWALITEIT'!$H4,$G22="voldoende",'PUNTEN KWALITEIT'!$G4,$G22="onvoldoende",'PUNTEN KWALITEIT'!$F4,CONSENSUS!$G22="slecht",'PUNTEN KWALITEIT'!$E4)</f>
        <v>nog te bepalen in consensus</v>
      </c>
    </row>
    <row r="23" spans="1:9" ht="30" customHeight="1" x14ac:dyDescent="0.2">
      <c r="A23" s="38" t="str">
        <f>'&lt;&lt;naam beoordelaar 1 &gt;&gt;'!$A5</f>
        <v>Gu 2.4 “Duurzame uitvoering van eventservices (SDG 12)”</v>
      </c>
      <c r="B23" s="39" t="str">
        <f>'&lt;&lt;naam beoordelaar 1 &gt;&gt;'!$F5</f>
        <v>Score 
invullen met pull-down menu:</v>
      </c>
      <c r="C23" s="39" t="str">
        <f>'&lt;&lt;naam beoordelaar 2 &gt;&gt;'!$F5</f>
        <v>Score 
invullen met pull-down menu:</v>
      </c>
      <c r="D23" s="39" t="str">
        <f>'&lt;&lt;naam beoordelaar 3 &gt;&gt;'!$F5</f>
        <v>Score 
invullen met pull-down menu:</v>
      </c>
      <c r="E23" s="39" t="str">
        <f>'&lt;&lt;naam beoordelaar 4 &gt;&gt;'!$F5</f>
        <v>Score 
invullen met pull-down menu:</v>
      </c>
      <c r="F23" s="39" t="str">
        <f>'&lt;&lt;naam beoordelaar 5 &gt;&gt;'!$F5</f>
        <v>Score 
invullen met pull-down menu:</v>
      </c>
      <c r="G23" s="6" t="s">
        <v>24</v>
      </c>
      <c r="H23" s="10" t="s">
        <v>9</v>
      </c>
      <c r="I23" s="40" t="str" cm="1">
        <f t="array" ref="I23">_xlfn.IFS($G23="score invullen met pull-down menu","nog te bepalen in consensus",$G23="uitstekend",'PUNTEN KWALITEIT'!$I5,$G23="goed",'PUNTEN KWALITEIT'!$H5,$G23="voldoende",'PUNTEN KWALITEIT'!$G5,$G23="onvoldoende",'PUNTEN KWALITEIT'!$F5,CONSENSUS!$G23="slecht",'PUNTEN KWALITEIT'!$E5)</f>
        <v>nog te bepalen in consensus</v>
      </c>
    </row>
    <row r="24" spans="1:9" ht="30" customHeight="1" x14ac:dyDescent="0.2">
      <c r="A24" s="38" t="str">
        <f>'&lt;&lt;naam beoordelaar 1 &gt;&gt;'!$A6</f>
        <v>Gu 2.5 “Casus – 10 jaar Notiz Hotel (2030)”</v>
      </c>
      <c r="B24" s="39" t="str">
        <f>'&lt;&lt;naam beoordelaar 1 &gt;&gt;'!$F6</f>
        <v>Score 
invullen met pull-down menu:</v>
      </c>
      <c r="C24" s="39" t="str">
        <f>'&lt;&lt;naam beoordelaar 2 &gt;&gt;'!$F6</f>
        <v>Score 
invullen met pull-down menu:</v>
      </c>
      <c r="D24" s="39" t="str">
        <f>'&lt;&lt;naam beoordelaar 3 &gt;&gt;'!$F6</f>
        <v>Score 
invullen met pull-down menu:</v>
      </c>
      <c r="E24" s="39" t="str">
        <f>'&lt;&lt;naam beoordelaar 4 &gt;&gt;'!$F6</f>
        <v>Score 
invullen met pull-down menu:</v>
      </c>
      <c r="F24" s="39" t="str">
        <f>'&lt;&lt;naam beoordelaar 5 &gt;&gt;'!$F6</f>
        <v>Score 
invullen met pull-down menu:</v>
      </c>
      <c r="G24" s="6" t="s">
        <v>24</v>
      </c>
      <c r="H24" s="10" t="s">
        <v>9</v>
      </c>
      <c r="I24" s="40" t="str" cm="1">
        <f t="array" ref="I24">_xlfn.IFS($G24="score invullen met pull-down menu","nog te bepalen in consensus",$G24="uitstekend",'PUNTEN KWALITEIT'!$I6,$G24="goed",'PUNTEN KWALITEIT'!$H6,$G24="voldoende",'PUNTEN KWALITEIT'!$G6,$G24="onvoldoende",'PUNTEN KWALITEIT'!$F6,CONSENSUS!$G24="slecht",'PUNTEN KWALITEIT'!$E6)</f>
        <v>nog te bepalen in consensus</v>
      </c>
    </row>
    <row r="25" spans="1:9" ht="30" customHeight="1" x14ac:dyDescent="0.2">
      <c r="A25" s="38" t="str">
        <f>'&lt;&lt;naam beoordelaar 1 &gt;&gt;'!$A7</f>
        <v>Gu 2.6 “Pitch – toelichting op de casus 10 jaar Notiz”</v>
      </c>
      <c r="B25" s="39" t="str">
        <f>'&lt;&lt;naam beoordelaar 1 &gt;&gt;'!$F7</f>
        <v>Score 
invullen met pull-down menu:</v>
      </c>
      <c r="C25" s="39" t="str">
        <f>'&lt;&lt;naam beoordelaar 2 &gt;&gt;'!$F7</f>
        <v>Score 
invullen met pull-down menu:</v>
      </c>
      <c r="D25" s="39" t="str">
        <f>'&lt;&lt;naam beoordelaar 3 &gt;&gt;'!$F7</f>
        <v>Score 
invullen met pull-down menu:</v>
      </c>
      <c r="E25" s="39" t="str">
        <f>'&lt;&lt;naam beoordelaar 4 &gt;&gt;'!$F7</f>
        <v>Score 
invullen met pull-down menu:</v>
      </c>
      <c r="F25" s="39" t="str">
        <f>'&lt;&lt;naam beoordelaar 5 &gt;&gt;'!$F7</f>
        <v>Score 
invullen met pull-down menu:</v>
      </c>
      <c r="G25" s="6" t="s">
        <v>24</v>
      </c>
      <c r="H25" s="10" t="s">
        <v>9</v>
      </c>
      <c r="I25" s="40" t="str" cm="1">
        <f t="array" ref="I25">_xlfn.IFS($G25="score invullen met pull-down menu","nog te bepalen in consensus",$G25="uitstekend",'PUNTEN KWALITEIT'!$I7,$G25="goed",'PUNTEN KWALITEIT'!$H7,$G25="voldoende",'PUNTEN KWALITEIT'!$G7,$G25="onvoldoende",'PUNTEN KWALITEIT'!$F7,CONSENSUS!$G25="slecht",'PUNTEN KWALITEIT'!$E7)</f>
        <v>nog te bepalen in consensus</v>
      </c>
    </row>
    <row r="26" spans="1:9" ht="30" customHeight="1" x14ac:dyDescent="0.2">
      <c r="A26" s="42"/>
      <c r="B26" s="69" t="s">
        <v>13</v>
      </c>
      <c r="C26" s="69"/>
      <c r="D26" s="69"/>
      <c r="E26" s="69"/>
      <c r="F26" s="69"/>
      <c r="G26" s="47" t="str">
        <f>A19</f>
        <v>Inschrijver 3</v>
      </c>
      <c r="H26" s="48"/>
      <c r="I26" s="43">
        <f>SUM(I20:I25)</f>
        <v>0</v>
      </c>
    </row>
  </sheetData>
  <mergeCells count="3">
    <mergeCell ref="B8:F8"/>
    <mergeCell ref="B17:F17"/>
    <mergeCell ref="B26:F26"/>
  </mergeCells>
  <phoneticPr fontId="6" type="noConversion"/>
  <dataValidations count="1">
    <dataValidation type="list" errorStyle="warning" allowBlank="1" showErrorMessage="1" error="Voer juiste waarde in. " sqref="G2:G7 G11:G16 G20:G25" xr:uid="{45211521-42C0-4688-A0E5-C6AA282470A5}">
      <formula1>"Score invullen met pull-down menu,Slecht,Onvoldoende,Voldoende,Goed,Uitstekend"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0bd793b718e62d516afba02a93e54598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5ab1226924963dc1be7ea332a2b6a7e6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600814-D61C-44B7-BA9E-CB15917242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8A226B-5741-464D-8987-1EF83629AD8D}">
  <ds:schemaRefs>
    <ds:schemaRef ds:uri="3399340d-8ab4-4002-863e-5cb0271d3c24"/>
    <ds:schemaRef ds:uri="http://schemas.microsoft.com/office/2006/documentManagement/types"/>
    <ds:schemaRef ds:uri="http://purl.org/dc/elements/1.1/"/>
    <ds:schemaRef ds:uri="http://purl.org/dc/terms/"/>
    <ds:schemaRef ds:uri="5aa2f6b1-a613-41f3-8b00-03549ac1d6c0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458954-FD53-43D6-8B56-11F8C8DB9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PUNTEN KWALITEIT</vt:lpstr>
      <vt:lpstr>&lt;&lt;naam beoordelaar 1 &gt;&gt;</vt:lpstr>
      <vt:lpstr>&lt;&lt;naam beoordelaar 2 &gt;&gt;</vt:lpstr>
      <vt:lpstr>&lt;&lt;naam beoordelaar 3 &gt;&gt;</vt:lpstr>
      <vt:lpstr>&lt;&lt;naam beoordelaar 4 &gt;&gt;</vt:lpstr>
      <vt:lpstr>&lt;&lt;naam beoordelaar 5 &gt;&gt;</vt:lpstr>
      <vt:lpstr>CONSENSUS</vt:lpstr>
    </vt:vector>
  </TitlesOfParts>
  <Manager/>
  <Company>NHL Stenden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NHL Stenden</dc:description>
  <cp:lastModifiedBy>Laura Oosterhoff</cp:lastModifiedBy>
  <cp:revision/>
  <dcterms:created xsi:type="dcterms:W3CDTF">2022-09-16T10:01:09Z</dcterms:created>
  <dcterms:modified xsi:type="dcterms:W3CDTF">2026-03-18T09:16:46Z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