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13. Operationele inkoop\02. Strategische inkoop\SI (nieuw)\Laboratorium\01. Inkooptrajecten\01. EA - Lopend\ULT-vriezers NFU\02.  Documenten\2026 Finale Documenten\"/>
    </mc:Choice>
  </mc:AlternateContent>
  <xr:revisionPtr revIDLastSave="0" documentId="13_ncr:1_{8878126C-B819-4E70-8F72-F4209D8CD0C3}" xr6:coauthVersionLast="47" xr6:coauthVersionMax="47" xr10:uidLastSave="{00000000-0000-0000-0000-000000000000}"/>
  <bookViews>
    <workbookView xWindow="-120" yWindow="-120" windowWidth="29040" windowHeight="17520" activeTab="1" xr2:uid="{36A10F75-818D-4782-A22F-7A92417DCDA9}"/>
  </bookViews>
  <sheets>
    <sheet name="Voorblad" sheetId="2" r:id="rId1"/>
    <sheet name="Testprotocol"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 r="D48" i="1"/>
  <c r="D38" i="1"/>
  <c r="F48" i="1"/>
  <c r="G48" i="1" l="1"/>
</calcChain>
</file>

<file path=xl/sharedStrings.xml><?xml version="1.0" encoding="utf-8"?>
<sst xmlns="http://schemas.openxmlformats.org/spreadsheetml/2006/main" count="92" uniqueCount="80">
  <si>
    <r>
      <rPr>
        <sz val="10"/>
        <color rgb="FF000000"/>
        <rFont val="Segoe UI"/>
      </rPr>
      <t xml:space="preserve">Het testprotocol omvat de uitvoering van een aantal separate testen om meetgegevens te verzamelen over het energieverbruik van het aangeboden model ULT-vriezer.
Alle aangeboden modellen vriezers worden getest in dezelfde ruimte en blootgesteld aan dezelfde omgevingscondities. 
Tijdens de testen worden de interne temperaturen gemonitord middels een meerpuntsmeting. Hiervoor worden een X-meting (9-punts) temperatuurprobes in de vriezer geplaatst volgens een vast schema, zie onderstaande illustratie Sensor Placement.
Het stroomverbruik van de vriezer wordt gemeten.
Tijdens de procedure zijn de temperatuurmetingen van het gebruikte meetsysteem leidend.
Bij de metingen wordt tussen de ULT-vriezers en ten opzichte van de ruimte een gelijke afstand aangehouden.
Tijdens uitvoeren van het testprotocol worden de volgende afzonderlijke testen uitgevoerd:
</t>
    </r>
    <r>
      <rPr>
        <b/>
        <sz val="10"/>
        <color rgb="FF000000"/>
        <rFont val="Segoe UI"/>
      </rPr>
      <t xml:space="preserve">T1) </t>
    </r>
    <r>
      <rPr>
        <sz val="10"/>
        <color rgb="FF000000"/>
        <rFont val="Segoe UI"/>
      </rPr>
      <t xml:space="preserve">	 </t>
    </r>
    <r>
      <rPr>
        <b/>
        <sz val="10"/>
        <color rgb="FF000000"/>
        <rFont val="Segoe UI"/>
      </rPr>
      <t xml:space="preserve">Verificatietesten (controle op een selectie van de knock-out eisen)
</t>
    </r>
    <r>
      <rPr>
        <sz val="10"/>
        <color rgb="FF000000"/>
        <rFont val="Segoe UI"/>
      </rPr>
      <t xml:space="preserve">In het PvE zijn knock-out eisen geformuleerd waar het aangeboden model ULT-vriezer aan moet voldoen. Wanneer het aangeboden model aan één of meerdere eisen niet voldoet wordt deze uitgesloten. De andere testen worden dan niet uitgevoerd.
</t>
    </r>
    <r>
      <rPr>
        <b/>
        <sz val="10"/>
        <color rgb="FF000000"/>
        <rFont val="Segoe UI"/>
      </rPr>
      <t>T2)</t>
    </r>
    <r>
      <rPr>
        <sz val="10"/>
        <color rgb="FF000000"/>
        <rFont val="Segoe UI"/>
      </rPr>
      <t xml:space="preserve">	 </t>
    </r>
    <r>
      <rPr>
        <b/>
        <sz val="10"/>
        <color rgb="FF000000"/>
        <rFont val="Segoe UI"/>
      </rPr>
      <t xml:space="preserve">Duurtest
</t>
    </r>
    <r>
      <rPr>
        <sz val="10"/>
        <color rgb="FF000000"/>
        <rFont val="Segoe UI"/>
      </rPr>
      <t>Het elektriciteitsverbruik (kWh)van de aangeboden ULT-vriezer wordt over een periode van drie aaneengesloten dagen gemeten, waarbij zowel de buiten- als binnendeuren van de (onbeladen) vriezer gesloten blijven. 
Het aantal kWh dat bij T</t>
    </r>
    <r>
      <rPr>
        <vertAlign val="subscript"/>
        <sz val="10"/>
        <color rgb="FF000000"/>
        <rFont val="Segoe UI"/>
      </rPr>
      <t>72uur</t>
    </r>
    <r>
      <rPr>
        <sz val="10"/>
        <color rgb="FF000000"/>
        <rFont val="Segoe UI"/>
      </rPr>
      <t xml:space="preserve"> is gemeten, wordt meegenomen in de berekening van de Cost of Ownership. (Zie Cel D27)
De test heeft als doel om een indruk te krijgen van het elektriciteitsverbruik tijdens langdurige opslag.
</t>
    </r>
    <r>
      <rPr>
        <b/>
        <sz val="10"/>
        <color rgb="FF000000"/>
        <rFont val="Segoe UI"/>
      </rPr>
      <t>T3)</t>
    </r>
    <r>
      <rPr>
        <sz val="10"/>
        <color rgb="FF000000"/>
        <rFont val="Segoe UI"/>
      </rPr>
      <t xml:space="preserve">	 </t>
    </r>
    <r>
      <rPr>
        <b/>
        <sz val="10"/>
        <color rgb="FF000000"/>
        <rFont val="Segoe UI"/>
      </rPr>
      <t xml:space="preserve">Intensieve gebruikstest
</t>
    </r>
    <r>
      <rPr>
        <sz val="10"/>
        <color rgb="FF000000"/>
        <rFont val="Segoe UI"/>
      </rPr>
      <t>Het elektriciteitsverbruik (kWh) wordt over een periode van 300 minuten bepaald waarbij buiten- en binnendeuren van de (onbeladen) ULT-vriezer 5 keer geopend worden, tot een hoek van 90graden. 
Het aantal kWh dat bij T</t>
    </r>
    <r>
      <rPr>
        <vertAlign val="subscript"/>
        <sz val="10"/>
        <color rgb="FF000000"/>
        <rFont val="Segoe UI"/>
      </rPr>
      <t>300minuten</t>
    </r>
    <r>
      <rPr>
        <sz val="10"/>
        <color rgb="FF000000"/>
        <rFont val="Segoe UI"/>
      </rPr>
      <t xml:space="preserve"> is gemeten, wordt meegenomen in de berekening van de Cost of Ownership. (Zie Cel D38)
De test heeft als doel om een indruk te krijgen van het elektriciteitsverbruik door benaderen van dagelijks gebruik van een ULT-vriezer.
</t>
    </r>
    <r>
      <rPr>
        <b/>
        <sz val="10"/>
        <color rgb="FF000000"/>
        <rFont val="Segoe UI"/>
      </rPr>
      <t>T4)</t>
    </r>
    <r>
      <rPr>
        <sz val="10"/>
        <color rgb="FF000000"/>
        <rFont val="Segoe UI"/>
      </rPr>
      <t xml:space="preserve">	 </t>
    </r>
    <r>
      <rPr>
        <b/>
        <sz val="10"/>
        <color rgb="FF000000"/>
        <rFont val="Segoe UI"/>
      </rPr>
      <t xml:space="preserve">Isolatie test
</t>
    </r>
    <r>
      <rPr>
        <sz val="10"/>
        <color rgb="FF000000"/>
        <rFont val="Segoe UI"/>
      </rPr>
      <t xml:space="preserve">Nadat de vriezer de insteltemperatuur van -80°C heeft bereikt wordt de vriezer uitgeschakeld en wordt gemeten hoe lang het duurt voordat de vriezers is opgewarmd tot -65.
Deze test wordt uitgevoerd om een indicatie te krijgen van de isolatiewaarde van de vriezer en daarmee de tijd die beschikbaar is om bij een stroomonderbreking maatregelen te treffen totdat een gesloten ULT-vriezer de temperatuur van -65°C bereikt heeft. 
</t>
    </r>
    <r>
      <rPr>
        <b/>
        <sz val="10"/>
        <color rgb="FF000000"/>
        <rFont val="Segoe UI"/>
      </rPr>
      <t xml:space="preserve">T5)	 Resultaat Testprotocol
</t>
    </r>
    <r>
      <rPr>
        <sz val="10"/>
        <color rgb="FF000000"/>
        <rFont val="Segoe UI"/>
      </rPr>
      <t xml:space="preserve">Het gemeten energieverbruik van de duurtest en de intensieve test wordt gebruikt in de Cost of Ownership-berekening waarbij het aandeel van de duurtest voor 80% en het aandeel van de intensieve test voor 20% meetelt. (Zie Cel D48, F48)
Het totale energieverbruik in cel </t>
    </r>
    <r>
      <rPr>
        <b/>
        <sz val="10"/>
        <color rgb="FF000000"/>
        <rFont val="Segoe UI"/>
      </rPr>
      <t>G48</t>
    </r>
    <r>
      <rPr>
        <sz val="10"/>
        <color rgb="FF000000"/>
        <rFont val="Segoe UI"/>
      </rPr>
      <t xml:space="preserve"> is een optelsom van de waarden in cellen D50 en F50 en vormt het aantal kWh dat wordt gebruikt in de Cost of Ownership-berekening (cel C21 in Bijlage 6.0 Prijsopgaveformulier).
Het gemeten resultaat van de isolatie test wordt gebruikt bij de puntentoekenning van Bijlage 5.1 Programma van Eisen &amp; Wensen, W5.1. Het aantal punten wordt berekend met de volgende formule: Score = 100*(Tnieuw/Tmax).</t>
    </r>
  </si>
  <si>
    <t xml:space="preserve">Illustratie Sensor Placement </t>
  </si>
  <si>
    <t>Leverancier:</t>
  </si>
  <si>
    <t>Model:</t>
  </si>
  <si>
    <t>Fabrikant:</t>
  </si>
  <si>
    <t>Serienummer:</t>
  </si>
  <si>
    <t>Startdatum:</t>
  </si>
  <si>
    <t>Type meter:</t>
  </si>
  <si>
    <t>Temperatuur
locatie:</t>
  </si>
  <si>
    <t>Locatie:</t>
  </si>
  <si>
    <t>Nr.</t>
  </si>
  <si>
    <t>Verificatie</t>
  </si>
  <si>
    <t>Knock-out Eis (Bijlage 5.1)</t>
  </si>
  <si>
    <t xml:space="preserve">Antwoord </t>
  </si>
  <si>
    <t>Bevindingen &amp; Opmerkingen</t>
  </si>
  <si>
    <t>T1</t>
  </si>
  <si>
    <t>T1.1</t>
  </si>
  <si>
    <t>De buitenmaat van de standaard ULT-vriezer bedraagt maximaal: 203 cm hoog, 120 cm breed en 100 cm diep (incl. de wielen, scharnieren, deurgreep en eventuele uitstekende onderdelen)</t>
  </si>
  <si>
    <t>E 2.1</t>
  </si>
  <si>
    <t>Ja/Nee</t>
  </si>
  <si>
    <t>T1.2</t>
  </si>
  <si>
    <r>
      <t xml:space="preserve">De temperatuur van de meest afwijkende probe in de lege standaard ULT-vriezer wijkt, bij een instelling van </t>
    </r>
    <r>
      <rPr>
        <b/>
        <sz val="10"/>
        <color rgb="FF000000"/>
        <rFont val="Segoe UI"/>
      </rPr>
      <t>-80ºC</t>
    </r>
    <r>
      <rPr>
        <sz val="10"/>
        <color rgb="FF000000"/>
        <rFont val="Segoe UI"/>
      </rPr>
      <t xml:space="preserve">, zonder deuropeningen maximaal +5ºC of -5ºC, van de insteltemperatuur, in lucht af. </t>
    </r>
  </si>
  <si>
    <t>E 5.1</t>
  </si>
  <si>
    <t>T1.3</t>
  </si>
  <si>
    <t>E 5.2</t>
  </si>
  <si>
    <t>T1.4</t>
  </si>
  <si>
    <r>
      <rPr>
        <b/>
        <sz val="10"/>
        <color rgb="FF000000"/>
        <rFont val="Segoe UI"/>
      </rPr>
      <t xml:space="preserve">Uniformiteit: </t>
    </r>
    <r>
      <rPr>
        <sz val="10"/>
        <color rgb="FF000000"/>
        <rFont val="Segoe UI"/>
      </rPr>
      <t>Het temperatuurverschil tussen de warmste en koudste probe bedraagt maximaal 10ºC in lucht, in een lege standaard ULT-vriezer, ingesteld op -80 ºC, zonder dat de deur wordt geopend.</t>
    </r>
  </si>
  <si>
    <t>E 5.3</t>
  </si>
  <si>
    <t>T1.5</t>
  </si>
  <si>
    <t>De standaard ULT-vriezer (niet beladen) doet er maximaal 8 uur over om op temperatuur te komen van omgevingstemperatuur 20-25ºC naar een insteltemperatuur van -80ºC. Binnen de gestelde marges van E5.1</t>
  </si>
  <si>
    <t>E 5.4</t>
  </si>
  <si>
    <t>T1.6</t>
  </si>
  <si>
    <r>
      <rPr>
        <sz val="10"/>
        <color rgb="FF000000"/>
        <rFont val="Segoe UI"/>
      </rPr>
      <t xml:space="preserve">Maximale energieverbruik bij een lege ULT-vriezer met een insteltemperatuur van -80ºC en een omgevingstemperatuur van 20-25ºC is 4,5 kWh/L (inhoud)/jaar.
</t>
    </r>
    <r>
      <rPr>
        <b/>
        <sz val="10"/>
        <color rgb="FF000000"/>
        <rFont val="Segoe UI"/>
      </rPr>
      <t>Berekening:
kWh/L/jr= kWh</t>
    </r>
    <r>
      <rPr>
        <b/>
        <vertAlign val="subscript"/>
        <sz val="10"/>
        <color rgb="FF000000"/>
        <rFont val="Segoe UI"/>
      </rPr>
      <t>Duurtest (Cel D27)</t>
    </r>
    <r>
      <rPr>
        <b/>
        <sz val="10"/>
        <color rgb="FF000000"/>
        <rFont val="Segoe UI"/>
      </rPr>
      <t>/3*365,25/aantal L</t>
    </r>
  </si>
  <si>
    <t>E 7.2</t>
  </si>
  <si>
    <t>Duurtest (niet beladen)</t>
  </si>
  <si>
    <t>Tijd in uren en aantal kWh</t>
  </si>
  <si>
    <t>Opmerkingen</t>
  </si>
  <si>
    <t>Score</t>
  </si>
  <si>
    <t>T2</t>
  </si>
  <si>
    <t>T2.1</t>
  </si>
  <si>
    <t>Bij deze test wordt geprobeerd het elektriciteitsverbruik tijdens langdurige opslag binnen de ULT-vriezers in de UMC’s te benaderen. Het elektriciteitsverbruik (kWh) wordt over een periode van drie aaneengesloten dagen gemeten, waarbij zowel de buiten- als binnendeuren van de ULT-vriezer gesloten blijven.</t>
  </si>
  <si>
    <r>
      <t>T</t>
    </r>
    <r>
      <rPr>
        <vertAlign val="subscript"/>
        <sz val="10"/>
        <color rgb="FF000000"/>
        <rFont val="Segoe UI"/>
        <charset val="1"/>
      </rPr>
      <t>0uur</t>
    </r>
    <r>
      <rPr>
        <sz val="10"/>
        <color rgb="FF000000"/>
        <rFont val="Segoe UI"/>
        <charset val="1"/>
      </rPr>
      <t>=</t>
    </r>
  </si>
  <si>
    <r>
      <t>T</t>
    </r>
    <r>
      <rPr>
        <vertAlign val="subscript"/>
        <sz val="10"/>
        <color rgb="FF000000"/>
        <rFont val="Segoe UI"/>
        <charset val="1"/>
      </rPr>
      <t>24uur</t>
    </r>
    <r>
      <rPr>
        <sz val="10"/>
        <color rgb="FF000000"/>
        <rFont val="Segoe UI"/>
        <charset val="1"/>
      </rPr>
      <t>=</t>
    </r>
  </si>
  <si>
    <r>
      <t>T</t>
    </r>
    <r>
      <rPr>
        <vertAlign val="subscript"/>
        <sz val="10"/>
        <color rgb="FF000000"/>
        <rFont val="Segoe UI"/>
        <charset val="1"/>
      </rPr>
      <t>48uur</t>
    </r>
    <r>
      <rPr>
        <sz val="10"/>
        <color rgb="FF000000"/>
        <rFont val="Segoe UI"/>
        <charset val="1"/>
      </rPr>
      <t>=</t>
    </r>
  </si>
  <si>
    <r>
      <t>T</t>
    </r>
    <r>
      <rPr>
        <vertAlign val="subscript"/>
        <sz val="10"/>
        <color rgb="FF000000"/>
        <rFont val="Segoe UI"/>
      </rPr>
      <t>72uur</t>
    </r>
    <r>
      <rPr>
        <sz val="10"/>
        <color rgb="FF000000"/>
        <rFont val="Segoe UI"/>
      </rPr>
      <t>=</t>
    </r>
  </si>
  <si>
    <t>Totaal aantal kWh in 72 uur</t>
  </si>
  <si>
    <t>T2.1.2</t>
  </si>
  <si>
    <r>
      <rPr>
        <b/>
        <sz val="10"/>
        <color rgb="FF000000"/>
        <rFont val="Segoe UI"/>
      </rPr>
      <t xml:space="preserve">Stappenplan:
</t>
    </r>
    <r>
      <rPr>
        <sz val="10"/>
        <color rgb="FF000000"/>
        <rFont val="Segoe UI"/>
      </rPr>
      <t xml:space="preserve">• Noteer alle gegevens van de vriezers. 
• De metingen worden gestart tenminste 24 uur nadat de temperatuur in de vriezer de insteltemperatuur van -80,0⁰C op de display heeft bereikt. (binnen de marges van E5.1)
• Meet het elektriciteitsverbruik over 3 dagen (72 uur) 
• Noteer voor elk tijdsindicatie het aantal kWh 
• Noteer de gegevens van de elektriciteitsmeter inclusief de meterstand (kWh)
</t>
    </r>
  </si>
  <si>
    <t>Intensieve test (niet beladen)</t>
  </si>
  <si>
    <t>Tijd in minuten en aantal kWh</t>
  </si>
  <si>
    <t>T3</t>
  </si>
  <si>
    <t>T3.1</t>
  </si>
  <si>
    <t xml:space="preserve">Bij deze test wordt geprobeerd het elektriciteitsverbruik van de ULT-vriezers tijdens dagelijks gebruik in de UMC’s te benaderen. Het elektriciteitsverbruik (kWh) wordt over een periode van 300 minuten bepaald waarbij buiten- en binnendeuren van de ULT-vriezer 5 keer geopend worden. </t>
  </si>
  <si>
    <r>
      <t>T</t>
    </r>
    <r>
      <rPr>
        <vertAlign val="subscript"/>
        <sz val="10"/>
        <rFont val="Segoe UI"/>
        <family val="2"/>
      </rPr>
      <t>0minuten</t>
    </r>
    <r>
      <rPr>
        <sz val="10"/>
        <rFont val="Segoe UI"/>
        <family val="2"/>
      </rPr>
      <t>=</t>
    </r>
  </si>
  <si>
    <r>
      <t>T</t>
    </r>
    <r>
      <rPr>
        <vertAlign val="subscript"/>
        <sz val="10"/>
        <rFont val="Segoe UI"/>
        <family val="2"/>
      </rPr>
      <t>60minuten</t>
    </r>
    <r>
      <rPr>
        <sz val="10"/>
        <rFont val="Segoe UI"/>
        <family val="2"/>
      </rPr>
      <t>=</t>
    </r>
  </si>
  <si>
    <r>
      <t>T</t>
    </r>
    <r>
      <rPr>
        <vertAlign val="subscript"/>
        <sz val="10"/>
        <rFont val="Segoe UI"/>
        <family val="2"/>
      </rPr>
      <t>120minuten</t>
    </r>
    <r>
      <rPr>
        <sz val="10"/>
        <rFont val="Segoe UI"/>
        <family val="2"/>
      </rPr>
      <t>=</t>
    </r>
  </si>
  <si>
    <r>
      <t>T</t>
    </r>
    <r>
      <rPr>
        <vertAlign val="subscript"/>
        <sz val="10"/>
        <rFont val="Segoe UI"/>
        <family val="2"/>
      </rPr>
      <t>180minuten</t>
    </r>
    <r>
      <rPr>
        <sz val="10"/>
        <rFont val="Segoe UI"/>
        <family val="2"/>
      </rPr>
      <t>=</t>
    </r>
  </si>
  <si>
    <r>
      <t>T</t>
    </r>
    <r>
      <rPr>
        <vertAlign val="subscript"/>
        <sz val="10"/>
        <rFont val="Segoe UI"/>
        <family val="2"/>
      </rPr>
      <t>240minuten</t>
    </r>
    <r>
      <rPr>
        <sz val="10"/>
        <rFont val="Segoe UI"/>
        <family val="2"/>
      </rPr>
      <t>=</t>
    </r>
  </si>
  <si>
    <r>
      <t>T</t>
    </r>
    <r>
      <rPr>
        <vertAlign val="subscript"/>
        <sz val="10"/>
        <rFont val="Segoe UI"/>
        <family val="2"/>
      </rPr>
      <t>300minuten</t>
    </r>
    <r>
      <rPr>
        <sz val="10"/>
        <rFont val="Segoe UI"/>
        <family val="2"/>
      </rPr>
      <t>=</t>
    </r>
  </si>
  <si>
    <t>Totaal aantal kWh in 300 minuten</t>
  </si>
  <si>
    <t>T3.1.1</t>
  </si>
  <si>
    <r>
      <rPr>
        <b/>
        <sz val="10"/>
        <color rgb="FF000000"/>
        <rFont val="Segoe UI"/>
      </rPr>
      <t xml:space="preserve">Stappenplan:
</t>
    </r>
    <r>
      <rPr>
        <sz val="10"/>
        <color rgb="FF000000"/>
        <rFont val="Segoe UI"/>
      </rPr>
      <t xml:space="preserve">• De metingen worden gestart tenminste 2 uur nadat de temperatuur in de vriezer volgens de insteltemperatuur -80,0⁰C op de display heeft bereikt. (Binnen de marges van E5.1)
• Meet het elektriciteitsverbruik over 300 minuten (5 uur) 
• Noteer voor elke tijdsindicatie het aantal kWh  
• Noteer de gegevens van de elektriciteitsmeter inclusief de meterstand (kWh)
• Open de buiten- en alle binnendeuren onder een hoek van 90graden, van de ULT-vriezer en sluit deze weer na 90 seconden
• Deze procedure wordt na 60 minuten herhaald 
• In totaal worden de deuren 5 keer geopend binnen 300 minuten
</t>
    </r>
  </si>
  <si>
    <t>Isolatie test (niet beladen)</t>
  </si>
  <si>
    <t>Tijd in minuten</t>
  </si>
  <si>
    <t>Maximale score</t>
  </si>
  <si>
    <t>Score PvEW</t>
  </si>
  <si>
    <t>T4</t>
  </si>
  <si>
    <t>W5.1</t>
  </si>
  <si>
    <t>T4.1</t>
  </si>
  <si>
    <t xml:space="preserve">Deze test wordt uitgevoerd om een indicatie te krijgen van de isolatiewaarde van de vriezer en daarmee de tijd die beschikbaar is om bij een stroomonderbreking maatregelen te treffen totdat 
een gesloten ULT-vriezer de temperatuur van -65°C bereikt heeft. </t>
  </si>
  <si>
    <r>
      <t>Score = 100*(T</t>
    </r>
    <r>
      <rPr>
        <vertAlign val="subscript"/>
        <sz val="10"/>
        <color rgb="FF000000"/>
        <rFont val="Segoe UI"/>
      </rPr>
      <t>nieuw</t>
    </r>
    <r>
      <rPr>
        <sz val="10"/>
        <color rgb="FF000000"/>
        <rFont val="Segoe UI"/>
      </rPr>
      <t>/T</t>
    </r>
    <r>
      <rPr>
        <vertAlign val="subscript"/>
        <sz val="10"/>
        <color rgb="FF000000"/>
        <rFont val="Segoe UI"/>
      </rPr>
      <t>max</t>
    </r>
    <r>
      <rPr>
        <sz val="10"/>
        <color rgb="FF000000"/>
        <rFont val="Segoe UI"/>
      </rPr>
      <t>)</t>
    </r>
  </si>
  <si>
    <t>T4.1.1</t>
  </si>
  <si>
    <r>
      <rPr>
        <b/>
        <sz val="10"/>
        <color rgb="FF000000"/>
        <rFont val="Segoe UI"/>
      </rPr>
      <t xml:space="preserve">Stappenplan:
• </t>
    </r>
    <r>
      <rPr>
        <sz val="10"/>
        <color rgb="FF000000"/>
        <rFont val="Segoe UI"/>
      </rPr>
      <t>Noteer de datum en tijd</t>
    </r>
    <r>
      <rPr>
        <b/>
        <sz val="10"/>
        <color rgb="FF000000"/>
        <rFont val="Segoe UI"/>
      </rPr>
      <t xml:space="preserve"> 
</t>
    </r>
    <r>
      <rPr>
        <sz val="10"/>
        <color rgb="FF000000"/>
        <rFont val="Segoe UI"/>
      </rPr>
      <t>• Verzegel de deuren van de vriezers. 
• Schakel de vriezer uit wanneer de insteltemperatuur van -80,0°C op de display is bereikt. (Binnen de marges van E5.1)
• Bepaal de tijd in minuten totdat de temperatuur is gestegen tot -65ºC (T</t>
    </r>
    <r>
      <rPr>
        <vertAlign val="subscript"/>
        <sz val="10"/>
        <color rgb="FF000000"/>
        <rFont val="Segoe UI"/>
      </rPr>
      <t>nieuw</t>
    </r>
    <r>
      <rPr>
        <sz val="10"/>
        <color rgb="FF000000"/>
        <rFont val="Segoe UI"/>
      </rPr>
      <t>)
• T</t>
    </r>
    <r>
      <rPr>
        <vertAlign val="subscript"/>
        <sz val="10"/>
        <color rgb="FF000000"/>
        <rFont val="Segoe UI"/>
      </rPr>
      <t>max</t>
    </r>
    <r>
      <rPr>
        <sz val="10"/>
        <color rgb="FF000000"/>
        <rFont val="Segoe UI"/>
      </rPr>
      <t xml:space="preserve"> is de langste tijd die een ULT-vriezer in de testfase, ongeacht het fabrikaat, nodig heeft om tot -65ºC te komen.
</t>
    </r>
  </si>
  <si>
    <t>Resultaat Testprotocol (Prijzenblad Cost of Ownership)</t>
  </si>
  <si>
    <t>T2 Duurtest (niet beladen)</t>
  </si>
  <si>
    <t>T3 Intensieve test (niet beladen)</t>
  </si>
  <si>
    <t>T5</t>
  </si>
  <si>
    <t>T5.1</t>
  </si>
  <si>
    <t xml:space="preserve">Aantal kWh per dag </t>
  </si>
  <si>
    <r>
      <rPr>
        <b/>
        <sz val="10"/>
        <color rgb="FF000000"/>
        <rFont val="Segoe UI"/>
      </rPr>
      <t>Stabiliteit:</t>
    </r>
    <r>
      <rPr>
        <sz val="10"/>
        <color rgb="FF000000"/>
        <rFont val="Segoe UI"/>
      </rPr>
      <t xml:space="preserve"> De maximale afwijking t.o.v. de gemiddelde temperatuurwaarden van elke probe, bepaald over een aaneengesloten periode van 24 uur, mag niet groter zijn dan 2,0°C boven en onder dat gemiddelde.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</si>
</sst>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b/>
      <sz val="10"/>
      <name val="Segoe UI"/>
      <family val="2"/>
    </font>
    <font>
      <sz val="10"/>
      <name val="Segoe UI"/>
      <family val="2"/>
    </font>
    <font>
      <sz val="10"/>
      <color rgb="FFFF0000"/>
      <name val="Segoe UI"/>
      <family val="2"/>
    </font>
    <font>
      <sz val="10"/>
      <color rgb="FF000000"/>
      <name val="Segoe UI"/>
      <family val="2"/>
    </font>
    <font>
      <sz val="8"/>
      <name val="Aptos Narrow"/>
      <family val="2"/>
      <scheme val="minor"/>
    </font>
    <font>
      <b/>
      <sz val="10"/>
      <color rgb="FF000000"/>
      <name val="Segoe UI"/>
    </font>
    <font>
      <sz val="10"/>
      <color rgb="FF000000"/>
      <name val="Segoe UI"/>
    </font>
    <font>
      <sz val="10"/>
      <name val="Trebuchet MS"/>
      <family val="2"/>
    </font>
    <font>
      <b/>
      <sz val="11"/>
      <color rgb="FF000000"/>
      <name val="Trebuchet MS"/>
      <family val="2"/>
    </font>
    <font>
      <sz val="10"/>
      <color rgb="FF000000"/>
      <name val="Trebuchet MS"/>
      <family val="2"/>
    </font>
    <font>
      <vertAlign val="subscript"/>
      <sz val="10"/>
      <name val="Segoe UI"/>
      <family val="2"/>
    </font>
    <font>
      <vertAlign val="subscript"/>
      <sz val="10"/>
      <color rgb="FF000000"/>
      <name val="Segoe UI"/>
    </font>
    <font>
      <sz val="12"/>
      <color rgb="FF000000"/>
      <name val="Aptos"/>
      <charset val="1"/>
    </font>
    <font>
      <b/>
      <sz val="10"/>
      <color theme="0"/>
      <name val="Segoe UI"/>
      <family val="2"/>
    </font>
    <font>
      <sz val="10"/>
      <color rgb="FF000000"/>
      <name val="Trebuchet MS"/>
      <family val="2"/>
      <charset val="1"/>
    </font>
    <font>
      <sz val="11"/>
      <color rgb="FF000000"/>
      <name val="Aptos Narrow"/>
      <family val="2"/>
      <scheme val="minor"/>
    </font>
    <font>
      <vertAlign val="subscript"/>
      <sz val="10"/>
      <color rgb="FF000000"/>
      <name val="Segoe UI"/>
      <charset val="1"/>
    </font>
    <font>
      <sz val="10"/>
      <color rgb="FF000000"/>
      <name val="Segoe UI"/>
      <charset val="1"/>
    </font>
    <font>
      <b/>
      <sz val="10"/>
      <color rgb="FFFFFFFF"/>
      <name val="Segoe UI"/>
    </font>
    <font>
      <b/>
      <vertAlign val="subscript"/>
      <sz val="10"/>
      <color rgb="FF000000"/>
      <name val="Segoe UI"/>
    </font>
  </fonts>
  <fills count="8">
    <fill>
      <patternFill patternType="none"/>
    </fill>
    <fill>
      <patternFill patternType="gray125"/>
    </fill>
    <fill>
      <patternFill patternType="solid">
        <fgColor rgb="FFFFFFFF"/>
        <bgColor rgb="FF000000"/>
      </patternFill>
    </fill>
    <fill>
      <patternFill patternType="solid">
        <fgColor rgb="FF000000"/>
        <bgColor rgb="FF000000"/>
      </patternFill>
    </fill>
    <fill>
      <patternFill patternType="solid">
        <fgColor rgb="FF92D050"/>
        <bgColor indexed="64"/>
      </patternFill>
    </fill>
    <fill>
      <patternFill patternType="solid">
        <fgColor rgb="FF009CB4"/>
        <bgColor rgb="FF000000"/>
      </patternFill>
    </fill>
    <fill>
      <patternFill patternType="solid">
        <fgColor theme="0"/>
        <bgColor indexed="64"/>
      </patternFill>
    </fill>
    <fill>
      <patternFill patternType="solid">
        <fgColor theme="0"/>
        <bgColor rgb="FF000000"/>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107">
    <xf numFmtId="0" fontId="0" fillId="0" borderId="0" xfId="0"/>
    <xf numFmtId="0" fontId="2" fillId="0" borderId="1" xfId="0" applyFont="1" applyBorder="1" applyAlignment="1">
      <alignment horizontal="left" vertical="top"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top" wrapText="1"/>
    </xf>
    <xf numFmtId="0" fontId="2" fillId="3" borderId="4"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5" xfId="0" applyFont="1" applyBorder="1" applyAlignment="1">
      <alignment horizontal="left" vertical="top" wrapText="1"/>
    </xf>
    <xf numFmtId="9" fontId="0" fillId="0" borderId="0" xfId="0" applyNumberFormat="1"/>
    <xf numFmtId="0" fontId="8" fillId="0" borderId="0" xfId="0" applyFont="1"/>
    <xf numFmtId="0" fontId="9"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 fillId="0" borderId="5" xfId="0" applyFont="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13" fillId="0" borderId="0" xfId="0" applyFont="1"/>
    <xf numFmtId="0" fontId="1"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left" vertical="center" wrapText="1"/>
    </xf>
    <xf numFmtId="9" fontId="14" fillId="5" borderId="1" xfId="0" applyNumberFormat="1" applyFont="1" applyFill="1" applyBorder="1" applyAlignment="1">
      <alignment horizontal="left" vertical="center" wrapText="1"/>
    </xf>
    <xf numFmtId="0" fontId="14" fillId="5" borderId="3"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2" xfId="0" applyFont="1" applyFill="1" applyBorder="1" applyAlignment="1">
      <alignment horizontal="left" vertical="center" wrapText="1"/>
    </xf>
    <xf numFmtId="9" fontId="14" fillId="5" borderId="2" xfId="0" applyNumberFormat="1" applyFont="1" applyFill="1" applyBorder="1" applyAlignment="1">
      <alignment horizontal="left" vertical="center" wrapText="1"/>
    </xf>
    <xf numFmtId="0" fontId="14" fillId="5" borderId="5" xfId="0" applyFont="1" applyFill="1" applyBorder="1" applyAlignment="1">
      <alignment horizontal="center" vertical="center" wrapText="1"/>
    </xf>
    <xf numFmtId="0" fontId="15" fillId="0" borderId="0" xfId="0" applyFont="1"/>
    <xf numFmtId="0" fontId="16" fillId="0" borderId="0" xfId="0" applyFont="1"/>
    <xf numFmtId="0" fontId="2" fillId="7" borderId="5" xfId="0" applyFont="1" applyFill="1" applyBorder="1" applyAlignment="1">
      <alignment horizontal="left" vertical="center" wrapText="1"/>
    </xf>
    <xf numFmtId="0" fontId="18" fillId="0" borderId="5" xfId="0" applyFont="1" applyBorder="1"/>
    <xf numFmtId="0" fontId="4" fillId="0" borderId="3" xfId="0" applyFont="1" applyBorder="1"/>
    <xf numFmtId="0" fontId="4" fillId="0" borderId="5" xfId="0" applyFont="1" applyBorder="1"/>
    <xf numFmtId="0" fontId="4" fillId="0" borderId="5" xfId="0" applyFont="1" applyBorder="1" applyAlignment="1">
      <alignment vertical="top" wrapText="1"/>
    </xf>
    <xf numFmtId="9" fontId="2" fillId="0" borderId="2" xfId="0" applyNumberFormat="1" applyFont="1" applyBorder="1" applyAlignment="1">
      <alignment horizontal="left" vertical="top" wrapText="1"/>
    </xf>
    <xf numFmtId="2" fontId="2" fillId="4" borderId="5" xfId="0" applyNumberFormat="1" applyFont="1" applyFill="1" applyBorder="1" applyAlignment="1">
      <alignment horizontal="left" vertical="top" wrapText="1"/>
    </xf>
    <xf numFmtId="0" fontId="0" fillId="0" borderId="16" xfId="0" applyBorder="1" applyAlignment="1">
      <alignment vertical="top" wrapText="1"/>
    </xf>
    <xf numFmtId="0" fontId="4" fillId="0" borderId="1" xfId="0" applyFont="1" applyBorder="1" applyAlignment="1">
      <alignment horizontal="left" vertical="center" wrapText="1"/>
    </xf>
    <xf numFmtId="0" fontId="4" fillId="0" borderId="6" xfId="0" applyFont="1" applyBorder="1"/>
    <xf numFmtId="0" fontId="4" fillId="0" borderId="6" xfId="0" applyFont="1" applyBorder="1" applyAlignment="1">
      <alignment wrapText="1"/>
    </xf>
    <xf numFmtId="0" fontId="2" fillId="0" borderId="3" xfId="0" applyFont="1" applyBorder="1" applyAlignment="1">
      <alignment horizontal="left" vertical="center" wrapText="1"/>
    </xf>
    <xf numFmtId="0" fontId="4" fillId="0" borderId="1" xfId="0" applyFont="1" applyBorder="1" applyAlignment="1">
      <alignment vertical="top" wrapText="1"/>
    </xf>
    <xf numFmtId="0" fontId="3" fillId="0" borderId="1" xfId="0" applyFont="1" applyBorder="1" applyAlignment="1">
      <alignment horizontal="left" vertical="top" wrapText="1"/>
    </xf>
    <xf numFmtId="0" fontId="7" fillId="0" borderId="1" xfId="0" applyFont="1" applyBorder="1" applyAlignment="1">
      <alignment horizontal="left" vertical="top" wrapText="1"/>
    </xf>
    <xf numFmtId="0" fontId="6" fillId="0" borderId="0" xfId="0" applyFont="1" applyAlignment="1">
      <alignment vertical="top" wrapText="1"/>
    </xf>
    <xf numFmtId="0" fontId="4" fillId="0" borderId="1" xfId="0" applyFont="1" applyBorder="1" applyAlignment="1">
      <alignment horizontal="left" vertical="top" wrapText="1"/>
    </xf>
    <xf numFmtId="0" fontId="2" fillId="0" borderId="1" xfId="0" applyFont="1" applyBorder="1" applyAlignment="1">
      <alignment horizontal="left" vertical="center" wrapText="1"/>
    </xf>
    <xf numFmtId="9" fontId="19" fillId="5" borderId="1" xfId="0" applyNumberFormat="1" applyFont="1" applyFill="1" applyBorder="1" applyAlignment="1">
      <alignment horizontal="left" vertical="center" wrapText="1"/>
    </xf>
    <xf numFmtId="0" fontId="6" fillId="0" borderId="0" xfId="0" applyFont="1"/>
    <xf numFmtId="0" fontId="7" fillId="0" borderId="6" xfId="0" applyFont="1" applyBorder="1" applyAlignment="1">
      <alignment horizontal="left" vertical="top" wrapText="1"/>
    </xf>
    <xf numFmtId="0" fontId="7" fillId="0" borderId="13" xfId="0" applyFont="1" applyBorder="1" applyAlignment="1">
      <alignment horizontal="left" vertical="top" wrapText="1"/>
    </xf>
    <xf numFmtId="0" fontId="7" fillId="0" borderId="7" xfId="0" applyFont="1" applyBorder="1" applyAlignment="1">
      <alignment horizontal="left" vertical="top" wrapText="1"/>
    </xf>
    <xf numFmtId="0" fontId="7" fillId="0" borderId="20" xfId="0" applyFont="1" applyBorder="1" applyAlignment="1">
      <alignment horizontal="left" vertical="top" wrapText="1"/>
    </xf>
    <xf numFmtId="0" fontId="7" fillId="0" borderId="0" xfId="0" applyFont="1" applyAlignment="1">
      <alignment horizontal="left" vertical="top" wrapText="1"/>
    </xf>
    <xf numFmtId="0" fontId="7" fillId="0" borderId="21"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9" xfId="0" applyFont="1" applyBorder="1" applyAlignment="1">
      <alignment horizontal="left" vertical="top" wrapText="1"/>
    </xf>
    <xf numFmtId="0" fontId="14" fillId="5" borderId="6"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6" borderId="13" xfId="0" applyFont="1" applyFill="1" applyBorder="1" applyAlignment="1">
      <alignment horizontal="left" vertical="top" wrapText="1"/>
    </xf>
    <xf numFmtId="0" fontId="14" fillId="6" borderId="7" xfId="0" applyFont="1" applyFill="1" applyBorder="1" applyAlignment="1">
      <alignment horizontal="left" vertical="top" wrapText="1"/>
    </xf>
    <xf numFmtId="0" fontId="14" fillId="6" borderId="0" xfId="0" applyFont="1" applyFill="1" applyAlignment="1">
      <alignment horizontal="left" vertical="top" wrapText="1"/>
    </xf>
    <xf numFmtId="0" fontId="14" fillId="6" borderId="21" xfId="0" applyFont="1" applyFill="1" applyBorder="1" applyAlignment="1">
      <alignment horizontal="left" vertical="top" wrapText="1"/>
    </xf>
    <xf numFmtId="0" fontId="14" fillId="6" borderId="10" xfId="0" applyFont="1" applyFill="1" applyBorder="1" applyAlignment="1">
      <alignment horizontal="left" vertical="top" wrapText="1"/>
    </xf>
    <xf numFmtId="0" fontId="14" fillId="6" borderId="9" xfId="0" applyFont="1" applyFill="1" applyBorder="1" applyAlignment="1">
      <alignment horizontal="left" vertical="top" wrapText="1"/>
    </xf>
    <xf numFmtId="0" fontId="2" fillId="0" borderId="6" xfId="0" applyFont="1" applyBorder="1" applyAlignment="1">
      <alignment horizontal="left" vertical="top" wrapText="1"/>
    </xf>
    <xf numFmtId="0" fontId="2" fillId="0" borderId="20" xfId="0" applyFont="1" applyBorder="1" applyAlignment="1">
      <alignment horizontal="left" vertical="top" wrapText="1"/>
    </xf>
    <xf numFmtId="0" fontId="2" fillId="7" borderId="14" xfId="0" applyFont="1" applyFill="1" applyBorder="1" applyAlignment="1">
      <alignment horizontal="left" vertical="top" wrapText="1"/>
    </xf>
    <xf numFmtId="0" fontId="2" fillId="7" borderId="15" xfId="0" applyFont="1" applyFill="1" applyBorder="1" applyAlignment="1">
      <alignment horizontal="left" vertical="top" wrapText="1"/>
    </xf>
    <xf numFmtId="0" fontId="2" fillId="7" borderId="16" xfId="0" applyFont="1" applyFill="1" applyBorder="1" applyAlignment="1">
      <alignment horizontal="left" vertical="top" wrapText="1"/>
    </xf>
    <xf numFmtId="0" fontId="2" fillId="7" borderId="17" xfId="0" applyFont="1" applyFill="1" applyBorder="1" applyAlignment="1">
      <alignment horizontal="left" vertical="top" wrapText="1"/>
    </xf>
    <xf numFmtId="0" fontId="2" fillId="7" borderId="18" xfId="0" applyFont="1" applyFill="1" applyBorder="1" applyAlignment="1">
      <alignment horizontal="left" vertical="top" wrapText="1"/>
    </xf>
    <xf numFmtId="0" fontId="2" fillId="7" borderId="19"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9" xfId="0" applyFont="1" applyFill="1" applyBorder="1" applyAlignment="1">
      <alignment horizontal="left" vertical="top" wrapText="1"/>
    </xf>
    <xf numFmtId="0" fontId="1" fillId="0" borderId="3" xfId="0" applyFont="1" applyBorder="1" applyAlignment="1">
      <alignment horizontal="left" vertical="center" wrapText="1"/>
    </xf>
    <xf numFmtId="0" fontId="1" fillId="0" borderId="12" xfId="0" applyFont="1" applyBorder="1" applyAlignment="1">
      <alignment horizontal="left"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center" wrapText="1"/>
    </xf>
    <xf numFmtId="0" fontId="2" fillId="5" borderId="3" xfId="0" applyFont="1" applyFill="1" applyBorder="1" applyAlignment="1">
      <alignment horizontal="center" vertical="center" wrapText="1"/>
    </xf>
    <xf numFmtId="0" fontId="2" fillId="5" borderId="12" xfId="0" applyFont="1" applyFill="1" applyBorder="1" applyAlignment="1">
      <alignment horizontal="center" vertical="center" wrapText="1"/>
    </xf>
    <xf numFmtId="9" fontId="14" fillId="5" borderId="28" xfId="0" applyNumberFormat="1" applyFont="1" applyFill="1" applyBorder="1" applyAlignment="1">
      <alignment horizontal="left" vertical="center" wrapText="1"/>
    </xf>
    <xf numFmtId="9" fontId="14" fillId="5" borderId="29" xfId="0" applyNumberFormat="1" applyFont="1" applyFill="1" applyBorder="1" applyAlignment="1">
      <alignment horizontal="left" vertical="center"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14" fillId="5" borderId="3"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2" fillId="4" borderId="26" xfId="0" applyFont="1" applyFill="1" applyBorder="1" applyAlignment="1">
      <alignment horizontal="center" vertical="top" wrapText="1"/>
    </xf>
    <xf numFmtId="0" fontId="2" fillId="4" borderId="27" xfId="0" applyFont="1" applyFill="1" applyBorder="1" applyAlignment="1">
      <alignment horizontal="center" vertical="top" wrapText="1"/>
    </xf>
    <xf numFmtId="0" fontId="14" fillId="5" borderId="28" xfId="0" applyFont="1" applyFill="1" applyBorder="1" applyAlignment="1">
      <alignment horizontal="center" vertical="center" wrapText="1"/>
    </xf>
    <xf numFmtId="0" fontId="14" fillId="5" borderId="29" xfId="0" applyFont="1" applyFill="1" applyBorder="1" applyAlignment="1">
      <alignment horizontal="center" vertical="center" wrapText="1"/>
    </xf>
    <xf numFmtId="0" fontId="7" fillId="2" borderId="3" xfId="0" applyFont="1" applyFill="1" applyBorder="1" applyAlignment="1">
      <alignment horizontal="left" vertical="top" wrapText="1"/>
    </xf>
    <xf numFmtId="0" fontId="7" fillId="2" borderId="11" xfId="0" applyFont="1" applyFill="1" applyBorder="1" applyAlignment="1">
      <alignment horizontal="left" vertical="top" wrapText="1"/>
    </xf>
    <xf numFmtId="0" fontId="7" fillId="2" borderId="12" xfId="0" applyFont="1" applyFill="1" applyBorder="1" applyAlignment="1">
      <alignment horizontal="left" vertical="top" wrapText="1"/>
    </xf>
    <xf numFmtId="0" fontId="7" fillId="2" borderId="23" xfId="0" applyFont="1" applyFill="1" applyBorder="1" applyAlignment="1">
      <alignment horizontal="left" vertical="top" wrapText="1"/>
    </xf>
    <xf numFmtId="0" fontId="7" fillId="2" borderId="24" xfId="0" applyFont="1" applyFill="1" applyBorder="1" applyAlignment="1">
      <alignment horizontal="left" vertical="top" wrapText="1"/>
    </xf>
    <xf numFmtId="0" fontId="7" fillId="2" borderId="25" xfId="0" applyFont="1" applyFill="1" applyBorder="1" applyAlignment="1">
      <alignment horizontal="left" vertical="top" wrapText="1"/>
    </xf>
    <xf numFmtId="0" fontId="2" fillId="5" borderId="3" xfId="0" applyFont="1" applyFill="1" applyBorder="1" applyAlignment="1">
      <alignment horizontal="left" vertical="center" wrapText="1"/>
    </xf>
    <xf numFmtId="0" fontId="2" fillId="5" borderId="12" xfId="0" applyFont="1" applyFill="1" applyBorder="1" applyAlignment="1">
      <alignment horizontal="left" vertical="center" wrapText="1"/>
    </xf>
    <xf numFmtId="0" fontId="2" fillId="0" borderId="22" xfId="0" applyFont="1" applyBorder="1" applyAlignment="1">
      <alignment horizontal="left" vertical="top" wrapText="1"/>
    </xf>
  </cellXfs>
  <cellStyles count="1">
    <cellStyle name="Standaard" xfId="0" builtinId="0"/>
  </cellStyles>
  <dxfs count="0"/>
  <tableStyles count="0" defaultTableStyle="TableStyleMedium2" defaultPivotStyle="PivotStyleLight16"/>
  <colors>
    <mruColors>
      <color rgb="FF009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600075</xdr:colOff>
      <xdr:row>17</xdr:row>
      <xdr:rowOff>19050</xdr:rowOff>
    </xdr:from>
    <xdr:to>
      <xdr:col>8</xdr:col>
      <xdr:colOff>590550</xdr:colOff>
      <xdr:row>41</xdr:row>
      <xdr:rowOff>19050</xdr:rowOff>
    </xdr:to>
    <xdr:pic>
      <xdr:nvPicPr>
        <xdr:cNvPr id="2" name="Afbeelding 1">
          <a:extLst>
            <a:ext uri="{FF2B5EF4-FFF2-40B4-BE49-F238E27FC236}">
              <a16:creationId xmlns:a16="http://schemas.microsoft.com/office/drawing/2014/main" id="{301E23EB-AF41-2CF5-954B-A14799F60600}"/>
            </a:ext>
          </a:extLst>
        </xdr:cNvPr>
        <xdr:cNvPicPr>
          <a:picLocks noChangeAspect="1"/>
        </xdr:cNvPicPr>
      </xdr:nvPicPr>
      <xdr:blipFill>
        <a:blip xmlns:r="http://schemas.openxmlformats.org/officeDocument/2006/relationships" r:embed="rId1"/>
        <a:stretch>
          <a:fillRect/>
        </a:stretch>
      </xdr:blipFill>
      <xdr:spPr>
        <a:xfrm>
          <a:off x="600075" y="5962650"/>
          <a:ext cx="4438650" cy="457200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0D1CA-C041-4C78-9330-8EFD9C2A6BAB}">
  <sheetPr>
    <tabColor theme="4" tint="0.59999389629810485"/>
  </sheetPr>
  <dimension ref="B2:AD54"/>
  <sheetViews>
    <sheetView workbookViewId="0">
      <selection activeCell="O16" sqref="O16"/>
    </sheetView>
  </sheetViews>
  <sheetFormatPr defaultColWidth="9.140625" defaultRowHeight="15" x14ac:dyDescent="0.25"/>
  <cols>
    <col min="2" max="2" width="2.7109375" customWidth="1"/>
    <col min="30" max="30" width="9.140625" bestFit="1" customWidth="1"/>
  </cols>
  <sheetData>
    <row r="2" spans="2:30" ht="15.75" customHeight="1" x14ac:dyDescent="0.25">
      <c r="B2" s="53" t="s">
        <v>0</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5"/>
    </row>
    <row r="3" spans="2:30" ht="15.75" customHeight="1" x14ac:dyDescent="0.25">
      <c r="B3" s="56"/>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8"/>
    </row>
    <row r="4" spans="2:30" ht="15.75" customHeight="1" x14ac:dyDescent="0.25">
      <c r="B4" s="56"/>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8"/>
    </row>
    <row r="5" spans="2:30" ht="15.75" customHeight="1" x14ac:dyDescent="0.25">
      <c r="B5" s="56"/>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8"/>
    </row>
    <row r="6" spans="2:30" ht="15.75" customHeight="1" x14ac:dyDescent="0.25">
      <c r="B6" s="56"/>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8"/>
    </row>
    <row r="7" spans="2:30" ht="15.75" customHeight="1" x14ac:dyDescent="0.25">
      <c r="B7" s="56"/>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8"/>
    </row>
    <row r="8" spans="2:30" ht="15.75" customHeight="1" x14ac:dyDescent="0.25">
      <c r="B8" s="56"/>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8"/>
    </row>
    <row r="9" spans="2:30" ht="72" customHeight="1" x14ac:dyDescent="0.25">
      <c r="B9" s="56"/>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8"/>
    </row>
    <row r="10" spans="2:30" ht="55.5" customHeight="1" x14ac:dyDescent="0.25">
      <c r="B10" s="56"/>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8"/>
    </row>
    <row r="11" spans="2:30" ht="48" customHeight="1" x14ac:dyDescent="0.25">
      <c r="B11" s="56"/>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8"/>
    </row>
    <row r="12" spans="2:30" ht="15.75" customHeight="1" x14ac:dyDescent="0.25">
      <c r="B12" s="56"/>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8"/>
    </row>
    <row r="13" spans="2:30" ht="56.25" customHeight="1" x14ac:dyDescent="0.25">
      <c r="B13" s="56"/>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8"/>
    </row>
    <row r="14" spans="2:30" ht="96.75" customHeight="1" x14ac:dyDescent="0.25">
      <c r="B14" s="59"/>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1"/>
    </row>
    <row r="15" spans="2:30" ht="15.75" x14ac:dyDescent="0.3">
      <c r="B15" s="31"/>
      <c r="C15" s="32"/>
      <c r="D15" s="32"/>
      <c r="E15" s="32"/>
      <c r="F15" s="32"/>
      <c r="G15" s="32"/>
      <c r="H15" s="32"/>
      <c r="I15" s="32"/>
      <c r="J15" s="32"/>
      <c r="K15" s="32"/>
      <c r="L15" s="32"/>
      <c r="M15" s="32"/>
      <c r="N15" s="32"/>
      <c r="O15" s="32"/>
      <c r="P15" s="32"/>
      <c r="Q15" s="32"/>
      <c r="R15" s="32"/>
      <c r="S15" s="32"/>
      <c r="T15" s="32"/>
      <c r="U15" s="32"/>
      <c r="V15" s="32"/>
      <c r="W15" s="32"/>
      <c r="X15" s="32"/>
      <c r="Y15" s="32"/>
      <c r="Z15" s="32"/>
      <c r="AA15" s="32"/>
    </row>
    <row r="16" spans="2:30" x14ac:dyDescent="0.25">
      <c r="B16" s="52" t="s">
        <v>1</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row>
    <row r="17" spans="2:27" ht="15.75" x14ac:dyDescent="0.3">
      <c r="B17" s="31"/>
      <c r="C17" s="32"/>
      <c r="D17" s="32"/>
      <c r="E17" s="32"/>
      <c r="F17" s="32"/>
      <c r="G17" s="32"/>
      <c r="H17" s="32"/>
      <c r="I17" s="32"/>
      <c r="J17" s="32"/>
      <c r="K17" s="32"/>
      <c r="L17" s="32"/>
      <c r="M17" s="32"/>
      <c r="N17" s="32"/>
      <c r="O17" s="32"/>
      <c r="P17" s="32"/>
      <c r="Q17" s="32"/>
      <c r="R17" s="32"/>
      <c r="S17" s="32"/>
      <c r="T17" s="32"/>
      <c r="U17" s="32"/>
      <c r="V17" s="32"/>
      <c r="W17" s="32"/>
      <c r="X17" s="32"/>
      <c r="Y17" s="32"/>
      <c r="Z17" s="32"/>
      <c r="AA17" s="32"/>
    </row>
    <row r="42" spans="2:2" ht="16.5" x14ac:dyDescent="0.25">
      <c r="B42" s="10"/>
    </row>
    <row r="43" spans="2:2" ht="15.75" x14ac:dyDescent="0.3">
      <c r="B43" s="9"/>
    </row>
    <row r="44" spans="2:2" ht="15.75" x14ac:dyDescent="0.3">
      <c r="B44" s="9"/>
    </row>
    <row r="46" spans="2:2" ht="16.5" x14ac:dyDescent="0.25">
      <c r="B46" s="10"/>
    </row>
    <row r="47" spans="2:2" x14ac:dyDescent="0.25">
      <c r="B47" s="12"/>
    </row>
    <row r="48" spans="2:2" x14ac:dyDescent="0.25">
      <c r="B48" s="11"/>
    </row>
    <row r="49" spans="2:2" x14ac:dyDescent="0.25">
      <c r="B49" s="11"/>
    </row>
    <row r="50" spans="2:2" x14ac:dyDescent="0.25">
      <c r="B50" s="11"/>
    </row>
    <row r="51" spans="2:2" x14ac:dyDescent="0.25">
      <c r="B51" s="11"/>
    </row>
    <row r="54" spans="2:2" ht="15.75" x14ac:dyDescent="0.25">
      <c r="B54" s="20"/>
    </row>
  </sheetData>
  <mergeCells count="1">
    <mergeCell ref="B2:AD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A705A-A98A-4702-87C5-4E37212510B7}">
  <sheetPr>
    <tabColor rgb="FFFFC000"/>
    <pageSetUpPr fitToPage="1"/>
  </sheetPr>
  <dimension ref="B2:K48"/>
  <sheetViews>
    <sheetView tabSelected="1" topLeftCell="A40" workbookViewId="0">
      <selection activeCell="C16" sqref="C16"/>
    </sheetView>
  </sheetViews>
  <sheetFormatPr defaultRowHeight="15" x14ac:dyDescent="0.25"/>
  <cols>
    <col min="2" max="2" width="12.7109375" customWidth="1"/>
    <col min="3" max="3" width="50.42578125" customWidth="1"/>
    <col min="4" max="4" width="20" customWidth="1"/>
    <col min="5" max="5" width="14.42578125" customWidth="1"/>
    <col min="6" max="6" width="21.28515625" customWidth="1"/>
    <col min="7" max="7" width="43" customWidth="1"/>
    <col min="10" max="10" width="21.140625" customWidth="1"/>
  </cols>
  <sheetData>
    <row r="2" spans="2:7" x14ac:dyDescent="0.25">
      <c r="B2" s="14" t="s">
        <v>2</v>
      </c>
      <c r="C2" s="15"/>
    </row>
    <row r="3" spans="2:7" x14ac:dyDescent="0.25">
      <c r="B3" s="16" t="s">
        <v>3</v>
      </c>
      <c r="C3" s="17"/>
    </row>
    <row r="4" spans="2:7" x14ac:dyDescent="0.25">
      <c r="B4" s="16" t="s">
        <v>4</v>
      </c>
      <c r="C4" s="17"/>
    </row>
    <row r="5" spans="2:7" x14ac:dyDescent="0.25">
      <c r="B5" s="16" t="s">
        <v>5</v>
      </c>
      <c r="C5" s="17"/>
    </row>
    <row r="6" spans="2:7" x14ac:dyDescent="0.25">
      <c r="B6" s="16" t="s">
        <v>6</v>
      </c>
      <c r="C6" s="17"/>
    </row>
    <row r="7" spans="2:7" x14ac:dyDescent="0.25">
      <c r="B7" s="16" t="s">
        <v>7</v>
      </c>
      <c r="C7" s="17"/>
    </row>
    <row r="8" spans="2:7" ht="30" customHeight="1" x14ac:dyDescent="0.25">
      <c r="B8" s="40" t="s">
        <v>8</v>
      </c>
      <c r="C8" s="17"/>
    </row>
    <row r="9" spans="2:7" x14ac:dyDescent="0.25">
      <c r="B9" s="18" t="s">
        <v>9</v>
      </c>
      <c r="C9" s="19"/>
    </row>
    <row r="11" spans="2:7" x14ac:dyDescent="0.25">
      <c r="B11" s="5" t="s">
        <v>10</v>
      </c>
      <c r="C11" s="6" t="s">
        <v>11</v>
      </c>
      <c r="D11" s="82" t="s">
        <v>12</v>
      </c>
      <c r="E11" s="83"/>
      <c r="F11" s="6" t="s">
        <v>13</v>
      </c>
      <c r="G11" s="6" t="s">
        <v>14</v>
      </c>
    </row>
    <row r="12" spans="2:7" x14ac:dyDescent="0.25">
      <c r="B12" s="2"/>
      <c r="C12" s="3"/>
      <c r="D12" s="4"/>
      <c r="E12" s="4"/>
      <c r="F12" s="4"/>
      <c r="G12" s="4"/>
    </row>
    <row r="13" spans="2:7" x14ac:dyDescent="0.25">
      <c r="B13" s="23" t="s">
        <v>15</v>
      </c>
      <c r="C13" s="21"/>
      <c r="D13" s="86"/>
      <c r="E13" s="87"/>
      <c r="F13" s="22"/>
      <c r="G13" s="22"/>
    </row>
    <row r="14" spans="2:7" ht="65.25" customHeight="1" x14ac:dyDescent="0.25">
      <c r="B14" s="23" t="s">
        <v>16</v>
      </c>
      <c r="C14" s="45" t="s">
        <v>17</v>
      </c>
      <c r="D14" s="84" t="s">
        <v>18</v>
      </c>
      <c r="E14" s="85"/>
      <c r="F14" s="44" t="s">
        <v>19</v>
      </c>
      <c r="G14" s="46"/>
    </row>
    <row r="15" spans="2:7" ht="65.25" customHeight="1" x14ac:dyDescent="0.25">
      <c r="B15" s="23" t="s">
        <v>20</v>
      </c>
      <c r="C15" s="47" t="s">
        <v>21</v>
      </c>
      <c r="D15" s="84" t="s">
        <v>22</v>
      </c>
      <c r="E15" s="85"/>
      <c r="F15" s="44" t="s">
        <v>19</v>
      </c>
      <c r="G15" s="46"/>
    </row>
    <row r="16" spans="2:7" ht="65.25" customHeight="1" x14ac:dyDescent="0.25">
      <c r="B16" s="23" t="s">
        <v>23</v>
      </c>
      <c r="C16" s="47" t="s">
        <v>79</v>
      </c>
      <c r="D16" s="84" t="s">
        <v>24</v>
      </c>
      <c r="E16" s="85"/>
      <c r="F16" s="44" t="s">
        <v>19</v>
      </c>
      <c r="G16" s="46"/>
    </row>
    <row r="17" spans="2:7" ht="65.25" customHeight="1" x14ac:dyDescent="0.25">
      <c r="B17" s="23" t="s">
        <v>25</v>
      </c>
      <c r="C17" s="48" t="s">
        <v>26</v>
      </c>
      <c r="D17" s="84" t="s">
        <v>27</v>
      </c>
      <c r="E17" s="85"/>
      <c r="F17" s="44" t="s">
        <v>19</v>
      </c>
      <c r="G17" s="46"/>
    </row>
    <row r="18" spans="2:7" ht="80.25" customHeight="1" x14ac:dyDescent="0.25">
      <c r="B18" s="23" t="s">
        <v>28</v>
      </c>
      <c r="C18" s="49" t="s">
        <v>29</v>
      </c>
      <c r="D18" s="84" t="s">
        <v>30</v>
      </c>
      <c r="E18" s="85"/>
      <c r="F18" s="44" t="s">
        <v>19</v>
      </c>
      <c r="G18" s="1"/>
    </row>
    <row r="19" spans="2:7" ht="101.25" customHeight="1" x14ac:dyDescent="0.25">
      <c r="B19" s="23" t="s">
        <v>31</v>
      </c>
      <c r="C19" s="47" t="s">
        <v>32</v>
      </c>
      <c r="D19" s="84" t="s">
        <v>33</v>
      </c>
      <c r="E19" s="85"/>
      <c r="F19" s="50" t="s">
        <v>19</v>
      </c>
      <c r="G19" s="1"/>
    </row>
    <row r="20" spans="2:7" x14ac:dyDescent="0.25">
      <c r="B20" s="2"/>
      <c r="C20" s="3"/>
      <c r="D20" s="4"/>
      <c r="E20" s="4"/>
      <c r="F20" s="4"/>
      <c r="G20" s="4"/>
    </row>
    <row r="21" spans="2:7" x14ac:dyDescent="0.25">
      <c r="B21" s="5" t="s">
        <v>10</v>
      </c>
      <c r="C21" s="6" t="s">
        <v>34</v>
      </c>
      <c r="D21" s="82" t="s">
        <v>35</v>
      </c>
      <c r="E21" s="83"/>
      <c r="F21" s="6" t="s">
        <v>36</v>
      </c>
      <c r="G21" s="6" t="s">
        <v>37</v>
      </c>
    </row>
    <row r="22" spans="2:7" x14ac:dyDescent="0.25">
      <c r="B22" s="23" t="s">
        <v>38</v>
      </c>
      <c r="C22" s="24"/>
      <c r="D22" s="92"/>
      <c r="E22" s="93"/>
      <c r="F22" s="24"/>
      <c r="G22" s="25">
        <v>0.8</v>
      </c>
    </row>
    <row r="23" spans="2:7" ht="21.95" customHeight="1" x14ac:dyDescent="0.25">
      <c r="B23" s="62" t="s">
        <v>39</v>
      </c>
      <c r="C23" s="106" t="s">
        <v>40</v>
      </c>
      <c r="D23" s="35" t="s">
        <v>41</v>
      </c>
      <c r="E23" s="36"/>
      <c r="F23" s="65"/>
      <c r="G23" s="66"/>
    </row>
    <row r="24" spans="2:7" ht="21.95" customHeight="1" x14ac:dyDescent="0.25">
      <c r="B24" s="63"/>
      <c r="C24" s="106"/>
      <c r="D24" s="35" t="s">
        <v>42</v>
      </c>
      <c r="E24" s="34"/>
      <c r="F24" s="67"/>
      <c r="G24" s="68"/>
    </row>
    <row r="25" spans="2:7" ht="21.95" customHeight="1" x14ac:dyDescent="0.25">
      <c r="B25" s="63"/>
      <c r="C25" s="106"/>
      <c r="D25" s="42" t="s">
        <v>43</v>
      </c>
      <c r="E25" s="34"/>
      <c r="F25" s="67"/>
      <c r="G25" s="68"/>
    </row>
    <row r="26" spans="2:7" ht="24.75" customHeight="1" x14ac:dyDescent="0.25">
      <c r="B26" s="63"/>
      <c r="C26" s="72"/>
      <c r="D26" s="43" t="s">
        <v>44</v>
      </c>
      <c r="E26" s="37"/>
      <c r="F26" s="67"/>
      <c r="G26" s="68"/>
    </row>
    <row r="27" spans="2:7" ht="16.5" customHeight="1" x14ac:dyDescent="0.25">
      <c r="B27" s="64"/>
      <c r="C27" s="13" t="s">
        <v>45</v>
      </c>
      <c r="D27" s="94">
        <f>E26-E23</f>
        <v>0</v>
      </c>
      <c r="E27" s="95"/>
      <c r="F27" s="69"/>
      <c r="G27" s="70"/>
    </row>
    <row r="28" spans="2:7" ht="90.75" customHeight="1" x14ac:dyDescent="0.25">
      <c r="B28" s="26" t="s">
        <v>46</v>
      </c>
      <c r="C28" s="79" t="s">
        <v>47</v>
      </c>
      <c r="D28" s="80"/>
      <c r="E28" s="80"/>
      <c r="F28" s="80"/>
      <c r="G28" s="81"/>
    </row>
    <row r="29" spans="2:7" x14ac:dyDescent="0.25">
      <c r="B29" s="2"/>
      <c r="C29" s="3"/>
      <c r="D29" s="4"/>
      <c r="E29" s="4"/>
      <c r="F29" s="4"/>
      <c r="G29" s="4"/>
    </row>
    <row r="30" spans="2:7" ht="14.25" customHeight="1" x14ac:dyDescent="0.25">
      <c r="B30" s="5" t="s">
        <v>10</v>
      </c>
      <c r="C30" s="6" t="s">
        <v>48</v>
      </c>
      <c r="D30" s="82" t="s">
        <v>49</v>
      </c>
      <c r="E30" s="83"/>
      <c r="F30" s="6" t="s">
        <v>36</v>
      </c>
      <c r="G30" s="6" t="s">
        <v>37</v>
      </c>
    </row>
    <row r="31" spans="2:7" x14ac:dyDescent="0.25">
      <c r="B31" s="23" t="s">
        <v>50</v>
      </c>
      <c r="C31" s="24"/>
      <c r="D31" s="96"/>
      <c r="E31" s="97"/>
      <c r="F31" s="28"/>
      <c r="G31" s="29">
        <v>0.2</v>
      </c>
    </row>
    <row r="32" spans="2:7" ht="15" customHeight="1" x14ac:dyDescent="0.25">
      <c r="B32" s="62" t="s">
        <v>51</v>
      </c>
      <c r="C32" s="71" t="s">
        <v>52</v>
      </c>
      <c r="D32" s="33" t="s">
        <v>53</v>
      </c>
      <c r="E32" s="33"/>
      <c r="F32" s="73"/>
      <c r="G32" s="74"/>
    </row>
    <row r="33" spans="2:11" x14ac:dyDescent="0.25">
      <c r="B33" s="63"/>
      <c r="C33" s="72"/>
      <c r="D33" s="33" t="s">
        <v>54</v>
      </c>
      <c r="E33" s="33"/>
      <c r="F33" s="75"/>
      <c r="G33" s="76"/>
    </row>
    <row r="34" spans="2:11" x14ac:dyDescent="0.25">
      <c r="B34" s="63"/>
      <c r="C34" s="72"/>
      <c r="D34" s="33" t="s">
        <v>55</v>
      </c>
      <c r="E34" s="33"/>
      <c r="F34" s="75"/>
      <c r="G34" s="76"/>
    </row>
    <row r="35" spans="2:11" x14ac:dyDescent="0.25">
      <c r="B35" s="63"/>
      <c r="C35" s="72"/>
      <c r="D35" s="33" t="s">
        <v>56</v>
      </c>
      <c r="E35" s="33"/>
      <c r="F35" s="75"/>
      <c r="G35" s="76"/>
    </row>
    <row r="36" spans="2:11" x14ac:dyDescent="0.25">
      <c r="B36" s="63"/>
      <c r="C36" s="72"/>
      <c r="D36" s="33" t="s">
        <v>57</v>
      </c>
      <c r="E36" s="33"/>
      <c r="F36" s="75"/>
      <c r="G36" s="76"/>
    </row>
    <row r="37" spans="2:11" x14ac:dyDescent="0.25">
      <c r="B37" s="63"/>
      <c r="C37" s="72"/>
      <c r="D37" s="33" t="s">
        <v>58</v>
      </c>
      <c r="E37" s="33"/>
      <c r="F37" s="75"/>
      <c r="G37" s="76"/>
    </row>
    <row r="38" spans="2:11" ht="18.75" customHeight="1" x14ac:dyDescent="0.25">
      <c r="B38" s="64"/>
      <c r="C38" s="13" t="s">
        <v>59</v>
      </c>
      <c r="D38" s="94">
        <f>E37-E32</f>
        <v>0</v>
      </c>
      <c r="E38" s="95"/>
      <c r="F38" s="77"/>
      <c r="G38" s="78"/>
    </row>
    <row r="39" spans="2:11" ht="134.25" customHeight="1" x14ac:dyDescent="0.25">
      <c r="B39" s="23" t="s">
        <v>60</v>
      </c>
      <c r="C39" s="101" t="s">
        <v>61</v>
      </c>
      <c r="D39" s="102"/>
      <c r="E39" s="102"/>
      <c r="F39" s="102"/>
      <c r="G39" s="103"/>
    </row>
    <row r="40" spans="2:11" x14ac:dyDescent="0.25">
      <c r="B40" s="2"/>
      <c r="C40" s="3"/>
      <c r="D40" s="4"/>
      <c r="E40" s="4"/>
      <c r="F40" s="4"/>
      <c r="G40" s="4"/>
    </row>
    <row r="41" spans="2:11" x14ac:dyDescent="0.25">
      <c r="B41" s="5" t="s">
        <v>10</v>
      </c>
      <c r="C41" s="6" t="s">
        <v>62</v>
      </c>
      <c r="D41" s="82" t="s">
        <v>63</v>
      </c>
      <c r="E41" s="83"/>
      <c r="F41" s="6" t="s">
        <v>64</v>
      </c>
      <c r="G41" s="6" t="s">
        <v>65</v>
      </c>
    </row>
    <row r="42" spans="2:11" x14ac:dyDescent="0.25">
      <c r="B42" s="23" t="s">
        <v>66</v>
      </c>
      <c r="C42" s="21"/>
      <c r="D42" s="104"/>
      <c r="E42" s="105"/>
      <c r="F42" s="22"/>
      <c r="G42" s="51" t="s">
        <v>67</v>
      </c>
    </row>
    <row r="43" spans="2:11" ht="93.75" customHeight="1" x14ac:dyDescent="0.25">
      <c r="B43" s="23" t="s">
        <v>68</v>
      </c>
      <c r="C43" s="1" t="s">
        <v>69</v>
      </c>
      <c r="D43" s="84"/>
      <c r="E43" s="85"/>
      <c r="F43" s="41" t="s">
        <v>70</v>
      </c>
      <c r="G43" s="38"/>
    </row>
    <row r="44" spans="2:11" ht="94.5" customHeight="1" x14ac:dyDescent="0.25">
      <c r="B44" s="23" t="s">
        <v>71</v>
      </c>
      <c r="C44" s="98" t="s">
        <v>72</v>
      </c>
      <c r="D44" s="99"/>
      <c r="E44" s="99"/>
      <c r="F44" s="99"/>
      <c r="G44" s="100"/>
    </row>
    <row r="45" spans="2:11" x14ac:dyDescent="0.25">
      <c r="B45" s="2"/>
      <c r="C45" s="3"/>
      <c r="D45" s="4"/>
      <c r="E45" s="4"/>
      <c r="F45" s="4"/>
      <c r="G45" s="4"/>
    </row>
    <row r="46" spans="2:11" ht="28.5" x14ac:dyDescent="0.25">
      <c r="B46" s="5" t="s">
        <v>10</v>
      </c>
      <c r="C46" s="6" t="s">
        <v>73</v>
      </c>
      <c r="D46" s="82" t="s">
        <v>74</v>
      </c>
      <c r="E46" s="83"/>
      <c r="F46" s="6" t="s">
        <v>75</v>
      </c>
      <c r="G46" s="6" t="s">
        <v>37</v>
      </c>
      <c r="K46" s="8"/>
    </row>
    <row r="47" spans="2:11" x14ac:dyDescent="0.25">
      <c r="B47" s="27" t="s">
        <v>76</v>
      </c>
      <c r="C47" s="28"/>
      <c r="D47" s="88">
        <v>0.8</v>
      </c>
      <c r="E47" s="89"/>
      <c r="F47" s="29">
        <v>0.2</v>
      </c>
      <c r="G47" s="29">
        <v>1</v>
      </c>
      <c r="K47" s="8"/>
    </row>
    <row r="48" spans="2:11" x14ac:dyDescent="0.25">
      <c r="B48" s="30" t="s">
        <v>77</v>
      </c>
      <c r="C48" s="7" t="s">
        <v>78</v>
      </c>
      <c r="D48" s="90">
        <f>D27/72*19.2</f>
        <v>0</v>
      </c>
      <c r="E48" s="91"/>
      <c r="F48" s="7">
        <f>D38/5*4.8</f>
        <v>0</v>
      </c>
      <c r="G48" s="39">
        <f>(D48)+(F48)</f>
        <v>0</v>
      </c>
      <c r="K48" s="8"/>
    </row>
  </sheetData>
  <mergeCells count="29">
    <mergeCell ref="D46:E46"/>
    <mergeCell ref="D47:E47"/>
    <mergeCell ref="D48:E48"/>
    <mergeCell ref="D21:E21"/>
    <mergeCell ref="D22:E22"/>
    <mergeCell ref="D27:E27"/>
    <mergeCell ref="D38:E38"/>
    <mergeCell ref="D31:E31"/>
    <mergeCell ref="D30:E30"/>
    <mergeCell ref="C44:G44"/>
    <mergeCell ref="C39:G39"/>
    <mergeCell ref="D41:E41"/>
    <mergeCell ref="D42:E42"/>
    <mergeCell ref="D43:E43"/>
    <mergeCell ref="C23:C26"/>
    <mergeCell ref="D11:E11"/>
    <mergeCell ref="D14:E14"/>
    <mergeCell ref="D15:E15"/>
    <mergeCell ref="D18:E18"/>
    <mergeCell ref="D19:E19"/>
    <mergeCell ref="D13:E13"/>
    <mergeCell ref="D16:E16"/>
    <mergeCell ref="D17:E17"/>
    <mergeCell ref="B23:B27"/>
    <mergeCell ref="F23:G27"/>
    <mergeCell ref="B32:B38"/>
    <mergeCell ref="C32:C37"/>
    <mergeCell ref="F32:G38"/>
    <mergeCell ref="C28:G28"/>
  </mergeCells>
  <phoneticPr fontId="5" type="noConversion"/>
  <pageMargins left="0.25" right="0.25"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33A336C-53C8-491E-9233-49FEABFF2C2E}">
          <x14:formula1>
            <xm:f>Voorblad!$J$44:$K$44</xm:f>
          </x14:formula1>
          <xm:sqref>F14:F19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6CBA1C57396A40B24484646EBB316A" ma:contentTypeVersion="10" ma:contentTypeDescription="Een nieuw document maken." ma:contentTypeScope="" ma:versionID="98937a1e99c2e7d60e0afe988f128425">
  <xsd:schema xmlns:xsd="http://www.w3.org/2001/XMLSchema" xmlns:xs="http://www.w3.org/2001/XMLSchema" xmlns:p="http://schemas.microsoft.com/office/2006/metadata/properties" xmlns:ns2="e766ec1c-2653-443f-9374-4c351627136e" xmlns:ns3="beaaf9dd-9dfe-461e-bc79-bfe73fd4276f" targetNamespace="http://schemas.microsoft.com/office/2006/metadata/properties" ma:root="true" ma:fieldsID="d99f45c8f66614f1d3e7d127eb4fee84" ns2:_="" ns3:_="">
    <xsd:import namespace="e766ec1c-2653-443f-9374-4c351627136e"/>
    <xsd:import namespace="beaaf9dd-9dfe-461e-bc79-bfe73fd42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66ec1c-2653-443f-9374-4c35162713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96240b3-82fb-446b-a13e-4fc46c6b656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aaf9dd-9dfe-461e-bc79-bfe73fd42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57427b2-6918-41e3-a054-1433b861e21f}" ma:internalName="TaxCatchAll" ma:showField="CatchAllData" ma:web="beaaf9dd-9dfe-461e-bc79-bfe73fd42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66ec1c-2653-443f-9374-4c351627136e">
      <Terms xmlns="http://schemas.microsoft.com/office/infopath/2007/PartnerControls"/>
    </lcf76f155ced4ddcb4097134ff3c332f>
    <TaxCatchAll xmlns="beaaf9dd-9dfe-461e-bc79-bfe73fd4276f" xsi:nil="true"/>
  </documentManagement>
</p:properties>
</file>

<file path=customXml/itemProps1.xml><?xml version="1.0" encoding="utf-8"?>
<ds:datastoreItem xmlns:ds="http://schemas.openxmlformats.org/officeDocument/2006/customXml" ds:itemID="{4B1F69ED-AF26-45E5-B9CE-06381C57A4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66ec1c-2653-443f-9374-4c351627136e"/>
    <ds:schemaRef ds:uri="beaaf9dd-9dfe-461e-bc79-bfe73fd42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8A2F76-DEAD-4D2F-82B7-8D42ACE864B5}">
  <ds:schemaRefs>
    <ds:schemaRef ds:uri="http://schemas.microsoft.com/sharepoint/v3/contenttype/forms"/>
  </ds:schemaRefs>
</ds:datastoreItem>
</file>

<file path=customXml/itemProps3.xml><?xml version="1.0" encoding="utf-8"?>
<ds:datastoreItem xmlns:ds="http://schemas.openxmlformats.org/officeDocument/2006/customXml" ds:itemID="{6CD24832-AD54-451A-ADB4-FA97C4CDF3F1}">
  <ds:schemaRefs>
    <ds:schemaRef ds:uri="http://schemas.microsoft.com/office/2006/metadata/properties"/>
    <ds:schemaRef ds:uri="http://schemas.microsoft.com/office/infopath/2007/PartnerControls"/>
    <ds:schemaRef ds:uri="e766ec1c-2653-443f-9374-4c351627136e"/>
    <ds:schemaRef ds:uri="beaaf9dd-9dfe-461e-bc79-bfe73fd4276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Testprotocol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Bakker, R. (Ryan)</dc:creator>
  <cp:keywords/>
  <dc:description/>
  <cp:lastModifiedBy>Bakker, R. (Ryan)</cp:lastModifiedBy>
  <cp:revision/>
  <dcterms:created xsi:type="dcterms:W3CDTF">2026-02-09T10:47:57Z</dcterms:created>
  <dcterms:modified xsi:type="dcterms:W3CDTF">2026-03-27T13:30:41Z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0x010100296CBA1C57396A40B24484646EBB316A</vt:lpwstr>
  </property>
  <property fmtid="{D5CDD505-2E9C-101B-9397-08002B2CF9AE}" pid="3" name="MediaServiceImageTags">
    <vt:lpwstr/>
  </property>
</Properties>
</file>