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denonderwijsrotterdam-my.sharepoint.com/personal/m_meijer_kindenonderwijsrotterdam_nl/Documents/______Schoonmaak/Aanbesteding Schoonmaak 2024/"/>
    </mc:Choice>
  </mc:AlternateContent>
  <xr:revisionPtr revIDLastSave="3" documentId="11_92495D17CDDE6D2EFD20CAE6E9012D16518EBC11" xr6:coauthVersionLast="47" xr6:coauthVersionMax="47" xr10:uidLastSave="{D7D8A0E9-245D-4836-BCF7-8C2C1BC9CFDF}"/>
  <bookViews>
    <workbookView xWindow="2730" yWindow="1950" windowWidth="41565" windowHeight="19650" xr2:uid="{00000000-000D-0000-FFFF-FFFF00000000}"/>
  </bookViews>
  <sheets>
    <sheet name="Worksheet ruimtestaat B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5" i="1" l="1"/>
  <c r="Q73" i="1"/>
  <c r="Q72" i="1"/>
  <c r="Q71" i="1"/>
  <c r="Q70" i="1"/>
  <c r="Q69" i="1"/>
  <c r="Q68" i="1"/>
  <c r="Q67" i="1"/>
  <c r="Q66" i="1"/>
  <c r="Q65" i="1"/>
  <c r="Q64" i="1"/>
  <c r="Q63" i="1"/>
  <c r="Q62" i="1"/>
  <c r="Q59" i="1"/>
  <c r="Q58" i="1"/>
  <c r="Q57" i="1"/>
  <c r="Q56" i="1"/>
  <c r="Q55" i="1"/>
  <c r="Q54" i="1"/>
  <c r="Q53" i="1"/>
  <c r="Q52" i="1"/>
  <c r="Q51" i="1"/>
  <c r="Q50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</calcChain>
</file>

<file path=xl/sharedStrings.xml><?xml version="1.0" encoding="utf-8"?>
<sst xmlns="http://schemas.openxmlformats.org/spreadsheetml/2006/main" count="439" uniqueCount="266">
  <si>
    <t>NR</t>
  </si>
  <si>
    <t>Gebruik</t>
  </si>
  <si>
    <t>Oppervlak</t>
  </si>
  <si>
    <t>Omtrek</t>
  </si>
  <si>
    <t>Vloerafw. 1</t>
  </si>
  <si>
    <t>Opp. 1</t>
  </si>
  <si>
    <t>kleur</t>
  </si>
  <si>
    <t>Vloerafw. 2</t>
  </si>
  <si>
    <t>Opp. 2</t>
  </si>
  <si>
    <t>kleur</t>
  </si>
  <si>
    <t>Verlichting</t>
  </si>
  <si>
    <t>verlichting armatuur</t>
  </si>
  <si>
    <t>Verlichting</t>
  </si>
  <si>
    <t>aantal</t>
  </si>
  <si>
    <t>NV</t>
  </si>
  <si>
    <t>schoonmaak</t>
  </si>
  <si>
    <t>m2</t>
  </si>
  <si>
    <t>m</t>
  </si>
  <si>
    <t>m2</t>
  </si>
  <si>
    <t>Merk</t>
  </si>
  <si>
    <t>st.</t>
  </si>
  <si>
    <t>dagen per jaar</t>
  </si>
  <si>
    <t>m2 per dag</t>
  </si>
  <si>
    <t>0.01</t>
  </si>
  <si>
    <t>onderwijs</t>
  </si>
  <si>
    <t>linoleum</t>
  </si>
  <si>
    <t/>
  </si>
  <si>
    <t>TL5</t>
  </si>
  <si>
    <t>0.02</t>
  </si>
  <si>
    <t>werkkast</t>
  </si>
  <si>
    <t>tegelvloer</t>
  </si>
  <si>
    <t/>
  </si>
  <si>
    <t>?</t>
  </si>
  <si>
    <t>0.03</t>
  </si>
  <si>
    <t>onderwijs</t>
  </si>
  <si>
    <t>linoleum</t>
  </si>
  <si>
    <t/>
  </si>
  <si>
    <t>TL5</t>
  </si>
  <si>
    <t>0.04</t>
  </si>
  <si>
    <t>sanitair</t>
  </si>
  <si>
    <t>gietvloer</t>
  </si>
  <si>
    <t/>
  </si>
  <si>
    <t>?</t>
  </si>
  <si>
    <t>0.05</t>
  </si>
  <si>
    <t>onderwijs</t>
  </si>
  <si>
    <t>linoleum</t>
  </si>
  <si>
    <t/>
  </si>
  <si>
    <t>TL5</t>
  </si>
  <si>
    <t>0.06</t>
  </si>
  <si>
    <t>onderwijs</t>
  </si>
  <si>
    <t>linoleum</t>
  </si>
  <si>
    <t/>
  </si>
  <si>
    <t>TL5</t>
  </si>
  <si>
    <t>0.07</t>
  </si>
  <si>
    <t>onderwijs</t>
  </si>
  <si>
    <t>linoleum</t>
  </si>
  <si>
    <t/>
  </si>
  <si>
    <t>TL5</t>
  </si>
  <si>
    <t>0.08</t>
  </si>
  <si>
    <t>kantoor</t>
  </si>
  <si>
    <t>linoleum</t>
  </si>
  <si>
    <t/>
  </si>
  <si>
    <t>ETK</t>
  </si>
  <si>
    <t>ALL.2 19W 3000K 2150lm 113Lm/W IP40</t>
  </si>
  <si>
    <t>LED</t>
  </si>
  <si>
    <t>0.09</t>
  </si>
  <si>
    <t>sanitair</t>
  </si>
  <si>
    <t>gietvloer</t>
  </si>
  <si>
    <t/>
  </si>
  <si>
    <t>ETK</t>
  </si>
  <si>
    <t>ALL.2 19W 3000K 2150lm 113Lm/W IP40</t>
  </si>
  <si>
    <t>LED</t>
  </si>
  <si>
    <t>0.10</t>
  </si>
  <si>
    <t>onderwijs</t>
  </si>
  <si>
    <t>linoleum</t>
  </si>
  <si>
    <t/>
  </si>
  <si>
    <t>TL5</t>
  </si>
  <si>
    <t>0.11</t>
  </si>
  <si>
    <t>medegebruik</t>
  </si>
  <si>
    <t>linoleum</t>
  </si>
  <si>
    <t/>
  </si>
  <si>
    <t>TL5</t>
  </si>
  <si>
    <t>0.12</t>
  </si>
  <si>
    <t>sanitair</t>
  </si>
  <si>
    <t>gietvloer</t>
  </si>
  <si>
    <t/>
  </si>
  <si>
    <t>?</t>
  </si>
  <si>
    <t>0.13</t>
  </si>
  <si>
    <t>berging</t>
  </si>
  <si>
    <t>linoleum</t>
  </si>
  <si>
    <t/>
  </si>
  <si>
    <t>?</t>
  </si>
  <si>
    <t>0.14</t>
  </si>
  <si>
    <t>sanitair</t>
  </si>
  <si>
    <t>gietvloer</t>
  </si>
  <si>
    <t/>
  </si>
  <si>
    <t>ETK</t>
  </si>
  <si>
    <t>ALL.2 19W 3000K 2150lm 113Lm/W IP40</t>
  </si>
  <si>
    <t>LED</t>
  </si>
  <si>
    <t>0.15</t>
  </si>
  <si>
    <t>medegebruik</t>
  </si>
  <si>
    <t>linoleum</t>
  </si>
  <si>
    <t/>
  </si>
  <si>
    <t>TL5</t>
  </si>
  <si>
    <t>0.16</t>
  </si>
  <si>
    <t>techniek</t>
  </si>
  <si>
    <t>onafgewerkt</t>
  </si>
  <si>
    <t/>
  </si>
  <si>
    <t>N.V.T</t>
  </si>
  <si>
    <t>geen</t>
  </si>
  <si>
    <t>0.17</t>
  </si>
  <si>
    <t>verkeer</t>
  </si>
  <si>
    <t>schoonloopmat</t>
  </si>
  <si>
    <t/>
  </si>
  <si>
    <t>ETK</t>
  </si>
  <si>
    <t>ALL.2 19W 3000K 2150lm 113Lm/W IP40</t>
  </si>
  <si>
    <t>LED</t>
  </si>
  <si>
    <t>0.18</t>
  </si>
  <si>
    <t>berging</t>
  </si>
  <si>
    <t>linoleum</t>
  </si>
  <si>
    <t/>
  </si>
  <si>
    <t>?</t>
  </si>
  <si>
    <t>TL8</t>
  </si>
  <si>
    <t>0.19</t>
  </si>
  <si>
    <t>sanitair</t>
  </si>
  <si>
    <t>gietvloer</t>
  </si>
  <si>
    <t/>
  </si>
  <si>
    <t>ETK</t>
  </si>
  <si>
    <t>ALL.2 19W 3000K 2150lm 113Lm/W IP40</t>
  </si>
  <si>
    <t>LED</t>
  </si>
  <si>
    <t>0.20</t>
  </si>
  <si>
    <t>onderwijs</t>
  </si>
  <si>
    <t>linoleum</t>
  </si>
  <si>
    <t/>
  </si>
  <si>
    <t>TL5</t>
  </si>
  <si>
    <t>0.21</t>
  </si>
  <si>
    <t>sanitair</t>
  </si>
  <si>
    <t>gietvloer</t>
  </si>
  <si>
    <t/>
  </si>
  <si>
    <t>?</t>
  </si>
  <si>
    <t>0.22</t>
  </si>
  <si>
    <t>onderwijs</t>
  </si>
  <si>
    <t>linoleum</t>
  </si>
  <si>
    <t/>
  </si>
  <si>
    <t>TL5</t>
  </si>
  <si>
    <t>0.23</t>
  </si>
  <si>
    <t>onderwijs</t>
  </si>
  <si>
    <t>linoleum</t>
  </si>
  <si>
    <t/>
  </si>
  <si>
    <t>TL5</t>
  </si>
  <si>
    <t>0.24</t>
  </si>
  <si>
    <t>werkkast</t>
  </si>
  <si>
    <t>linoleum</t>
  </si>
  <si>
    <t/>
  </si>
  <si>
    <t>?</t>
  </si>
  <si>
    <t>0.25</t>
  </si>
  <si>
    <t>sanitair</t>
  </si>
  <si>
    <t>tegelvloer</t>
  </si>
  <si>
    <t/>
  </si>
  <si>
    <t>?</t>
  </si>
  <si>
    <t>0.26</t>
  </si>
  <si>
    <t>berging</t>
  </si>
  <si>
    <t>onafgewerkt</t>
  </si>
  <si>
    <t/>
  </si>
  <si>
    <t>TL8</t>
  </si>
  <si>
    <t>0.27</t>
  </si>
  <si>
    <t>kantoor</t>
  </si>
  <si>
    <t>linoleum</t>
  </si>
  <si>
    <t/>
  </si>
  <si>
    <t>?</t>
  </si>
  <si>
    <t>0.28</t>
  </si>
  <si>
    <t>verkeer</t>
  </si>
  <si>
    <t>schoonloopmat</t>
  </si>
  <si>
    <t/>
  </si>
  <si>
    <t>?</t>
  </si>
  <si>
    <t>0.29</t>
  </si>
  <si>
    <t>techniek</t>
  </si>
  <si>
    <t>onafgewerkt</t>
  </si>
  <si>
    <t/>
  </si>
  <si>
    <t>N.V.T</t>
  </si>
  <si>
    <t>geen</t>
  </si>
  <si>
    <t>0.30</t>
  </si>
  <si>
    <t>berging</t>
  </si>
  <si>
    <t>onafgewerkt</t>
  </si>
  <si>
    <t/>
  </si>
  <si>
    <t>N.V.T</t>
  </si>
  <si>
    <t>geen</t>
  </si>
  <si>
    <t>0.31</t>
  </si>
  <si>
    <t>techniek</t>
  </si>
  <si>
    <t>onafgewerkt</t>
  </si>
  <si>
    <t/>
  </si>
  <si>
    <t>N.V.T</t>
  </si>
  <si>
    <t>geen</t>
  </si>
  <si>
    <t>0.32</t>
  </si>
  <si>
    <t>verkeer</t>
  </si>
  <si>
    <t>linoleum</t>
  </si>
  <si>
    <t/>
  </si>
  <si>
    <t>ETK</t>
  </si>
  <si>
    <t>ALL.2 19W 3000K 2150lm 113Lm/W IP40</t>
  </si>
  <si>
    <t>LED</t>
  </si>
  <si>
    <t>0.33</t>
  </si>
  <si>
    <t>berging</t>
  </si>
  <si>
    <t>linoleum</t>
  </si>
  <si>
    <t/>
  </si>
  <si>
    <t>?</t>
  </si>
  <si>
    <t>0.34</t>
  </si>
  <si>
    <t>onderwijs</t>
  </si>
  <si>
    <t>sportvloer</t>
  </si>
  <si>
    <t/>
  </si>
  <si>
    <t>?</t>
  </si>
  <si>
    <t>TL5</t>
  </si>
  <si>
    <t>0.35</t>
  </si>
  <si>
    <t>berging</t>
  </si>
  <si>
    <t>sportvloer</t>
  </si>
  <si>
    <t/>
  </si>
  <si>
    <t>?</t>
  </si>
  <si>
    <t>0.36</t>
  </si>
  <si>
    <t>berging</t>
  </si>
  <si>
    <t>linoleum</t>
  </si>
  <si>
    <t/>
  </si>
  <si>
    <t>?</t>
  </si>
  <si>
    <t>0.37</t>
  </si>
  <si>
    <t>techniek</t>
  </si>
  <si>
    <t>onafgewerkt</t>
  </si>
  <si>
    <t/>
  </si>
  <si>
    <t>N.V.T</t>
  </si>
  <si>
    <t>geen</t>
  </si>
  <si>
    <t>0.38</t>
  </si>
  <si>
    <t>verkeer</t>
  </si>
  <si>
    <t>linoleum</t>
  </si>
  <si>
    <t/>
  </si>
  <si>
    <t>ETK</t>
  </si>
  <si>
    <t>ALL.2 19W 3000K 2150lm 113Lm/W IP40</t>
  </si>
  <si>
    <t>LED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</si>
  <si>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</si>
  <si>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</si>
  <si>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</si>
  <si>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</si>
  <si>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</si>
  <si>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</si>
  <si>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</si>
  <si>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</si>
  <si>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</si>
  <si>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</si>
  <si>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</si>
  <si>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</si>
  <si>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</si>
  <si>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</si>
  <si>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</si>
  <si>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</si>
  <si>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</si>
  <si>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</si>
  <si>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norament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</si>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</sst>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name val="Calibri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1" xfId="0" applyNumberFormat="1" applyFont="1" applyBorder="1"/>
    <xf numFmtId="164" fontId="2" fillId="0" borderId="2" xfId="0" applyNumberFormat="1" applyFont="1" applyBorder="1"/>
    <xf numFmtId="1" fontId="3" fillId="0" borderId="3" xfId="0" applyNumberFormat="1" applyFont="1" applyBorder="1"/>
    <xf numFmtId="49" fontId="4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1" fontId="7" fillId="0" borderId="7" xfId="0" applyNumberFormat="1" applyFont="1" applyBorder="1" applyAlignment="1">
      <alignment horizontal="right"/>
    </xf>
    <xf numFmtId="1" fontId="8" fillId="0" borderId="8" xfId="0" applyNumberFormat="1" applyFont="1" applyBorder="1"/>
    <xf numFmtId="49" fontId="9" fillId="0" borderId="9" xfId="0" applyNumberFormat="1" applyFont="1" applyBorder="1"/>
    <xf numFmtId="1" fontId="10" fillId="0" borderId="10" xfId="0" applyNumberFormat="1" applyFont="1" applyBorder="1"/>
    <xf numFmtId="164" fontId="11" fillId="0" borderId="11" xfId="0" applyNumberFormat="1" applyFont="1" applyBorder="1"/>
    <xf numFmtId="0" fontId="12" fillId="0" borderId="12" xfId="0" applyFont="1" applyBorder="1"/>
    <xf numFmtId="164" fontId="13" fillId="0" borderId="13" xfId="0" applyNumberFormat="1" applyFont="1" applyBorder="1"/>
    <xf numFmtId="1" fontId="14" fillId="0" borderId="14" xfId="0" applyNumberFormat="1" applyFont="1" applyBorder="1"/>
    <xf numFmtId="49" fontId="1" fillId="0" borderId="12" xfId="0" applyNumberFormat="1" applyFont="1" applyBorder="1"/>
    <xf numFmtId="1" fontId="1" fillId="0" borderId="12" xfId="0" applyNumberFormat="1" applyFont="1" applyBorder="1"/>
    <xf numFmtId="164" fontId="1" fillId="0" borderId="12" xfId="0" applyNumberFormat="1" applyFont="1" applyBorder="1"/>
    <xf numFmtId="0" fontId="1" fillId="0" borderId="1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5"/>
  <sheetViews>
    <sheetView tabSelected="1" workbookViewId="0">
      <selection activeCell="X67" sqref="X67"/>
    </sheetView>
  </sheetViews>
  <sheetFormatPr defaultRowHeight="15" x14ac:dyDescent="0.25"/>
  <cols>
    <col min="1" max="1" width="8.42578125" customWidth="1"/>
    <col min="2" max="2" width="12.140625" customWidth="1"/>
    <col min="3" max="3" width="10.28515625" customWidth="1"/>
    <col min="4" max="4" width="8.5703125" customWidth="1"/>
    <col min="5" max="5" width="15.42578125" customWidth="1"/>
    <col min="6" max="6" width="9.140625" customWidth="1"/>
    <col min="7" max="7" width="16.140625" customWidth="1"/>
    <col min="8" max="8" width="15.42578125" customWidth="1"/>
    <col min="9" max="9" width="8.5703125" customWidth="1"/>
    <col min="10" max="10" width="16.140625" customWidth="1"/>
    <col min="11" max="11" width="12" customWidth="1"/>
    <col min="12" max="12" width="41.28515625" customWidth="1"/>
    <col min="13" max="13" width="16.140625" customWidth="1"/>
    <col min="14" max="14" width="8.42578125" customWidth="1"/>
    <col min="15" max="15" width="7.5703125" customWidth="1"/>
    <col min="16" max="17" width="14.85546875" customWidth="1"/>
  </cols>
  <sheetData>
    <row r="1" spans="1:17" ht="1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15</v>
      </c>
    </row>
    <row r="2" spans="1:17" ht="15" customHeight="1" x14ac:dyDescent="0.25">
      <c r="A2" s="4"/>
      <c r="B2" s="4"/>
      <c r="C2" s="5" t="s">
        <v>16</v>
      </c>
      <c r="D2" s="5" t="s">
        <v>17</v>
      </c>
      <c r="E2" s="6"/>
      <c r="F2" s="7" t="s">
        <v>18</v>
      </c>
      <c r="G2" s="6"/>
      <c r="H2" s="6"/>
      <c r="I2" s="7" t="s">
        <v>18</v>
      </c>
      <c r="J2" s="6"/>
      <c r="K2" s="7" t="s">
        <v>19</v>
      </c>
      <c r="L2" s="6"/>
      <c r="M2" s="6"/>
      <c r="N2" s="7" t="s">
        <v>20</v>
      </c>
      <c r="O2" s="7" t="s">
        <v>20</v>
      </c>
      <c r="P2" s="8" t="s">
        <v>21</v>
      </c>
      <c r="Q2" s="8" t="s">
        <v>22</v>
      </c>
    </row>
    <row r="3" spans="1:17" ht="15" customHeight="1" x14ac:dyDescent="0.25">
      <c r="A3" s="9" t="s">
        <v>23</v>
      </c>
      <c r="B3" s="10" t="s">
        <v>24</v>
      </c>
      <c r="C3" s="11">
        <v>49.822500000000062</v>
      </c>
      <c r="D3" s="11">
        <v>28.900000000000016</v>
      </c>
      <c r="E3" s="10" t="s">
        <v>25</v>
      </c>
      <c r="F3" s="11">
        <v>49.822500000000062</v>
      </c>
      <c r="G3" s="12"/>
      <c r="H3" s="10" t="s">
        <v>26</v>
      </c>
      <c r="I3" s="11">
        <v>0</v>
      </c>
      <c r="J3" s="12"/>
      <c r="K3" s="12"/>
      <c r="L3" s="12"/>
      <c r="M3" s="10" t="s">
        <v>27</v>
      </c>
      <c r="N3" s="10">
        <v>6</v>
      </c>
      <c r="O3" s="12"/>
      <c r="P3" s="10">
        <v>200</v>
      </c>
      <c r="Q3" s="13">
        <f>IF(P3&gt;0, C3, " ")</f>
        <v>49.822500000000062</v>
      </c>
    </row>
    <row r="4" spans="1:17" ht="15" customHeight="1" x14ac:dyDescent="0.25">
      <c r="A4" s="9" t="s">
        <v>28</v>
      </c>
      <c r="B4" s="10" t="s">
        <v>29</v>
      </c>
      <c r="C4" s="11">
        <v>3.0149999999999939</v>
      </c>
      <c r="D4" s="11">
        <v>6.9499999999999931</v>
      </c>
      <c r="E4" s="10" t="s">
        <v>30</v>
      </c>
      <c r="F4" s="11">
        <v>3.0149999999999939</v>
      </c>
      <c r="G4" s="12"/>
      <c r="H4" s="10" t="s">
        <v>31</v>
      </c>
      <c r="I4" s="11">
        <v>0</v>
      </c>
      <c r="J4" s="12"/>
      <c r="K4" s="10" t="s">
        <v>32</v>
      </c>
      <c r="L4" s="12"/>
      <c r="M4" s="10" t="s">
        <v>32</v>
      </c>
      <c r="N4" s="10">
        <v>1</v>
      </c>
      <c r="O4" s="12"/>
      <c r="P4" s="12"/>
      <c r="Q4" s="13">
        <f t="shared" ref="Q4:Q40" si="0">IF(P4&gt;0, C4, 0)</f>
        <v>0</v>
      </c>
    </row>
    <row r="5" spans="1:17" ht="15" customHeight="1" x14ac:dyDescent="0.25">
      <c r="A5" s="9" t="s">
        <v>33</v>
      </c>
      <c r="B5" s="10" t="s">
        <v>34</v>
      </c>
      <c r="C5" s="11">
        <v>60.168518844678076</v>
      </c>
      <c r="D5" s="11">
        <v>33.651728536382642</v>
      </c>
      <c r="E5" s="10" t="s">
        <v>35</v>
      </c>
      <c r="F5" s="11">
        <v>60.168518844678076</v>
      </c>
      <c r="G5" s="12"/>
      <c r="H5" s="10" t="s">
        <v>36</v>
      </c>
      <c r="I5" s="11">
        <v>0</v>
      </c>
      <c r="J5" s="12"/>
      <c r="K5" s="12"/>
      <c r="L5" s="12"/>
      <c r="M5" s="10" t="s">
        <v>37</v>
      </c>
      <c r="N5" s="10">
        <v>8</v>
      </c>
      <c r="O5" s="12"/>
      <c r="P5" s="10">
        <v>200</v>
      </c>
      <c r="Q5" s="13">
        <f t="shared" si="0"/>
        <v>60.168518844678076</v>
      </c>
    </row>
    <row r="6" spans="1:17" ht="15" customHeight="1" x14ac:dyDescent="0.25">
      <c r="A6" s="9" t="s">
        <v>38</v>
      </c>
      <c r="B6" s="10" t="s">
        <v>39</v>
      </c>
      <c r="C6" s="11">
        <v>6.7802552174416686</v>
      </c>
      <c r="D6" s="11">
        <v>10.420499182132014</v>
      </c>
      <c r="E6" s="10" t="s">
        <v>40</v>
      </c>
      <c r="F6" s="11">
        <v>6.7802552174416686</v>
      </c>
      <c r="G6" s="12"/>
      <c r="H6" s="10" t="s">
        <v>41</v>
      </c>
      <c r="I6" s="11">
        <v>0</v>
      </c>
      <c r="J6" s="12"/>
      <c r="K6" s="10" t="s">
        <v>42</v>
      </c>
      <c r="L6" s="12"/>
      <c r="M6" s="10" t="s">
        <v>42</v>
      </c>
      <c r="N6" s="12"/>
      <c r="O6" s="12"/>
      <c r="P6" s="10">
        <v>200</v>
      </c>
      <c r="Q6" s="13">
        <f t="shared" si="0"/>
        <v>6.7802552174416686</v>
      </c>
    </row>
    <row r="7" spans="1:17" ht="15" customHeight="1" x14ac:dyDescent="0.25">
      <c r="A7" s="9" t="s">
        <v>43</v>
      </c>
      <c r="B7" s="10" t="s">
        <v>44</v>
      </c>
      <c r="C7" s="11">
        <v>59.688518844678086</v>
      </c>
      <c r="D7" s="11">
        <v>33.701728536382625</v>
      </c>
      <c r="E7" s="10" t="s">
        <v>45</v>
      </c>
      <c r="F7" s="11">
        <v>59.688518844678093</v>
      </c>
      <c r="G7" s="12"/>
      <c r="H7" s="10" t="s">
        <v>46</v>
      </c>
      <c r="I7" s="11">
        <v>0</v>
      </c>
      <c r="J7" s="12"/>
      <c r="K7" s="12"/>
      <c r="L7" s="12"/>
      <c r="M7" s="10" t="s">
        <v>47</v>
      </c>
      <c r="N7" s="10">
        <v>8</v>
      </c>
      <c r="O7" s="12"/>
      <c r="P7" s="10">
        <v>200</v>
      </c>
      <c r="Q7" s="13">
        <f t="shared" si="0"/>
        <v>59.688518844678086</v>
      </c>
    </row>
    <row r="8" spans="1:17" ht="15" customHeight="1" x14ac:dyDescent="0.25">
      <c r="A8" s="9" t="s">
        <v>48</v>
      </c>
      <c r="B8" s="10" t="s">
        <v>49</v>
      </c>
      <c r="C8" s="11">
        <v>53.604445000000048</v>
      </c>
      <c r="D8" s="11">
        <v>29.789000000000016</v>
      </c>
      <c r="E8" s="10" t="s">
        <v>50</v>
      </c>
      <c r="F8" s="11">
        <v>53.604445000000048</v>
      </c>
      <c r="G8" s="12"/>
      <c r="H8" s="10" t="s">
        <v>51</v>
      </c>
      <c r="I8" s="11">
        <v>0</v>
      </c>
      <c r="J8" s="12"/>
      <c r="K8" s="12"/>
      <c r="L8" s="12"/>
      <c r="M8" s="10" t="s">
        <v>52</v>
      </c>
      <c r="N8" s="10">
        <v>6</v>
      </c>
      <c r="O8" s="12"/>
      <c r="P8" s="10">
        <v>200</v>
      </c>
      <c r="Q8" s="13">
        <f t="shared" si="0"/>
        <v>53.604445000000048</v>
      </c>
    </row>
    <row r="9" spans="1:17" ht="15" customHeight="1" x14ac:dyDescent="0.25">
      <c r="A9" s="9" t="s">
        <v>53</v>
      </c>
      <c r="B9" s="10" t="s">
        <v>54</v>
      </c>
      <c r="C9" s="11">
        <v>53.09655667457411</v>
      </c>
      <c r="D9" s="11">
        <v>29.69581737184545</v>
      </c>
      <c r="E9" s="10" t="s">
        <v>55</v>
      </c>
      <c r="F9" s="11">
        <v>53.09655667457411</v>
      </c>
      <c r="G9" s="12"/>
      <c r="H9" s="10" t="s">
        <v>56</v>
      </c>
      <c r="I9" s="11">
        <v>0</v>
      </c>
      <c r="J9" s="12"/>
      <c r="K9" s="12"/>
      <c r="L9" s="12"/>
      <c r="M9" s="10" t="s">
        <v>57</v>
      </c>
      <c r="N9" s="10">
        <v>6</v>
      </c>
      <c r="O9" s="12"/>
      <c r="P9" s="10">
        <v>200</v>
      </c>
      <c r="Q9" s="13">
        <f t="shared" si="0"/>
        <v>53.09655667457411</v>
      </c>
    </row>
    <row r="10" spans="1:17" ht="15" customHeight="1" x14ac:dyDescent="0.25">
      <c r="A10" s="9" t="s">
        <v>58</v>
      </c>
      <c r="B10" s="10" t="s">
        <v>59</v>
      </c>
      <c r="C10" s="11">
        <v>16.345790801405101</v>
      </c>
      <c r="D10" s="11">
        <v>16.928011237596436</v>
      </c>
      <c r="E10" s="10" t="s">
        <v>60</v>
      </c>
      <c r="F10" s="11">
        <v>16.345790801405101</v>
      </c>
      <c r="G10" s="12"/>
      <c r="H10" s="10" t="s">
        <v>61</v>
      </c>
      <c r="I10" s="11">
        <v>0</v>
      </c>
      <c r="J10" s="12"/>
      <c r="K10" s="10" t="s">
        <v>62</v>
      </c>
      <c r="L10" s="10" t="s">
        <v>63</v>
      </c>
      <c r="M10" s="10" t="s">
        <v>64</v>
      </c>
      <c r="N10" s="10">
        <v>4</v>
      </c>
      <c r="O10" s="12"/>
      <c r="P10" s="10">
        <v>200</v>
      </c>
      <c r="Q10" s="13">
        <f t="shared" si="0"/>
        <v>16.345790801405101</v>
      </c>
    </row>
    <row r="11" spans="1:17" ht="15" customHeight="1" x14ac:dyDescent="0.25">
      <c r="A11" s="9" t="s">
        <v>65</v>
      </c>
      <c r="B11" s="10" t="s">
        <v>66</v>
      </c>
      <c r="C11" s="11">
        <v>8.8337071650785095</v>
      </c>
      <c r="D11" s="11">
        <v>12.308343122954687</v>
      </c>
      <c r="E11" s="10" t="s">
        <v>67</v>
      </c>
      <c r="F11" s="11">
        <v>8.8337071650785095</v>
      </c>
      <c r="G11" s="12"/>
      <c r="H11" s="10" t="s">
        <v>68</v>
      </c>
      <c r="I11" s="11">
        <v>0</v>
      </c>
      <c r="J11" s="12"/>
      <c r="K11" s="10" t="s">
        <v>69</v>
      </c>
      <c r="L11" s="10" t="s">
        <v>70</v>
      </c>
      <c r="M11" s="10" t="s">
        <v>71</v>
      </c>
      <c r="N11" s="10">
        <v>6</v>
      </c>
      <c r="O11" s="12"/>
      <c r="P11" s="10">
        <v>200</v>
      </c>
      <c r="Q11" s="13">
        <f t="shared" si="0"/>
        <v>8.8337071650785095</v>
      </c>
    </row>
    <row r="12" spans="1:17" ht="15" customHeight="1" x14ac:dyDescent="0.25">
      <c r="A12" s="9" t="s">
        <v>72</v>
      </c>
      <c r="B12" s="10" t="s">
        <v>73</v>
      </c>
      <c r="C12" s="11">
        <v>53.627900086089134</v>
      </c>
      <c r="D12" s="11">
        <v>29.452590115228027</v>
      </c>
      <c r="E12" s="10" t="s">
        <v>74</v>
      </c>
      <c r="F12" s="11">
        <v>53.627900086089134</v>
      </c>
      <c r="G12" s="12"/>
      <c r="H12" s="10" t="s">
        <v>75</v>
      </c>
      <c r="I12" s="11">
        <v>0</v>
      </c>
      <c r="J12" s="12"/>
      <c r="K12" s="12"/>
      <c r="L12" s="12"/>
      <c r="M12" s="10" t="s">
        <v>76</v>
      </c>
      <c r="N12" s="10">
        <v>6</v>
      </c>
      <c r="O12" s="12"/>
      <c r="P12" s="10">
        <v>200</v>
      </c>
      <c r="Q12" s="13">
        <f t="shared" si="0"/>
        <v>53.627900086089134</v>
      </c>
    </row>
    <row r="13" spans="1:17" ht="15" customHeight="1" x14ac:dyDescent="0.25">
      <c r="A13" s="9" t="s">
        <v>77</v>
      </c>
      <c r="B13" s="10" t="s">
        <v>78</v>
      </c>
      <c r="C13" s="11">
        <v>56.911529550494073</v>
      </c>
      <c r="D13" s="11">
        <v>29.92713676511001</v>
      </c>
      <c r="E13" s="10" t="s">
        <v>79</v>
      </c>
      <c r="F13" s="11">
        <v>56.911529550494016</v>
      </c>
      <c r="G13" s="12"/>
      <c r="H13" s="10" t="s">
        <v>80</v>
      </c>
      <c r="I13" s="11">
        <v>0</v>
      </c>
      <c r="J13" s="12"/>
      <c r="K13" s="12"/>
      <c r="L13" s="12"/>
      <c r="M13" s="10" t="s">
        <v>81</v>
      </c>
      <c r="N13" s="10">
        <v>6</v>
      </c>
      <c r="O13" s="12"/>
      <c r="P13" s="12"/>
      <c r="Q13" s="13">
        <f t="shared" si="0"/>
        <v>0</v>
      </c>
    </row>
    <row r="14" spans="1:17" ht="15" customHeight="1" x14ac:dyDescent="0.25">
      <c r="A14" s="9" t="s">
        <v>82</v>
      </c>
      <c r="B14" s="10" t="s">
        <v>83</v>
      </c>
      <c r="C14" s="11">
        <v>4.2956876419320702</v>
      </c>
      <c r="D14" s="11">
        <v>8.4842936361797765</v>
      </c>
      <c r="E14" s="10" t="s">
        <v>84</v>
      </c>
      <c r="F14" s="11">
        <v>4.2956876419320702</v>
      </c>
      <c r="G14" s="12"/>
      <c r="H14" s="10" t="s">
        <v>85</v>
      </c>
      <c r="I14" s="11">
        <v>0</v>
      </c>
      <c r="J14" s="12"/>
      <c r="K14" s="10" t="s">
        <v>86</v>
      </c>
      <c r="L14" s="12"/>
      <c r="M14" s="10" t="s">
        <v>86</v>
      </c>
      <c r="N14" s="10">
        <v>2</v>
      </c>
      <c r="O14" s="12"/>
      <c r="P14" s="12"/>
      <c r="Q14" s="13">
        <f t="shared" si="0"/>
        <v>0</v>
      </c>
    </row>
    <row r="15" spans="1:17" ht="15" customHeight="1" x14ac:dyDescent="0.25">
      <c r="A15" s="9" t="s">
        <v>87</v>
      </c>
      <c r="B15" s="10" t="s">
        <v>88</v>
      </c>
      <c r="C15" s="11">
        <v>5.0224397214299046</v>
      </c>
      <c r="D15" s="11">
        <v>8.9999411916389338</v>
      </c>
      <c r="E15" s="10" t="s">
        <v>89</v>
      </c>
      <c r="F15" s="11">
        <v>5.0224397214299046</v>
      </c>
      <c r="G15" s="12"/>
      <c r="H15" s="10" t="s">
        <v>90</v>
      </c>
      <c r="I15" s="11">
        <v>0</v>
      </c>
      <c r="J15" s="12"/>
      <c r="K15" s="10" t="s">
        <v>91</v>
      </c>
      <c r="L15" s="12"/>
      <c r="M15" s="10" t="s">
        <v>91</v>
      </c>
      <c r="N15" s="10">
        <v>2</v>
      </c>
      <c r="O15" s="12"/>
      <c r="P15" s="12"/>
      <c r="Q15" s="13">
        <f t="shared" si="0"/>
        <v>0</v>
      </c>
    </row>
    <row r="16" spans="1:17" ht="15" customHeight="1" x14ac:dyDescent="0.25">
      <c r="A16" s="9" t="s">
        <v>92</v>
      </c>
      <c r="B16" s="10" t="s">
        <v>93</v>
      </c>
      <c r="C16" s="11">
        <v>7.2078134929005762</v>
      </c>
      <c r="D16" s="11">
        <v>10.783941191638689</v>
      </c>
      <c r="E16" s="10" t="s">
        <v>94</v>
      </c>
      <c r="F16" s="11">
        <v>7.207813492900585</v>
      </c>
      <c r="G16" s="12"/>
      <c r="H16" s="10" t="s">
        <v>95</v>
      </c>
      <c r="I16" s="11">
        <v>0</v>
      </c>
      <c r="J16" s="12"/>
      <c r="K16" s="10" t="s">
        <v>96</v>
      </c>
      <c r="L16" s="10" t="s">
        <v>97</v>
      </c>
      <c r="M16" s="10" t="s">
        <v>98</v>
      </c>
      <c r="N16" s="10">
        <v>6</v>
      </c>
      <c r="O16" s="12"/>
      <c r="P16" s="10">
        <v>200</v>
      </c>
      <c r="Q16" s="13">
        <f t="shared" si="0"/>
        <v>7.2078134929005762</v>
      </c>
    </row>
    <row r="17" spans="1:17" ht="15" customHeight="1" x14ac:dyDescent="0.25">
      <c r="A17" s="9" t="s">
        <v>99</v>
      </c>
      <c r="B17" s="10" t="s">
        <v>100</v>
      </c>
      <c r="C17" s="11">
        <v>58.688602838278413</v>
      </c>
      <c r="D17" s="11">
        <v>32.776073016536927</v>
      </c>
      <c r="E17" s="10" t="s">
        <v>101</v>
      </c>
      <c r="F17" s="11">
        <v>58.688602838278413</v>
      </c>
      <c r="G17" s="12"/>
      <c r="H17" s="10" t="s">
        <v>102</v>
      </c>
      <c r="I17" s="11">
        <v>0</v>
      </c>
      <c r="J17" s="12"/>
      <c r="K17" s="12"/>
      <c r="L17" s="12"/>
      <c r="M17" s="10" t="s">
        <v>103</v>
      </c>
      <c r="N17" s="10">
        <v>7</v>
      </c>
      <c r="O17" s="12"/>
      <c r="P17" s="12"/>
      <c r="Q17" s="13">
        <f t="shared" si="0"/>
        <v>0</v>
      </c>
    </row>
    <row r="18" spans="1:17" ht="15" customHeight="1" x14ac:dyDescent="0.25">
      <c r="A18" s="9" t="s">
        <v>104</v>
      </c>
      <c r="B18" s="10" t="s">
        <v>105</v>
      </c>
      <c r="C18" s="11">
        <v>0.38964529419973476</v>
      </c>
      <c r="D18" s="11">
        <v>2.6298119499086585</v>
      </c>
      <c r="E18" s="10" t="s">
        <v>106</v>
      </c>
      <c r="F18" s="11">
        <v>0.38964529419973476</v>
      </c>
      <c r="G18" s="12"/>
      <c r="H18" s="10" t="s">
        <v>107</v>
      </c>
      <c r="I18" s="11">
        <v>0</v>
      </c>
      <c r="J18" s="12"/>
      <c r="K18" s="10" t="s">
        <v>108</v>
      </c>
      <c r="L18" s="12"/>
      <c r="M18" s="10" t="s">
        <v>109</v>
      </c>
      <c r="N18" s="10">
        <v>0</v>
      </c>
      <c r="O18" s="12"/>
      <c r="P18" s="12"/>
      <c r="Q18" s="13">
        <f t="shared" si="0"/>
        <v>0</v>
      </c>
    </row>
    <row r="19" spans="1:17" ht="15" customHeight="1" x14ac:dyDescent="0.25">
      <c r="A19" s="9" t="s">
        <v>110</v>
      </c>
      <c r="B19" s="10" t="s">
        <v>111</v>
      </c>
      <c r="C19" s="11">
        <v>10.28515467767498</v>
      </c>
      <c r="D19" s="11">
        <v>13.843205593322081</v>
      </c>
      <c r="E19" s="10" t="s">
        <v>112</v>
      </c>
      <c r="F19" s="11">
        <v>10.28515467767498</v>
      </c>
      <c r="G19" s="12"/>
      <c r="H19" s="10" t="s">
        <v>113</v>
      </c>
      <c r="I19" s="11">
        <v>0</v>
      </c>
      <c r="J19" s="12"/>
      <c r="K19" s="10" t="s">
        <v>114</v>
      </c>
      <c r="L19" s="10" t="s">
        <v>115</v>
      </c>
      <c r="M19" s="10" t="s">
        <v>116</v>
      </c>
      <c r="N19" s="10">
        <v>4</v>
      </c>
      <c r="O19" s="12"/>
      <c r="P19" s="10">
        <v>200</v>
      </c>
      <c r="Q19" s="13">
        <f t="shared" si="0"/>
        <v>10.28515467767498</v>
      </c>
    </row>
    <row r="20" spans="1:17" ht="15" customHeight="1" x14ac:dyDescent="0.25">
      <c r="A20" s="9" t="s">
        <v>117</v>
      </c>
      <c r="B20" s="10" t="s">
        <v>118</v>
      </c>
      <c r="C20" s="11">
        <v>4.8646035048859959</v>
      </c>
      <c r="D20" s="11">
        <v>9.3274755736923147</v>
      </c>
      <c r="E20" s="10" t="s">
        <v>119</v>
      </c>
      <c r="F20" s="11">
        <v>4.8646035048859959</v>
      </c>
      <c r="G20" s="12"/>
      <c r="H20" s="10" t="s">
        <v>120</v>
      </c>
      <c r="I20" s="11">
        <v>0</v>
      </c>
      <c r="J20" s="12"/>
      <c r="K20" s="10" t="s">
        <v>121</v>
      </c>
      <c r="L20" s="12"/>
      <c r="M20" s="10" t="s">
        <v>122</v>
      </c>
      <c r="N20" s="10">
        <v>2</v>
      </c>
      <c r="O20" s="12"/>
      <c r="P20" s="12"/>
      <c r="Q20" s="13">
        <f t="shared" si="0"/>
        <v>0</v>
      </c>
    </row>
    <row r="21" spans="1:17" ht="15" customHeight="1" x14ac:dyDescent="0.25">
      <c r="A21" s="9" t="s">
        <v>123</v>
      </c>
      <c r="B21" s="10" t="s">
        <v>124</v>
      </c>
      <c r="C21" s="11">
        <v>1.4670344390621302</v>
      </c>
      <c r="D21" s="11">
        <v>4.8452672550569122</v>
      </c>
      <c r="E21" s="10" t="s">
        <v>125</v>
      </c>
      <c r="F21" s="11">
        <v>1.4670344390621302</v>
      </c>
      <c r="G21" s="12"/>
      <c r="H21" s="10" t="s">
        <v>126</v>
      </c>
      <c r="I21" s="11">
        <v>0</v>
      </c>
      <c r="J21" s="12"/>
      <c r="K21" s="10" t="s">
        <v>127</v>
      </c>
      <c r="L21" s="10" t="s">
        <v>128</v>
      </c>
      <c r="M21" s="10" t="s">
        <v>129</v>
      </c>
      <c r="N21" s="10">
        <v>1</v>
      </c>
      <c r="O21" s="12"/>
      <c r="P21" s="10">
        <v>200</v>
      </c>
      <c r="Q21" s="13">
        <f t="shared" si="0"/>
        <v>1.4670344390621302</v>
      </c>
    </row>
    <row r="22" spans="1:17" ht="15" customHeight="1" x14ac:dyDescent="0.25">
      <c r="A22" s="9" t="s">
        <v>130</v>
      </c>
      <c r="B22" s="10" t="s">
        <v>131</v>
      </c>
      <c r="C22" s="11">
        <v>59.714785309307935</v>
      </c>
      <c r="D22" s="11">
        <v>32.402264058540339</v>
      </c>
      <c r="E22" s="10" t="s">
        <v>132</v>
      </c>
      <c r="F22" s="11">
        <v>59.714785309307935</v>
      </c>
      <c r="G22" s="12"/>
      <c r="H22" s="10" t="s">
        <v>133</v>
      </c>
      <c r="I22" s="11">
        <v>0</v>
      </c>
      <c r="J22" s="12"/>
      <c r="K22" s="12"/>
      <c r="L22" s="12"/>
      <c r="M22" s="10" t="s">
        <v>134</v>
      </c>
      <c r="N22" s="10">
        <v>8</v>
      </c>
      <c r="O22" s="12"/>
      <c r="P22" s="10">
        <v>200</v>
      </c>
      <c r="Q22" s="13">
        <f t="shared" si="0"/>
        <v>59.714785309307935</v>
      </c>
    </row>
    <row r="23" spans="1:17" ht="15" customHeight="1" x14ac:dyDescent="0.25">
      <c r="A23" s="9" t="s">
        <v>135</v>
      </c>
      <c r="B23" s="10" t="s">
        <v>136</v>
      </c>
      <c r="C23" s="11">
        <v>6.7802552174416277</v>
      </c>
      <c r="D23" s="11">
        <v>10.420499182131984</v>
      </c>
      <c r="E23" s="10" t="s">
        <v>137</v>
      </c>
      <c r="F23" s="11">
        <v>6.7802552174416277</v>
      </c>
      <c r="G23" s="12"/>
      <c r="H23" s="10" t="s">
        <v>138</v>
      </c>
      <c r="I23" s="11">
        <v>0</v>
      </c>
      <c r="J23" s="12"/>
      <c r="K23" s="12"/>
      <c r="L23" s="12"/>
      <c r="M23" s="10" t="s">
        <v>139</v>
      </c>
      <c r="N23" s="10">
        <v>1</v>
      </c>
      <c r="O23" s="12"/>
      <c r="P23" s="10">
        <v>200</v>
      </c>
      <c r="Q23" s="13">
        <f t="shared" si="0"/>
        <v>6.7802552174416277</v>
      </c>
    </row>
    <row r="24" spans="1:17" ht="15" customHeight="1" x14ac:dyDescent="0.25">
      <c r="A24" s="9" t="s">
        <v>140</v>
      </c>
      <c r="B24" s="10" t="s">
        <v>141</v>
      </c>
      <c r="C24" s="11">
        <v>60.325184767392827</v>
      </c>
      <c r="D24" s="11">
        <v>32.706681443309911</v>
      </c>
      <c r="E24" s="10" t="s">
        <v>142</v>
      </c>
      <c r="F24" s="11">
        <v>60.325184767392948</v>
      </c>
      <c r="G24" s="12"/>
      <c r="H24" s="10" t="s">
        <v>143</v>
      </c>
      <c r="I24" s="11">
        <v>0</v>
      </c>
      <c r="J24" s="12"/>
      <c r="K24" s="12"/>
      <c r="L24" s="12"/>
      <c r="M24" s="10" t="s">
        <v>144</v>
      </c>
      <c r="N24" s="10">
        <v>8</v>
      </c>
      <c r="O24" s="12"/>
      <c r="P24" s="10">
        <v>200</v>
      </c>
      <c r="Q24" s="13">
        <f t="shared" si="0"/>
        <v>60.325184767392827</v>
      </c>
    </row>
    <row r="25" spans="1:17" ht="15" customHeight="1" x14ac:dyDescent="0.25">
      <c r="A25" s="9" t="s">
        <v>145</v>
      </c>
      <c r="B25" s="10" t="s">
        <v>146</v>
      </c>
      <c r="C25" s="11">
        <v>35.343298280978232</v>
      </c>
      <c r="D25" s="11">
        <v>24.816288993506806</v>
      </c>
      <c r="E25" s="10" t="s">
        <v>147</v>
      </c>
      <c r="F25" s="11">
        <v>35.343298280978232</v>
      </c>
      <c r="G25" s="12"/>
      <c r="H25" s="10" t="s">
        <v>148</v>
      </c>
      <c r="I25" s="11">
        <v>0</v>
      </c>
      <c r="J25" s="12"/>
      <c r="K25" s="12"/>
      <c r="L25" s="12"/>
      <c r="M25" s="10" t="s">
        <v>149</v>
      </c>
      <c r="N25" s="10">
        <v>6</v>
      </c>
      <c r="O25" s="12"/>
      <c r="P25" s="10">
        <v>200</v>
      </c>
      <c r="Q25" s="13">
        <f t="shared" si="0"/>
        <v>35.343298280978232</v>
      </c>
    </row>
    <row r="26" spans="1:17" ht="15" customHeight="1" x14ac:dyDescent="0.25">
      <c r="A26" s="9" t="s">
        <v>150</v>
      </c>
      <c r="B26" s="10" t="s">
        <v>151</v>
      </c>
      <c r="C26" s="11">
        <v>2.3336851358613862</v>
      </c>
      <c r="D26" s="11">
        <v>6.1364897144602439</v>
      </c>
      <c r="E26" s="10" t="s">
        <v>152</v>
      </c>
      <c r="F26" s="11">
        <v>2.3336851358613862</v>
      </c>
      <c r="G26" s="12"/>
      <c r="H26" s="10" t="s">
        <v>153</v>
      </c>
      <c r="I26" s="11">
        <v>0</v>
      </c>
      <c r="J26" s="12"/>
      <c r="K26" s="10" t="s">
        <v>154</v>
      </c>
      <c r="L26" s="12"/>
      <c r="M26" s="10" t="s">
        <v>154</v>
      </c>
      <c r="N26" s="10">
        <v>1</v>
      </c>
      <c r="O26" s="12"/>
      <c r="P26" s="12"/>
      <c r="Q26" s="13">
        <f t="shared" si="0"/>
        <v>0</v>
      </c>
    </row>
    <row r="27" spans="1:17" ht="15" customHeight="1" x14ac:dyDescent="0.25">
      <c r="A27" s="9" t="s">
        <v>155</v>
      </c>
      <c r="B27" s="10" t="s">
        <v>156</v>
      </c>
      <c r="C27" s="11">
        <v>3.6826728317651138</v>
      </c>
      <c r="D27" s="11">
        <v>7.7472212916624752</v>
      </c>
      <c r="E27" s="10" t="s">
        <v>157</v>
      </c>
      <c r="F27" s="11">
        <v>3.6826728317651138</v>
      </c>
      <c r="G27" s="12"/>
      <c r="H27" s="10" t="s">
        <v>158</v>
      </c>
      <c r="I27" s="11">
        <v>0</v>
      </c>
      <c r="J27" s="12"/>
      <c r="K27" s="10" t="s">
        <v>159</v>
      </c>
      <c r="L27" s="12"/>
      <c r="M27" s="10" t="s">
        <v>159</v>
      </c>
      <c r="N27" s="10">
        <v>1</v>
      </c>
      <c r="O27" s="12"/>
      <c r="P27" s="10">
        <v>200</v>
      </c>
      <c r="Q27" s="13">
        <f t="shared" si="0"/>
        <v>3.6826728317651138</v>
      </c>
    </row>
    <row r="28" spans="1:17" ht="15" customHeight="1" x14ac:dyDescent="0.25">
      <c r="A28" s="9" t="s">
        <v>160</v>
      </c>
      <c r="B28" s="10" t="s">
        <v>161</v>
      </c>
      <c r="C28" s="11">
        <v>9.7035804223871338</v>
      </c>
      <c r="D28" s="11">
        <v>12.971897713110092</v>
      </c>
      <c r="E28" s="10" t="s">
        <v>162</v>
      </c>
      <c r="F28" s="11">
        <v>9.7035804223872315</v>
      </c>
      <c r="G28" s="12"/>
      <c r="H28" s="10" t="s">
        <v>163</v>
      </c>
      <c r="I28" s="11">
        <v>0</v>
      </c>
      <c r="J28" s="12"/>
      <c r="K28" s="12"/>
      <c r="L28" s="12"/>
      <c r="M28" s="10" t="s">
        <v>164</v>
      </c>
      <c r="N28" s="10">
        <v>2</v>
      </c>
      <c r="O28" s="12"/>
      <c r="P28" s="12"/>
      <c r="Q28" s="13">
        <f t="shared" si="0"/>
        <v>0</v>
      </c>
    </row>
    <row r="29" spans="1:17" ht="15" customHeight="1" x14ac:dyDescent="0.25">
      <c r="A29" s="9" t="s">
        <v>165</v>
      </c>
      <c r="B29" s="10" t="s">
        <v>166</v>
      </c>
      <c r="C29" s="11">
        <v>12.57178940213228</v>
      </c>
      <c r="D29" s="11">
        <v>14.766931073485759</v>
      </c>
      <c r="E29" s="10" t="s">
        <v>167</v>
      </c>
      <c r="F29" s="11">
        <v>12.571789402132417</v>
      </c>
      <c r="G29" s="12"/>
      <c r="H29" s="10" t="s">
        <v>168</v>
      </c>
      <c r="I29" s="11">
        <v>0</v>
      </c>
      <c r="J29" s="12"/>
      <c r="K29" s="10" t="s">
        <v>169</v>
      </c>
      <c r="L29" s="12"/>
      <c r="M29" s="10" t="s">
        <v>169</v>
      </c>
      <c r="N29" s="12"/>
      <c r="O29" s="12"/>
      <c r="P29" s="10">
        <v>200</v>
      </c>
      <c r="Q29" s="13">
        <f t="shared" si="0"/>
        <v>12.57178940213228</v>
      </c>
    </row>
    <row r="30" spans="1:17" ht="15" customHeight="1" x14ac:dyDescent="0.25">
      <c r="A30" s="9" t="s">
        <v>170</v>
      </c>
      <c r="B30" s="10" t="s">
        <v>171</v>
      </c>
      <c r="C30" s="11">
        <v>21.128768280671931</v>
      </c>
      <c r="D30" s="11">
        <v>22.336505184846363</v>
      </c>
      <c r="E30" s="10" t="s">
        <v>172</v>
      </c>
      <c r="F30" s="11">
        <v>21.128768280671924</v>
      </c>
      <c r="G30" s="12"/>
      <c r="H30" s="10" t="s">
        <v>173</v>
      </c>
      <c r="I30" s="11">
        <v>0</v>
      </c>
      <c r="J30" s="12"/>
      <c r="K30" s="10" t="s">
        <v>174</v>
      </c>
      <c r="L30" s="12"/>
      <c r="M30" s="10" t="s">
        <v>174</v>
      </c>
      <c r="N30" s="12"/>
      <c r="O30" s="12"/>
      <c r="P30" s="10">
        <v>200</v>
      </c>
      <c r="Q30" s="13">
        <f t="shared" si="0"/>
        <v>21.128768280671931</v>
      </c>
    </row>
    <row r="31" spans="1:17" ht="15" customHeight="1" x14ac:dyDescent="0.25">
      <c r="A31" s="9" t="s">
        <v>175</v>
      </c>
      <c r="B31" s="10" t="s">
        <v>176</v>
      </c>
      <c r="C31" s="11">
        <v>5.3392416772047619</v>
      </c>
      <c r="D31" s="11">
        <v>10.108348956124514</v>
      </c>
      <c r="E31" s="10" t="s">
        <v>177</v>
      </c>
      <c r="F31" s="11">
        <v>5.3392416772047619</v>
      </c>
      <c r="G31" s="12"/>
      <c r="H31" s="10" t="s">
        <v>178</v>
      </c>
      <c r="I31" s="11">
        <v>0</v>
      </c>
      <c r="J31" s="12"/>
      <c r="K31" s="10" t="s">
        <v>179</v>
      </c>
      <c r="L31" s="12"/>
      <c r="M31" s="10" t="s">
        <v>180</v>
      </c>
      <c r="N31" s="10">
        <v>0</v>
      </c>
      <c r="O31" s="12"/>
      <c r="P31" s="12"/>
      <c r="Q31" s="13">
        <f t="shared" si="0"/>
        <v>0</v>
      </c>
    </row>
    <row r="32" spans="1:17" ht="15" customHeight="1" x14ac:dyDescent="0.25">
      <c r="A32" s="9" t="s">
        <v>181</v>
      </c>
      <c r="B32" s="10" t="s">
        <v>182</v>
      </c>
      <c r="C32" s="11">
        <v>1.4916120176698231</v>
      </c>
      <c r="D32" s="11">
        <v>4.9222738243298698</v>
      </c>
      <c r="E32" s="10" t="s">
        <v>183</v>
      </c>
      <c r="F32" s="11">
        <v>1.4916120176698231</v>
      </c>
      <c r="G32" s="12"/>
      <c r="H32" s="10" t="s">
        <v>184</v>
      </c>
      <c r="I32" s="11">
        <v>0</v>
      </c>
      <c r="J32" s="12"/>
      <c r="K32" s="10" t="s">
        <v>185</v>
      </c>
      <c r="L32" s="12"/>
      <c r="M32" s="10" t="s">
        <v>186</v>
      </c>
      <c r="N32" s="10">
        <v>0</v>
      </c>
      <c r="O32" s="12"/>
      <c r="P32" s="12"/>
      <c r="Q32" s="13">
        <f t="shared" si="0"/>
        <v>0</v>
      </c>
    </row>
    <row r="33" spans="1:17" ht="15" customHeight="1" x14ac:dyDescent="0.25">
      <c r="A33" s="9" t="s">
        <v>187</v>
      </c>
      <c r="B33" s="10" t="s">
        <v>188</v>
      </c>
      <c r="C33" s="11">
        <v>1.2913556234220565</v>
      </c>
      <c r="D33" s="11">
        <v>6.1969383244260241</v>
      </c>
      <c r="E33" s="10" t="s">
        <v>189</v>
      </c>
      <c r="F33" s="11">
        <v>1.2913556234220565</v>
      </c>
      <c r="G33" s="12"/>
      <c r="H33" s="10" t="s">
        <v>190</v>
      </c>
      <c r="I33" s="11">
        <v>0</v>
      </c>
      <c r="J33" s="12"/>
      <c r="K33" s="10" t="s">
        <v>191</v>
      </c>
      <c r="L33" s="12"/>
      <c r="M33" s="10" t="s">
        <v>192</v>
      </c>
      <c r="N33" s="10">
        <v>0</v>
      </c>
      <c r="O33" s="12"/>
      <c r="P33" s="12"/>
      <c r="Q33" s="13">
        <f t="shared" si="0"/>
        <v>0</v>
      </c>
    </row>
    <row r="34" spans="1:17" ht="15" customHeight="1" x14ac:dyDescent="0.25">
      <c r="A34" s="9" t="s">
        <v>193</v>
      </c>
      <c r="B34" s="10" t="s">
        <v>194</v>
      </c>
      <c r="C34" s="11">
        <v>98.283362857680103</v>
      </c>
      <c r="D34" s="11">
        <v>90.82254471553091</v>
      </c>
      <c r="E34" s="10" t="s">
        <v>195</v>
      </c>
      <c r="F34" s="11">
        <v>98.283362857680103</v>
      </c>
      <c r="G34" s="12"/>
      <c r="H34" s="10" t="s">
        <v>196</v>
      </c>
      <c r="I34" s="11">
        <v>0</v>
      </c>
      <c r="J34" s="12"/>
      <c r="K34" s="10" t="s">
        <v>197</v>
      </c>
      <c r="L34" s="10" t="s">
        <v>198</v>
      </c>
      <c r="M34" s="10" t="s">
        <v>199</v>
      </c>
      <c r="N34" s="10">
        <v>12</v>
      </c>
      <c r="O34" s="12"/>
      <c r="P34" s="10">
        <v>200</v>
      </c>
      <c r="Q34" s="13">
        <f t="shared" si="0"/>
        <v>98.283362857680103</v>
      </c>
    </row>
    <row r="35" spans="1:17" ht="15" customHeight="1" x14ac:dyDescent="0.25">
      <c r="A35" s="9" t="s">
        <v>200</v>
      </c>
      <c r="B35" s="10" t="s">
        <v>201</v>
      </c>
      <c r="C35" s="11">
        <v>25.598256602210721</v>
      </c>
      <c r="D35" s="11">
        <v>20.861931616893504</v>
      </c>
      <c r="E35" s="10" t="s">
        <v>202</v>
      </c>
      <c r="F35" s="11">
        <v>25.598256602210721</v>
      </c>
      <c r="G35" s="12"/>
      <c r="H35" s="10" t="s">
        <v>203</v>
      </c>
      <c r="I35" s="11">
        <v>0</v>
      </c>
      <c r="J35" s="12"/>
      <c r="K35" s="3" t="s">
        <v>204</v>
      </c>
      <c r="L35" s="12"/>
      <c r="M35" s="10" t="s">
        <v>204</v>
      </c>
      <c r="N35" s="12"/>
      <c r="O35" s="12"/>
      <c r="P35" s="12"/>
      <c r="Q35" s="13">
        <f t="shared" si="0"/>
        <v>0</v>
      </c>
    </row>
    <row r="36" spans="1:17" ht="15" customHeight="1" x14ac:dyDescent="0.25">
      <c r="A36" s="9" t="s">
        <v>205</v>
      </c>
      <c r="B36" s="10" t="s">
        <v>206</v>
      </c>
      <c r="C36" s="11">
        <v>83.985844279316126</v>
      </c>
      <c r="D36" s="11">
        <v>37.352091588679052</v>
      </c>
      <c r="E36" s="10" t="s">
        <v>207</v>
      </c>
      <c r="F36" s="11">
        <v>83.985844279316183</v>
      </c>
      <c r="G36" s="12"/>
      <c r="H36" s="10" t="s">
        <v>208</v>
      </c>
      <c r="I36" s="11">
        <v>0</v>
      </c>
      <c r="J36" s="12"/>
      <c r="K36" s="10" t="s">
        <v>209</v>
      </c>
      <c r="L36" s="12"/>
      <c r="M36" s="10" t="s">
        <v>210</v>
      </c>
      <c r="N36" s="10">
        <v>9</v>
      </c>
      <c r="O36" s="12"/>
      <c r="P36" s="10">
        <v>200</v>
      </c>
      <c r="Q36" s="13">
        <f t="shared" si="0"/>
        <v>83.985844279316126</v>
      </c>
    </row>
    <row r="37" spans="1:17" ht="15" customHeight="1" x14ac:dyDescent="0.25">
      <c r="A37" s="9" t="s">
        <v>211</v>
      </c>
      <c r="B37" s="10" t="s">
        <v>212</v>
      </c>
      <c r="C37" s="11">
        <v>7.2763125077230777</v>
      </c>
      <c r="D37" s="11">
        <v>10.875378056245324</v>
      </c>
      <c r="E37" s="10" t="s">
        <v>213</v>
      </c>
      <c r="F37" s="11">
        <v>7.2763125077230777</v>
      </c>
      <c r="G37" s="12"/>
      <c r="H37" s="10" t="s">
        <v>214</v>
      </c>
      <c r="I37" s="11">
        <v>0</v>
      </c>
      <c r="J37" s="12"/>
      <c r="K37" s="10" t="s">
        <v>215</v>
      </c>
      <c r="L37" s="12"/>
      <c r="M37" s="10" t="s">
        <v>215</v>
      </c>
      <c r="N37" s="10">
        <v>1</v>
      </c>
      <c r="O37" s="12"/>
      <c r="P37" s="12"/>
      <c r="Q37" s="13">
        <f t="shared" si="0"/>
        <v>0</v>
      </c>
    </row>
    <row r="38" spans="1:17" ht="15" customHeight="1" x14ac:dyDescent="0.25">
      <c r="A38" s="9" t="s">
        <v>216</v>
      </c>
      <c r="B38" s="10" t="s">
        <v>217</v>
      </c>
      <c r="C38" s="11">
        <v>5.8769741723818818</v>
      </c>
      <c r="D38" s="11">
        <v>10.395797510889979</v>
      </c>
      <c r="E38" s="10" t="s">
        <v>218</v>
      </c>
      <c r="F38" s="11">
        <v>5.8769741723818818</v>
      </c>
      <c r="G38" s="12"/>
      <c r="H38" s="10" t="s">
        <v>219</v>
      </c>
      <c r="I38" s="11">
        <v>0</v>
      </c>
      <c r="J38" s="12"/>
      <c r="K38" s="10" t="s">
        <v>220</v>
      </c>
      <c r="L38" s="12"/>
      <c r="M38" s="10" t="s">
        <v>220</v>
      </c>
      <c r="N38" s="10">
        <v>1</v>
      </c>
      <c r="O38" s="12"/>
      <c r="P38" s="12"/>
      <c r="Q38" s="13">
        <f t="shared" si="0"/>
        <v>0</v>
      </c>
    </row>
    <row r="39" spans="1:17" ht="15" customHeight="1" x14ac:dyDescent="0.25">
      <c r="A39" s="9" t="s">
        <v>221</v>
      </c>
      <c r="B39" s="10" t="s">
        <v>222</v>
      </c>
      <c r="C39" s="11">
        <v>0.5177893436889891</v>
      </c>
      <c r="D39" s="11">
        <v>3.2253608943804739</v>
      </c>
      <c r="E39" s="10" t="s">
        <v>223</v>
      </c>
      <c r="F39" s="11">
        <v>0.51778934368899276</v>
      </c>
      <c r="G39" s="12"/>
      <c r="H39" s="10" t="s">
        <v>224</v>
      </c>
      <c r="I39" s="11">
        <v>0</v>
      </c>
      <c r="J39" s="12"/>
      <c r="K39" s="10" t="s">
        <v>225</v>
      </c>
      <c r="L39" s="12"/>
      <c r="M39" s="10" t="s">
        <v>226</v>
      </c>
      <c r="N39" s="10">
        <v>0</v>
      </c>
      <c r="O39" s="12"/>
      <c r="P39" s="12"/>
      <c r="Q39" s="13">
        <f t="shared" si="0"/>
        <v>0</v>
      </c>
    </row>
    <row r="40" spans="1:17" ht="15" customHeight="1" x14ac:dyDescent="0.25">
      <c r="A40" s="9" t="s">
        <v>227</v>
      </c>
      <c r="B40" s="10" t="s">
        <v>228</v>
      </c>
      <c r="C40" s="11">
        <v>103.21591200700077</v>
      </c>
      <c r="D40" s="11">
        <v>80.478841541235539</v>
      </c>
      <c r="E40" s="10" t="s">
        <v>229</v>
      </c>
      <c r="F40" s="11">
        <v>103.21591200700077</v>
      </c>
      <c r="G40" s="12"/>
      <c r="H40" s="10" t="s">
        <v>230</v>
      </c>
      <c r="I40" s="11">
        <v>0</v>
      </c>
      <c r="J40" s="12"/>
      <c r="K40" s="14" t="s">
        <v>231</v>
      </c>
      <c r="L40" s="10" t="s">
        <v>232</v>
      </c>
      <c r="M40" s="10" t="s">
        <v>233</v>
      </c>
      <c r="N40" s="10">
        <v>19</v>
      </c>
      <c r="O40" s="10">
        <v>8</v>
      </c>
      <c r="P40" s="10">
        <v>200</v>
      </c>
      <c r="Q40" s="13">
        <f t="shared" si="0"/>
        <v>103.21591200700077</v>
      </c>
    </row>
    <row r="41" spans="1:17" ht="15" customHeight="1" x14ac:dyDescent="0.25">
      <c r="A41" s="15" t="s">
        <v>234</v>
      </c>
      <c r="B41" s="16" t="s">
        <v>24</v>
      </c>
      <c r="C41" s="17">
        <v>49.828866067047862</v>
      </c>
      <c r="D41" s="17">
        <v>28.846271463617395</v>
      </c>
      <c r="E41" s="16" t="s">
        <v>25</v>
      </c>
      <c r="F41" s="17">
        <v>49.828866067047862</v>
      </c>
      <c r="G41" s="18"/>
      <c r="H41" s="10" t="s">
        <v>26</v>
      </c>
      <c r="I41" s="11">
        <v>0</v>
      </c>
      <c r="J41" s="12"/>
      <c r="K41" s="18"/>
      <c r="L41" s="18"/>
      <c r="M41" s="16" t="s">
        <v>27</v>
      </c>
      <c r="N41" s="16">
        <v>6</v>
      </c>
      <c r="O41" s="18"/>
      <c r="P41" s="16">
        <v>200</v>
      </c>
      <c r="Q41" s="17">
        <f>IF(P41&gt;0, C41, 0)</f>
        <v>49.828866067047862</v>
      </c>
    </row>
    <row r="42" spans="1:17" ht="15" customHeight="1" x14ac:dyDescent="0.25">
      <c r="A42" s="15" t="s">
        <v>235</v>
      </c>
      <c r="B42" s="16" t="s">
        <v>24</v>
      </c>
      <c r="C42" s="17">
        <v>50.282283932952176</v>
      </c>
      <c r="D42" s="17">
        <v>29.151728536382631</v>
      </c>
      <c r="E42" s="16" t="s">
        <v>25</v>
      </c>
      <c r="F42" s="17">
        <v>50.282283932952176</v>
      </c>
      <c r="G42" s="18"/>
      <c r="H42" s="10" t="s">
        <v>26</v>
      </c>
      <c r="I42" s="11">
        <v>0</v>
      </c>
      <c r="J42" s="12"/>
      <c r="K42" s="18"/>
      <c r="L42" s="18"/>
      <c r="M42" s="16" t="s">
        <v>27</v>
      </c>
      <c r="N42" s="16">
        <v>6</v>
      </c>
      <c r="O42" s="18"/>
      <c r="P42" s="16">
        <v>200</v>
      </c>
      <c r="Q42" s="17">
        <f>IF(P42&gt;0, C42, 0)</f>
        <v>50.282283932952176</v>
      </c>
    </row>
    <row r="43" spans="1:17" ht="15" customHeight="1" x14ac:dyDescent="0.25">
      <c r="A43" s="15" t="s">
        <v>236</v>
      </c>
      <c r="B43" s="16" t="s">
        <v>24</v>
      </c>
      <c r="C43" s="17">
        <v>49.904783932952135</v>
      </c>
      <c r="D43" s="17">
        <v>29.051728536382655</v>
      </c>
      <c r="E43" s="16" t="s">
        <v>25</v>
      </c>
      <c r="F43" s="17">
        <v>49.904783932952135</v>
      </c>
      <c r="G43" s="18"/>
      <c r="H43" s="10" t="s">
        <v>26</v>
      </c>
      <c r="I43" s="11">
        <v>0</v>
      </c>
      <c r="J43" s="12"/>
      <c r="K43" s="18"/>
      <c r="L43" s="18"/>
      <c r="M43" s="16" t="s">
        <v>27</v>
      </c>
      <c r="N43" s="16">
        <v>6</v>
      </c>
      <c r="O43" s="18"/>
      <c r="P43" s="16">
        <v>200</v>
      </c>
      <c r="Q43" s="17">
        <f>IF(P43&gt;0, C43, 0)</f>
        <v>49.904783932952135</v>
      </c>
    </row>
    <row r="44" spans="1:17" ht="15" customHeight="1" x14ac:dyDescent="0.25">
      <c r="A44" s="15" t="s">
        <v>237</v>
      </c>
      <c r="B44" s="16" t="s">
        <v>39</v>
      </c>
      <c r="C44" s="17">
        <v>4.8873019999997318</v>
      </c>
      <c r="D44" s="17">
        <v>10.390000000000018</v>
      </c>
      <c r="E44" s="16" t="s">
        <v>40</v>
      </c>
      <c r="F44" s="17">
        <v>4.8902569999997318</v>
      </c>
      <c r="G44" s="18"/>
      <c r="H44" s="10" t="s">
        <v>26</v>
      </c>
      <c r="I44" s="11">
        <v>0</v>
      </c>
      <c r="J44" s="12"/>
      <c r="K44" s="16" t="s">
        <v>62</v>
      </c>
      <c r="L44" s="16" t="s">
        <v>63</v>
      </c>
      <c r="M44" s="16" t="s">
        <v>64</v>
      </c>
      <c r="N44" s="16">
        <v>3</v>
      </c>
      <c r="O44" s="18"/>
      <c r="P44" s="16">
        <v>200</v>
      </c>
      <c r="Q44" s="17">
        <f>IF(P44&gt;0, C44, 0)</f>
        <v>4.8873019999997318</v>
      </c>
    </row>
    <row r="45" spans="1:17" ht="15" customHeight="1" x14ac:dyDescent="0.25">
      <c r="A45" s="15" t="s">
        <v>238</v>
      </c>
      <c r="B45" s="16" t="s">
        <v>24</v>
      </c>
      <c r="C45" s="17">
        <v>31.851274999999941</v>
      </c>
      <c r="D45" s="17">
        <v>24.869999999999994</v>
      </c>
      <c r="E45" s="16" t="s">
        <v>25</v>
      </c>
      <c r="F45" s="17">
        <v>31.851274999999941</v>
      </c>
      <c r="G45" s="18"/>
      <c r="H45" s="10" t="s">
        <v>26</v>
      </c>
      <c r="I45" s="11">
        <v>0</v>
      </c>
      <c r="J45" s="12"/>
      <c r="K45" s="16" t="s">
        <v>62</v>
      </c>
      <c r="L45" s="16" t="s">
        <v>63</v>
      </c>
      <c r="M45" s="16" t="s">
        <v>64</v>
      </c>
      <c r="N45" s="16">
        <v>8</v>
      </c>
      <c r="O45" s="18"/>
      <c r="P45" s="16">
        <v>200</v>
      </c>
      <c r="Q45" s="17">
        <f>IF(P45&gt;0, C45, 0)</f>
        <v>31.851274999999941</v>
      </c>
    </row>
    <row r="46" spans="1:17" ht="15" customHeight="1" x14ac:dyDescent="0.25">
      <c r="A46" s="15" t="s">
        <v>239</v>
      </c>
      <c r="B46" s="16" t="s">
        <v>24</v>
      </c>
      <c r="C46" s="17">
        <v>51.14874999999995</v>
      </c>
      <c r="D46" s="17">
        <v>28.609999999999985</v>
      </c>
      <c r="E46" s="16" t="s">
        <v>25</v>
      </c>
      <c r="F46" s="17">
        <v>51.14874999999995</v>
      </c>
      <c r="G46" s="18"/>
      <c r="H46" s="10" t="s">
        <v>26</v>
      </c>
      <c r="I46" s="11">
        <v>0</v>
      </c>
      <c r="J46" s="12"/>
      <c r="K46" s="18"/>
      <c r="L46" s="18"/>
      <c r="M46" s="16" t="s">
        <v>27</v>
      </c>
      <c r="N46" s="16">
        <v>6</v>
      </c>
      <c r="O46" s="18"/>
      <c r="P46" s="16">
        <v>200</v>
      </c>
      <c r="Q46" s="17">
        <f>IF(P46&gt;0, C46, 0)</f>
        <v>51.14874999999995</v>
      </c>
    </row>
    <row r="47" spans="1:17" ht="15" customHeight="1" x14ac:dyDescent="0.25">
      <c r="A47" s="15" t="s">
        <v>240</v>
      </c>
      <c r="B47" s="16" t="s">
        <v>105</v>
      </c>
      <c r="C47" s="17">
        <v>9.5847339319462481</v>
      </c>
      <c r="D47" s="17">
        <v>13.853884021295777</v>
      </c>
      <c r="E47" s="16" t="s">
        <v>106</v>
      </c>
      <c r="F47" s="17">
        <v>9.5847339319462481</v>
      </c>
      <c r="G47" s="18"/>
      <c r="H47" s="10" t="s">
        <v>26</v>
      </c>
      <c r="I47" s="11">
        <v>0</v>
      </c>
      <c r="J47" s="12"/>
      <c r="K47" s="18"/>
      <c r="L47" s="18"/>
      <c r="M47" s="16" t="s">
        <v>122</v>
      </c>
      <c r="N47" s="16">
        <v>1</v>
      </c>
      <c r="O47" s="18"/>
      <c r="P47" s="18"/>
      <c r="Q47" s="17">
        <f>IF(P47&gt;0, C47, 0)</f>
        <v>0</v>
      </c>
    </row>
    <row r="48" spans="1:17" ht="15" customHeight="1" x14ac:dyDescent="0.25">
      <c r="A48" s="15" t="s">
        <v>241</v>
      </c>
      <c r="B48" s="16" t="s">
        <v>111</v>
      </c>
      <c r="C48" s="17">
        <v>30.186961392375181</v>
      </c>
      <c r="D48" s="17">
        <v>34.26320974974832</v>
      </c>
      <c r="E48" s="16" t="s">
        <v>25</v>
      </c>
      <c r="F48" s="17">
        <v>21.98655389734272</v>
      </c>
      <c r="G48" s="18"/>
      <c r="H48" s="10" t="s">
        <v>26</v>
      </c>
      <c r="I48" s="11">
        <v>0</v>
      </c>
      <c r="J48" s="12"/>
      <c r="K48" s="16" t="s">
        <v>62</v>
      </c>
      <c r="L48" s="16" t="s">
        <v>63</v>
      </c>
      <c r="M48" s="16" t="s">
        <v>64</v>
      </c>
      <c r="N48" s="16">
        <v>5</v>
      </c>
      <c r="O48" s="16">
        <v>2</v>
      </c>
      <c r="P48" s="16">
        <v>200</v>
      </c>
      <c r="Q48" s="17">
        <f>IF(P48&gt;0, C48, 0)</f>
        <v>30.186961392375181</v>
      </c>
    </row>
    <row r="49" spans="1:17" ht="15" customHeight="1" x14ac:dyDescent="0.25">
      <c r="A49" s="15" t="s">
        <v>241</v>
      </c>
      <c r="B49" s="16" t="s">
        <v>111</v>
      </c>
      <c r="C49" s="16"/>
      <c r="D49" s="16"/>
      <c r="E49" s="16" t="s">
        <v>112</v>
      </c>
      <c r="F49" s="17">
        <v>8.2084917316950641</v>
      </c>
      <c r="G49" s="18"/>
      <c r="H49" s="10" t="s">
        <v>26</v>
      </c>
      <c r="I49" s="11">
        <v>0</v>
      </c>
      <c r="J49" s="12"/>
      <c r="K49" s="18"/>
      <c r="L49" s="18"/>
      <c r="M49" s="18"/>
      <c r="N49" s="18"/>
      <c r="O49" s="18"/>
      <c r="P49" s="18"/>
      <c r="Q49" s="16"/>
    </row>
    <row r="50" spans="1:17" ht="15" customHeight="1" x14ac:dyDescent="0.25">
      <c r="A50" s="15" t="s">
        <v>242</v>
      </c>
      <c r="B50" s="16" t="s">
        <v>39</v>
      </c>
      <c r="C50" s="17">
        <v>5.3352000000000004</v>
      </c>
      <c r="D50" s="17">
        <v>9.3520000000000003</v>
      </c>
      <c r="E50" s="16" t="s">
        <v>40</v>
      </c>
      <c r="F50" s="17">
        <v>5.3352000000000004</v>
      </c>
      <c r="G50" s="18"/>
      <c r="H50" s="10" t="s">
        <v>26</v>
      </c>
      <c r="I50" s="11">
        <v>0</v>
      </c>
      <c r="J50" s="12"/>
      <c r="K50" s="18"/>
      <c r="L50" s="18"/>
      <c r="M50" s="16" t="s">
        <v>64</v>
      </c>
      <c r="N50" s="18"/>
      <c r="O50" s="18"/>
      <c r="P50" s="16">
        <v>200</v>
      </c>
      <c r="Q50" s="17">
        <f>IF(P50&gt;0, C50, 0)</f>
        <v>5.3352000000000004</v>
      </c>
    </row>
    <row r="51" spans="1:17" ht="15" customHeight="1" x14ac:dyDescent="0.25">
      <c r="A51" s="15" t="s">
        <v>243</v>
      </c>
      <c r="B51" s="16" t="s">
        <v>39</v>
      </c>
      <c r="C51" s="17">
        <v>7.3119974910134156</v>
      </c>
      <c r="D51" s="17">
        <v>13.301999999967359</v>
      </c>
      <c r="E51" s="16" t="s">
        <v>40</v>
      </c>
      <c r="F51" s="17">
        <v>7.3119974910134156</v>
      </c>
      <c r="G51" s="18"/>
      <c r="H51" s="10" t="s">
        <v>26</v>
      </c>
      <c r="I51" s="11">
        <v>0</v>
      </c>
      <c r="J51" s="12"/>
      <c r="K51" s="18"/>
      <c r="L51" s="18"/>
      <c r="M51" s="16" t="s">
        <v>64</v>
      </c>
      <c r="N51" s="18"/>
      <c r="O51" s="18"/>
      <c r="P51" s="16">
        <v>200</v>
      </c>
      <c r="Q51" s="17">
        <f>IF(P51&gt;0, C51, 0)</f>
        <v>7.3119974910134156</v>
      </c>
    </row>
    <row r="52" spans="1:17" ht="15" customHeight="1" x14ac:dyDescent="0.25">
      <c r="A52" s="15" t="s">
        <v>244</v>
      </c>
      <c r="B52" s="16" t="s">
        <v>39</v>
      </c>
      <c r="C52" s="17">
        <v>1.1407140147862762</v>
      </c>
      <c r="D52" s="17">
        <v>4.3718334757400914</v>
      </c>
      <c r="E52" s="16" t="s">
        <v>40</v>
      </c>
      <c r="F52" s="17">
        <v>1.1407140147862762</v>
      </c>
      <c r="G52" s="18"/>
      <c r="H52" s="10" t="s">
        <v>26</v>
      </c>
      <c r="I52" s="11">
        <v>0</v>
      </c>
      <c r="J52" s="12"/>
      <c r="K52" s="18"/>
      <c r="L52" s="18"/>
      <c r="M52" s="16" t="s">
        <v>64</v>
      </c>
      <c r="N52" s="16">
        <v>1</v>
      </c>
      <c r="O52" s="18"/>
      <c r="P52" s="16">
        <v>200</v>
      </c>
      <c r="Q52" s="17">
        <f>IF(P52&gt;0, C52, 0)</f>
        <v>1.1407140147862762</v>
      </c>
    </row>
    <row r="53" spans="1:17" ht="15" customHeight="1" x14ac:dyDescent="0.25">
      <c r="A53" s="15" t="s">
        <v>245</v>
      </c>
      <c r="B53" s="16" t="s">
        <v>59</v>
      </c>
      <c r="C53" s="17">
        <v>16.959118584988556</v>
      </c>
      <c r="D53" s="17">
        <v>17.147797075457607</v>
      </c>
      <c r="E53" s="16" t="s">
        <v>25</v>
      </c>
      <c r="F53" s="17">
        <v>16.959118584988556</v>
      </c>
      <c r="G53" s="18"/>
      <c r="H53" s="10" t="s">
        <v>26</v>
      </c>
      <c r="I53" s="11">
        <v>0</v>
      </c>
      <c r="J53" s="12"/>
      <c r="K53" s="18"/>
      <c r="L53" s="18"/>
      <c r="M53" s="16" t="s">
        <v>64</v>
      </c>
      <c r="N53" s="16">
        <v>2</v>
      </c>
      <c r="O53" s="18"/>
      <c r="P53" s="16">
        <v>200</v>
      </c>
      <c r="Q53" s="17">
        <f>IF(P53&gt;0, C53, 0)</f>
        <v>16.959118584988556</v>
      </c>
    </row>
    <row r="54" spans="1:17" ht="15" customHeight="1" x14ac:dyDescent="0.25">
      <c r="A54" s="15" t="s">
        <v>246</v>
      </c>
      <c r="B54" s="16" t="s">
        <v>59</v>
      </c>
      <c r="C54" s="17">
        <v>18.465593176817208</v>
      </c>
      <c r="D54" s="17">
        <v>17.628276004033541</v>
      </c>
      <c r="E54" s="16" t="s">
        <v>25</v>
      </c>
      <c r="F54" s="17">
        <v>18.465593176817208</v>
      </c>
      <c r="G54" s="18"/>
      <c r="H54" s="10" t="s">
        <v>26</v>
      </c>
      <c r="I54" s="11">
        <v>0</v>
      </c>
      <c r="J54" s="12"/>
      <c r="K54" s="18"/>
      <c r="L54" s="18"/>
      <c r="M54" s="16" t="s">
        <v>64</v>
      </c>
      <c r="N54" s="16">
        <v>4</v>
      </c>
      <c r="O54" s="18"/>
      <c r="P54" s="16">
        <v>200</v>
      </c>
      <c r="Q54" s="17">
        <f>IF(P54&gt;0, C54, 0)</f>
        <v>18.465593176817208</v>
      </c>
    </row>
    <row r="55" spans="1:17" ht="15" customHeight="1" x14ac:dyDescent="0.25">
      <c r="A55" s="15" t="s">
        <v>247</v>
      </c>
      <c r="B55" s="16" t="s">
        <v>59</v>
      </c>
      <c r="C55" s="17">
        <v>17.082066084714352</v>
      </c>
      <c r="D55" s="17">
        <v>17.501214213567945</v>
      </c>
      <c r="E55" s="16" t="s">
        <v>25</v>
      </c>
      <c r="F55" s="17">
        <v>17.082066084714352</v>
      </c>
      <c r="G55" s="18"/>
      <c r="H55" s="10" t="s">
        <v>26</v>
      </c>
      <c r="I55" s="11">
        <v>0</v>
      </c>
      <c r="J55" s="12"/>
      <c r="K55" s="18"/>
      <c r="L55" s="18"/>
      <c r="M55" s="16" t="s">
        <v>64</v>
      </c>
      <c r="N55" s="16">
        <v>2</v>
      </c>
      <c r="O55" s="18"/>
      <c r="P55" s="16">
        <v>200</v>
      </c>
      <c r="Q55" s="17">
        <f>IF(P55&gt;0, C55, 0)</f>
        <v>17.082066084714352</v>
      </c>
    </row>
    <row r="56" spans="1:17" ht="15" customHeight="1" x14ac:dyDescent="0.25">
      <c r="A56" s="15" t="s">
        <v>248</v>
      </c>
      <c r="B56" s="16" t="s">
        <v>29</v>
      </c>
      <c r="C56" s="17">
        <v>2.5254384858848637</v>
      </c>
      <c r="D56" s="17">
        <v>6.5539040482856983</v>
      </c>
      <c r="E56" s="16" t="s">
        <v>30</v>
      </c>
      <c r="F56" s="17">
        <v>2.5254384858848637</v>
      </c>
      <c r="G56" s="18"/>
      <c r="H56" s="10" t="s">
        <v>26</v>
      </c>
      <c r="I56" s="11">
        <v>0</v>
      </c>
      <c r="J56" s="12"/>
      <c r="K56" s="18"/>
      <c r="L56" s="18"/>
      <c r="M56" s="16" t="s">
        <v>64</v>
      </c>
      <c r="N56" s="16">
        <v>1</v>
      </c>
      <c r="O56" s="18"/>
      <c r="P56" s="18"/>
      <c r="Q56" s="17">
        <f>IF(P56&gt;0, C56, 0)</f>
        <v>0</v>
      </c>
    </row>
    <row r="57" spans="1:17" x14ac:dyDescent="0.25">
      <c r="A57" s="15" t="s">
        <v>249</v>
      </c>
      <c r="B57" s="16" t="s">
        <v>39</v>
      </c>
      <c r="C57" s="17">
        <v>5.8345710980115246</v>
      </c>
      <c r="D57" s="17">
        <v>9.8841754851400339</v>
      </c>
      <c r="E57" s="16" t="s">
        <v>40</v>
      </c>
      <c r="F57" s="17">
        <v>5.8345710980115246</v>
      </c>
      <c r="G57" s="18"/>
      <c r="H57" s="10" t="s">
        <v>26</v>
      </c>
      <c r="I57" s="11">
        <v>0</v>
      </c>
      <c r="J57" s="12"/>
      <c r="K57" s="18"/>
      <c r="L57" s="18"/>
      <c r="M57" s="16" t="s">
        <v>64</v>
      </c>
      <c r="N57" s="18"/>
      <c r="O57" s="18"/>
      <c r="P57" s="16">
        <v>200</v>
      </c>
      <c r="Q57" s="17">
        <f>IF(P57&gt;0, C57, 0)</f>
        <v>5.8345710980115246</v>
      </c>
    </row>
    <row r="58" spans="1:17" x14ac:dyDescent="0.25">
      <c r="A58" s="15" t="s">
        <v>250</v>
      </c>
      <c r="B58" s="16" t="s">
        <v>39</v>
      </c>
      <c r="C58" s="17">
        <v>5.2814634227435144</v>
      </c>
      <c r="D58" s="17">
        <v>9.3163684527523589</v>
      </c>
      <c r="E58" s="16" t="s">
        <v>40</v>
      </c>
      <c r="F58" s="17">
        <v>5.2814634227435144</v>
      </c>
      <c r="G58" s="18"/>
      <c r="H58" s="10" t="s">
        <v>26</v>
      </c>
      <c r="I58" s="11">
        <v>0</v>
      </c>
      <c r="J58" s="12"/>
      <c r="K58" s="18"/>
      <c r="L58" s="18"/>
      <c r="M58" s="16" t="s">
        <v>64</v>
      </c>
      <c r="N58" s="18"/>
      <c r="O58" s="18"/>
      <c r="P58" s="16">
        <v>200</v>
      </c>
      <c r="Q58" s="17">
        <f>IF(P58&gt;0, C58, 0)</f>
        <v>5.2814634227435144</v>
      </c>
    </row>
    <row r="59" spans="1:17" x14ac:dyDescent="0.25">
      <c r="A59" s="15" t="s">
        <v>251</v>
      </c>
      <c r="B59" s="16" t="s">
        <v>111</v>
      </c>
      <c r="C59" s="17">
        <v>37.045944137896399</v>
      </c>
      <c r="D59" s="17">
        <v>49.191642107149107</v>
      </c>
      <c r="E59" s="16" t="s">
        <v>25</v>
      </c>
      <c r="F59" s="17">
        <v>24.134335501228723</v>
      </c>
      <c r="G59" s="18"/>
      <c r="H59" s="10" t="s">
        <v>26</v>
      </c>
      <c r="I59" s="11">
        <v>0</v>
      </c>
      <c r="J59" s="12"/>
      <c r="K59" s="16" t="s">
        <v>62</v>
      </c>
      <c r="L59" s="16" t="s">
        <v>63</v>
      </c>
      <c r="M59" s="16" t="s">
        <v>64</v>
      </c>
      <c r="N59" s="16">
        <v>8</v>
      </c>
      <c r="O59" s="16">
        <v>4</v>
      </c>
      <c r="P59" s="16">
        <v>200</v>
      </c>
      <c r="Q59" s="17">
        <f>IF(P59&gt;0, C59, 0)</f>
        <v>37.045944137896399</v>
      </c>
    </row>
    <row r="60" spans="1:17" x14ac:dyDescent="0.25">
      <c r="A60" s="15" t="s">
        <v>251</v>
      </c>
      <c r="B60" s="16" t="s">
        <v>111</v>
      </c>
      <c r="C60" s="16"/>
      <c r="D60" s="16"/>
      <c r="E60" s="16" t="s">
        <v>252</v>
      </c>
      <c r="F60" s="17">
        <v>5.3779638781344437</v>
      </c>
      <c r="G60" s="18"/>
      <c r="H60" s="10" t="s">
        <v>26</v>
      </c>
      <c r="I60" s="11">
        <v>0</v>
      </c>
      <c r="J60" s="12"/>
      <c r="K60" s="18"/>
      <c r="L60" s="18"/>
      <c r="M60" s="18"/>
      <c r="N60" s="18"/>
      <c r="O60" s="18"/>
      <c r="P60" s="18"/>
      <c r="Q60" s="16"/>
    </row>
    <row r="61" spans="1:17" x14ac:dyDescent="0.25">
      <c r="A61" s="15" t="s">
        <v>251</v>
      </c>
      <c r="B61" s="16" t="s">
        <v>111</v>
      </c>
      <c r="C61" s="16"/>
      <c r="D61" s="16"/>
      <c r="E61" s="16" t="s">
        <v>112</v>
      </c>
      <c r="F61" s="17">
        <v>7.6352690352671262</v>
      </c>
      <c r="G61" s="18"/>
      <c r="H61" s="10" t="s">
        <v>26</v>
      </c>
      <c r="I61" s="11">
        <v>0</v>
      </c>
      <c r="J61" s="12"/>
      <c r="K61" s="18"/>
      <c r="L61" s="18"/>
      <c r="M61" s="18"/>
      <c r="N61" s="18"/>
      <c r="O61" s="18"/>
      <c r="P61" s="18"/>
      <c r="Q61" s="16"/>
    </row>
    <row r="62" spans="1:17" x14ac:dyDescent="0.25">
      <c r="A62" s="15" t="s">
        <v>253</v>
      </c>
      <c r="B62" s="16" t="s">
        <v>39</v>
      </c>
      <c r="C62" s="17">
        <v>1.2807844287421357</v>
      </c>
      <c r="D62" s="17">
        <v>4.5689958490018361</v>
      </c>
      <c r="E62" s="16" t="s">
        <v>40</v>
      </c>
      <c r="F62" s="17">
        <v>1.2807844287421357</v>
      </c>
      <c r="G62" s="18"/>
      <c r="H62" s="10" t="s">
        <v>26</v>
      </c>
      <c r="I62" s="11">
        <v>0</v>
      </c>
      <c r="J62" s="12"/>
      <c r="K62" s="16" t="s">
        <v>62</v>
      </c>
      <c r="L62" s="16" t="s">
        <v>63</v>
      </c>
      <c r="M62" s="16" t="s">
        <v>64</v>
      </c>
      <c r="N62" s="16">
        <v>1</v>
      </c>
      <c r="O62" s="18"/>
      <c r="P62" s="16">
        <v>200</v>
      </c>
      <c r="Q62" s="17">
        <f>IF(P62&gt;0, C62, 0)</f>
        <v>1.2807844287421357</v>
      </c>
    </row>
    <row r="63" spans="1:17" x14ac:dyDescent="0.25">
      <c r="A63" s="15" t="s">
        <v>254</v>
      </c>
      <c r="B63" s="16" t="s">
        <v>39</v>
      </c>
      <c r="C63" s="17">
        <v>1.2807844533596127</v>
      </c>
      <c r="D63" s="17">
        <v>4.5689958859234467</v>
      </c>
      <c r="E63" s="16" t="s">
        <v>40</v>
      </c>
      <c r="F63" s="17">
        <v>1.2807844533596127</v>
      </c>
      <c r="G63" s="18"/>
      <c r="H63" s="10" t="s">
        <v>26</v>
      </c>
      <c r="I63" s="11">
        <v>0</v>
      </c>
      <c r="J63" s="12"/>
      <c r="K63" s="16" t="s">
        <v>62</v>
      </c>
      <c r="L63" s="16" t="s">
        <v>63</v>
      </c>
      <c r="M63" s="16" t="s">
        <v>64</v>
      </c>
      <c r="N63" s="16">
        <v>1</v>
      </c>
      <c r="O63" s="18"/>
      <c r="P63" s="16">
        <v>200</v>
      </c>
      <c r="Q63" s="17">
        <f>IF(P63&gt;0, C63, 0)</f>
        <v>1.2807844533596127</v>
      </c>
    </row>
    <row r="64" spans="1:17" x14ac:dyDescent="0.25">
      <c r="A64" s="15" t="s">
        <v>255</v>
      </c>
      <c r="B64" s="16" t="s">
        <v>88</v>
      </c>
      <c r="C64" s="17">
        <v>3.8544559835679943</v>
      </c>
      <c r="D64" s="17">
        <v>8.6671659008028215</v>
      </c>
      <c r="E64" s="16" t="s">
        <v>25</v>
      </c>
      <c r="F64" s="17">
        <v>3.8544559835679943</v>
      </c>
      <c r="G64" s="18"/>
      <c r="H64" s="10" t="s">
        <v>26</v>
      </c>
      <c r="I64" s="11">
        <v>0</v>
      </c>
      <c r="J64" s="12"/>
      <c r="K64" s="16" t="s">
        <v>62</v>
      </c>
      <c r="L64" s="16" t="s">
        <v>63</v>
      </c>
      <c r="M64" s="16" t="s">
        <v>64</v>
      </c>
      <c r="N64" s="16">
        <v>1</v>
      </c>
      <c r="O64" s="18"/>
      <c r="P64" s="18"/>
      <c r="Q64" s="17">
        <f>IF(P64&gt;0, C64, 0)</f>
        <v>0</v>
      </c>
    </row>
    <row r="65" spans="1:17" x14ac:dyDescent="0.25">
      <c r="A65" s="15" t="s">
        <v>256</v>
      </c>
      <c r="B65" s="16" t="s">
        <v>59</v>
      </c>
      <c r="C65" s="17">
        <v>19.480920538090277</v>
      </c>
      <c r="D65" s="17">
        <v>19.45163756523317</v>
      </c>
      <c r="E65" s="16" t="s">
        <v>25</v>
      </c>
      <c r="F65" s="17">
        <v>19.480920538090277</v>
      </c>
      <c r="G65" s="18"/>
      <c r="H65" s="10" t="s">
        <v>26</v>
      </c>
      <c r="I65" s="11">
        <v>0</v>
      </c>
      <c r="J65" s="12"/>
      <c r="K65" s="16" t="s">
        <v>62</v>
      </c>
      <c r="L65" s="16" t="s">
        <v>63</v>
      </c>
      <c r="M65" s="16" t="s">
        <v>64</v>
      </c>
      <c r="N65" s="16">
        <v>4</v>
      </c>
      <c r="O65" s="18"/>
      <c r="P65" s="16">
        <v>200</v>
      </c>
      <c r="Q65" s="17">
        <f>IF(P65&gt;0, C65, 0)</f>
        <v>19.480920538090277</v>
      </c>
    </row>
    <row r="66" spans="1:17" x14ac:dyDescent="0.25">
      <c r="A66" s="15" t="s">
        <v>257</v>
      </c>
      <c r="B66" s="16" t="s">
        <v>24</v>
      </c>
      <c r="C66" s="17">
        <v>26.838790026036293</v>
      </c>
      <c r="D66" s="17">
        <v>21.983468487079513</v>
      </c>
      <c r="E66" s="16" t="s">
        <v>25</v>
      </c>
      <c r="F66" s="17">
        <v>26.838790026036293</v>
      </c>
      <c r="G66" s="18"/>
      <c r="H66" s="10" t="s">
        <v>26</v>
      </c>
      <c r="I66" s="11">
        <v>0</v>
      </c>
      <c r="J66" s="12"/>
      <c r="K66" s="16" t="s">
        <v>62</v>
      </c>
      <c r="L66" s="16" t="s">
        <v>63</v>
      </c>
      <c r="M66" s="16" t="s">
        <v>64</v>
      </c>
      <c r="N66" s="16">
        <v>6</v>
      </c>
      <c r="O66" s="18"/>
      <c r="P66" s="16">
        <v>200</v>
      </c>
      <c r="Q66" s="17">
        <f>IF(P66&gt;0, C66, 0)</f>
        <v>26.838790026036293</v>
      </c>
    </row>
    <row r="67" spans="1:17" x14ac:dyDescent="0.25">
      <c r="A67" s="15" t="s">
        <v>258</v>
      </c>
      <c r="B67" s="16" t="s">
        <v>59</v>
      </c>
      <c r="C67" s="17">
        <v>15.319645851386815</v>
      </c>
      <c r="D67" s="17">
        <v>15.791187340537222</v>
      </c>
      <c r="E67" s="16" t="s">
        <v>25</v>
      </c>
      <c r="F67" s="17">
        <v>15.319645851386815</v>
      </c>
      <c r="G67" s="18"/>
      <c r="H67" s="10" t="s">
        <v>26</v>
      </c>
      <c r="I67" s="11">
        <v>0</v>
      </c>
      <c r="J67" s="12"/>
      <c r="K67" s="16" t="s">
        <v>62</v>
      </c>
      <c r="L67" s="16" t="s">
        <v>63</v>
      </c>
      <c r="M67" s="16" t="s">
        <v>64</v>
      </c>
      <c r="N67" s="16">
        <v>4</v>
      </c>
      <c r="O67" s="18"/>
      <c r="P67" s="16">
        <v>200</v>
      </c>
      <c r="Q67" s="17">
        <f>IF(P67&gt;0, C67, 0)</f>
        <v>15.319645851386815</v>
      </c>
    </row>
    <row r="68" spans="1:17" x14ac:dyDescent="0.25">
      <c r="A68" s="15" t="s">
        <v>259</v>
      </c>
      <c r="B68" s="16" t="s">
        <v>24</v>
      </c>
      <c r="C68" s="17">
        <v>49.904959237805599</v>
      </c>
      <c r="D68" s="17">
        <v>29.051833484619557</v>
      </c>
      <c r="E68" s="16" t="s">
        <v>25</v>
      </c>
      <c r="F68" s="17">
        <v>49.904959237805599</v>
      </c>
      <c r="G68" s="18"/>
      <c r="H68" s="10" t="s">
        <v>26</v>
      </c>
      <c r="I68" s="11">
        <v>0</v>
      </c>
      <c r="J68" s="12"/>
      <c r="K68" s="18"/>
      <c r="L68" s="18"/>
      <c r="M68" s="16" t="s">
        <v>27</v>
      </c>
      <c r="N68" s="16">
        <v>6</v>
      </c>
      <c r="O68" s="18"/>
      <c r="P68" s="16">
        <v>200</v>
      </c>
      <c r="Q68" s="17">
        <f>IF(P68&gt;0, C68, 0)</f>
        <v>49.904959237805599</v>
      </c>
    </row>
    <row r="69" spans="1:17" x14ac:dyDescent="0.25">
      <c r="A69" s="15" t="s">
        <v>260</v>
      </c>
      <c r="B69" s="16" t="s">
        <v>24</v>
      </c>
      <c r="C69" s="17">
        <v>50.282443236101891</v>
      </c>
      <c r="D69" s="17">
        <v>29.151828771260838</v>
      </c>
      <c r="E69" s="16" t="s">
        <v>25</v>
      </c>
      <c r="F69" s="17">
        <v>50.282443236101891</v>
      </c>
      <c r="G69" s="18"/>
      <c r="H69" s="10" t="s">
        <v>26</v>
      </c>
      <c r="I69" s="11">
        <v>0</v>
      </c>
      <c r="J69" s="12"/>
      <c r="K69" s="18"/>
      <c r="L69" s="18"/>
      <c r="M69" s="16" t="s">
        <v>27</v>
      </c>
      <c r="N69" s="16">
        <v>6</v>
      </c>
      <c r="O69" s="18"/>
      <c r="P69" s="16">
        <v>200</v>
      </c>
      <c r="Q69" s="17">
        <f>IF(P69&gt;0, C69, 0)</f>
        <v>50.282443236101891</v>
      </c>
    </row>
    <row r="70" spans="1:17" x14ac:dyDescent="0.25">
      <c r="A70" s="15" t="s">
        <v>261</v>
      </c>
      <c r="B70" s="16" t="s">
        <v>24</v>
      </c>
      <c r="C70" s="17">
        <v>49.912508136557229</v>
      </c>
      <c r="D70" s="17">
        <v>28.900002806443194</v>
      </c>
      <c r="E70" s="16" t="s">
        <v>25</v>
      </c>
      <c r="F70" s="17">
        <v>49.912508136557229</v>
      </c>
      <c r="G70" s="18"/>
      <c r="H70" s="10" t="s">
        <v>26</v>
      </c>
      <c r="I70" s="11">
        <v>0</v>
      </c>
      <c r="J70" s="12"/>
      <c r="K70" s="18"/>
      <c r="L70" s="18"/>
      <c r="M70" s="16" t="s">
        <v>27</v>
      </c>
      <c r="N70" s="16">
        <v>6</v>
      </c>
      <c r="O70" s="18"/>
      <c r="P70" s="16">
        <v>200</v>
      </c>
      <c r="Q70" s="17">
        <f>IF(P70&gt;0, C70, 0)</f>
        <v>49.912508136557229</v>
      </c>
    </row>
    <row r="71" spans="1:17" x14ac:dyDescent="0.25">
      <c r="A71" s="15" t="s">
        <v>262</v>
      </c>
      <c r="B71" s="16" t="s">
        <v>88</v>
      </c>
      <c r="C71" s="17">
        <v>5.0085987418999132</v>
      </c>
      <c r="D71" s="17">
        <v>9.439024929228351</v>
      </c>
      <c r="E71" s="16" t="s">
        <v>25</v>
      </c>
      <c r="F71" s="17">
        <v>5.0085987418999132</v>
      </c>
      <c r="G71" s="18"/>
      <c r="H71" s="10" t="s">
        <v>26</v>
      </c>
      <c r="I71" s="11">
        <v>0</v>
      </c>
      <c r="J71" s="12"/>
      <c r="K71" s="18"/>
      <c r="L71" s="18"/>
      <c r="M71" s="16" t="s">
        <v>32</v>
      </c>
      <c r="N71" s="16">
        <v>1</v>
      </c>
      <c r="O71" s="18"/>
      <c r="P71" s="18"/>
      <c r="Q71" s="17">
        <f>IF(P71&gt;0, C71, 0)</f>
        <v>0</v>
      </c>
    </row>
    <row r="72" spans="1:17" x14ac:dyDescent="0.25">
      <c r="A72" s="15" t="s">
        <v>263</v>
      </c>
      <c r="B72" s="16" t="s">
        <v>105</v>
      </c>
      <c r="C72" s="17">
        <v>7.5666616990432383</v>
      </c>
      <c r="D72" s="17">
        <v>11.134922298518751</v>
      </c>
      <c r="E72" s="16" t="s">
        <v>106</v>
      </c>
      <c r="F72" s="17">
        <v>7.5666616990432383</v>
      </c>
      <c r="G72" s="18"/>
      <c r="H72" s="10" t="s">
        <v>26</v>
      </c>
      <c r="I72" s="11">
        <v>0</v>
      </c>
      <c r="J72" s="12"/>
      <c r="K72" s="18"/>
      <c r="L72" s="18"/>
      <c r="M72" s="16" t="s">
        <v>122</v>
      </c>
      <c r="N72" s="16">
        <v>2</v>
      </c>
      <c r="O72" s="18"/>
      <c r="P72" s="18"/>
      <c r="Q72" s="17">
        <f>IF(P72&gt;0, C72, 0)</f>
        <v>0</v>
      </c>
    </row>
    <row r="73" spans="1:17" x14ac:dyDescent="0.25">
      <c r="A73" s="15" t="s">
        <v>264</v>
      </c>
      <c r="B73" s="16" t="s">
        <v>111</v>
      </c>
      <c r="C73" s="17">
        <v>20.764482045185623</v>
      </c>
      <c r="D73" s="17">
        <v>30.618395536379499</v>
      </c>
      <c r="E73" s="16" t="s">
        <v>25</v>
      </c>
      <c r="F73" s="17">
        <v>14.927427853557003</v>
      </c>
      <c r="G73" s="18"/>
      <c r="H73" s="10" t="s">
        <v>26</v>
      </c>
      <c r="I73" s="11">
        <v>0</v>
      </c>
      <c r="J73" s="12"/>
      <c r="K73" s="18"/>
      <c r="L73" s="18"/>
      <c r="M73" s="16" t="s">
        <v>64</v>
      </c>
      <c r="N73" s="16">
        <v>2</v>
      </c>
      <c r="O73" s="18"/>
      <c r="P73" s="16">
        <v>200</v>
      </c>
      <c r="Q73" s="17">
        <f>IF(P73&gt;0, C73, 0)</f>
        <v>20.764482045185623</v>
      </c>
    </row>
    <row r="74" spans="1:17" x14ac:dyDescent="0.25">
      <c r="A74" s="15" t="s">
        <v>264</v>
      </c>
      <c r="B74" s="16" t="s">
        <v>111</v>
      </c>
      <c r="C74" s="16"/>
      <c r="D74" s="16"/>
      <c r="E74" s="16" t="s">
        <v>252</v>
      </c>
      <c r="F74" s="17">
        <v>5.8310722965334056</v>
      </c>
      <c r="G74" s="18"/>
      <c r="H74" s="10" t="s">
        <v>26</v>
      </c>
      <c r="I74" s="11">
        <v>0</v>
      </c>
      <c r="J74" s="12"/>
      <c r="K74" s="18"/>
      <c r="L74" s="18"/>
      <c r="M74" s="18"/>
      <c r="N74" s="18"/>
      <c r="O74" s="18"/>
      <c r="P74" s="18"/>
      <c r="Q74" s="16"/>
    </row>
    <row r="75" spans="1:17" x14ac:dyDescent="0.25">
      <c r="A75" s="15" t="s">
        <v>265</v>
      </c>
      <c r="B75" s="16" t="s">
        <v>111</v>
      </c>
      <c r="C75" s="17">
        <v>145.53342227931529</v>
      </c>
      <c r="D75" s="17">
        <v>69.740099206377209</v>
      </c>
      <c r="E75" s="16" t="s">
        <v>25</v>
      </c>
      <c r="F75" s="17">
        <v>145.53342227931529</v>
      </c>
      <c r="G75" s="18"/>
      <c r="H75" s="10" t="s">
        <v>26</v>
      </c>
      <c r="I75" s="11">
        <v>0</v>
      </c>
      <c r="J75" s="12"/>
      <c r="K75" s="18"/>
      <c r="L75" s="18"/>
      <c r="M75" s="16" t="s">
        <v>64</v>
      </c>
      <c r="N75" s="16">
        <v>18</v>
      </c>
      <c r="O75" s="18"/>
      <c r="P75" s="16">
        <v>200</v>
      </c>
      <c r="Q75" s="17">
        <f>IF(P75&gt;0, C75, 0)</f>
        <v>145.53342227931529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Worksheet ruimtestaat BG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Meijer</cp:lastModifiedBy>
  <dcterms:modified xsi:type="dcterms:W3CDTF">2024-09-16T14:51:27Z</dcterms:modified>
</cp:coreProperties>
</file>