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inportbereikbaar.sharepoint.com/sites/AanbestedingenBrainportBereikbaarmetGemeenteEindhoven/Gedeelde documenten/Fiets/Aanbestedingsdocumenten/Publicatie/"/>
    </mc:Choice>
  </mc:AlternateContent>
  <xr:revisionPtr revIDLastSave="816" documentId="8_{F82B0698-06B7-42BB-A834-6CD49A4629D5}" xr6:coauthVersionLast="47" xr6:coauthVersionMax="47" xr10:uidLastSave="{F124905C-33D0-49B1-BA32-7230C46E3EFD}"/>
  <bookViews>
    <workbookView xWindow="22932" yWindow="-108" windowWidth="30936" windowHeight="16776" xr2:uid="{00000000-000D-0000-FFFF-FFFF00000000}"/>
  </bookViews>
  <sheets>
    <sheet name="Blad1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8" i="1" s="1"/>
  <c r="D4" i="1"/>
  <c r="D34" i="1"/>
  <c r="D33" i="1"/>
  <c r="D39" i="1"/>
  <c r="D38" i="1"/>
  <c r="D43" i="1"/>
  <c r="D29" i="1"/>
  <c r="D28" i="1"/>
  <c r="D10" i="1"/>
  <c r="D18" i="1"/>
  <c r="D17" i="1"/>
  <c r="D16" i="1"/>
  <c r="D6" i="1"/>
  <c r="D5" i="1"/>
  <c r="D12" i="1"/>
  <c r="D11" i="1"/>
  <c r="D23" i="1"/>
  <c r="D24" i="1"/>
  <c r="D22" i="1"/>
  <c r="D40" i="1" l="1"/>
  <c r="D35" i="1"/>
  <c r="D44" i="1"/>
  <c r="D30" i="1"/>
  <c r="D19" i="1"/>
  <c r="D7" i="1"/>
  <c r="D25" i="1"/>
  <c r="D13" i="1"/>
  <c r="C63" i="1" l="1"/>
  <c r="D63" i="1" s="1"/>
</calcChain>
</file>

<file path=xl/sharedStrings.xml><?xml version="1.0" encoding="utf-8"?>
<sst xmlns="http://schemas.openxmlformats.org/spreadsheetml/2006/main" count="91" uniqueCount="65">
  <si>
    <t>Eenheidprijs per uur</t>
  </si>
  <si>
    <t>Datum</t>
  </si>
  <si>
    <t>Handtekening</t>
  </si>
  <si>
    <t>Ontwikkelen nieuwe toolkit</t>
  </si>
  <si>
    <t>Doorontwikkelen/updaten toolkit</t>
  </si>
  <si>
    <t>Naam rechtsgeldig vertegenwoordiger</t>
  </si>
  <si>
    <t>Statutaire naam Inschrijver</t>
  </si>
  <si>
    <t>Functie rechtsgeldig vertegenwoordiger</t>
  </si>
  <si>
    <t>Eenheidsprijs per challenge</t>
  </si>
  <si>
    <t>Aantal challenges per jaar*</t>
  </si>
  <si>
    <t>Inrichten van type challenge**</t>
  </si>
  <si>
    <t>Aantal toolkits per jaar*</t>
  </si>
  <si>
    <t>Eenheidprijs per toolkit</t>
  </si>
  <si>
    <t>Toolkits</t>
  </si>
  <si>
    <t>Inschrijfprijs</t>
  </si>
  <si>
    <t>E-bikeprobeeractie</t>
  </si>
  <si>
    <t>Subtotaal toolkits</t>
  </si>
  <si>
    <t>Totaal per jaar</t>
  </si>
  <si>
    <t>Subtotaal EBPA</t>
  </si>
  <si>
    <t>Fietsstimuleringsapp Das zo gefietst</t>
  </si>
  <si>
    <t>Aantal per jaar*</t>
  </si>
  <si>
    <t>Eenheidprijs per item</t>
  </si>
  <si>
    <t>Ontwikkelen en organiseren webinar</t>
  </si>
  <si>
    <t>Ontwikkelen en publiceren whitepaper</t>
  </si>
  <si>
    <t>Fietswerkgever van het jaar</t>
  </si>
  <si>
    <t>Eenheidprijs</t>
  </si>
  <si>
    <t>Organisatie verkiezing</t>
  </si>
  <si>
    <t>Uitvoering verkiezing</t>
  </si>
  <si>
    <t>Subtotaal verkiezing</t>
  </si>
  <si>
    <t>Optie: inrichten proeftuinen</t>
  </si>
  <si>
    <t>Proeftuin hubs (50 uur)</t>
  </si>
  <si>
    <t>Subtotaal proeftuinen</t>
  </si>
  <si>
    <t>Huur fietsen</t>
  </si>
  <si>
    <t>Handelingskosten</t>
  </si>
  <si>
    <t>Beheer en onderhoud</t>
  </si>
  <si>
    <t>Eenheidsprijs per fiets</t>
  </si>
  <si>
    <t>Kennisoverdracht</t>
  </si>
  <si>
    <t>Subtotaal kennisoverdracht</t>
  </si>
  <si>
    <t>Brainport Bikeschool</t>
  </si>
  <si>
    <t>Organisatie per jaar</t>
  </si>
  <si>
    <t>Activatie snelfietsroutes</t>
  </si>
  <si>
    <t>Opstellen keuzemenu</t>
  </si>
  <si>
    <t>Aantal fietsen per jaar*</t>
  </si>
  <si>
    <t>Inzet medewerkers (functies)</t>
  </si>
  <si>
    <t>vier jaar</t>
  </si>
  <si>
    <t>Aantal</t>
  </si>
  <si>
    <t>Totaalprijs</t>
  </si>
  <si>
    <t>Eenmalige opstart en implementatie</t>
  </si>
  <si>
    <t>naam medewerker</t>
  </si>
  <si>
    <t>*** LET OP: De inschrijfprijs mag niet meer dan 300.000 euro per jaar bedragen. Hogere inschrijvingen worden uitgesloten van deelname.</t>
  </si>
  <si>
    <t>Coordinatie en afstemming (nationaal en regionaal)</t>
  </si>
  <si>
    <t>Operationale uitvoering challenges bij werkgevers</t>
  </si>
  <si>
    <t>Inzetbaar maken van toolkits voor werkgevers</t>
  </si>
  <si>
    <t>Ontwikkelen en organiseren fysieke kennissessie</t>
  </si>
  <si>
    <t>Inzetklaar maken voor werkgevers</t>
  </si>
  <si>
    <t>per jaar (max 300k)***</t>
  </si>
  <si>
    <t>Opstart en implementatie</t>
  </si>
  <si>
    <t>Subtotaal opstart</t>
  </si>
  <si>
    <t>Subtotaal challenges</t>
  </si>
  <si>
    <t>**Een type challenge dient implemteerbaar te zijn voor meerdere bedrijven.</t>
  </si>
  <si>
    <r>
      <rPr>
        <b/>
        <sz val="11"/>
        <color theme="1"/>
        <rFont val="Calibri"/>
        <family val="2"/>
        <scheme val="minor"/>
      </rPr>
      <t>Invul instructie:</t>
    </r>
    <r>
      <rPr>
        <sz val="11"/>
        <color theme="1"/>
        <rFont val="Calibri"/>
        <family val="2"/>
        <scheme val="minor"/>
      </rPr>
      <t xml:space="preserve">
- Inschrijver dient enkel de blauwe velden in te vullen. Andere aanpassingen aan het document zijn niet toegestaan.
- De grijze velden worden automatisch berekend.
- Ingediende prijzen/tarieven zijn exclusief btw.</t>
    </r>
  </si>
  <si>
    <t>Bijlage 5 Prijzenblad Fieststimulering Brainport Bereikbaar</t>
  </si>
  <si>
    <t>Projectleiding (excl. kosten daadwerkelijke inzet)</t>
  </si>
  <si>
    <t xml:space="preserve">*Het gegeven aantal is een schatting, hier kunnen geen rechten aan worden ontleend. In de praktijk kan het aantal afwijken. </t>
  </si>
  <si>
    <t>functie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</si>
</sst>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8" fillId="2" borderId="1" xfId="0" applyFont="1" applyFill="1" applyBorder="1"/>
    <xf numFmtId="0" fontId="9" fillId="2" borderId="1" xfId="0" applyFont="1" applyFill="1" applyBorder="1"/>
    <xf numFmtId="0" fontId="9" fillId="3" borderId="0" xfId="0" applyFont="1" applyFill="1"/>
    <xf numFmtId="0" fontId="11" fillId="3" borderId="0" xfId="0" applyFont="1" applyFill="1"/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44" fontId="0" fillId="5" borderId="1" xfId="1" applyFont="1" applyFill="1" applyBorder="1"/>
    <xf numFmtId="44" fontId="0" fillId="6" borderId="1" xfId="1" applyFont="1" applyFill="1" applyBorder="1"/>
    <xf numFmtId="0" fontId="1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6" fillId="3" borderId="0" xfId="1" applyFont="1" applyFill="1" applyBorder="1" applyAlignment="1">
      <alignment horizontal="right"/>
    </xf>
    <xf numFmtId="44" fontId="6" fillId="3" borderId="0" xfId="1" applyFont="1" applyFill="1" applyBorder="1"/>
    <xf numFmtId="44" fontId="11" fillId="6" borderId="1" xfId="1" applyFont="1" applyFill="1" applyBorder="1"/>
    <xf numFmtId="44" fontId="0" fillId="3" borderId="0" xfId="1" applyFont="1" applyFill="1" applyBorder="1"/>
    <xf numFmtId="44" fontId="11" fillId="5" borderId="1" xfId="1" applyFont="1" applyFill="1" applyBorder="1"/>
    <xf numFmtId="0" fontId="2" fillId="3" borderId="1" xfId="0" applyFont="1" applyFill="1" applyBorder="1"/>
    <xf numFmtId="0" fontId="4" fillId="3" borderId="0" xfId="0" applyFont="1" applyFill="1"/>
    <xf numFmtId="0" fontId="3" fillId="3" borderId="0" xfId="0" applyFont="1" applyFill="1"/>
    <xf numFmtId="0" fontId="7" fillId="3" borderId="1" xfId="0" applyFont="1" applyFill="1" applyBorder="1" applyAlignment="1">
      <alignment horizontal="right" vertical="top"/>
    </xf>
    <xf numFmtId="44" fontId="13" fillId="5" borderId="1" xfId="0" applyNumberFormat="1" applyFont="1" applyFill="1" applyBorder="1"/>
    <xf numFmtId="0" fontId="7" fillId="3" borderId="0" xfId="0" applyFont="1" applyFill="1" applyAlignment="1">
      <alignment horizontal="right" vertical="top"/>
    </xf>
    <xf numFmtId="44" fontId="13" fillId="3" borderId="0" xfId="0" applyNumberFormat="1" applyFont="1" applyFill="1"/>
    <xf numFmtId="0" fontId="14" fillId="2" borderId="1" xfId="0" applyFont="1" applyFill="1" applyBorder="1" applyAlignment="1">
      <alignment horizontal="center"/>
    </xf>
    <xf numFmtId="44" fontId="12" fillId="3" borderId="0" xfId="1" applyFont="1" applyFill="1" applyBorder="1" applyAlignment="1"/>
    <xf numFmtId="44" fontId="16" fillId="3" borderId="1" xfId="1" applyFont="1" applyFill="1" applyBorder="1" applyAlignment="1">
      <alignment horizontal="right"/>
    </xf>
    <xf numFmtId="44" fontId="16" fillId="5" borderId="1" xfId="1" applyFont="1" applyFill="1" applyBorder="1"/>
    <xf numFmtId="0" fontId="2" fillId="3" borderId="1" xfId="0" applyFont="1" applyFill="1" applyBorder="1" applyAlignment="1">
      <alignment vertical="center"/>
    </xf>
    <xf numFmtId="44" fontId="1" fillId="4" borderId="1" xfId="1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44" fontId="1" fillId="4" borderId="1" xfId="1" applyFont="1" applyFill="1" applyBorder="1" applyAlignment="1" applyProtection="1">
      <alignment horizontal="right" vertical="center"/>
      <protection locked="0"/>
    </xf>
    <xf numFmtId="44" fontId="1" fillId="4" borderId="9" xfId="1" applyFont="1" applyFill="1" applyBorder="1" applyAlignment="1" applyProtection="1">
      <alignment horizontal="right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/>
    </xf>
    <xf numFmtId="0" fontId="0" fillId="5" borderId="2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zoomScale="130" zoomScaleNormal="130" workbookViewId="0">
      <selection activeCell="E70" sqref="E70"/>
    </sheetView>
  </sheetViews>
  <sheetFormatPr defaultColWidth="9.1796875" defaultRowHeight="14.5" x14ac:dyDescent="0.35"/>
  <cols>
    <col min="1" max="1" width="47.453125" style="7" customWidth="1"/>
    <col min="2" max="2" width="25.1796875" style="7" customWidth="1"/>
    <col min="3" max="3" width="25.81640625" style="7" customWidth="1"/>
    <col min="4" max="4" width="22.453125" style="7" customWidth="1"/>
    <col min="5" max="5" width="14.1796875" style="7" bestFit="1" customWidth="1"/>
    <col min="6" max="6" width="16.54296875" style="7" customWidth="1"/>
    <col min="7" max="16384" width="9.1796875" style="7"/>
  </cols>
  <sheetData>
    <row r="1" spans="1:7" ht="18.5" x14ac:dyDescent="0.45">
      <c r="A1" s="39" t="s">
        <v>61</v>
      </c>
      <c r="B1" s="39"/>
      <c r="C1" s="39"/>
      <c r="D1" s="39"/>
    </row>
    <row r="2" spans="1:7" x14ac:dyDescent="0.35">
      <c r="A2" s="4"/>
      <c r="B2" s="4"/>
      <c r="C2" s="4"/>
      <c r="D2" s="4"/>
    </row>
    <row r="3" spans="1:7" x14ac:dyDescent="0.35">
      <c r="A3" s="1" t="s">
        <v>15</v>
      </c>
      <c r="B3" s="2" t="s">
        <v>42</v>
      </c>
      <c r="C3" s="2" t="s">
        <v>35</v>
      </c>
      <c r="D3" s="2" t="s">
        <v>17</v>
      </c>
    </row>
    <row r="4" spans="1:7" x14ac:dyDescent="0.35">
      <c r="A4" s="5" t="s">
        <v>32</v>
      </c>
      <c r="B4" s="6">
        <v>25</v>
      </c>
      <c r="C4" s="32"/>
      <c r="D4" s="10">
        <f>C4*B4</f>
        <v>0</v>
      </c>
    </row>
    <row r="5" spans="1:7" x14ac:dyDescent="0.35">
      <c r="A5" s="5" t="s">
        <v>33</v>
      </c>
      <c r="B5" s="6">
        <v>25</v>
      </c>
      <c r="C5" s="32"/>
      <c r="D5" s="10">
        <f t="shared" ref="D5:D6" si="0">C5*B5</f>
        <v>0</v>
      </c>
      <c r="G5" s="3"/>
    </row>
    <row r="6" spans="1:7" x14ac:dyDescent="0.35">
      <c r="A6" s="5" t="s">
        <v>34</v>
      </c>
      <c r="B6" s="6">
        <v>25</v>
      </c>
      <c r="C6" s="32"/>
      <c r="D6" s="10">
        <f t="shared" si="0"/>
        <v>0</v>
      </c>
      <c r="E6" s="8"/>
    </row>
    <row r="7" spans="1:7" x14ac:dyDescent="0.35">
      <c r="B7" s="9"/>
      <c r="C7" s="29" t="s">
        <v>18</v>
      </c>
      <c r="D7" s="30">
        <f>SUM(D4:D6)</f>
        <v>0</v>
      </c>
    </row>
    <row r="8" spans="1:7" x14ac:dyDescent="0.35">
      <c r="C8" s="8"/>
      <c r="D8" s="8"/>
    </row>
    <row r="9" spans="1:7" x14ac:dyDescent="0.35">
      <c r="A9" s="1" t="s">
        <v>19</v>
      </c>
      <c r="B9" s="2" t="s">
        <v>9</v>
      </c>
      <c r="C9" s="2" t="s">
        <v>8</v>
      </c>
      <c r="D9" s="2" t="s">
        <v>17</v>
      </c>
    </row>
    <row r="10" spans="1:7" x14ac:dyDescent="0.35">
      <c r="A10" s="5" t="s">
        <v>50</v>
      </c>
      <c r="B10" s="6">
        <v>1</v>
      </c>
      <c r="C10" s="32"/>
      <c r="D10" s="11">
        <f>C10*B10</f>
        <v>0</v>
      </c>
    </row>
    <row r="11" spans="1:7" x14ac:dyDescent="0.35">
      <c r="A11" s="5" t="s">
        <v>10</v>
      </c>
      <c r="B11" s="6">
        <v>10</v>
      </c>
      <c r="C11" s="32"/>
      <c r="D11" s="11">
        <f>C11*B11</f>
        <v>0</v>
      </c>
    </row>
    <row r="12" spans="1:7" x14ac:dyDescent="0.35">
      <c r="A12" s="5" t="s">
        <v>51</v>
      </c>
      <c r="B12" s="6">
        <v>10</v>
      </c>
      <c r="C12" s="32"/>
      <c r="D12" s="11">
        <f>C12*B12</f>
        <v>0</v>
      </c>
    </row>
    <row r="13" spans="1:7" x14ac:dyDescent="0.35">
      <c r="A13" s="4"/>
      <c r="B13" s="12"/>
      <c r="C13" s="29" t="s">
        <v>58</v>
      </c>
      <c r="D13" s="30">
        <f>SUM(D11:D12)</f>
        <v>0</v>
      </c>
    </row>
    <row r="14" spans="1:7" x14ac:dyDescent="0.35">
      <c r="A14" s="4"/>
      <c r="B14" s="4"/>
      <c r="C14" s="4"/>
      <c r="D14" s="8"/>
    </row>
    <row r="15" spans="1:7" x14ac:dyDescent="0.35">
      <c r="A15" s="1" t="s">
        <v>13</v>
      </c>
      <c r="B15" s="2" t="s">
        <v>11</v>
      </c>
      <c r="C15" s="2" t="s">
        <v>12</v>
      </c>
      <c r="D15" s="2" t="s">
        <v>17</v>
      </c>
    </row>
    <row r="16" spans="1:7" x14ac:dyDescent="0.35">
      <c r="A16" s="13" t="s">
        <v>3</v>
      </c>
      <c r="B16" s="14">
        <v>1</v>
      </c>
      <c r="C16" s="32"/>
      <c r="D16" s="11">
        <f>C16*B16</f>
        <v>0</v>
      </c>
    </row>
    <row r="17" spans="1:4" x14ac:dyDescent="0.35">
      <c r="A17" s="13" t="s">
        <v>4</v>
      </c>
      <c r="B17" s="14">
        <v>2</v>
      </c>
      <c r="C17" s="32"/>
      <c r="D17" s="11">
        <f t="shared" ref="D17:D18" si="1">C17*B17</f>
        <v>0</v>
      </c>
    </row>
    <row r="18" spans="1:4" x14ac:dyDescent="0.35">
      <c r="A18" s="13" t="s">
        <v>52</v>
      </c>
      <c r="B18" s="14">
        <v>10</v>
      </c>
      <c r="C18" s="32"/>
      <c r="D18" s="11">
        <f t="shared" si="1"/>
        <v>0</v>
      </c>
    </row>
    <row r="19" spans="1:4" x14ac:dyDescent="0.35">
      <c r="B19" s="9"/>
      <c r="C19" s="29" t="s">
        <v>16</v>
      </c>
      <c r="D19" s="30">
        <f>SUM(D16:D18)</f>
        <v>0</v>
      </c>
    </row>
    <row r="20" spans="1:4" x14ac:dyDescent="0.35">
      <c r="C20" s="8"/>
      <c r="D20" s="8"/>
    </row>
    <row r="21" spans="1:4" x14ac:dyDescent="0.35">
      <c r="A21" s="1" t="s">
        <v>36</v>
      </c>
      <c r="B21" s="2" t="s">
        <v>20</v>
      </c>
      <c r="C21" s="2" t="s">
        <v>21</v>
      </c>
      <c r="D21" s="2" t="s">
        <v>17</v>
      </c>
    </row>
    <row r="22" spans="1:4" x14ac:dyDescent="0.35">
      <c r="A22" s="5" t="s">
        <v>22</v>
      </c>
      <c r="B22" s="6">
        <v>4</v>
      </c>
      <c r="C22" s="32"/>
      <c r="D22" s="17">
        <f>C22*B22</f>
        <v>0</v>
      </c>
    </row>
    <row r="23" spans="1:4" x14ac:dyDescent="0.35">
      <c r="A23" s="5" t="s">
        <v>23</v>
      </c>
      <c r="B23" s="6">
        <v>2</v>
      </c>
      <c r="C23" s="32"/>
      <c r="D23" s="17">
        <f t="shared" ref="D23:D24" si="2">C23*B23</f>
        <v>0</v>
      </c>
    </row>
    <row r="24" spans="1:4" x14ac:dyDescent="0.35">
      <c r="A24" s="5" t="s">
        <v>53</v>
      </c>
      <c r="B24" s="6">
        <v>2</v>
      </c>
      <c r="C24" s="32"/>
      <c r="D24" s="17">
        <f t="shared" si="2"/>
        <v>0</v>
      </c>
    </row>
    <row r="25" spans="1:4" x14ac:dyDescent="0.35">
      <c r="A25" s="4"/>
      <c r="C25" s="29" t="s">
        <v>37</v>
      </c>
      <c r="D25" s="30">
        <f>SUM(D22:D24)</f>
        <v>0</v>
      </c>
    </row>
    <row r="26" spans="1:4" x14ac:dyDescent="0.35">
      <c r="C26" s="8"/>
      <c r="D26" s="8"/>
    </row>
    <row r="27" spans="1:4" x14ac:dyDescent="0.35">
      <c r="A27" s="1" t="s">
        <v>24</v>
      </c>
      <c r="B27" s="2" t="s">
        <v>20</v>
      </c>
      <c r="C27" s="2" t="s">
        <v>25</v>
      </c>
      <c r="D27" s="2" t="s">
        <v>17</v>
      </c>
    </row>
    <row r="28" spans="1:4" x14ac:dyDescent="0.35">
      <c r="A28" s="5" t="s">
        <v>26</v>
      </c>
      <c r="B28" s="6">
        <v>1</v>
      </c>
      <c r="C28" s="32"/>
      <c r="D28" s="17">
        <f>C28*B28</f>
        <v>0</v>
      </c>
    </row>
    <row r="29" spans="1:4" x14ac:dyDescent="0.35">
      <c r="A29" s="5" t="s">
        <v>27</v>
      </c>
      <c r="B29" s="6">
        <v>1</v>
      </c>
      <c r="C29" s="32"/>
      <c r="D29" s="17">
        <f t="shared" ref="D29" si="3">C29*B29</f>
        <v>0</v>
      </c>
    </row>
    <row r="30" spans="1:4" x14ac:dyDescent="0.35">
      <c r="B30" s="9"/>
      <c r="C30" s="29" t="s">
        <v>28</v>
      </c>
      <c r="D30" s="30">
        <f>SUM(D28:D29)</f>
        <v>0</v>
      </c>
    </row>
    <row r="31" spans="1:4" x14ac:dyDescent="0.35">
      <c r="C31" s="8"/>
      <c r="D31" s="8"/>
    </row>
    <row r="32" spans="1:4" x14ac:dyDescent="0.35">
      <c r="A32" s="1" t="s">
        <v>38</v>
      </c>
      <c r="B32" s="2" t="s">
        <v>20</v>
      </c>
      <c r="C32" s="2" t="s">
        <v>25</v>
      </c>
      <c r="D32" s="2" t="s">
        <v>17</v>
      </c>
    </row>
    <row r="33" spans="1:4" x14ac:dyDescent="0.35">
      <c r="A33" s="5" t="s">
        <v>39</v>
      </c>
      <c r="B33" s="6">
        <v>1</v>
      </c>
      <c r="C33" s="32"/>
      <c r="D33" s="17">
        <f>C33*B33</f>
        <v>0</v>
      </c>
    </row>
    <row r="34" spans="1:4" x14ac:dyDescent="0.35">
      <c r="A34" s="5" t="s">
        <v>54</v>
      </c>
      <c r="B34" s="6">
        <v>1</v>
      </c>
      <c r="C34" s="32"/>
      <c r="D34" s="17">
        <f t="shared" ref="D34" si="4">C34*B34</f>
        <v>0</v>
      </c>
    </row>
    <row r="35" spans="1:4" x14ac:dyDescent="0.35">
      <c r="B35" s="9"/>
      <c r="C35" s="29" t="s">
        <v>28</v>
      </c>
      <c r="D35" s="30">
        <f>SUM(D33:D34)</f>
        <v>0</v>
      </c>
    </row>
    <row r="36" spans="1:4" x14ac:dyDescent="0.35">
      <c r="C36" s="8"/>
      <c r="D36" s="8"/>
    </row>
    <row r="37" spans="1:4" x14ac:dyDescent="0.35">
      <c r="A37" s="1" t="s">
        <v>40</v>
      </c>
      <c r="B37" s="2" t="s">
        <v>20</v>
      </c>
      <c r="C37" s="2" t="s">
        <v>25</v>
      </c>
      <c r="D37" s="2" t="s">
        <v>17</v>
      </c>
    </row>
    <row r="38" spans="1:4" x14ac:dyDescent="0.35">
      <c r="A38" s="5" t="s">
        <v>41</v>
      </c>
      <c r="B38" s="6">
        <v>1</v>
      </c>
      <c r="C38" s="32"/>
      <c r="D38" s="17">
        <f>C38*B38</f>
        <v>0</v>
      </c>
    </row>
    <row r="39" spans="1:4" x14ac:dyDescent="0.35">
      <c r="A39" s="5" t="s">
        <v>62</v>
      </c>
      <c r="B39" s="6">
        <v>1</v>
      </c>
      <c r="C39" s="32"/>
      <c r="D39" s="17">
        <f t="shared" ref="D39" si="5">C39*B39</f>
        <v>0</v>
      </c>
    </row>
    <row r="40" spans="1:4" x14ac:dyDescent="0.35">
      <c r="B40" s="9"/>
      <c r="C40" s="29" t="s">
        <v>28</v>
      </c>
      <c r="D40" s="30">
        <f>SUM(D38:D39)</f>
        <v>0</v>
      </c>
    </row>
    <row r="41" spans="1:4" x14ac:dyDescent="0.35">
      <c r="B41" s="9"/>
      <c r="C41" s="15"/>
      <c r="D41" s="16"/>
    </row>
    <row r="42" spans="1:4" x14ac:dyDescent="0.35">
      <c r="A42" s="1" t="s">
        <v>29</v>
      </c>
      <c r="B42" s="2" t="s">
        <v>20</v>
      </c>
      <c r="C42" s="2" t="s">
        <v>25</v>
      </c>
      <c r="D42" s="2" t="s">
        <v>17</v>
      </c>
    </row>
    <row r="43" spans="1:4" x14ac:dyDescent="0.35">
      <c r="A43" s="5" t="s">
        <v>30</v>
      </c>
      <c r="B43" s="6">
        <v>1</v>
      </c>
      <c r="C43" s="32"/>
      <c r="D43" s="19">
        <f t="shared" ref="D43" si="6">C43*B43</f>
        <v>0</v>
      </c>
    </row>
    <row r="44" spans="1:4" x14ac:dyDescent="0.35">
      <c r="B44" s="9"/>
      <c r="C44" s="29" t="s">
        <v>31</v>
      </c>
      <c r="D44" s="30">
        <f>SUM(D43:D43)</f>
        <v>0</v>
      </c>
    </row>
    <row r="45" spans="1:4" x14ac:dyDescent="0.35">
      <c r="C45" s="8"/>
      <c r="D45" s="8"/>
    </row>
    <row r="46" spans="1:4" x14ac:dyDescent="0.35">
      <c r="A46" s="1" t="s">
        <v>56</v>
      </c>
      <c r="B46" s="2" t="s">
        <v>45</v>
      </c>
      <c r="C46" s="2" t="s">
        <v>25</v>
      </c>
      <c r="D46" s="2" t="s">
        <v>46</v>
      </c>
    </row>
    <row r="47" spans="1:4" x14ac:dyDescent="0.35">
      <c r="A47" s="13" t="s">
        <v>47</v>
      </c>
      <c r="B47" s="14">
        <v>1</v>
      </c>
      <c r="C47" s="32"/>
      <c r="D47" s="30">
        <f>C47</f>
        <v>0</v>
      </c>
    </row>
    <row r="48" spans="1:4" x14ac:dyDescent="0.35">
      <c r="B48" s="9"/>
      <c r="C48" s="29" t="s">
        <v>57</v>
      </c>
      <c r="D48" s="30">
        <f>D47</f>
        <v>0</v>
      </c>
    </row>
    <row r="49" spans="1:6" x14ac:dyDescent="0.35">
      <c r="C49" s="8"/>
      <c r="D49" s="8"/>
    </row>
    <row r="50" spans="1:6" x14ac:dyDescent="0.35">
      <c r="A50" s="1" t="s">
        <v>43</v>
      </c>
      <c r="B50" s="2" t="s">
        <v>48</v>
      </c>
      <c r="C50" s="2" t="s">
        <v>0</v>
      </c>
    </row>
    <row r="51" spans="1:6" x14ac:dyDescent="0.35">
      <c r="A51" s="33" t="s">
        <v>64</v>
      </c>
      <c r="B51" s="34"/>
      <c r="C51" s="35"/>
    </row>
    <row r="52" spans="1:6" x14ac:dyDescent="0.35">
      <c r="A52" s="33" t="s">
        <v>64</v>
      </c>
      <c r="B52" s="34"/>
      <c r="C52" s="36"/>
    </row>
    <row r="53" spans="1:6" x14ac:dyDescent="0.35">
      <c r="A53" s="33" t="s">
        <v>64</v>
      </c>
      <c r="B53" s="37"/>
      <c r="C53" s="36"/>
    </row>
    <row r="54" spans="1:6" x14ac:dyDescent="0.35">
      <c r="A54" s="33" t="s">
        <v>64</v>
      </c>
      <c r="B54" s="37"/>
      <c r="C54" s="36"/>
    </row>
    <row r="55" spans="1:6" x14ac:dyDescent="0.35">
      <c r="A55" s="33" t="s">
        <v>64</v>
      </c>
      <c r="B55" s="37"/>
      <c r="C55" s="36"/>
    </row>
    <row r="56" spans="1:6" x14ac:dyDescent="0.35">
      <c r="A56" s="33" t="s">
        <v>64</v>
      </c>
      <c r="B56" s="37"/>
      <c r="C56" s="36"/>
    </row>
    <row r="57" spans="1:6" x14ac:dyDescent="0.35">
      <c r="A57" s="33" t="s">
        <v>64</v>
      </c>
      <c r="B57" s="37"/>
      <c r="C57" s="36"/>
    </row>
    <row r="58" spans="1:6" x14ac:dyDescent="0.35">
      <c r="A58" s="33" t="s">
        <v>64</v>
      </c>
      <c r="B58" s="37"/>
      <c r="C58" s="36"/>
    </row>
    <row r="59" spans="1:6" x14ac:dyDescent="0.35">
      <c r="A59" s="33" t="s">
        <v>64</v>
      </c>
      <c r="B59" s="37"/>
      <c r="C59" s="35"/>
    </row>
    <row r="60" spans="1:6" x14ac:dyDescent="0.35">
      <c r="A60" s="33" t="s">
        <v>64</v>
      </c>
      <c r="B60" s="38"/>
      <c r="C60" s="35"/>
    </row>
    <row r="61" spans="1:6" x14ac:dyDescent="0.35">
      <c r="A61" s="4"/>
      <c r="B61" s="12"/>
      <c r="C61" s="18"/>
      <c r="D61" s="28"/>
      <c r="E61" s="28"/>
    </row>
    <row r="62" spans="1:6" x14ac:dyDescent="0.35">
      <c r="C62" s="27" t="s">
        <v>55</v>
      </c>
      <c r="D62" s="27" t="s">
        <v>44</v>
      </c>
      <c r="E62" s="4"/>
      <c r="F62" s="4"/>
    </row>
    <row r="63" spans="1:6" ht="15.5" x14ac:dyDescent="0.35">
      <c r="B63" s="23" t="s">
        <v>14</v>
      </c>
      <c r="C63" s="24">
        <f>SUM(D7,D13,D19,D25,D30,D35,D40,D44)</f>
        <v>0</v>
      </c>
      <c r="D63" s="24">
        <f>C63*4</f>
        <v>0</v>
      </c>
      <c r="E63" s="4"/>
      <c r="F63" s="4"/>
    </row>
    <row r="64" spans="1:6" ht="15.5" x14ac:dyDescent="0.35">
      <c r="B64" s="25"/>
      <c r="C64" s="26"/>
      <c r="D64" s="26"/>
      <c r="E64" s="4"/>
      <c r="F64" s="4"/>
    </row>
    <row r="65" spans="1:6" x14ac:dyDescent="0.35">
      <c r="A65" s="21" t="s">
        <v>63</v>
      </c>
      <c r="B65"/>
    </row>
    <row r="66" spans="1:6" x14ac:dyDescent="0.35">
      <c r="A66" s="21" t="s">
        <v>59</v>
      </c>
    </row>
    <row r="67" spans="1:6" ht="15.5" x14ac:dyDescent="0.35">
      <c r="A67" s="21" t="s">
        <v>49</v>
      </c>
      <c r="B67" s="25"/>
      <c r="C67" s="26"/>
      <c r="D67" s="26"/>
      <c r="E67" s="4"/>
      <c r="F67" s="4"/>
    </row>
    <row r="68" spans="1:6" x14ac:dyDescent="0.35">
      <c r="A68" s="22"/>
      <c r="E68" s="4"/>
      <c r="F68" s="4"/>
    </row>
    <row r="69" spans="1:6" x14ac:dyDescent="0.35">
      <c r="A69" s="20" t="s">
        <v>6</v>
      </c>
      <c r="B69" s="46"/>
      <c r="C69" s="46"/>
      <c r="E69" s="4"/>
      <c r="F69" s="4"/>
    </row>
    <row r="70" spans="1:6" x14ac:dyDescent="0.35">
      <c r="A70" s="20" t="s">
        <v>5</v>
      </c>
      <c r="B70" s="46"/>
      <c r="C70" s="46"/>
      <c r="E70" s="4"/>
      <c r="F70" s="4"/>
    </row>
    <row r="71" spans="1:6" ht="14.5" customHeight="1" x14ac:dyDescent="0.35">
      <c r="A71" s="20" t="s">
        <v>7</v>
      </c>
      <c r="B71" s="46"/>
      <c r="C71" s="46"/>
      <c r="E71" s="4"/>
      <c r="F71" s="4"/>
    </row>
    <row r="72" spans="1:6" x14ac:dyDescent="0.35">
      <c r="A72" s="20" t="s">
        <v>1</v>
      </c>
      <c r="B72" s="46"/>
      <c r="C72" s="46"/>
      <c r="E72" s="4"/>
      <c r="F72" s="4"/>
    </row>
    <row r="73" spans="1:6" ht="81" customHeight="1" x14ac:dyDescent="0.35">
      <c r="A73" s="31" t="s">
        <v>2</v>
      </c>
      <c r="B73" s="46"/>
      <c r="C73" s="46"/>
      <c r="E73" s="4"/>
      <c r="F73" s="4"/>
    </row>
    <row r="74" spans="1:6" ht="15" thickBot="1" x14ac:dyDescent="0.4">
      <c r="E74" s="4"/>
      <c r="F74" s="4"/>
    </row>
    <row r="75" spans="1:6" x14ac:dyDescent="0.35">
      <c r="A75" s="40" t="s">
        <v>60</v>
      </c>
      <c r="B75" s="41"/>
      <c r="E75" s="4"/>
      <c r="F75" s="4"/>
    </row>
    <row r="76" spans="1:6" x14ac:dyDescent="0.35">
      <c r="A76" s="42"/>
      <c r="B76" s="43"/>
      <c r="E76" s="4"/>
      <c r="F76" s="4"/>
    </row>
    <row r="77" spans="1:6" x14ac:dyDescent="0.35">
      <c r="A77" s="42"/>
      <c r="B77" s="43"/>
    </row>
    <row r="78" spans="1:6" x14ac:dyDescent="0.35">
      <c r="A78" s="42"/>
      <c r="B78" s="43"/>
    </row>
    <row r="79" spans="1:6" x14ac:dyDescent="0.35">
      <c r="A79" s="42"/>
      <c r="B79" s="43"/>
    </row>
    <row r="80" spans="1:6" ht="15" thickBot="1" x14ac:dyDescent="0.4">
      <c r="A80" s="44"/>
      <c r="B80" s="45"/>
    </row>
  </sheetData>
  <sheetProtection algorithmName="SHA-512" hashValue="Eu/SDGhGsYpIMOItzoWdxFp2HgEKVZloseMr3IYh75xlfzRW0JH8M8cI/JuOATSk730aewJcV2ma5tiPK/cirw==" saltValue="6cy3ftMksrNfMg7xyHzF0Q==" spinCount="100000" sheet="1" objects="1" scenarios="1"/>
  <mergeCells count="7">
    <mergeCell ref="A1:D1"/>
    <mergeCell ref="A75:B80"/>
    <mergeCell ref="B73:C73"/>
    <mergeCell ref="B69:C69"/>
    <mergeCell ref="B70:C70"/>
    <mergeCell ref="B71:C71"/>
    <mergeCell ref="B72:C72"/>
  </mergeCells>
  <phoneticPr fontId="15" type="noConversion"/>
  <conditionalFormatting sqref="C63">
    <cfRule type="cellIs" dxfId="2" priority="2" operator="greaterThan">
      <formula>300000</formula>
    </cfRule>
  </conditionalFormatting>
  <conditionalFormatting sqref="C63:C67">
    <cfRule type="cellIs" dxfId="1" priority="3" operator="greaterThan">
      <formula>350000</formula>
    </cfRule>
  </conditionalFormatting>
  <conditionalFormatting sqref="D63">
    <cfRule type="cellIs" dxfId="0" priority="1" operator="greaterThan">
      <formula>1200000</formula>
    </cfRule>
  </conditionalFormatting>
  <dataValidations disablePrompts="1" xWindow="1233" yWindow="574" count="1">
    <dataValidation type="decimal" operator="lessThanOrEqual" allowBlank="1" showInputMessage="1" showErrorMessage="1" sqref="C63:C67" xr:uid="{6F839CAA-66F2-4417-BFCB-97B4E38900F3}">
      <formula1>350000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1A8CB0197C34FB487FFCB2AB78F68" ma:contentTypeVersion="3" ma:contentTypeDescription="Een nieuw document maken." ma:contentTypeScope="" ma:versionID="0d6d168376e9ef4c1fa8eba5a94b21fe">
  <xsd:schema xmlns:xsd="http://www.w3.org/2001/XMLSchema" xmlns:xs="http://www.w3.org/2001/XMLSchema" xmlns:p="http://schemas.microsoft.com/office/2006/metadata/properties" xmlns:ns2="43c2c59a-d633-469b-b61e-6a5241f09f8d" targetNamespace="http://schemas.microsoft.com/office/2006/metadata/properties" ma:root="true" ma:fieldsID="d4729536e74c6ce10b1318cc2a33c6ee" ns2:_="">
    <xsd:import namespace="43c2c59a-d633-469b-b61e-6a5241f09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2c59a-d633-469b-b61e-6a5241f09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7925FD-E24B-4622-8ED2-B99E59410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3D2CDE-2B42-4826-8377-489CD79D3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2c59a-d633-469b-b61e-6a5241f09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70DFA7-062B-409F-89F5-2093FEBD7BF4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3c2c59a-d633-469b-b61e-6a5241f09f8d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 van Duiven</dc:creator>
  <cp:keywords/>
  <dc:description/>
  <cp:lastModifiedBy>Inge van Duiven</cp:lastModifiedBy>
  <cp:revision/>
  <dcterms:created xsi:type="dcterms:W3CDTF">2026-01-14T07:49:32Z</dcterms:created>
  <dcterms:modified xsi:type="dcterms:W3CDTF">2026-03-27T09:15:22Z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0x010100D3D1A8CB0197C34FB487FFCB2AB78F68</vt:lpwstr>
  </property>
</Properties>
</file>