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6-26.402-SDPeuteropvangenVVE2026-2027/Gedeelde documenten/2 Leidraad/"/>
    </mc:Choice>
  </mc:AlternateContent>
  <xr:revisionPtr revIDLastSave="0" documentId="8_{63690550-0DB8-4033-B54C-D3A4FD80F1E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VVE" sheetId="1" r:id="rId1"/>
    <sheet name="Peuteropvang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S44" i="1" s="1"/>
  <c r="M44" i="1"/>
  <c r="O44" i="1" s="1"/>
  <c r="Q43" i="1"/>
  <c r="S43" i="1" s="1"/>
  <c r="M43" i="1"/>
  <c r="O43" i="1" s="1"/>
  <c r="V43" i="1" s="1"/>
  <c r="Q42" i="1"/>
  <c r="S42" i="1" s="1"/>
  <c r="M42" i="1"/>
  <c r="O42" i="1" s="1"/>
  <c r="Q41" i="1"/>
  <c r="S41" i="1" s="1"/>
  <c r="M41" i="1"/>
  <c r="O41" i="1" s="1"/>
  <c r="V41" i="1" s="1"/>
  <c r="Q40" i="1"/>
  <c r="S40" i="1" s="1"/>
  <c r="N40" i="1"/>
  <c r="M40" i="1"/>
  <c r="O40" i="1" s="1"/>
  <c r="V40" i="1" s="1"/>
  <c r="Q39" i="1"/>
  <c r="S39" i="1" s="1"/>
  <c r="M39" i="1"/>
  <c r="O39" i="1" s="1"/>
  <c r="Q38" i="1"/>
  <c r="S38" i="1" s="1"/>
  <c r="N38" i="1"/>
  <c r="M38" i="1"/>
  <c r="O38" i="1" s="1"/>
  <c r="Q34" i="1"/>
  <c r="S34" i="1" s="1"/>
  <c r="M34" i="1"/>
  <c r="O34" i="1" s="1"/>
  <c r="V34" i="1" s="1"/>
  <c r="Q33" i="1"/>
  <c r="S33" i="1" s="1"/>
  <c r="M33" i="1"/>
  <c r="O33" i="1" s="1"/>
  <c r="V33" i="1" s="1"/>
  <c r="Q32" i="1"/>
  <c r="S32" i="1" s="1"/>
  <c r="M32" i="1"/>
  <c r="O32" i="1" s="1"/>
  <c r="Q31" i="1"/>
  <c r="S31" i="1" s="1"/>
  <c r="M31" i="1"/>
  <c r="O31" i="1" s="1"/>
  <c r="Q30" i="1"/>
  <c r="S30" i="1" s="1"/>
  <c r="N30" i="1"/>
  <c r="M30" i="1"/>
  <c r="O30" i="1" s="1"/>
  <c r="Q29" i="1"/>
  <c r="S29" i="1" s="1"/>
  <c r="M29" i="1"/>
  <c r="O29" i="1" s="1"/>
  <c r="Q28" i="1"/>
  <c r="S28" i="1" s="1"/>
  <c r="N28" i="1"/>
  <c r="M28" i="1"/>
  <c r="O28" i="1" s="1"/>
  <c r="M53" i="2"/>
  <c r="O53" i="2" s="1"/>
  <c r="V53" i="2" s="1"/>
  <c r="M52" i="2"/>
  <c r="O52" i="2" s="1"/>
  <c r="V52" i="2" s="1"/>
  <c r="M51" i="2"/>
  <c r="O51" i="2" s="1"/>
  <c r="V51" i="2" s="1"/>
  <c r="M50" i="2"/>
  <c r="O50" i="2" s="1"/>
  <c r="V50" i="2" s="1"/>
  <c r="M49" i="2"/>
  <c r="O49" i="2" s="1"/>
  <c r="V49" i="2" s="1"/>
  <c r="M48" i="2"/>
  <c r="O48" i="2" s="1"/>
  <c r="V48" i="2" s="1"/>
  <c r="M47" i="2"/>
  <c r="O47" i="2" s="1"/>
  <c r="V47" i="2" s="1"/>
  <c r="M41" i="2"/>
  <c r="O41" i="2" s="1"/>
  <c r="V41" i="2" s="1"/>
  <c r="M40" i="2"/>
  <c r="O40" i="2" s="1"/>
  <c r="V40" i="2" s="1"/>
  <c r="M39" i="2"/>
  <c r="O39" i="2" s="1"/>
  <c r="V39" i="2" s="1"/>
  <c r="M38" i="2"/>
  <c r="O38" i="2" s="1"/>
  <c r="V38" i="2" s="1"/>
  <c r="M37" i="2"/>
  <c r="O37" i="2" s="1"/>
  <c r="V37" i="2" s="1"/>
  <c r="M36" i="2"/>
  <c r="O36" i="2" s="1"/>
  <c r="V36" i="2" s="1"/>
  <c r="M35" i="2"/>
  <c r="O35" i="2" s="1"/>
  <c r="V35" i="2" s="1"/>
  <c r="M25" i="2"/>
  <c r="O25" i="2" s="1"/>
  <c r="V25" i="2" s="1"/>
  <c r="M24" i="2"/>
  <c r="O24" i="2" s="1"/>
  <c r="V24" i="2" s="1"/>
  <c r="M23" i="2"/>
  <c r="O23" i="2" s="1"/>
  <c r="V23" i="2" s="1"/>
  <c r="M22" i="2"/>
  <c r="O22" i="2" s="1"/>
  <c r="V22" i="2" s="1"/>
  <c r="M21" i="2"/>
  <c r="O21" i="2" s="1"/>
  <c r="V21" i="2" s="1"/>
  <c r="M20" i="2"/>
  <c r="O20" i="2" s="1"/>
  <c r="V20" i="2" s="1"/>
  <c r="M19" i="2"/>
  <c r="O19" i="2" s="1"/>
  <c r="V19" i="2" s="1"/>
  <c r="Q53" i="1"/>
  <c r="S53" i="1" s="1"/>
  <c r="V53" i="1" s="1"/>
  <c r="Q48" i="1"/>
  <c r="S48" i="1" s="1"/>
  <c r="V48" i="1" s="1"/>
  <c r="Q22" i="1"/>
  <c r="S22" i="1" s="1"/>
  <c r="M22" i="1"/>
  <c r="O22" i="1" s="1"/>
  <c r="Q21" i="1"/>
  <c r="S21" i="1" s="1"/>
  <c r="M21" i="1"/>
  <c r="O21" i="1" s="1"/>
  <c r="Q20" i="1"/>
  <c r="S20" i="1" s="1"/>
  <c r="M20" i="1"/>
  <c r="O20" i="1" s="1"/>
  <c r="Q19" i="1"/>
  <c r="S19" i="1" s="1"/>
  <c r="M19" i="1"/>
  <c r="O19" i="1" s="1"/>
  <c r="Q18" i="1"/>
  <c r="S18" i="1" s="1"/>
  <c r="N18" i="1"/>
  <c r="M18" i="1"/>
  <c r="O18" i="1" s="1"/>
  <c r="Q17" i="1"/>
  <c r="S17" i="1" s="1"/>
  <c r="M17" i="1"/>
  <c r="O17" i="1" s="1"/>
  <c r="Q16" i="1"/>
  <c r="S16" i="1" s="1"/>
  <c r="N16" i="1"/>
  <c r="M16" i="1"/>
  <c r="O16" i="1" s="1"/>
  <c r="M13" i="2"/>
  <c r="O13" i="2" s="1"/>
  <c r="V13" i="2" s="1"/>
  <c r="M12" i="2"/>
  <c r="O12" i="2" s="1"/>
  <c r="V12" i="2" s="1"/>
  <c r="M11" i="2"/>
  <c r="O11" i="2" s="1"/>
  <c r="V11" i="2" s="1"/>
  <c r="M10" i="2"/>
  <c r="O10" i="2" s="1"/>
  <c r="V10" i="2" s="1"/>
  <c r="M9" i="2"/>
  <c r="O9" i="2" s="1"/>
  <c r="V9" i="2" s="1"/>
  <c r="M8" i="2"/>
  <c r="O8" i="2" s="1"/>
  <c r="V8" i="2" s="1"/>
  <c r="M7" i="2"/>
  <c r="O7" i="2" s="1"/>
  <c r="V7" i="2" s="1"/>
  <c r="V32" i="1" l="1"/>
  <c r="V17" i="1"/>
  <c r="V30" i="1"/>
  <c r="V44" i="1"/>
  <c r="V38" i="1"/>
  <c r="V56" i="2"/>
  <c r="V28" i="1"/>
  <c r="V29" i="1"/>
  <c r="V39" i="1"/>
  <c r="V16" i="1"/>
  <c r="V21" i="1"/>
  <c r="V31" i="1"/>
  <c r="V42" i="1"/>
  <c r="V22" i="1"/>
  <c r="V28" i="2"/>
  <c r="V18" i="1"/>
  <c r="V19" i="1"/>
  <c r="V20" i="1"/>
  <c r="Q6" i="1"/>
  <c r="Q7" i="1"/>
  <c r="Q8" i="1"/>
  <c r="Q9" i="1"/>
  <c r="Q10" i="1"/>
  <c r="Q11" i="1"/>
  <c r="Q12" i="1"/>
  <c r="N8" i="1" l="1"/>
  <c r="N6" i="1"/>
  <c r="S12" i="1" l="1"/>
  <c r="S10" i="1"/>
  <c r="S9" i="1"/>
  <c r="S8" i="1"/>
  <c r="S11" i="1" l="1"/>
  <c r="S7" i="1"/>
  <c r="S6" i="1"/>
  <c r="M12" i="1"/>
  <c r="O12" i="1" s="1"/>
  <c r="M11" i="1"/>
  <c r="O11" i="1" s="1"/>
  <c r="V11" i="1" l="1"/>
  <c r="V12" i="1"/>
  <c r="M10" i="1"/>
  <c r="O10" i="1" s="1"/>
  <c r="M9" i="1"/>
  <c r="O9" i="1" s="1"/>
  <c r="M8" i="1"/>
  <c r="O8" i="1" s="1"/>
  <c r="M7" i="1"/>
  <c r="O7" i="1" s="1"/>
  <c r="V8" i="1" l="1"/>
  <c r="V10" i="1"/>
  <c r="V7" i="1"/>
  <c r="V9" i="1"/>
  <c r="M6" i="1" l="1"/>
  <c r="O6" i="1" s="1"/>
  <c r="V6" i="1" l="1"/>
  <c r="V56" i="1" s="1"/>
</calcChain>
</file>

<file path=xl/sharedStrings.xml><?xml version="1.0" encoding="utf-8"?>
<sst xmlns="http://schemas.openxmlformats.org/spreadsheetml/2006/main" count="167" uniqueCount="58">
  <si>
    <t>Factuurformat VVE gemeente Edam-Volendam voor 2026</t>
  </si>
  <si>
    <t>PRODUCT</t>
  </si>
  <si>
    <t>Aantal</t>
  </si>
  <si>
    <t>kostprijs per uur</t>
  </si>
  <si>
    <t>inkomen</t>
  </si>
  <si>
    <t>ouderbijdrage per uur (VNG)</t>
  </si>
  <si>
    <t>uren per maand (8 uur p.w.)*</t>
  </si>
  <si>
    <t>maandbedrag (8 uur p.w)</t>
  </si>
  <si>
    <t>maandbedrag voor gemeente (VVE 8 uur gratis)</t>
  </si>
  <si>
    <t xml:space="preserve">Totaal voor gemeente </t>
  </si>
  <si>
    <t>VVE volledig zonder toeslag (16 uur)</t>
  </si>
  <si>
    <t>2e</t>
  </si>
  <si>
    <t>ouders</t>
  </si>
  <si>
    <t>gemeente 1</t>
  </si>
  <si>
    <t>gemeente 2</t>
  </si>
  <si>
    <t>Ouders die geen recht hebben op Kinderopvangtoeslag en waarvan het kind een VVE-indicatie heeft</t>
  </si>
  <si>
    <t>&lt;24.149</t>
  </si>
  <si>
    <t>&gt;24.150 &lt;37.129</t>
  </si>
  <si>
    <t>&gt;37.130 &lt;51.092</t>
  </si>
  <si>
    <t>&gt;51.093 &lt;69.492</t>
  </si>
  <si>
    <t>&gt;69.493 &lt;99.889</t>
  </si>
  <si>
    <t>&gt;99.890 &lt;138.420</t>
  </si>
  <si>
    <t>&gt;138.421</t>
  </si>
  <si>
    <t>( 8 uur *40 weken)/ 12 maanden = gemiddeld 26,67 uur p.maand</t>
  </si>
  <si>
    <t>Wenperiode VVE 2 tot 2,5 jaar (8 uur)</t>
  </si>
  <si>
    <t>uren per maand (4 uur p.w.) *</t>
  </si>
  <si>
    <t>maandbedrag (4 uur p.w)</t>
  </si>
  <si>
    <t>maandbedrag voor gemeente (VVE 4 uur gratis)</t>
  </si>
  <si>
    <t>VNG</t>
  </si>
  <si>
    <t>( 4 uur *40 weken)/ 12 maanden = gemiddeld 13,33 uur p.maand</t>
  </si>
  <si>
    <t>2e KIND</t>
  </si>
  <si>
    <t>VVE volledig/kinderopvang toeslag (8 u p.w. via toeslag + 8 uur gratis)</t>
  </si>
  <si>
    <t>Ouders die wel recht hebben op kinderopvangtoeslag en waarvan het kind een VVE-indicatie heeft.</t>
  </si>
  <si>
    <t>Wenperiode 2 tot 2,5 jaar/kinderopvang toeslag (4 u p.w. via toeslag + 4 uur gratis)</t>
  </si>
  <si>
    <t>uren per maand (4 uur p.w.)*</t>
  </si>
  <si>
    <t>Totaal</t>
  </si>
  <si>
    <t>VVE voor een kind met ouders die recht hebben op en kindopvangtoeslag voor de toeslaguren (4 uur wenperiode of 8 uur) - GEEN gemeentelijke bijdrage</t>
  </si>
  <si>
    <t>Rekenwaarden vast of afhankelijk van verzamelinkomen ouders.</t>
  </si>
  <si>
    <t>Inkomen ouders - VNG adviestabel ouderbijdrage peuteropvang 2026</t>
  </si>
  <si>
    <t>Ouderbijdrage -  VNG adviestabel ouderbijdrage peuteropvang 2026</t>
  </si>
  <si>
    <t>Fiscaalmaximum 2026 kostprijs peuteropvang = € 11,23</t>
  </si>
  <si>
    <r>
      <t xml:space="preserve">Kostprijs zoals door gemeente vastgesteld in aanbesteding </t>
    </r>
    <r>
      <rPr>
        <sz val="11"/>
        <color theme="1"/>
        <rFont val="Arial"/>
        <family val="2"/>
      </rPr>
      <t>€ 13,69 (voor een VVE-plek)</t>
    </r>
    <r>
      <rPr>
        <sz val="11"/>
        <color theme="1"/>
        <rFont val="Calibri"/>
        <family val="2"/>
        <scheme val="minor"/>
      </rPr>
      <t xml:space="preserve"> </t>
    </r>
  </si>
  <si>
    <t>Factuurformat Peuteropvang gemeente Edam-Volendam voor 2026</t>
  </si>
  <si>
    <t>uren per maand (8 uur p.w.) *</t>
  </si>
  <si>
    <t>Peuteropvang 8 uur p.w.</t>
  </si>
  <si>
    <t xml:space="preserve">Ouders die geen recht hebben op kinderopvangtoeslag waarvan het kind gebruik maakt van peuteropvang </t>
  </si>
  <si>
    <t>uren per maand (6 uur p.w.) *</t>
  </si>
  <si>
    <t>maandbedrag (6 uur p.w)</t>
  </si>
  <si>
    <t>Peuteropvang 6 uur p.w.</t>
  </si>
  <si>
    <t>Ouders die geen recht hebben op Kinderopvangtoeslag en waarvan het kind gebruik maakt van peuteropvang.</t>
  </si>
  <si>
    <t>( 6 uur *40 weken)/ 12 maanden = gemiddeld 20 uur p.maand</t>
  </si>
  <si>
    <t xml:space="preserve">Totaal </t>
  </si>
  <si>
    <t>ouderbijdrage per uur (VNG) 2e kind</t>
  </si>
  <si>
    <t xml:space="preserve">NB </t>
  </si>
  <si>
    <r>
      <t xml:space="preserve">peuteropvang voor kind met ouders die </t>
    </r>
    <r>
      <rPr>
        <u/>
        <sz val="11"/>
        <color theme="1"/>
        <rFont val="Calibri"/>
        <family val="2"/>
        <scheme val="minor"/>
      </rPr>
      <t>geen</t>
    </r>
    <r>
      <rPr>
        <sz val="11"/>
        <color theme="1"/>
        <rFont val="Calibri"/>
        <family val="2"/>
        <scheme val="minor"/>
      </rPr>
      <t xml:space="preserve"> recht hebben op kinderopvangtoeslag en dat gebruik maakt van meer of minder dagdelen dan twee . </t>
    </r>
    <r>
      <rPr>
        <u/>
        <sz val="11"/>
        <color theme="1"/>
        <rFont val="Calibri"/>
        <family val="2"/>
        <scheme val="minor"/>
      </rPr>
      <t xml:space="preserve">GEEN </t>
    </r>
    <r>
      <rPr>
        <sz val="11"/>
        <color theme="1"/>
        <rFont val="Calibri"/>
        <family val="2"/>
        <scheme val="minor"/>
      </rPr>
      <t>gemeentelijke bijdrage</t>
    </r>
  </si>
  <si>
    <t>peuteropvang voor een kind met ouders die wel recht hebben op en kindopvangtoeslag en dat gebruik maakt van peuteropvang - GEEN gemeentelijke bijdrage</t>
  </si>
  <si>
    <t xml:space="preserve">Fiscaalmaximum 2026 kostprijs peuteropvang = € 11,23 </t>
  </si>
  <si>
    <t xml:space="preserve">Kostprijs zoals door gemeente vastgesteld in aanbesteding € 12,90 (voor reguliere peuteropvang)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</si>
</sst>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1" applyNumberFormat="1" applyFont="1"/>
    <xf numFmtId="0" fontId="4" fillId="2" borderId="0" xfId="0" applyFont="1" applyFill="1"/>
    <xf numFmtId="0" fontId="0" fillId="2" borderId="0" xfId="0" applyFill="1"/>
    <xf numFmtId="17" fontId="1" fillId="2" borderId="0" xfId="0" applyNumberFormat="1" applyFont="1" applyFill="1"/>
    <xf numFmtId="0" fontId="5" fillId="0" borderId="0" xfId="0" applyFont="1"/>
    <xf numFmtId="0" fontId="7" fillId="0" borderId="0" xfId="0" applyFont="1"/>
    <xf numFmtId="0" fontId="6" fillId="0" borderId="0" xfId="0" applyFont="1"/>
    <xf numFmtId="0" fontId="1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1" xfId="0" applyFont="1" applyBorder="1"/>
    <xf numFmtId="164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0" fillId="0" borderId="5" xfId="0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left" vertical="center" wrapText="1"/>
    </xf>
    <xf numFmtId="0" fontId="1" fillId="2" borderId="0" xfId="0" applyFont="1" applyFill="1"/>
    <xf numFmtId="0" fontId="0" fillId="2" borderId="1" xfId="0" applyFill="1" applyBorder="1"/>
    <xf numFmtId="2" fontId="0" fillId="0" borderId="0" xfId="0" applyNumberFormat="1"/>
    <xf numFmtId="3" fontId="0" fillId="0" borderId="0" xfId="0" applyNumberForma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0"/>
  <sheetViews>
    <sheetView tabSelected="1" zoomScale="80" zoomScaleNormal="80" workbookViewId="0">
      <selection activeCell="A58" sqref="A58"/>
    </sheetView>
  </sheetViews>
  <sheetFormatPr defaultRowHeight="15" x14ac:dyDescent="0.25"/>
  <cols>
    <col min="1" max="1" width="34.85546875" customWidth="1"/>
    <col min="5" max="5" width="8.85546875" customWidth="1"/>
    <col min="6" max="6" width="15.7109375" customWidth="1"/>
    <col min="15" max="15" width="12" customWidth="1"/>
    <col min="16" max="16" width="7.140625" customWidth="1"/>
    <col min="19" max="19" width="11.85546875" customWidth="1"/>
    <col min="21" max="21" width="7.42578125" customWidth="1"/>
    <col min="22" max="22" width="21.140625" bestFit="1" customWidth="1"/>
  </cols>
  <sheetData>
    <row r="1" spans="1:22" ht="21" x14ac:dyDescent="0.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22" ht="15.75" thickBot="1" x14ac:dyDescent="0.3"/>
    <row r="3" spans="1:22" x14ac:dyDescent="0.2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</row>
    <row r="4" spans="1:22" s="1" customFormat="1" x14ac:dyDescent="0.25">
      <c r="A4" s="20"/>
      <c r="B4" s="10" t="s">
        <v>2</v>
      </c>
      <c r="C4" s="10"/>
      <c r="D4" s="10" t="s">
        <v>3</v>
      </c>
      <c r="E4" s="10"/>
      <c r="F4" s="10" t="s">
        <v>4</v>
      </c>
      <c r="G4" s="10" t="s">
        <v>5</v>
      </c>
      <c r="H4" s="10"/>
      <c r="I4" s="10"/>
      <c r="J4" s="10" t="s">
        <v>6</v>
      </c>
      <c r="K4" s="10"/>
      <c r="L4" s="10"/>
      <c r="M4" s="10" t="s">
        <v>7</v>
      </c>
      <c r="N4" s="10"/>
      <c r="O4" s="10"/>
      <c r="P4" s="10"/>
      <c r="Q4" s="12" t="s">
        <v>8</v>
      </c>
      <c r="R4" s="10"/>
      <c r="S4" s="10"/>
      <c r="T4" s="13"/>
      <c r="U4" s="10"/>
      <c r="V4" s="21" t="s">
        <v>9</v>
      </c>
    </row>
    <row r="5" spans="1:22" x14ac:dyDescent="0.25">
      <c r="A5" s="22" t="s">
        <v>10</v>
      </c>
      <c r="B5" s="11"/>
      <c r="C5" s="11"/>
      <c r="D5" s="11"/>
      <c r="E5" s="11"/>
      <c r="F5" s="11"/>
      <c r="G5" s="11"/>
      <c r="H5" s="11" t="s">
        <v>11</v>
      </c>
      <c r="I5" s="11"/>
      <c r="J5" s="11"/>
      <c r="K5" s="11"/>
      <c r="L5" s="11"/>
      <c r="M5" s="11"/>
      <c r="N5" s="11" t="s">
        <v>12</v>
      </c>
      <c r="O5" s="11" t="s">
        <v>13</v>
      </c>
      <c r="P5" s="11"/>
      <c r="Q5" s="11"/>
      <c r="R5" s="11"/>
      <c r="S5" s="11" t="s">
        <v>14</v>
      </c>
      <c r="T5" s="11"/>
      <c r="U5" s="11"/>
      <c r="V5" s="23"/>
    </row>
    <row r="6" spans="1:22" ht="45" x14ac:dyDescent="0.25">
      <c r="A6" s="24" t="s">
        <v>15</v>
      </c>
      <c r="B6" s="11"/>
      <c r="C6" s="11"/>
      <c r="D6" s="14">
        <v>13.69</v>
      </c>
      <c r="E6" s="14"/>
      <c r="F6" s="11" t="s">
        <v>16</v>
      </c>
      <c r="G6" s="11">
        <v>0.45</v>
      </c>
      <c r="H6" s="11"/>
      <c r="I6" s="11"/>
      <c r="J6" s="11">
        <v>26.67</v>
      </c>
      <c r="K6" s="11"/>
      <c r="L6" s="11"/>
      <c r="M6" s="14">
        <f t="shared" ref="M6:M12" si="0">SUM(D6,-G6)</f>
        <v>13.24</v>
      </c>
      <c r="N6" s="14">
        <f>B6*G6*J6</f>
        <v>0</v>
      </c>
      <c r="O6" s="14">
        <f t="shared" ref="O6:O12" si="1">J6*M6*B6</f>
        <v>0</v>
      </c>
      <c r="P6" s="11"/>
      <c r="Q6" s="14">
        <f t="shared" ref="Q6:Q12" si="2">D6</f>
        <v>13.69</v>
      </c>
      <c r="R6" s="11"/>
      <c r="S6" s="14">
        <f t="shared" ref="S6:S12" si="3">J6*Q6*B6</f>
        <v>0</v>
      </c>
      <c r="T6" s="11"/>
      <c r="U6" s="11"/>
      <c r="V6" s="25">
        <f t="shared" ref="V6:V12" si="4">SUM(O6,S6)</f>
        <v>0</v>
      </c>
    </row>
    <row r="7" spans="1:22" x14ac:dyDescent="0.25">
      <c r="A7" s="20"/>
      <c r="B7" s="11"/>
      <c r="C7" s="11"/>
      <c r="D7" s="14">
        <v>13.69</v>
      </c>
      <c r="E7" s="14"/>
      <c r="F7" s="11" t="s">
        <v>17</v>
      </c>
      <c r="G7" s="11">
        <v>0.45</v>
      </c>
      <c r="H7" s="11"/>
      <c r="I7" s="11"/>
      <c r="J7" s="11">
        <v>26.67</v>
      </c>
      <c r="K7" s="11"/>
      <c r="L7" s="11"/>
      <c r="M7" s="14">
        <f t="shared" si="0"/>
        <v>13.24</v>
      </c>
      <c r="N7" s="14"/>
      <c r="O7" s="14">
        <f t="shared" si="1"/>
        <v>0</v>
      </c>
      <c r="P7" s="11"/>
      <c r="Q7" s="14">
        <f t="shared" si="2"/>
        <v>13.69</v>
      </c>
      <c r="R7" s="11"/>
      <c r="S7" s="14">
        <f t="shared" si="3"/>
        <v>0</v>
      </c>
      <c r="T7" s="11"/>
      <c r="U7" s="11"/>
      <c r="V7" s="25">
        <f t="shared" si="4"/>
        <v>0</v>
      </c>
    </row>
    <row r="8" spans="1:22" x14ac:dyDescent="0.25">
      <c r="A8" s="20"/>
      <c r="B8" s="11"/>
      <c r="C8" s="11"/>
      <c r="D8" s="14">
        <v>13.69</v>
      </c>
      <c r="E8" s="14"/>
      <c r="F8" s="11" t="s">
        <v>18</v>
      </c>
      <c r="G8" s="15">
        <v>0.45</v>
      </c>
      <c r="H8" s="11"/>
      <c r="I8" s="11"/>
      <c r="J8" s="11">
        <v>26.67</v>
      </c>
      <c r="K8" s="11"/>
      <c r="L8" s="11"/>
      <c r="M8" s="14">
        <f t="shared" si="0"/>
        <v>13.24</v>
      </c>
      <c r="N8" s="14">
        <f>B8*G8*J8</f>
        <v>0</v>
      </c>
      <c r="O8" s="14">
        <f t="shared" si="1"/>
        <v>0</v>
      </c>
      <c r="P8" s="11"/>
      <c r="Q8" s="14">
        <f t="shared" si="2"/>
        <v>13.69</v>
      </c>
      <c r="R8" s="11"/>
      <c r="S8" s="14">
        <f t="shared" si="3"/>
        <v>0</v>
      </c>
      <c r="T8" s="11"/>
      <c r="U8" s="11"/>
      <c r="V8" s="25">
        <f t="shared" si="4"/>
        <v>0</v>
      </c>
    </row>
    <row r="9" spans="1:22" x14ac:dyDescent="0.25">
      <c r="A9" s="20"/>
      <c r="B9" s="11"/>
      <c r="C9" s="11"/>
      <c r="D9" s="14">
        <v>13.69</v>
      </c>
      <c r="E9" s="14"/>
      <c r="F9" s="16" t="s">
        <v>19</v>
      </c>
      <c r="G9" s="11">
        <v>0.61</v>
      </c>
      <c r="H9" s="11"/>
      <c r="I9" s="11"/>
      <c r="J9" s="11">
        <v>26.67</v>
      </c>
      <c r="K9" s="11"/>
      <c r="L9" s="11"/>
      <c r="M9" s="14">
        <f t="shared" si="0"/>
        <v>13.08</v>
      </c>
      <c r="N9" s="14"/>
      <c r="O9" s="14">
        <f t="shared" si="1"/>
        <v>0</v>
      </c>
      <c r="P9" s="11"/>
      <c r="Q9" s="14">
        <f t="shared" si="2"/>
        <v>13.69</v>
      </c>
      <c r="R9" s="11"/>
      <c r="S9" s="14">
        <f t="shared" si="3"/>
        <v>0</v>
      </c>
      <c r="T9" s="11"/>
      <c r="U9" s="11"/>
      <c r="V9" s="25">
        <f t="shared" si="4"/>
        <v>0</v>
      </c>
    </row>
    <row r="10" spans="1:22" x14ac:dyDescent="0.25">
      <c r="A10" s="20"/>
      <c r="B10" s="11"/>
      <c r="C10" s="11"/>
      <c r="D10" s="14">
        <v>13.69</v>
      </c>
      <c r="E10" s="14"/>
      <c r="F10" s="11" t="s">
        <v>20</v>
      </c>
      <c r="G10" s="15">
        <v>1.97</v>
      </c>
      <c r="H10" s="11"/>
      <c r="I10" s="11"/>
      <c r="J10" s="11">
        <v>26.67</v>
      </c>
      <c r="K10" s="11"/>
      <c r="L10" s="11"/>
      <c r="M10" s="14">
        <f t="shared" si="0"/>
        <v>11.719999999999999</v>
      </c>
      <c r="N10" s="14"/>
      <c r="O10" s="14">
        <f t="shared" si="1"/>
        <v>0</v>
      </c>
      <c r="P10" s="11"/>
      <c r="Q10" s="14">
        <f t="shared" si="2"/>
        <v>13.69</v>
      </c>
      <c r="R10" s="11"/>
      <c r="S10" s="14">
        <f t="shared" si="3"/>
        <v>0</v>
      </c>
      <c r="T10" s="11"/>
      <c r="U10" s="11"/>
      <c r="V10" s="25">
        <f t="shared" si="4"/>
        <v>0</v>
      </c>
    </row>
    <row r="11" spans="1:22" x14ac:dyDescent="0.25">
      <c r="A11" s="20"/>
      <c r="B11" s="11"/>
      <c r="C11" s="11"/>
      <c r="D11" s="14">
        <v>13.69</v>
      </c>
      <c r="E11" s="11"/>
      <c r="F11" s="11" t="s">
        <v>21</v>
      </c>
      <c r="G11" s="11">
        <v>4.28</v>
      </c>
      <c r="H11" s="11"/>
      <c r="I11" s="11"/>
      <c r="J11" s="11">
        <v>26.67</v>
      </c>
      <c r="K11" s="11"/>
      <c r="L11" s="11"/>
      <c r="M11" s="14">
        <f t="shared" si="0"/>
        <v>9.41</v>
      </c>
      <c r="N11" s="11"/>
      <c r="O11" s="14">
        <f t="shared" si="1"/>
        <v>0</v>
      </c>
      <c r="P11" s="11"/>
      <c r="Q11" s="14">
        <f t="shared" si="2"/>
        <v>13.69</v>
      </c>
      <c r="R11" s="11"/>
      <c r="S11" s="14">
        <f t="shared" si="3"/>
        <v>0</v>
      </c>
      <c r="T11" s="11"/>
      <c r="U11" s="11"/>
      <c r="V11" s="25">
        <f t="shared" si="4"/>
        <v>0</v>
      </c>
    </row>
    <row r="12" spans="1:22" x14ac:dyDescent="0.25">
      <c r="A12" s="20"/>
      <c r="B12" s="11"/>
      <c r="C12" s="11"/>
      <c r="D12" s="14">
        <v>13.69</v>
      </c>
      <c r="E12" s="11"/>
      <c r="F12" s="11" t="s">
        <v>22</v>
      </c>
      <c r="G12" s="15">
        <v>6.89</v>
      </c>
      <c r="H12" s="11"/>
      <c r="I12" s="11"/>
      <c r="J12" s="11">
        <v>26.67</v>
      </c>
      <c r="K12" s="11"/>
      <c r="L12" s="11"/>
      <c r="M12" s="14">
        <f t="shared" si="0"/>
        <v>6.8</v>
      </c>
      <c r="N12" s="11"/>
      <c r="O12" s="14">
        <f t="shared" si="1"/>
        <v>0</v>
      </c>
      <c r="P12" s="11"/>
      <c r="Q12" s="14">
        <f t="shared" si="2"/>
        <v>13.69</v>
      </c>
      <c r="R12" s="11"/>
      <c r="S12" s="14">
        <f t="shared" si="3"/>
        <v>0</v>
      </c>
      <c r="T12" s="11"/>
      <c r="U12" s="11"/>
      <c r="V12" s="25">
        <f t="shared" si="4"/>
        <v>0</v>
      </c>
    </row>
    <row r="13" spans="1:22" x14ac:dyDescent="0.25">
      <c r="A13" t="s">
        <v>23</v>
      </c>
      <c r="B13" s="11"/>
      <c r="C13" s="11"/>
      <c r="D13" s="14"/>
      <c r="E13" s="11"/>
      <c r="F13" s="11"/>
      <c r="G13" s="15"/>
      <c r="H13" s="11"/>
      <c r="I13" s="11"/>
      <c r="J13" s="11"/>
      <c r="K13" s="11"/>
      <c r="L13" s="11"/>
      <c r="M13" s="14"/>
      <c r="N13" s="11"/>
      <c r="O13" s="14"/>
      <c r="P13" s="11"/>
      <c r="Q13" s="14"/>
      <c r="R13" s="11"/>
      <c r="S13" s="14"/>
      <c r="T13" s="11"/>
      <c r="U13" s="11"/>
      <c r="V13" s="25"/>
    </row>
    <row r="14" spans="1:22" x14ac:dyDescent="0.25">
      <c r="A14" s="20"/>
      <c r="B14" s="11"/>
      <c r="C14" s="11"/>
      <c r="D14" s="14"/>
      <c r="E14" s="11"/>
      <c r="F14" s="11"/>
      <c r="G14" s="11"/>
      <c r="H14" s="11"/>
      <c r="I14" s="11"/>
      <c r="J14" s="11"/>
      <c r="K14" s="11"/>
      <c r="L14" s="11"/>
      <c r="M14" s="14"/>
      <c r="N14" s="11"/>
      <c r="O14" s="14"/>
      <c r="P14" s="11"/>
      <c r="Q14" s="14"/>
      <c r="R14" s="11"/>
      <c r="S14" s="14"/>
      <c r="T14" s="11"/>
      <c r="U14" s="11"/>
      <c r="V14" s="25"/>
    </row>
    <row r="15" spans="1:22" x14ac:dyDescent="0.25">
      <c r="A15" s="22" t="s">
        <v>24</v>
      </c>
      <c r="B15" s="11"/>
      <c r="C15" s="11"/>
      <c r="D15" s="11"/>
      <c r="E15" s="11"/>
      <c r="F15" s="11"/>
      <c r="G15" s="11"/>
      <c r="H15" s="11"/>
      <c r="I15" s="11"/>
      <c r="J15" s="10" t="s">
        <v>25</v>
      </c>
      <c r="K15" s="11"/>
      <c r="L15" s="11"/>
      <c r="M15" s="10" t="s">
        <v>26</v>
      </c>
      <c r="N15" s="11"/>
      <c r="O15" s="11"/>
      <c r="P15" s="11"/>
      <c r="Q15" s="12" t="s">
        <v>27</v>
      </c>
      <c r="R15" s="11"/>
      <c r="S15" s="11"/>
      <c r="T15" s="11"/>
      <c r="U15" s="11"/>
      <c r="V15" s="23"/>
    </row>
    <row r="16" spans="1:22" ht="45" x14ac:dyDescent="0.25">
      <c r="A16" s="24" t="s">
        <v>15</v>
      </c>
      <c r="B16" s="11"/>
      <c r="C16" s="11"/>
      <c r="D16" s="14">
        <v>13.69</v>
      </c>
      <c r="E16" s="14"/>
      <c r="F16" s="11" t="s">
        <v>16</v>
      </c>
      <c r="G16" s="11">
        <v>0.45</v>
      </c>
      <c r="H16" s="11" t="s">
        <v>28</v>
      </c>
      <c r="I16" s="11"/>
      <c r="J16" s="11">
        <v>13.33</v>
      </c>
      <c r="K16" s="11"/>
      <c r="L16" s="11"/>
      <c r="M16" s="14">
        <f t="shared" ref="M16:M22" si="5">SUM(D16,-G16)</f>
        <v>13.24</v>
      </c>
      <c r="N16" s="14">
        <f>B16*G16*J16</f>
        <v>0</v>
      </c>
      <c r="O16" s="14">
        <f t="shared" ref="O16:O22" si="6">J16*M16*B16</f>
        <v>0</v>
      </c>
      <c r="P16" s="11"/>
      <c r="Q16" s="14">
        <f t="shared" ref="Q16:Q22" si="7">D16</f>
        <v>13.69</v>
      </c>
      <c r="R16" s="11"/>
      <c r="S16" s="14">
        <f t="shared" ref="S16:S22" si="8">J16*Q16*B16</f>
        <v>0</v>
      </c>
      <c r="T16" s="11"/>
      <c r="U16" s="11"/>
      <c r="V16" s="25">
        <f t="shared" ref="V16:V22" si="9">SUM(O16,S16)</f>
        <v>0</v>
      </c>
    </row>
    <row r="17" spans="1:22" x14ac:dyDescent="0.25">
      <c r="A17" s="20"/>
      <c r="B17" s="11"/>
      <c r="C17" s="11"/>
      <c r="D17" s="14">
        <v>13.69</v>
      </c>
      <c r="E17" s="14"/>
      <c r="F17" s="11" t="s">
        <v>17</v>
      </c>
      <c r="G17" s="11">
        <v>0.45</v>
      </c>
      <c r="H17" s="11"/>
      <c r="I17" s="11"/>
      <c r="J17" s="11">
        <v>13.33</v>
      </c>
      <c r="K17" s="11"/>
      <c r="L17" s="11"/>
      <c r="M17" s="14">
        <f t="shared" si="5"/>
        <v>13.24</v>
      </c>
      <c r="N17" s="14"/>
      <c r="O17" s="14">
        <f t="shared" si="6"/>
        <v>0</v>
      </c>
      <c r="P17" s="11"/>
      <c r="Q17" s="14">
        <f t="shared" si="7"/>
        <v>13.69</v>
      </c>
      <c r="R17" s="11"/>
      <c r="S17" s="14">
        <f t="shared" si="8"/>
        <v>0</v>
      </c>
      <c r="T17" s="11"/>
      <c r="U17" s="11"/>
      <c r="V17" s="25">
        <f t="shared" si="9"/>
        <v>0</v>
      </c>
    </row>
    <row r="18" spans="1:22" x14ac:dyDescent="0.25">
      <c r="A18" s="20"/>
      <c r="B18" s="11"/>
      <c r="C18" s="11"/>
      <c r="D18" s="14">
        <v>13.69</v>
      </c>
      <c r="E18" s="14"/>
      <c r="F18" s="11" t="s">
        <v>18</v>
      </c>
      <c r="G18" s="15">
        <v>0.45</v>
      </c>
      <c r="H18" s="11"/>
      <c r="I18" s="11"/>
      <c r="J18" s="11">
        <v>13.33</v>
      </c>
      <c r="K18" s="11"/>
      <c r="L18" s="11"/>
      <c r="M18" s="14">
        <f t="shared" si="5"/>
        <v>13.24</v>
      </c>
      <c r="N18" s="14">
        <f>B18*G18*J18</f>
        <v>0</v>
      </c>
      <c r="O18" s="14">
        <f t="shared" si="6"/>
        <v>0</v>
      </c>
      <c r="P18" s="11"/>
      <c r="Q18" s="14">
        <f t="shared" si="7"/>
        <v>13.69</v>
      </c>
      <c r="R18" s="11"/>
      <c r="S18" s="14">
        <f t="shared" si="8"/>
        <v>0</v>
      </c>
      <c r="T18" s="11"/>
      <c r="U18" s="11"/>
      <c r="V18" s="25">
        <f t="shared" si="9"/>
        <v>0</v>
      </c>
    </row>
    <row r="19" spans="1:22" x14ac:dyDescent="0.25">
      <c r="A19" s="20"/>
      <c r="B19" s="11"/>
      <c r="C19" s="11"/>
      <c r="D19" s="14">
        <v>13.69</v>
      </c>
      <c r="E19" s="14"/>
      <c r="F19" s="16" t="s">
        <v>19</v>
      </c>
      <c r="G19" s="11">
        <v>0.61</v>
      </c>
      <c r="H19" s="11"/>
      <c r="I19" s="11"/>
      <c r="J19" s="11">
        <v>13.33</v>
      </c>
      <c r="K19" s="11"/>
      <c r="L19" s="11"/>
      <c r="M19" s="14">
        <f t="shared" si="5"/>
        <v>13.08</v>
      </c>
      <c r="N19" s="14"/>
      <c r="O19" s="14">
        <f t="shared" si="6"/>
        <v>0</v>
      </c>
      <c r="P19" s="11"/>
      <c r="Q19" s="14">
        <f t="shared" si="7"/>
        <v>13.69</v>
      </c>
      <c r="R19" s="11"/>
      <c r="S19" s="14">
        <f t="shared" si="8"/>
        <v>0</v>
      </c>
      <c r="T19" s="11"/>
      <c r="U19" s="11"/>
      <c r="V19" s="25">
        <f t="shared" si="9"/>
        <v>0</v>
      </c>
    </row>
    <row r="20" spans="1:22" x14ac:dyDescent="0.25">
      <c r="A20" s="20"/>
      <c r="B20" s="11"/>
      <c r="C20" s="11"/>
      <c r="D20" s="14">
        <v>13.69</v>
      </c>
      <c r="E20" s="14"/>
      <c r="F20" s="11" t="s">
        <v>20</v>
      </c>
      <c r="G20" s="15">
        <v>1.97</v>
      </c>
      <c r="H20" s="11"/>
      <c r="I20" s="11"/>
      <c r="J20" s="11">
        <v>13.33</v>
      </c>
      <c r="K20" s="11"/>
      <c r="L20" s="11"/>
      <c r="M20" s="14">
        <f t="shared" si="5"/>
        <v>11.719999999999999</v>
      </c>
      <c r="N20" s="14"/>
      <c r="O20" s="14">
        <f t="shared" si="6"/>
        <v>0</v>
      </c>
      <c r="P20" s="11"/>
      <c r="Q20" s="14">
        <f t="shared" si="7"/>
        <v>13.69</v>
      </c>
      <c r="R20" s="11"/>
      <c r="S20" s="14">
        <f t="shared" si="8"/>
        <v>0</v>
      </c>
      <c r="T20" s="11"/>
      <c r="U20" s="11"/>
      <c r="V20" s="25">
        <f t="shared" si="9"/>
        <v>0</v>
      </c>
    </row>
    <row r="21" spans="1:22" x14ac:dyDescent="0.25">
      <c r="A21" s="20"/>
      <c r="B21" s="11"/>
      <c r="C21" s="11"/>
      <c r="D21" s="14">
        <v>13.69</v>
      </c>
      <c r="E21" s="11"/>
      <c r="F21" s="11" t="s">
        <v>21</v>
      </c>
      <c r="G21" s="11">
        <v>4.28</v>
      </c>
      <c r="H21" s="11"/>
      <c r="I21" s="11"/>
      <c r="J21" s="11">
        <v>13.33</v>
      </c>
      <c r="K21" s="11"/>
      <c r="L21" s="11"/>
      <c r="M21" s="14">
        <f t="shared" si="5"/>
        <v>9.41</v>
      </c>
      <c r="N21" s="11"/>
      <c r="O21" s="14">
        <f t="shared" si="6"/>
        <v>0</v>
      </c>
      <c r="P21" s="11"/>
      <c r="Q21" s="14">
        <f t="shared" si="7"/>
        <v>13.69</v>
      </c>
      <c r="R21" s="11"/>
      <c r="S21" s="14">
        <f t="shared" si="8"/>
        <v>0</v>
      </c>
      <c r="T21" s="11"/>
      <c r="U21" s="11"/>
      <c r="V21" s="25">
        <f t="shared" si="9"/>
        <v>0</v>
      </c>
    </row>
    <row r="22" spans="1:22" x14ac:dyDescent="0.25">
      <c r="A22" s="20"/>
      <c r="B22" s="11"/>
      <c r="C22" s="11"/>
      <c r="D22" s="14">
        <v>13.69</v>
      </c>
      <c r="E22" s="11"/>
      <c r="F22" s="11" t="s">
        <v>22</v>
      </c>
      <c r="G22" s="15">
        <v>6.89</v>
      </c>
      <c r="H22" s="11"/>
      <c r="I22" s="11"/>
      <c r="J22" s="11">
        <v>13.33</v>
      </c>
      <c r="K22" s="11"/>
      <c r="L22" s="11"/>
      <c r="M22" s="14">
        <f t="shared" si="5"/>
        <v>6.8</v>
      </c>
      <c r="N22" s="11"/>
      <c r="O22" s="14">
        <f t="shared" si="6"/>
        <v>0</v>
      </c>
      <c r="P22" s="11"/>
      <c r="Q22" s="14">
        <f t="shared" si="7"/>
        <v>13.69</v>
      </c>
      <c r="R22" s="11"/>
      <c r="S22" s="14">
        <f t="shared" si="8"/>
        <v>0</v>
      </c>
      <c r="T22" s="11"/>
      <c r="U22" s="11"/>
      <c r="V22" s="25">
        <f t="shared" si="9"/>
        <v>0</v>
      </c>
    </row>
    <row r="23" spans="1:22" x14ac:dyDescent="0.25">
      <c r="A23" t="s">
        <v>29</v>
      </c>
      <c r="B23" s="11"/>
      <c r="C23" s="11"/>
      <c r="D23" s="14"/>
      <c r="E23" s="11"/>
      <c r="F23" s="11"/>
      <c r="G23" s="15"/>
      <c r="H23" s="11"/>
      <c r="I23" s="11"/>
      <c r="J23" s="11"/>
      <c r="K23" s="11"/>
      <c r="L23" s="11"/>
      <c r="M23" s="14"/>
      <c r="N23" s="11"/>
      <c r="O23" s="14"/>
      <c r="P23" s="11"/>
      <c r="Q23" s="14"/>
      <c r="R23" s="11"/>
      <c r="S23" s="14"/>
      <c r="T23" s="11"/>
      <c r="U23" s="11"/>
      <c r="V23" s="25"/>
    </row>
    <row r="24" spans="1:22" x14ac:dyDescent="0.25">
      <c r="A24" s="11"/>
      <c r="B24" s="11"/>
      <c r="C24" s="11"/>
      <c r="D24" s="14"/>
      <c r="E24" s="11"/>
      <c r="F24" s="11"/>
      <c r="G24" s="15"/>
      <c r="H24" s="11"/>
      <c r="I24" s="11"/>
      <c r="J24" s="11"/>
      <c r="K24" s="11"/>
      <c r="L24" s="11"/>
      <c r="M24" s="14"/>
      <c r="N24" s="11"/>
      <c r="O24" s="14"/>
      <c r="P24" s="11"/>
      <c r="Q24" s="14"/>
      <c r="R24" s="11"/>
      <c r="S24" s="14"/>
      <c r="T24" s="11"/>
      <c r="U24" s="11"/>
      <c r="V24" s="25"/>
    </row>
    <row r="25" spans="1:22" x14ac:dyDescent="0.25">
      <c r="A25" s="33" t="s">
        <v>30</v>
      </c>
      <c r="B25" s="11"/>
      <c r="C25" s="11"/>
      <c r="D25" s="14"/>
      <c r="E25" s="11"/>
      <c r="F25" s="11"/>
      <c r="G25" s="15"/>
      <c r="H25" s="11"/>
      <c r="I25" s="11"/>
      <c r="J25" s="11"/>
      <c r="K25" s="11"/>
      <c r="L25" s="11"/>
      <c r="M25" s="14"/>
      <c r="N25" s="11"/>
      <c r="O25" s="14"/>
      <c r="P25" s="11"/>
      <c r="Q25" s="14"/>
      <c r="R25" s="11"/>
      <c r="S25" s="14"/>
      <c r="T25" s="11"/>
      <c r="U25" s="11"/>
      <c r="V25" s="25"/>
    </row>
    <row r="26" spans="1:22" x14ac:dyDescent="0.25">
      <c r="A26" s="20"/>
      <c r="B26" s="10" t="s">
        <v>2</v>
      </c>
      <c r="C26" s="10"/>
      <c r="D26" s="10" t="s">
        <v>3</v>
      </c>
      <c r="E26" s="10"/>
      <c r="F26" s="10" t="s">
        <v>4</v>
      </c>
      <c r="G26" s="10" t="s">
        <v>5</v>
      </c>
      <c r="H26" s="10"/>
      <c r="I26" s="10"/>
      <c r="J26" s="10" t="s">
        <v>6</v>
      </c>
      <c r="K26" s="10"/>
      <c r="L26" s="10"/>
      <c r="M26" s="10" t="s">
        <v>7</v>
      </c>
      <c r="N26" s="10"/>
      <c r="O26" s="10"/>
      <c r="P26" s="10"/>
      <c r="Q26" s="12" t="s">
        <v>8</v>
      </c>
      <c r="R26" s="10"/>
      <c r="S26" s="10"/>
      <c r="T26" s="13"/>
      <c r="U26" s="10"/>
      <c r="V26" s="21" t="s">
        <v>9</v>
      </c>
    </row>
    <row r="27" spans="1:22" x14ac:dyDescent="0.25">
      <c r="A27" s="22" t="s">
        <v>10</v>
      </c>
      <c r="B27" s="11"/>
      <c r="C27" s="11"/>
      <c r="D27" s="11"/>
      <c r="E27" s="11"/>
      <c r="F27" s="11"/>
      <c r="G27" s="11"/>
      <c r="H27" s="11" t="s">
        <v>11</v>
      </c>
      <c r="I27" s="11"/>
      <c r="J27" s="11"/>
      <c r="K27" s="11"/>
      <c r="L27" s="11"/>
      <c r="M27" s="11"/>
      <c r="N27" s="11" t="s">
        <v>12</v>
      </c>
      <c r="O27" s="11" t="s">
        <v>13</v>
      </c>
      <c r="P27" s="11"/>
      <c r="Q27" s="11"/>
      <c r="R27" s="11"/>
      <c r="S27" s="11" t="s">
        <v>14</v>
      </c>
      <c r="T27" s="11"/>
      <c r="U27" s="11"/>
      <c r="V27" s="23"/>
    </row>
    <row r="28" spans="1:22" ht="45" x14ac:dyDescent="0.25">
      <c r="A28" s="24" t="s">
        <v>15</v>
      </c>
      <c r="B28" s="11"/>
      <c r="C28" s="11"/>
      <c r="D28" s="14">
        <v>13.69</v>
      </c>
      <c r="E28" s="14"/>
      <c r="F28" s="11" t="s">
        <v>16</v>
      </c>
      <c r="G28" s="11">
        <v>0.45</v>
      </c>
      <c r="H28" s="11"/>
      <c r="I28" s="11"/>
      <c r="J28" s="11">
        <v>26.67</v>
      </c>
      <c r="K28" s="11"/>
      <c r="L28" s="11"/>
      <c r="M28" s="14">
        <f t="shared" ref="M28:M34" si="10">SUM(D28,-G28)</f>
        <v>13.24</v>
      </c>
      <c r="N28" s="14">
        <f>B28*G28*J28</f>
        <v>0</v>
      </c>
      <c r="O28" s="14">
        <f t="shared" ref="O28:O34" si="11">J28*M28*B28</f>
        <v>0</v>
      </c>
      <c r="P28" s="11"/>
      <c r="Q28" s="14">
        <f t="shared" ref="Q28:Q34" si="12">D28</f>
        <v>13.69</v>
      </c>
      <c r="R28" s="11"/>
      <c r="S28" s="14">
        <f t="shared" ref="S28:S34" si="13">J28*Q28*B28</f>
        <v>0</v>
      </c>
      <c r="T28" s="11"/>
      <c r="U28" s="11"/>
      <c r="V28" s="25">
        <f t="shared" ref="V28:V34" si="14">SUM(O28,S28)</f>
        <v>0</v>
      </c>
    </row>
    <row r="29" spans="1:22" x14ac:dyDescent="0.25">
      <c r="A29" s="20"/>
      <c r="B29" s="11"/>
      <c r="C29" s="11"/>
      <c r="D29" s="14">
        <v>13.69</v>
      </c>
      <c r="E29" s="14"/>
      <c r="F29" s="11" t="s">
        <v>17</v>
      </c>
      <c r="G29" s="11">
        <v>0.45</v>
      </c>
      <c r="H29" s="11"/>
      <c r="I29" s="11"/>
      <c r="J29" s="11">
        <v>26.67</v>
      </c>
      <c r="K29" s="11"/>
      <c r="L29" s="11"/>
      <c r="M29" s="14">
        <f t="shared" si="10"/>
        <v>13.24</v>
      </c>
      <c r="N29" s="14"/>
      <c r="O29" s="14">
        <f t="shared" si="11"/>
        <v>0</v>
      </c>
      <c r="P29" s="11"/>
      <c r="Q29" s="14">
        <f t="shared" si="12"/>
        <v>13.69</v>
      </c>
      <c r="R29" s="11"/>
      <c r="S29" s="14">
        <f t="shared" si="13"/>
        <v>0</v>
      </c>
      <c r="T29" s="11"/>
      <c r="U29" s="11"/>
      <c r="V29" s="25">
        <f t="shared" si="14"/>
        <v>0</v>
      </c>
    </row>
    <row r="30" spans="1:22" x14ac:dyDescent="0.25">
      <c r="A30" s="20"/>
      <c r="B30" s="11"/>
      <c r="C30" s="11"/>
      <c r="D30" s="14">
        <v>13.69</v>
      </c>
      <c r="E30" s="14"/>
      <c r="F30" s="11" t="s">
        <v>18</v>
      </c>
      <c r="G30" s="15">
        <v>0.45</v>
      </c>
      <c r="H30" s="11"/>
      <c r="I30" s="11"/>
      <c r="J30" s="11">
        <v>26.67</v>
      </c>
      <c r="K30" s="11"/>
      <c r="L30" s="11"/>
      <c r="M30" s="14">
        <f t="shared" si="10"/>
        <v>13.24</v>
      </c>
      <c r="N30" s="14">
        <f>B30*G30*J30</f>
        <v>0</v>
      </c>
      <c r="O30" s="14">
        <f t="shared" si="11"/>
        <v>0</v>
      </c>
      <c r="P30" s="11"/>
      <c r="Q30" s="14">
        <f t="shared" si="12"/>
        <v>13.69</v>
      </c>
      <c r="R30" s="11"/>
      <c r="S30" s="14">
        <f t="shared" si="13"/>
        <v>0</v>
      </c>
      <c r="T30" s="11"/>
      <c r="U30" s="11"/>
      <c r="V30" s="25">
        <f t="shared" si="14"/>
        <v>0</v>
      </c>
    </row>
    <row r="31" spans="1:22" x14ac:dyDescent="0.25">
      <c r="A31" s="20"/>
      <c r="B31" s="11"/>
      <c r="C31" s="11"/>
      <c r="D31" s="14">
        <v>13.69</v>
      </c>
      <c r="E31" s="14"/>
      <c r="F31" s="16" t="s">
        <v>19</v>
      </c>
      <c r="G31" s="11">
        <v>0.48</v>
      </c>
      <c r="H31" s="11"/>
      <c r="I31" s="11"/>
      <c r="J31" s="11">
        <v>26.67</v>
      </c>
      <c r="K31" s="11"/>
      <c r="L31" s="11"/>
      <c r="M31" s="14">
        <f t="shared" si="10"/>
        <v>13.209999999999999</v>
      </c>
      <c r="N31" s="14"/>
      <c r="O31" s="14">
        <f t="shared" si="11"/>
        <v>0</v>
      </c>
      <c r="P31" s="11"/>
      <c r="Q31" s="14">
        <f t="shared" si="12"/>
        <v>13.69</v>
      </c>
      <c r="R31" s="11"/>
      <c r="S31" s="14">
        <f t="shared" si="13"/>
        <v>0</v>
      </c>
      <c r="T31" s="11"/>
      <c r="U31" s="11"/>
      <c r="V31" s="25">
        <f t="shared" si="14"/>
        <v>0</v>
      </c>
    </row>
    <row r="32" spans="1:22" x14ac:dyDescent="0.25">
      <c r="A32" s="20"/>
      <c r="B32" s="11"/>
      <c r="C32" s="11"/>
      <c r="D32" s="14">
        <v>13.69</v>
      </c>
      <c r="E32" s="14"/>
      <c r="F32" s="11" t="s">
        <v>20</v>
      </c>
      <c r="G32" s="15">
        <v>0.8</v>
      </c>
      <c r="H32" s="11"/>
      <c r="I32" s="11"/>
      <c r="J32" s="11">
        <v>26.67</v>
      </c>
      <c r="K32" s="11"/>
      <c r="L32" s="11"/>
      <c r="M32" s="14">
        <f t="shared" si="10"/>
        <v>12.889999999999999</v>
      </c>
      <c r="N32" s="14"/>
      <c r="O32" s="14">
        <f t="shared" si="11"/>
        <v>0</v>
      </c>
      <c r="P32" s="11"/>
      <c r="Q32" s="14">
        <f t="shared" si="12"/>
        <v>13.69</v>
      </c>
      <c r="R32" s="11"/>
      <c r="S32" s="14">
        <f t="shared" si="13"/>
        <v>0</v>
      </c>
      <c r="T32" s="11"/>
      <c r="U32" s="11"/>
      <c r="V32" s="25">
        <f t="shared" si="14"/>
        <v>0</v>
      </c>
    </row>
    <row r="33" spans="1:22" x14ac:dyDescent="0.25">
      <c r="A33" s="20"/>
      <c r="B33" s="11"/>
      <c r="C33" s="11"/>
      <c r="D33" s="14">
        <v>13.69</v>
      </c>
      <c r="E33" s="11"/>
      <c r="F33" s="11" t="s">
        <v>21</v>
      </c>
      <c r="G33" s="11">
        <v>1.32</v>
      </c>
      <c r="H33" s="11"/>
      <c r="I33" s="11"/>
      <c r="J33" s="11">
        <v>26.67</v>
      </c>
      <c r="K33" s="11"/>
      <c r="L33" s="11"/>
      <c r="M33" s="14">
        <f t="shared" si="10"/>
        <v>12.37</v>
      </c>
      <c r="N33" s="11"/>
      <c r="O33" s="14">
        <f t="shared" si="11"/>
        <v>0</v>
      </c>
      <c r="P33" s="11"/>
      <c r="Q33" s="14">
        <f t="shared" si="12"/>
        <v>13.69</v>
      </c>
      <c r="R33" s="11"/>
      <c r="S33" s="14">
        <f t="shared" si="13"/>
        <v>0</v>
      </c>
      <c r="T33" s="11"/>
      <c r="U33" s="11"/>
      <c r="V33" s="25">
        <f t="shared" si="14"/>
        <v>0</v>
      </c>
    </row>
    <row r="34" spans="1:22" x14ac:dyDescent="0.25">
      <c r="A34" s="20"/>
      <c r="B34" s="11"/>
      <c r="C34" s="11"/>
      <c r="D34" s="14">
        <v>13.69</v>
      </c>
      <c r="E34" s="11"/>
      <c r="F34" s="11" t="s">
        <v>22</v>
      </c>
      <c r="G34" s="15">
        <v>2.56</v>
      </c>
      <c r="H34" s="11"/>
      <c r="I34" s="11"/>
      <c r="J34" s="11">
        <v>26.67</v>
      </c>
      <c r="K34" s="11"/>
      <c r="L34" s="11"/>
      <c r="M34" s="14">
        <f t="shared" si="10"/>
        <v>11.129999999999999</v>
      </c>
      <c r="N34" s="11"/>
      <c r="O34" s="14">
        <f t="shared" si="11"/>
        <v>0</v>
      </c>
      <c r="P34" s="11"/>
      <c r="Q34" s="14">
        <f t="shared" si="12"/>
        <v>13.69</v>
      </c>
      <c r="R34" s="11"/>
      <c r="S34" s="14">
        <f t="shared" si="13"/>
        <v>0</v>
      </c>
      <c r="T34" s="11"/>
      <c r="U34" s="11"/>
      <c r="V34" s="25">
        <f t="shared" si="14"/>
        <v>0</v>
      </c>
    </row>
    <row r="35" spans="1:22" x14ac:dyDescent="0.25">
      <c r="A35" t="s">
        <v>23</v>
      </c>
      <c r="B35" s="11"/>
      <c r="C35" s="11"/>
      <c r="D35" s="14"/>
      <c r="E35" s="11"/>
      <c r="F35" s="11"/>
      <c r="G35" s="15"/>
      <c r="H35" s="11"/>
      <c r="I35" s="11"/>
      <c r="J35" s="11"/>
      <c r="K35" s="11"/>
      <c r="L35" s="11"/>
      <c r="M35" s="14"/>
      <c r="N35" s="11"/>
      <c r="O35" s="14"/>
      <c r="P35" s="11"/>
      <c r="Q35" s="14"/>
      <c r="R35" s="11"/>
      <c r="S35" s="14"/>
      <c r="T35" s="11"/>
      <c r="U35" s="11"/>
      <c r="V35" s="25"/>
    </row>
    <row r="36" spans="1:22" x14ac:dyDescent="0.25">
      <c r="A36" s="20"/>
      <c r="B36" s="11"/>
      <c r="C36" s="11"/>
      <c r="D36" s="14"/>
      <c r="E36" s="11"/>
      <c r="F36" s="11"/>
      <c r="G36" s="11"/>
      <c r="H36" s="11"/>
      <c r="I36" s="11"/>
      <c r="J36" s="11"/>
      <c r="K36" s="11"/>
      <c r="L36" s="11"/>
      <c r="M36" s="14"/>
      <c r="N36" s="11"/>
      <c r="O36" s="14"/>
      <c r="P36" s="11"/>
      <c r="Q36" s="14"/>
      <c r="R36" s="11"/>
      <c r="S36" s="14"/>
      <c r="T36" s="11"/>
      <c r="U36" s="11"/>
      <c r="V36" s="25"/>
    </row>
    <row r="37" spans="1:22" x14ac:dyDescent="0.25">
      <c r="A37" s="22" t="s">
        <v>24</v>
      </c>
      <c r="B37" s="11"/>
      <c r="C37" s="11"/>
      <c r="D37" s="11"/>
      <c r="E37" s="11"/>
      <c r="F37" s="11"/>
      <c r="G37" s="11"/>
      <c r="H37" s="11"/>
      <c r="I37" s="11"/>
      <c r="J37" s="10" t="s">
        <v>25</v>
      </c>
      <c r="K37" s="11"/>
      <c r="L37" s="11"/>
      <c r="M37" s="10" t="s">
        <v>26</v>
      </c>
      <c r="N37" s="11"/>
      <c r="O37" s="11"/>
      <c r="P37" s="11"/>
      <c r="Q37" s="12" t="s">
        <v>27</v>
      </c>
      <c r="R37" s="11"/>
      <c r="S37" s="11"/>
      <c r="T37" s="11"/>
      <c r="U37" s="11"/>
      <c r="V37" s="23"/>
    </row>
    <row r="38" spans="1:22" ht="45" x14ac:dyDescent="0.25">
      <c r="A38" s="24" t="s">
        <v>15</v>
      </c>
      <c r="B38" s="11"/>
      <c r="C38" s="11"/>
      <c r="D38" s="14">
        <v>13.69</v>
      </c>
      <c r="E38" s="14"/>
      <c r="F38" s="11" t="s">
        <v>16</v>
      </c>
      <c r="G38" s="11">
        <v>0.45</v>
      </c>
      <c r="H38" s="11" t="s">
        <v>28</v>
      </c>
      <c r="I38" s="11"/>
      <c r="J38" s="11">
        <v>13.33</v>
      </c>
      <c r="K38" s="11"/>
      <c r="L38" s="11"/>
      <c r="M38" s="14">
        <f t="shared" ref="M38:M44" si="15">SUM(D38,-G38)</f>
        <v>13.24</v>
      </c>
      <c r="N38" s="14">
        <f>B38*G38*J38</f>
        <v>0</v>
      </c>
      <c r="O38" s="14">
        <f t="shared" ref="O38:O44" si="16">J38*M38*B38</f>
        <v>0</v>
      </c>
      <c r="P38" s="11"/>
      <c r="Q38" s="14">
        <f t="shared" ref="Q38:Q44" si="17">D38</f>
        <v>13.69</v>
      </c>
      <c r="R38" s="11"/>
      <c r="S38" s="14">
        <f t="shared" ref="S38:S44" si="18">J38*Q38*B38</f>
        <v>0</v>
      </c>
      <c r="T38" s="11"/>
      <c r="U38" s="11"/>
      <c r="V38" s="25">
        <f t="shared" ref="V38:V44" si="19">SUM(O38,S38)</f>
        <v>0</v>
      </c>
    </row>
    <row r="39" spans="1:22" x14ac:dyDescent="0.25">
      <c r="A39" s="20"/>
      <c r="B39" s="11"/>
      <c r="C39" s="11"/>
      <c r="D39" s="14">
        <v>13.69</v>
      </c>
      <c r="E39" s="14"/>
      <c r="F39" s="11" t="s">
        <v>17</v>
      </c>
      <c r="G39" s="11">
        <v>0.45</v>
      </c>
      <c r="H39" s="11"/>
      <c r="I39" s="11"/>
      <c r="J39" s="11">
        <v>13.33</v>
      </c>
      <c r="K39" s="11"/>
      <c r="L39" s="11"/>
      <c r="M39" s="14">
        <f t="shared" si="15"/>
        <v>13.24</v>
      </c>
      <c r="N39" s="14"/>
      <c r="O39" s="14">
        <f t="shared" si="16"/>
        <v>0</v>
      </c>
      <c r="P39" s="11"/>
      <c r="Q39" s="14">
        <f t="shared" si="17"/>
        <v>13.69</v>
      </c>
      <c r="R39" s="11"/>
      <c r="S39" s="14">
        <f t="shared" si="18"/>
        <v>0</v>
      </c>
      <c r="T39" s="11"/>
      <c r="U39" s="11"/>
      <c r="V39" s="25">
        <f t="shared" si="19"/>
        <v>0</v>
      </c>
    </row>
    <row r="40" spans="1:22" x14ac:dyDescent="0.25">
      <c r="A40" s="20"/>
      <c r="B40" s="11"/>
      <c r="C40" s="11"/>
      <c r="D40" s="14">
        <v>13.69</v>
      </c>
      <c r="E40" s="14"/>
      <c r="F40" s="11" t="s">
        <v>18</v>
      </c>
      <c r="G40" s="15">
        <v>0.45</v>
      </c>
      <c r="H40" s="11"/>
      <c r="I40" s="11"/>
      <c r="J40" s="11">
        <v>13.33</v>
      </c>
      <c r="K40" s="11"/>
      <c r="L40" s="11"/>
      <c r="M40" s="14">
        <f t="shared" si="15"/>
        <v>13.24</v>
      </c>
      <c r="N40" s="14">
        <f>B40*G40*J40</f>
        <v>0</v>
      </c>
      <c r="O40" s="14">
        <f t="shared" si="16"/>
        <v>0</v>
      </c>
      <c r="P40" s="11"/>
      <c r="Q40" s="14">
        <f t="shared" si="17"/>
        <v>13.69</v>
      </c>
      <c r="R40" s="11"/>
      <c r="S40" s="14">
        <f t="shared" si="18"/>
        <v>0</v>
      </c>
      <c r="T40" s="11"/>
      <c r="U40" s="11"/>
      <c r="V40" s="25">
        <f t="shared" si="19"/>
        <v>0</v>
      </c>
    </row>
    <row r="41" spans="1:22" x14ac:dyDescent="0.25">
      <c r="A41" s="20"/>
      <c r="B41" s="11"/>
      <c r="C41" s="11"/>
      <c r="D41" s="14">
        <v>13.69</v>
      </c>
      <c r="E41" s="14"/>
      <c r="F41" s="16" t="s">
        <v>19</v>
      </c>
      <c r="G41" s="11">
        <v>0.48</v>
      </c>
      <c r="H41" s="11"/>
      <c r="I41" s="11"/>
      <c r="J41" s="11">
        <v>13.33</v>
      </c>
      <c r="K41" s="11"/>
      <c r="L41" s="11"/>
      <c r="M41" s="14">
        <f t="shared" si="15"/>
        <v>13.209999999999999</v>
      </c>
      <c r="N41" s="14"/>
      <c r="O41" s="14">
        <f t="shared" si="16"/>
        <v>0</v>
      </c>
      <c r="P41" s="11"/>
      <c r="Q41" s="14">
        <f t="shared" si="17"/>
        <v>13.69</v>
      </c>
      <c r="R41" s="11"/>
      <c r="S41" s="14">
        <f t="shared" si="18"/>
        <v>0</v>
      </c>
      <c r="T41" s="11"/>
      <c r="U41" s="11"/>
      <c r="V41" s="25">
        <f t="shared" si="19"/>
        <v>0</v>
      </c>
    </row>
    <row r="42" spans="1:22" x14ac:dyDescent="0.25">
      <c r="A42" s="20"/>
      <c r="B42" s="11"/>
      <c r="C42" s="11"/>
      <c r="D42" s="14">
        <v>13.69</v>
      </c>
      <c r="E42" s="14"/>
      <c r="F42" s="11" t="s">
        <v>20</v>
      </c>
      <c r="G42" s="15">
        <v>0.8</v>
      </c>
      <c r="H42" s="11"/>
      <c r="I42" s="11"/>
      <c r="J42" s="11">
        <v>13.33</v>
      </c>
      <c r="K42" s="11"/>
      <c r="L42" s="11"/>
      <c r="M42" s="14">
        <f t="shared" si="15"/>
        <v>12.889999999999999</v>
      </c>
      <c r="N42" s="14"/>
      <c r="O42" s="14">
        <f t="shared" si="16"/>
        <v>0</v>
      </c>
      <c r="P42" s="11"/>
      <c r="Q42" s="14">
        <f t="shared" si="17"/>
        <v>13.69</v>
      </c>
      <c r="R42" s="11"/>
      <c r="S42" s="14">
        <f t="shared" si="18"/>
        <v>0</v>
      </c>
      <c r="T42" s="11"/>
      <c r="U42" s="11"/>
      <c r="V42" s="25">
        <f t="shared" si="19"/>
        <v>0</v>
      </c>
    </row>
    <row r="43" spans="1:22" x14ac:dyDescent="0.25">
      <c r="A43" s="20"/>
      <c r="B43" s="11"/>
      <c r="C43" s="11"/>
      <c r="D43" s="14">
        <v>13.69</v>
      </c>
      <c r="E43" s="11"/>
      <c r="F43" s="11" t="s">
        <v>21</v>
      </c>
      <c r="G43" s="11">
        <v>1.32</v>
      </c>
      <c r="H43" s="11"/>
      <c r="I43" s="11"/>
      <c r="J43" s="11">
        <v>13.33</v>
      </c>
      <c r="K43" s="11"/>
      <c r="L43" s="11"/>
      <c r="M43" s="14">
        <f t="shared" si="15"/>
        <v>12.37</v>
      </c>
      <c r="N43" s="11"/>
      <c r="O43" s="14">
        <f t="shared" si="16"/>
        <v>0</v>
      </c>
      <c r="P43" s="11"/>
      <c r="Q43" s="14">
        <f t="shared" si="17"/>
        <v>13.69</v>
      </c>
      <c r="R43" s="11"/>
      <c r="S43" s="14">
        <f t="shared" si="18"/>
        <v>0</v>
      </c>
      <c r="T43" s="11"/>
      <c r="U43" s="11"/>
      <c r="V43" s="25">
        <f t="shared" si="19"/>
        <v>0</v>
      </c>
    </row>
    <row r="44" spans="1:22" x14ac:dyDescent="0.25">
      <c r="A44" s="20"/>
      <c r="B44" s="11"/>
      <c r="C44" s="11"/>
      <c r="D44" s="14">
        <v>13.69</v>
      </c>
      <c r="E44" s="11"/>
      <c r="F44" s="11" t="s">
        <v>22</v>
      </c>
      <c r="G44" s="15">
        <v>2.56</v>
      </c>
      <c r="H44" s="11"/>
      <c r="I44" s="11"/>
      <c r="J44" s="11">
        <v>13.33</v>
      </c>
      <c r="K44" s="11"/>
      <c r="L44" s="11"/>
      <c r="M44" s="14">
        <f t="shared" si="15"/>
        <v>11.129999999999999</v>
      </c>
      <c r="N44" s="11"/>
      <c r="O44" s="14">
        <f t="shared" si="16"/>
        <v>0</v>
      </c>
      <c r="P44" s="11"/>
      <c r="Q44" s="14">
        <f t="shared" si="17"/>
        <v>13.69</v>
      </c>
      <c r="R44" s="11"/>
      <c r="S44" s="14">
        <f t="shared" si="18"/>
        <v>0</v>
      </c>
      <c r="T44" s="11"/>
      <c r="U44" s="11"/>
      <c r="V44" s="25">
        <f t="shared" si="19"/>
        <v>0</v>
      </c>
    </row>
    <row r="45" spans="1:22" x14ac:dyDescent="0.25">
      <c r="A45" t="s">
        <v>29</v>
      </c>
      <c r="B45" s="11"/>
      <c r="C45" s="11"/>
      <c r="D45" s="14"/>
      <c r="E45" s="11"/>
      <c r="F45" s="11"/>
      <c r="G45" s="15"/>
      <c r="H45" s="11"/>
      <c r="I45" s="11"/>
      <c r="J45" s="11"/>
      <c r="K45" s="11"/>
      <c r="L45" s="11"/>
      <c r="M45" s="14"/>
      <c r="N45" s="11"/>
      <c r="O45" s="14"/>
      <c r="P45" s="11"/>
      <c r="Q45" s="14"/>
      <c r="R45" s="11"/>
      <c r="S45" s="14"/>
      <c r="T45" s="11"/>
      <c r="U45" s="11"/>
      <c r="V45" s="25"/>
    </row>
    <row r="46" spans="1:22" x14ac:dyDescent="0.25">
      <c r="A46" s="20"/>
      <c r="B46" s="11"/>
      <c r="C46" s="11"/>
      <c r="D46" s="14"/>
      <c r="E46" s="11"/>
      <c r="F46" s="11"/>
      <c r="G46" s="15"/>
      <c r="H46" s="11"/>
      <c r="I46" s="11"/>
      <c r="J46" s="11"/>
      <c r="K46" s="11"/>
      <c r="L46" s="11"/>
      <c r="M46" s="14"/>
      <c r="N46" s="11"/>
      <c r="O46" s="14"/>
      <c r="P46" s="11"/>
      <c r="Q46" s="14"/>
      <c r="R46" s="11"/>
      <c r="S46" s="14"/>
      <c r="T46" s="11"/>
      <c r="U46" s="11"/>
      <c r="V46" s="25"/>
    </row>
    <row r="47" spans="1:22" x14ac:dyDescent="0.25">
      <c r="A47" s="22" t="s">
        <v>31</v>
      </c>
      <c r="B47" s="11"/>
      <c r="C47" s="11"/>
      <c r="D47" s="10"/>
      <c r="E47" s="11"/>
      <c r="F47" s="11"/>
      <c r="G47" s="11"/>
      <c r="H47" s="11"/>
      <c r="I47" s="11"/>
      <c r="J47" s="10" t="s">
        <v>6</v>
      </c>
      <c r="K47" s="10"/>
      <c r="L47" s="10"/>
      <c r="M47" s="11"/>
      <c r="N47" s="11"/>
      <c r="O47" s="11"/>
      <c r="P47" s="11"/>
      <c r="Q47" s="12" t="s">
        <v>8</v>
      </c>
      <c r="R47" s="10"/>
      <c r="S47" s="10"/>
      <c r="T47" s="13"/>
      <c r="U47" s="10"/>
      <c r="V47" s="21" t="s">
        <v>9</v>
      </c>
    </row>
    <row r="48" spans="1:22" ht="45" x14ac:dyDescent="0.25">
      <c r="A48" s="26" t="s">
        <v>32</v>
      </c>
      <c r="B48" s="11"/>
      <c r="C48" s="11"/>
      <c r="D48" s="11"/>
      <c r="E48" s="11"/>
      <c r="F48" s="11"/>
      <c r="G48" s="11"/>
      <c r="H48" s="11"/>
      <c r="I48" s="11"/>
      <c r="J48" s="11">
        <v>26.67</v>
      </c>
      <c r="K48" s="11"/>
      <c r="L48" s="11"/>
      <c r="M48" s="11"/>
      <c r="N48" s="11"/>
      <c r="O48" s="11"/>
      <c r="P48" s="11"/>
      <c r="Q48" s="14">
        <f>D6</f>
        <v>13.69</v>
      </c>
      <c r="R48" s="11"/>
      <c r="S48" s="14">
        <f>J48*Q48*B48</f>
        <v>0</v>
      </c>
      <c r="T48" s="11"/>
      <c r="U48" s="11"/>
      <c r="V48" s="25">
        <f>S48</f>
        <v>0</v>
      </c>
    </row>
    <row r="49" spans="1:22" x14ac:dyDescent="0.25">
      <c r="A49" s="26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4"/>
      <c r="R49" s="11"/>
      <c r="S49" s="14"/>
      <c r="T49" s="11"/>
      <c r="U49" s="11"/>
      <c r="V49" s="25"/>
    </row>
    <row r="50" spans="1:22" x14ac:dyDescent="0.25">
      <c r="A50" t="s">
        <v>23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4"/>
      <c r="R50" s="11"/>
      <c r="S50" s="14"/>
      <c r="T50" s="11"/>
      <c r="U50" s="11"/>
      <c r="V50" s="25"/>
    </row>
    <row r="51" spans="1:22" x14ac:dyDescent="0.25">
      <c r="A51" s="2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23"/>
    </row>
    <row r="52" spans="1:22" x14ac:dyDescent="0.25">
      <c r="A52" s="22" t="s">
        <v>33</v>
      </c>
      <c r="B52" s="11"/>
      <c r="C52" s="11"/>
      <c r="D52" s="10"/>
      <c r="E52" s="11"/>
      <c r="F52" s="11"/>
      <c r="G52" s="11"/>
      <c r="H52" s="11"/>
      <c r="I52" s="11"/>
      <c r="J52" s="10" t="s">
        <v>34</v>
      </c>
      <c r="K52" s="10"/>
      <c r="L52" s="10"/>
      <c r="M52" s="11"/>
      <c r="N52" s="11"/>
      <c r="O52" s="11"/>
      <c r="P52" s="11"/>
      <c r="Q52" s="12" t="s">
        <v>8</v>
      </c>
      <c r="R52" s="10"/>
      <c r="S52" s="10"/>
      <c r="T52" s="13"/>
      <c r="U52" s="10"/>
      <c r="V52" s="21" t="s">
        <v>9</v>
      </c>
    </row>
    <row r="53" spans="1:22" ht="45" x14ac:dyDescent="0.25">
      <c r="A53" s="26" t="s">
        <v>32</v>
      </c>
      <c r="B53" s="11"/>
      <c r="C53" s="11"/>
      <c r="D53" s="11"/>
      <c r="E53" s="11"/>
      <c r="F53" s="11"/>
      <c r="G53" s="11"/>
      <c r="H53" s="11"/>
      <c r="I53" s="11"/>
      <c r="J53" s="11">
        <v>13.33</v>
      </c>
      <c r="K53" s="11"/>
      <c r="L53" s="11"/>
      <c r="M53" s="11"/>
      <c r="N53" s="11"/>
      <c r="O53" s="11"/>
      <c r="P53" s="11"/>
      <c r="Q53" s="14">
        <f>D9</f>
        <v>13.69</v>
      </c>
      <c r="R53" s="11"/>
      <c r="S53" s="14">
        <f>J53*Q53*B53</f>
        <v>0</v>
      </c>
      <c r="T53" s="11"/>
      <c r="U53" s="11"/>
      <c r="V53" s="25">
        <f>S53</f>
        <v>0</v>
      </c>
    </row>
    <row r="54" spans="1:22" x14ac:dyDescent="0.25">
      <c r="A54" s="2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23"/>
    </row>
    <row r="55" spans="1:22" x14ac:dyDescent="0.25">
      <c r="A55" t="s">
        <v>29</v>
      </c>
      <c r="B55" s="11"/>
      <c r="C55" s="11"/>
      <c r="D55" s="14"/>
      <c r="E55" s="11"/>
      <c r="F55" s="11"/>
      <c r="G55" s="14"/>
      <c r="H55" s="11"/>
      <c r="I55" s="11"/>
      <c r="J55" s="11"/>
      <c r="K55" s="11"/>
      <c r="L55" s="11"/>
      <c r="M55" s="14"/>
      <c r="N55" s="11"/>
      <c r="O55" s="14"/>
      <c r="P55" s="11"/>
      <c r="Q55" s="11"/>
      <c r="R55" s="11"/>
      <c r="S55" s="14"/>
      <c r="T55" s="11"/>
      <c r="U55" s="11"/>
      <c r="V55" s="25"/>
    </row>
    <row r="56" spans="1:22" ht="15.75" thickBot="1" x14ac:dyDescent="0.3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 t="s">
        <v>35</v>
      </c>
      <c r="V56" s="29">
        <f>SUM(V6:V55)</f>
        <v>0</v>
      </c>
    </row>
    <row r="58" spans="1:22" x14ac:dyDescent="0.25">
      <c r="A58" t="s">
        <v>36</v>
      </c>
    </row>
    <row r="60" spans="1:22" x14ac:dyDescent="0.25">
      <c r="A60" s="1" t="s">
        <v>37</v>
      </c>
    </row>
    <row r="61" spans="1:22" x14ac:dyDescent="0.25">
      <c r="A61" t="s">
        <v>38</v>
      </c>
    </row>
    <row r="62" spans="1:22" x14ac:dyDescent="0.25">
      <c r="A62" t="s">
        <v>39</v>
      </c>
    </row>
    <row r="63" spans="1:22" x14ac:dyDescent="0.25">
      <c r="A63" s="9" t="s">
        <v>40</v>
      </c>
    </row>
    <row r="64" spans="1:22" x14ac:dyDescent="0.25">
      <c r="A64" t="s">
        <v>41</v>
      </c>
    </row>
    <row r="67" spans="1:1" x14ac:dyDescent="0.25">
      <c r="A67" s="1"/>
    </row>
    <row r="69" spans="1:1" x14ac:dyDescent="0.25">
      <c r="A69" s="9"/>
    </row>
    <row r="70" spans="1:1" x14ac:dyDescent="0.25">
      <c r="A70" s="9"/>
    </row>
  </sheetData>
  <pageMargins left="0.70866141732283472" right="0.70866141732283472" top="0.74803149606299213" bottom="0.74803149606299213" header="0.31496062992125984" footer="0.31496062992125984"/>
  <pageSetup paperSize="9" scale="6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5"/>
  <sheetViews>
    <sheetView zoomScale="80" zoomScaleNormal="80" workbookViewId="0">
      <selection activeCell="R52" sqref="R52"/>
    </sheetView>
  </sheetViews>
  <sheetFormatPr defaultRowHeight="15" x14ac:dyDescent="0.25"/>
  <cols>
    <col min="1" max="1" width="32.7109375" customWidth="1"/>
    <col min="6" max="6" width="15.7109375" customWidth="1"/>
    <col min="22" max="22" width="10.140625" customWidth="1"/>
  </cols>
  <sheetData>
    <row r="1" spans="1:22" ht="21" x14ac:dyDescent="0.35">
      <c r="A1" s="4" t="s">
        <v>42</v>
      </c>
      <c r="B1" s="5"/>
      <c r="C1" s="5"/>
      <c r="D1" s="5"/>
      <c r="E1" s="5"/>
      <c r="F1" s="5"/>
      <c r="G1" s="5"/>
      <c r="H1" s="5"/>
      <c r="I1" s="5"/>
      <c r="J1" s="5"/>
      <c r="K1" s="6"/>
    </row>
    <row r="3" spans="1:22" x14ac:dyDescent="0.25">
      <c r="A3" s="1" t="s">
        <v>1</v>
      </c>
    </row>
    <row r="4" spans="1:22" s="1" customFormat="1" x14ac:dyDescent="0.25">
      <c r="A4"/>
      <c r="B4" s="1" t="s">
        <v>2</v>
      </c>
      <c r="D4" s="1" t="s">
        <v>3</v>
      </c>
      <c r="F4" s="1" t="s">
        <v>4</v>
      </c>
      <c r="G4" s="1" t="s">
        <v>5</v>
      </c>
      <c r="J4" s="1" t="s">
        <v>43</v>
      </c>
      <c r="M4" s="1" t="s">
        <v>7</v>
      </c>
      <c r="Q4" s="8"/>
      <c r="T4" s="7"/>
      <c r="V4" s="1" t="s">
        <v>9</v>
      </c>
    </row>
    <row r="6" spans="1:22" x14ac:dyDescent="0.25">
      <c r="A6" s="1" t="s">
        <v>44</v>
      </c>
    </row>
    <row r="7" spans="1:22" ht="63" customHeight="1" x14ac:dyDescent="0.25">
      <c r="A7" s="31" t="s">
        <v>45</v>
      </c>
      <c r="D7" s="2">
        <v>12.9</v>
      </c>
      <c r="E7" s="2"/>
      <c r="F7" t="s">
        <v>16</v>
      </c>
      <c r="G7">
        <v>0.45</v>
      </c>
      <c r="J7">
        <v>26.67</v>
      </c>
      <c r="M7" s="2">
        <f t="shared" ref="M7:M13" si="0">SUM(D7,-G7)</f>
        <v>12.450000000000001</v>
      </c>
      <c r="O7" s="3">
        <f t="shared" ref="O7:O13" si="1">J7*M7*B7</f>
        <v>0</v>
      </c>
      <c r="P7" s="2"/>
      <c r="Q7" s="2"/>
      <c r="S7" s="2"/>
      <c r="V7" s="2">
        <f t="shared" ref="V7:V13" si="2">SUM(O7,S7)</f>
        <v>0</v>
      </c>
    </row>
    <row r="8" spans="1:22" x14ac:dyDescent="0.25">
      <c r="D8" s="2">
        <v>12.9</v>
      </c>
      <c r="F8" t="s">
        <v>17</v>
      </c>
      <c r="G8">
        <v>0.45</v>
      </c>
      <c r="J8">
        <v>26.67</v>
      </c>
      <c r="M8" s="2">
        <f t="shared" si="0"/>
        <v>12.450000000000001</v>
      </c>
      <c r="O8" s="2">
        <f t="shared" si="1"/>
        <v>0</v>
      </c>
      <c r="S8" s="2"/>
      <c r="V8" s="2">
        <f t="shared" si="2"/>
        <v>0</v>
      </c>
    </row>
    <row r="9" spans="1:22" x14ac:dyDescent="0.25">
      <c r="D9" s="2">
        <v>12.9</v>
      </c>
      <c r="F9" t="s">
        <v>18</v>
      </c>
      <c r="G9" s="34">
        <v>0.45</v>
      </c>
      <c r="J9">
        <v>26.67</v>
      </c>
      <c r="M9" s="2">
        <f t="shared" si="0"/>
        <v>12.450000000000001</v>
      </c>
      <c r="O9" s="2">
        <f t="shared" si="1"/>
        <v>0</v>
      </c>
      <c r="S9" s="2"/>
      <c r="V9" s="2">
        <f t="shared" si="2"/>
        <v>0</v>
      </c>
    </row>
    <row r="10" spans="1:22" x14ac:dyDescent="0.25">
      <c r="D10" s="2">
        <v>12.9</v>
      </c>
      <c r="F10" s="35" t="s">
        <v>19</v>
      </c>
      <c r="G10">
        <v>0.61</v>
      </c>
      <c r="J10">
        <v>26.67</v>
      </c>
      <c r="M10" s="2">
        <f t="shared" si="0"/>
        <v>12.290000000000001</v>
      </c>
      <c r="O10" s="2">
        <f t="shared" si="1"/>
        <v>0</v>
      </c>
      <c r="S10" s="2"/>
      <c r="V10" s="2">
        <f t="shared" si="2"/>
        <v>0</v>
      </c>
    </row>
    <row r="11" spans="1:22" x14ac:dyDescent="0.25">
      <c r="D11" s="2">
        <v>12.9</v>
      </c>
      <c r="F11" t="s">
        <v>20</v>
      </c>
      <c r="G11" s="34">
        <v>1.97</v>
      </c>
      <c r="J11">
        <v>26.67</v>
      </c>
      <c r="M11" s="2">
        <f t="shared" si="0"/>
        <v>10.93</v>
      </c>
      <c r="O11" s="2">
        <f t="shared" si="1"/>
        <v>0</v>
      </c>
      <c r="S11" s="2"/>
      <c r="V11" s="2">
        <f t="shared" si="2"/>
        <v>0</v>
      </c>
    </row>
    <row r="12" spans="1:22" x14ac:dyDescent="0.25">
      <c r="D12" s="2">
        <v>12.9</v>
      </c>
      <c r="F12" t="s">
        <v>21</v>
      </c>
      <c r="G12">
        <v>4.28</v>
      </c>
      <c r="J12">
        <v>26.67</v>
      </c>
      <c r="M12" s="2">
        <f t="shared" si="0"/>
        <v>8.620000000000001</v>
      </c>
      <c r="O12" s="2">
        <f t="shared" si="1"/>
        <v>0</v>
      </c>
      <c r="S12" s="2"/>
      <c r="V12" s="2">
        <f t="shared" si="2"/>
        <v>0</v>
      </c>
    </row>
    <row r="13" spans="1:22" x14ac:dyDescent="0.25">
      <c r="D13" s="2">
        <v>12.9</v>
      </c>
      <c r="F13" t="s">
        <v>22</v>
      </c>
      <c r="G13" s="34">
        <v>6.89</v>
      </c>
      <c r="J13">
        <v>26.67</v>
      </c>
      <c r="M13" s="2">
        <f t="shared" si="0"/>
        <v>6.0100000000000007</v>
      </c>
      <c r="O13" s="2">
        <f t="shared" si="1"/>
        <v>0</v>
      </c>
      <c r="S13" s="2"/>
      <c r="V13" s="2">
        <f t="shared" si="2"/>
        <v>0</v>
      </c>
    </row>
    <row r="14" spans="1:22" x14ac:dyDescent="0.25">
      <c r="A14" t="s">
        <v>23</v>
      </c>
      <c r="D14" s="2"/>
      <c r="G14" s="34"/>
      <c r="M14" s="2"/>
      <c r="O14" s="2"/>
      <c r="S14" s="2"/>
      <c r="V14" s="2"/>
    </row>
    <row r="15" spans="1:22" x14ac:dyDescent="0.25">
      <c r="D15" s="2"/>
      <c r="G15" s="34"/>
      <c r="M15" s="2"/>
      <c r="O15" s="2"/>
      <c r="S15" s="2"/>
      <c r="V15" s="2"/>
    </row>
    <row r="16" spans="1:22" x14ac:dyDescent="0.25">
      <c r="D16" s="2"/>
      <c r="G16" s="34"/>
      <c r="M16" s="2"/>
      <c r="O16" s="2"/>
      <c r="S16" s="2"/>
      <c r="V16" s="2"/>
    </row>
    <row r="17" spans="1:22" x14ac:dyDescent="0.25">
      <c r="J17" s="1" t="s">
        <v>46</v>
      </c>
      <c r="K17" s="1"/>
      <c r="L17" s="1"/>
      <c r="M17" s="1" t="s">
        <v>47</v>
      </c>
      <c r="N17" s="1"/>
      <c r="O17" s="1"/>
      <c r="P17" s="1"/>
      <c r="Q17" s="8"/>
      <c r="R17" s="1"/>
      <c r="S17" s="1"/>
      <c r="T17" s="7"/>
      <c r="U17" s="1"/>
      <c r="V17" s="1" t="s">
        <v>9</v>
      </c>
    </row>
    <row r="18" spans="1:22" x14ac:dyDescent="0.25">
      <c r="A18" s="1" t="s">
        <v>48</v>
      </c>
    </row>
    <row r="19" spans="1:22" ht="58.9" customHeight="1" x14ac:dyDescent="0.25">
      <c r="A19" s="30" t="s">
        <v>49</v>
      </c>
      <c r="D19" s="2">
        <v>12.9</v>
      </c>
      <c r="E19" s="2"/>
      <c r="F19" t="s">
        <v>16</v>
      </c>
      <c r="G19">
        <v>0.45</v>
      </c>
      <c r="J19">
        <v>20</v>
      </c>
      <c r="M19" s="2">
        <f t="shared" ref="M19:M25" si="3">SUM(D19,-G19)</f>
        <v>12.450000000000001</v>
      </c>
      <c r="O19" s="3">
        <f t="shared" ref="O19:O25" si="4">J19*M19*B19</f>
        <v>0</v>
      </c>
      <c r="P19" s="2"/>
      <c r="Q19" s="2"/>
      <c r="S19" s="2"/>
      <c r="V19" s="2">
        <f t="shared" ref="V19:V25" si="5">SUM(O19,S19)</f>
        <v>0</v>
      </c>
    </row>
    <row r="20" spans="1:22" x14ac:dyDescent="0.25">
      <c r="D20" s="2">
        <v>12.9</v>
      </c>
      <c r="F20" t="s">
        <v>17</v>
      </c>
      <c r="G20">
        <v>0.45</v>
      </c>
      <c r="J20">
        <v>20</v>
      </c>
      <c r="M20" s="2">
        <f t="shared" si="3"/>
        <v>12.450000000000001</v>
      </c>
      <c r="O20" s="2">
        <f t="shared" si="4"/>
        <v>0</v>
      </c>
      <c r="S20" s="2"/>
      <c r="V20" s="2">
        <f t="shared" si="5"/>
        <v>0</v>
      </c>
    </row>
    <row r="21" spans="1:22" x14ac:dyDescent="0.25">
      <c r="D21" s="2">
        <v>12.9</v>
      </c>
      <c r="F21" t="s">
        <v>18</v>
      </c>
      <c r="G21" s="34">
        <v>0.45</v>
      </c>
      <c r="J21">
        <v>20</v>
      </c>
      <c r="M21" s="2">
        <f t="shared" si="3"/>
        <v>12.450000000000001</v>
      </c>
      <c r="O21" s="2">
        <f t="shared" si="4"/>
        <v>0</v>
      </c>
      <c r="S21" s="2"/>
      <c r="V21" s="2">
        <f t="shared" si="5"/>
        <v>0</v>
      </c>
    </row>
    <row r="22" spans="1:22" x14ac:dyDescent="0.25">
      <c r="D22" s="2">
        <v>12.9</v>
      </c>
      <c r="F22" s="35" t="s">
        <v>19</v>
      </c>
      <c r="G22">
        <v>0.61</v>
      </c>
      <c r="J22">
        <v>20</v>
      </c>
      <c r="M22" s="2">
        <f t="shared" si="3"/>
        <v>12.290000000000001</v>
      </c>
      <c r="O22" s="2">
        <f t="shared" si="4"/>
        <v>0</v>
      </c>
      <c r="S22" s="2"/>
      <c r="V22" s="2">
        <f t="shared" si="5"/>
        <v>0</v>
      </c>
    </row>
    <row r="23" spans="1:22" x14ac:dyDescent="0.25">
      <c r="D23" s="2">
        <v>12.9</v>
      </c>
      <c r="F23" t="s">
        <v>20</v>
      </c>
      <c r="G23" s="34">
        <v>1.97</v>
      </c>
      <c r="J23">
        <v>20</v>
      </c>
      <c r="M23" s="2">
        <f t="shared" si="3"/>
        <v>10.93</v>
      </c>
      <c r="O23" s="2">
        <f t="shared" si="4"/>
        <v>0</v>
      </c>
      <c r="S23" s="2"/>
      <c r="V23" s="2">
        <f t="shared" si="5"/>
        <v>0</v>
      </c>
    </row>
    <row r="24" spans="1:22" x14ac:dyDescent="0.25">
      <c r="D24" s="2">
        <v>12.9</v>
      </c>
      <c r="F24" t="s">
        <v>21</v>
      </c>
      <c r="G24">
        <v>4.28</v>
      </c>
      <c r="J24">
        <v>20</v>
      </c>
      <c r="M24" s="2">
        <f t="shared" si="3"/>
        <v>8.620000000000001</v>
      </c>
      <c r="O24" s="2">
        <f t="shared" si="4"/>
        <v>0</v>
      </c>
      <c r="S24" s="2"/>
      <c r="V24" s="2">
        <f t="shared" si="5"/>
        <v>0</v>
      </c>
    </row>
    <row r="25" spans="1:22" x14ac:dyDescent="0.25">
      <c r="D25" s="2">
        <v>12.9</v>
      </c>
      <c r="F25" t="s">
        <v>22</v>
      </c>
      <c r="G25" s="34">
        <v>6.89</v>
      </c>
      <c r="J25">
        <v>20</v>
      </c>
      <c r="M25" s="2">
        <f t="shared" si="3"/>
        <v>6.0100000000000007</v>
      </c>
      <c r="O25" s="2">
        <f t="shared" si="4"/>
        <v>0</v>
      </c>
      <c r="S25" s="2"/>
      <c r="V25" s="2">
        <f t="shared" si="5"/>
        <v>0</v>
      </c>
    </row>
    <row r="27" spans="1:22" x14ac:dyDescent="0.25">
      <c r="A27" t="s">
        <v>50</v>
      </c>
    </row>
    <row r="28" spans="1:22" x14ac:dyDescent="0.25">
      <c r="T28" t="s">
        <v>51</v>
      </c>
      <c r="V28" s="2">
        <f>SUM(V7:V27)</f>
        <v>0</v>
      </c>
    </row>
    <row r="31" spans="1:22" x14ac:dyDescent="0.25">
      <c r="A31" s="32" t="s">
        <v>30</v>
      </c>
    </row>
    <row r="32" spans="1:22" x14ac:dyDescent="0.25">
      <c r="B32" s="1" t="s">
        <v>2</v>
      </c>
      <c r="C32" s="1"/>
      <c r="D32" s="1" t="s">
        <v>3</v>
      </c>
      <c r="E32" s="1"/>
      <c r="F32" s="1" t="s">
        <v>4</v>
      </c>
      <c r="G32" s="1" t="s">
        <v>52</v>
      </c>
      <c r="H32" s="1"/>
      <c r="I32" s="1"/>
      <c r="J32" s="1" t="s">
        <v>43</v>
      </c>
      <c r="K32" s="1"/>
      <c r="L32" s="1"/>
      <c r="M32" s="1" t="s">
        <v>7</v>
      </c>
      <c r="N32" s="1"/>
      <c r="O32" s="1"/>
      <c r="P32" s="1"/>
      <c r="Q32" s="8"/>
      <c r="R32" s="1"/>
      <c r="S32" s="1"/>
      <c r="T32" s="7"/>
      <c r="U32" s="1"/>
      <c r="V32" s="1" t="s">
        <v>9</v>
      </c>
    </row>
    <row r="34" spans="1:22" x14ac:dyDescent="0.25">
      <c r="A34" s="1" t="s">
        <v>44</v>
      </c>
    </row>
    <row r="35" spans="1:22" ht="60" x14ac:dyDescent="0.25">
      <c r="A35" s="31" t="s">
        <v>45</v>
      </c>
      <c r="D35" s="2">
        <v>12.9</v>
      </c>
      <c r="E35" s="2"/>
      <c r="F35" t="s">
        <v>16</v>
      </c>
      <c r="G35">
        <v>0.45</v>
      </c>
      <c r="J35">
        <v>26.67</v>
      </c>
      <c r="M35" s="2">
        <f t="shared" ref="M35:M41" si="6">SUM(D35,-G35)</f>
        <v>12.450000000000001</v>
      </c>
      <c r="O35" s="3">
        <f t="shared" ref="O35:O41" si="7">J35*M35*B35</f>
        <v>0</v>
      </c>
      <c r="P35" s="2"/>
      <c r="Q35" s="2"/>
      <c r="S35" s="2"/>
      <c r="V35" s="2">
        <f t="shared" ref="V35:V41" si="8">SUM(O35,S35)</f>
        <v>0</v>
      </c>
    </row>
    <row r="36" spans="1:22" x14ac:dyDescent="0.25">
      <c r="D36" s="2">
        <v>12.9</v>
      </c>
      <c r="F36" t="s">
        <v>17</v>
      </c>
      <c r="G36">
        <v>0.45</v>
      </c>
      <c r="J36">
        <v>26.67</v>
      </c>
      <c r="M36" s="2">
        <f t="shared" si="6"/>
        <v>12.450000000000001</v>
      </c>
      <c r="O36" s="2">
        <f t="shared" si="7"/>
        <v>0</v>
      </c>
      <c r="S36" s="2"/>
      <c r="V36" s="2">
        <f t="shared" si="8"/>
        <v>0</v>
      </c>
    </row>
    <row r="37" spans="1:22" x14ac:dyDescent="0.25">
      <c r="D37" s="2">
        <v>12.9</v>
      </c>
      <c r="F37" t="s">
        <v>18</v>
      </c>
      <c r="G37" s="34">
        <v>0.45</v>
      </c>
      <c r="J37">
        <v>26.67</v>
      </c>
      <c r="M37" s="2">
        <f t="shared" si="6"/>
        <v>12.450000000000001</v>
      </c>
      <c r="O37" s="2">
        <f t="shared" si="7"/>
        <v>0</v>
      </c>
      <c r="S37" s="2"/>
      <c r="V37" s="2">
        <f t="shared" si="8"/>
        <v>0</v>
      </c>
    </row>
    <row r="38" spans="1:22" x14ac:dyDescent="0.25">
      <c r="D38" s="2">
        <v>12.9</v>
      </c>
      <c r="F38" s="35" t="s">
        <v>19</v>
      </c>
      <c r="G38">
        <v>0.48</v>
      </c>
      <c r="J38">
        <v>26.67</v>
      </c>
      <c r="M38" s="2">
        <f t="shared" si="6"/>
        <v>12.42</v>
      </c>
      <c r="O38" s="2">
        <f t="shared" si="7"/>
        <v>0</v>
      </c>
      <c r="S38" s="2"/>
      <c r="V38" s="2">
        <f t="shared" si="8"/>
        <v>0</v>
      </c>
    </row>
    <row r="39" spans="1:22" x14ac:dyDescent="0.25">
      <c r="D39" s="2">
        <v>12.9</v>
      </c>
      <c r="F39" t="s">
        <v>20</v>
      </c>
      <c r="G39" s="34">
        <v>0.8</v>
      </c>
      <c r="J39">
        <v>26.67</v>
      </c>
      <c r="M39" s="2">
        <f t="shared" si="6"/>
        <v>12.1</v>
      </c>
      <c r="O39" s="2">
        <f t="shared" si="7"/>
        <v>0</v>
      </c>
      <c r="S39" s="2"/>
      <c r="V39" s="2">
        <f t="shared" si="8"/>
        <v>0</v>
      </c>
    </row>
    <row r="40" spans="1:22" x14ac:dyDescent="0.25">
      <c r="D40" s="2">
        <v>12.9</v>
      </c>
      <c r="F40" t="s">
        <v>21</v>
      </c>
      <c r="G40">
        <v>1.32</v>
      </c>
      <c r="J40">
        <v>26.67</v>
      </c>
      <c r="M40" s="2">
        <f t="shared" si="6"/>
        <v>11.58</v>
      </c>
      <c r="O40" s="2">
        <f t="shared" si="7"/>
        <v>0</v>
      </c>
      <c r="S40" s="2"/>
      <c r="V40" s="2">
        <f t="shared" si="8"/>
        <v>0</v>
      </c>
    </row>
    <row r="41" spans="1:22" x14ac:dyDescent="0.25">
      <c r="D41" s="2">
        <v>12.9</v>
      </c>
      <c r="F41" t="s">
        <v>22</v>
      </c>
      <c r="G41" s="34">
        <v>2.56</v>
      </c>
      <c r="J41">
        <v>26.67</v>
      </c>
      <c r="M41" s="2">
        <f t="shared" si="6"/>
        <v>10.34</v>
      </c>
      <c r="O41" s="2">
        <f t="shared" si="7"/>
        <v>0</v>
      </c>
      <c r="S41" s="2"/>
      <c r="V41" s="2">
        <f t="shared" si="8"/>
        <v>0</v>
      </c>
    </row>
    <row r="42" spans="1:22" x14ac:dyDescent="0.25">
      <c r="A42" t="s">
        <v>23</v>
      </c>
      <c r="D42" s="2"/>
      <c r="G42" s="34"/>
      <c r="M42" s="2"/>
      <c r="O42" s="2"/>
      <c r="S42" s="2"/>
      <c r="V42" s="2"/>
    </row>
    <row r="43" spans="1:22" x14ac:dyDescent="0.25">
      <c r="D43" s="2"/>
      <c r="G43" s="34"/>
      <c r="M43" s="2"/>
      <c r="O43" s="2"/>
      <c r="S43" s="2"/>
      <c r="V43" s="2"/>
    </row>
    <row r="44" spans="1:22" x14ac:dyDescent="0.25">
      <c r="D44" s="2"/>
      <c r="G44" s="34"/>
      <c r="M44" s="2"/>
      <c r="O44" s="2"/>
      <c r="S44" s="2"/>
      <c r="V44" s="2"/>
    </row>
    <row r="45" spans="1:22" x14ac:dyDescent="0.25">
      <c r="J45" s="1" t="s">
        <v>46</v>
      </c>
      <c r="K45" s="1"/>
      <c r="L45" s="1"/>
      <c r="M45" s="1" t="s">
        <v>47</v>
      </c>
      <c r="N45" s="1"/>
      <c r="O45" s="1"/>
      <c r="P45" s="1"/>
      <c r="Q45" s="8"/>
      <c r="R45" s="1"/>
      <c r="S45" s="1"/>
      <c r="T45" s="7"/>
      <c r="U45" s="1"/>
      <c r="V45" s="1" t="s">
        <v>9</v>
      </c>
    </row>
    <row r="46" spans="1:22" x14ac:dyDescent="0.25">
      <c r="A46" s="1" t="s">
        <v>48</v>
      </c>
    </row>
    <row r="47" spans="1:22" ht="60" x14ac:dyDescent="0.25">
      <c r="A47" s="30" t="s">
        <v>49</v>
      </c>
      <c r="D47" s="2">
        <v>12.9</v>
      </c>
      <c r="E47" s="2"/>
      <c r="F47" t="s">
        <v>16</v>
      </c>
      <c r="G47">
        <v>0.45</v>
      </c>
      <c r="J47">
        <v>20</v>
      </c>
      <c r="M47" s="2">
        <f t="shared" ref="M47:M53" si="9">SUM(D47,-G47)</f>
        <v>12.450000000000001</v>
      </c>
      <c r="O47" s="3">
        <f t="shared" ref="O47:O53" si="10">J47*M47*B47</f>
        <v>0</v>
      </c>
      <c r="P47" s="2"/>
      <c r="Q47" s="2"/>
      <c r="S47" s="2"/>
      <c r="V47" s="2">
        <f t="shared" ref="V47:V53" si="11">SUM(O47,S47)</f>
        <v>0</v>
      </c>
    </row>
    <row r="48" spans="1:22" x14ac:dyDescent="0.25">
      <c r="D48" s="2">
        <v>12.9</v>
      </c>
      <c r="F48" t="s">
        <v>17</v>
      </c>
      <c r="G48">
        <v>0.45</v>
      </c>
      <c r="J48">
        <v>20</v>
      </c>
      <c r="M48" s="2">
        <f t="shared" si="9"/>
        <v>12.450000000000001</v>
      </c>
      <c r="O48" s="2">
        <f t="shared" si="10"/>
        <v>0</v>
      </c>
      <c r="S48" s="2"/>
      <c r="V48" s="2">
        <f t="shared" si="11"/>
        <v>0</v>
      </c>
    </row>
    <row r="49" spans="1:22" x14ac:dyDescent="0.25">
      <c r="D49" s="2">
        <v>12.9</v>
      </c>
      <c r="F49" t="s">
        <v>18</v>
      </c>
      <c r="G49" s="34">
        <v>0.45</v>
      </c>
      <c r="J49">
        <v>20</v>
      </c>
      <c r="M49" s="2">
        <f t="shared" si="9"/>
        <v>12.450000000000001</v>
      </c>
      <c r="O49" s="2">
        <f t="shared" si="10"/>
        <v>0</v>
      </c>
      <c r="S49" s="2"/>
      <c r="V49" s="2">
        <f t="shared" si="11"/>
        <v>0</v>
      </c>
    </row>
    <row r="50" spans="1:22" x14ac:dyDescent="0.25">
      <c r="D50" s="2">
        <v>12.9</v>
      </c>
      <c r="F50" s="35" t="s">
        <v>19</v>
      </c>
      <c r="G50">
        <v>0.48</v>
      </c>
      <c r="J50">
        <v>20</v>
      </c>
      <c r="M50" s="2">
        <f t="shared" si="9"/>
        <v>12.42</v>
      </c>
      <c r="O50" s="2">
        <f t="shared" si="10"/>
        <v>0</v>
      </c>
      <c r="S50" s="2"/>
      <c r="V50" s="2">
        <f t="shared" si="11"/>
        <v>0</v>
      </c>
    </row>
    <row r="51" spans="1:22" x14ac:dyDescent="0.25">
      <c r="D51" s="2">
        <v>12.9</v>
      </c>
      <c r="F51" t="s">
        <v>20</v>
      </c>
      <c r="G51" s="34">
        <v>0.8</v>
      </c>
      <c r="J51">
        <v>20</v>
      </c>
      <c r="M51" s="2">
        <f t="shared" si="9"/>
        <v>12.1</v>
      </c>
      <c r="O51" s="2">
        <f t="shared" si="10"/>
        <v>0</v>
      </c>
      <c r="S51" s="2"/>
      <c r="V51" s="2">
        <f t="shared" si="11"/>
        <v>0</v>
      </c>
    </row>
    <row r="52" spans="1:22" x14ac:dyDescent="0.25">
      <c r="D52" s="2">
        <v>12.9</v>
      </c>
      <c r="F52" t="s">
        <v>21</v>
      </c>
      <c r="G52">
        <v>1.32</v>
      </c>
      <c r="J52">
        <v>20</v>
      </c>
      <c r="M52" s="2">
        <f t="shared" si="9"/>
        <v>11.58</v>
      </c>
      <c r="O52" s="2">
        <f t="shared" si="10"/>
        <v>0</v>
      </c>
      <c r="S52" s="2"/>
      <c r="V52" s="2">
        <f t="shared" si="11"/>
        <v>0</v>
      </c>
    </row>
    <row r="53" spans="1:22" x14ac:dyDescent="0.25">
      <c r="D53" s="2">
        <v>12.9</v>
      </c>
      <c r="F53" t="s">
        <v>22</v>
      </c>
      <c r="G53" s="34">
        <v>2.56</v>
      </c>
      <c r="J53">
        <v>20</v>
      </c>
      <c r="M53" s="2">
        <f t="shared" si="9"/>
        <v>10.34</v>
      </c>
      <c r="O53" s="2">
        <f t="shared" si="10"/>
        <v>0</v>
      </c>
      <c r="S53" s="2"/>
      <c r="V53" s="2">
        <f t="shared" si="11"/>
        <v>0</v>
      </c>
    </row>
    <row r="55" spans="1:22" x14ac:dyDescent="0.25">
      <c r="A55" t="s">
        <v>50</v>
      </c>
    </row>
    <row r="56" spans="1:22" x14ac:dyDescent="0.25">
      <c r="T56" s="1" t="s">
        <v>51</v>
      </c>
      <c r="V56" s="2">
        <f>SUM(V47:V55)</f>
        <v>0</v>
      </c>
    </row>
    <row r="57" spans="1:22" x14ac:dyDescent="0.25">
      <c r="A57" t="s">
        <v>53</v>
      </c>
      <c r="V57" s="2"/>
    </row>
    <row r="58" spans="1:22" x14ac:dyDescent="0.25">
      <c r="A58" t="s">
        <v>54</v>
      </c>
    </row>
    <row r="59" spans="1:22" x14ac:dyDescent="0.25">
      <c r="A59" t="s">
        <v>55</v>
      </c>
    </row>
    <row r="61" spans="1:22" x14ac:dyDescent="0.25">
      <c r="A61" s="1" t="s">
        <v>37</v>
      </c>
    </row>
    <row r="62" spans="1:22" x14ac:dyDescent="0.25">
      <c r="A62" t="s">
        <v>38</v>
      </c>
    </row>
    <row r="63" spans="1:22" x14ac:dyDescent="0.25">
      <c r="A63" t="s">
        <v>39</v>
      </c>
    </row>
    <row r="64" spans="1:22" x14ac:dyDescent="0.25">
      <c r="A64" s="9" t="s">
        <v>56</v>
      </c>
    </row>
    <row r="65" spans="1:1" x14ac:dyDescent="0.25">
      <c r="A65" t="s">
        <v>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79351E8F2C048A5187FBE853FE1ED" ma:contentTypeVersion="3" ma:contentTypeDescription="Een nieuw document maken." ma:contentTypeScope="" ma:versionID="68a9548fceea905a083435cf2f13cad7">
  <xsd:schema xmlns:xsd="http://www.w3.org/2001/XMLSchema" xmlns:xs="http://www.w3.org/2001/XMLSchema" xmlns:p="http://schemas.microsoft.com/office/2006/metadata/properties" xmlns:ns2="b35c5a04-71c7-4453-9f33-d11e930802c9" targetNamespace="http://schemas.microsoft.com/office/2006/metadata/properties" ma:root="true" ma:fieldsID="2e88057a2e4ae59bd9abe81da28e06a7" ns2:_="">
    <xsd:import namespace="b35c5a04-71c7-4453-9f33-d11e93080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5a04-71c7-4453-9f33-d11e9308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9FB32-C8C5-47D4-98E1-56226D4F7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781FE-FF48-4BBA-84D8-E87565557A5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b35c5a04-71c7-4453-9f33-d11e930802c9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342470-C29D-4F51-98CE-9FD2C9BF2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c5a04-71c7-4453-9f33-d11e93080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VVE</vt:lpstr>
      <vt:lpstr>Peuteropvang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Herman</dc:creator>
  <cp:keywords/>
  <dc:description/>
  <cp:lastModifiedBy>Ingrid Schilder</cp:lastModifiedBy>
  <cp:revision/>
  <dcterms:created xsi:type="dcterms:W3CDTF">2018-02-11T10:53:11Z</dcterms:created>
  <dcterms:modified xsi:type="dcterms:W3CDTF">2026-03-26T09:58:04Z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0x0101003E479351E8F2C048A5187FBE853FE1ED</vt:lpwstr>
  </property>
  <property fmtid="{D5CDD505-2E9C-101B-9397-08002B2CF9AE}" pid="3" name="MediaServiceImageTags">
    <vt:lpwstr/>
  </property>
</Properties>
</file>