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uydhogeschool-my.sharepoint.com/personal/dion_vanhommerig_zuyd_nl/Documents/Bureaublad/"/>
    </mc:Choice>
  </mc:AlternateContent>
  <xr:revisionPtr revIDLastSave="5" documentId="8_{4D3ED25F-B911-471B-A6A7-D23194BA8914}" xr6:coauthVersionLast="47" xr6:coauthVersionMax="47" xr10:uidLastSave="{413B3FD7-5583-4539-BA10-71E18A2A1781}"/>
  <bookViews>
    <workbookView xWindow="-108" yWindow="-108" windowWidth="41496" windowHeight="16776" xr2:uid="{00000000-000D-0000-FFFF-FFFF00000000}"/>
  </bookViews>
  <sheets>
    <sheet name="Prijzenblad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3" l="1"/>
  <c r="G5" i="3"/>
  <c r="G6" i="3"/>
  <c r="G7" i="3"/>
  <c r="G8" i="3"/>
  <c r="G9" i="3"/>
  <c r="G10" i="3"/>
  <c r="G11" i="3"/>
  <c r="G12" i="3"/>
  <c r="G13" i="3"/>
  <c r="G14" i="3"/>
  <c r="G18" i="3"/>
  <c r="J15" i="3"/>
  <c r="J16" i="3"/>
  <c r="J17" i="3"/>
  <c r="J18" i="3"/>
  <c r="J19" i="3"/>
  <c r="J20" i="3"/>
  <c r="E18" i="3"/>
  <c r="H18" i="3"/>
</calcChain>
</file>

<file path=xl/sharedStrings.xml><?xml version="1.0" encoding="utf-8"?>
<sst xmlns="http://schemas.openxmlformats.org/spreadsheetml/2006/main" count="73" uniqueCount="47">
  <si>
    <t>Type transactie</t>
  </si>
  <si>
    <t>Eenheid</t>
  </si>
  <si>
    <t>Boeking groepsreis € 10.000 - € 20.000</t>
  </si>
  <si>
    <t>Boeking groepsreis &gt; € 20.000</t>
  </si>
  <si>
    <t>Nr</t>
  </si>
  <si>
    <t>Vliegticket</t>
  </si>
  <si>
    <t>Hotelreservering</t>
  </si>
  <si>
    <t>Autohuur</t>
  </si>
  <si>
    <t>Openbaar vervoer</t>
  </si>
  <si>
    <t>Wijzigen vliegticket voor ticketuitgifte</t>
  </si>
  <si>
    <t>Wijzigen vliegticket na ticketuitgifte</t>
  </si>
  <si>
    <t>Restitutie openbaar vervoer</t>
  </si>
  <si>
    <t>Restitutie vliegticket</t>
  </si>
  <si>
    <t>Hotelannulering</t>
  </si>
  <si>
    <t>Autohuur annulering</t>
  </si>
  <si>
    <t>Boeking groepsreis tot € 10.000</t>
  </si>
  <si>
    <t>Vaste fee in euro voor 1 reiziger</t>
  </si>
  <si>
    <t xml:space="preserve">Instructie bij invullen  </t>
  </si>
  <si>
    <t xml:space="preserve">Behaalde punten </t>
  </si>
  <si>
    <t xml:space="preserve">Subtotalen </t>
  </si>
  <si>
    <t xml:space="preserve">Maximaal te behalen punten </t>
  </si>
  <si>
    <t>Indien een inschrijver afwijkt van de onderstaande punten wordt de inschrijving van de betreffende inschrijver terzijde gelegd en uitgesloten van deelname.</t>
  </si>
  <si>
    <t xml:space="preserve">€0,- bedragen, 0% percentages , tekst of cellen leeg laten is niet toegestaan. </t>
  </si>
  <si>
    <t>% van inkoopprijs per boeking</t>
  </si>
  <si>
    <t>-</t>
  </si>
  <si>
    <t>Offline</t>
  </si>
  <si>
    <t>Online</t>
  </si>
  <si>
    <t>Omgeving</t>
  </si>
  <si>
    <t>De procentuele transactie vergoeding voor transactie 12 mag minimaal 9% en maximaal 12% bedragen.</t>
  </si>
  <si>
    <t>De procentuele transactie vergoeding voor transactie 13 mag minimaal 4% en maximaal 7% bedragen.</t>
  </si>
  <si>
    <t>De procentuele transactie vergoeding voor transactie 14 mag minimaal 3% en maximaal 5% bedragen.</t>
  </si>
  <si>
    <t>Transactie vergoeding excl. btw</t>
  </si>
  <si>
    <t>Combinatie boeking, bijvoorbeeld: vliegticket, hotelreservering en autohuur</t>
  </si>
  <si>
    <t>Inschrijver dient uitsluitend de groen gearceerde cellen in te vullen.</t>
  </si>
  <si>
    <t>Transactie percentage</t>
  </si>
  <si>
    <t>Inschrijver</t>
  </si>
  <si>
    <t>Rechtsgeldig vertegenwoordiger</t>
  </si>
  <si>
    <t>Adres</t>
  </si>
  <si>
    <t>Postcode</t>
  </si>
  <si>
    <t>Plaats</t>
  </si>
  <si>
    <t>Telefoon</t>
  </si>
  <si>
    <t>Rechtsgeldige ondertekening</t>
  </si>
  <si>
    <r>
      <t xml:space="preserve">De transactie vergoeding voor transactie 1 </t>
    </r>
    <r>
      <rPr>
        <b/>
        <sz val="10"/>
        <color theme="1"/>
        <rFont val="Avenir Next LT Pro"/>
        <family val="2"/>
      </rPr>
      <t>online</t>
    </r>
    <r>
      <rPr>
        <sz val="10"/>
        <color theme="1"/>
        <rFont val="Avenir Next LT Pro"/>
        <family val="2"/>
      </rPr>
      <t xml:space="preserve"> mag minimaal €15,- en maximaal €20,- excl. btw bedragen.</t>
    </r>
  </si>
  <si>
    <r>
      <t xml:space="preserve">De transactie vergoeding voor transactie 2 t/m 11 </t>
    </r>
    <r>
      <rPr>
        <b/>
        <sz val="10"/>
        <color theme="1"/>
        <rFont val="Avenir Next LT Pro"/>
        <family val="2"/>
      </rPr>
      <t>offline</t>
    </r>
    <r>
      <rPr>
        <sz val="10"/>
        <color theme="1"/>
        <rFont val="Avenir Next LT Pro"/>
        <family val="2"/>
      </rPr>
      <t xml:space="preserve"> mag minimaal €20,- en maximaal €30,- excl. btw bedragen.</t>
    </r>
  </si>
  <si>
    <t>Bijlage 5 Prijzenblad: Referentienummer Zuyd.2026.01.Dienstreizen</t>
  </si>
  <si>
    <t xml:space="preserve">Totaal aantal  punten </t>
  </si>
  <si>
    <t>Behaalde punten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</si>
</sst>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[$€-2]\ * #,##0.00_-;_-[$€-2]\ * #,##0.00\-;_-[$€-2]\ 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venir Next LT Pro"/>
      <family val="2"/>
    </font>
    <font>
      <b/>
      <sz val="10"/>
      <color rgb="FF000000"/>
      <name val="Avenir Next LT Pro"/>
      <family val="2"/>
    </font>
    <font>
      <sz val="10"/>
      <color rgb="FF000000"/>
      <name val="Avenir Next LT Pro"/>
      <family val="2"/>
    </font>
    <font>
      <sz val="10"/>
      <color theme="1"/>
      <name val="Avenir Next LT Pro"/>
      <family val="2"/>
    </font>
    <font>
      <b/>
      <sz val="10"/>
      <color theme="1"/>
      <name val="Avenir Next LT Pro"/>
      <family val="2"/>
    </font>
    <font>
      <sz val="10"/>
      <name val="Avenir Next LT Pro"/>
      <family val="2"/>
    </font>
    <font>
      <b/>
      <sz val="10"/>
      <color rgb="FFFA7D00"/>
      <name val="Avenir Next LT Pro"/>
      <family val="2"/>
    </font>
    <font>
      <b/>
      <sz val="10"/>
      <name val="Avenir Next LT Pro"/>
      <family val="2"/>
    </font>
    <font>
      <b/>
      <sz val="16"/>
      <color rgb="FFFFFFFF"/>
      <name val="Avenir Next LT Pro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6"/>
        <bgColor indexed="64"/>
      </patternFill>
    </fill>
    <fill>
      <patternFill patternType="darkDown"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theme="1" tint="0.14999847407452621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3" borderId="10" applyNumberFormat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4">
    <xf numFmtId="0" fontId="0" fillId="0" borderId="0" xfId="0"/>
    <xf numFmtId="0" fontId="6" fillId="2" borderId="0" xfId="0" applyFont="1" applyFill="1" applyAlignment="1" applyProtection="1">
      <alignment horizontal="center"/>
    </xf>
    <xf numFmtId="0" fontId="6" fillId="2" borderId="0" xfId="0" applyFont="1" applyFill="1" applyProtection="1"/>
    <xf numFmtId="10" fontId="6" fillId="2" borderId="0" xfId="3" applyNumberFormat="1" applyFont="1" applyFill="1" applyProtection="1"/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vertical="center" wrapText="1"/>
    </xf>
    <xf numFmtId="10" fontId="3" fillId="4" borderId="1" xfId="3" applyNumberFormat="1" applyFont="1" applyFill="1" applyBorder="1" applyAlignment="1" applyProtection="1">
      <alignment vertical="center" wrapText="1"/>
    </xf>
    <xf numFmtId="0" fontId="6" fillId="2" borderId="0" xfId="0" applyFont="1" applyFill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vertical="center" wrapText="1"/>
    </xf>
    <xf numFmtId="3" fontId="6" fillId="2" borderId="1" xfId="0" applyNumberFormat="1" applyFont="1" applyFill="1" applyBorder="1" applyProtection="1"/>
    <xf numFmtId="3" fontId="6" fillId="0" borderId="1" xfId="0" applyNumberFormat="1" applyFont="1" applyFill="1" applyBorder="1" applyAlignment="1" applyProtection="1">
      <alignment horizontal="center"/>
    </xf>
    <xf numFmtId="44" fontId="6" fillId="5" borderId="1" xfId="2" applyFont="1" applyFill="1" applyBorder="1" applyAlignment="1" applyProtection="1">
      <alignment horizontal="center" vertical="center"/>
      <protection locked="0"/>
    </xf>
    <xf numFmtId="2" fontId="8" fillId="0" borderId="1" xfId="0" applyNumberFormat="1" applyFont="1" applyFill="1" applyBorder="1" applyAlignment="1" applyProtection="1">
      <alignment horizontal="center" vertical="center"/>
    </xf>
    <xf numFmtId="0" fontId="9" fillId="6" borderId="1" xfId="1" applyFont="1" applyFill="1" applyBorder="1" applyAlignment="1" applyProtection="1">
      <alignment horizontal="center" vertical="center" wrapText="1"/>
    </xf>
    <xf numFmtId="164" fontId="6" fillId="6" borderId="1" xfId="0" applyNumberFormat="1" applyFont="1" applyFill="1" applyBorder="1" applyAlignment="1" applyProtection="1">
      <alignment horizontal="center"/>
    </xf>
    <xf numFmtId="10" fontId="6" fillId="6" borderId="1" xfId="3" applyNumberFormat="1" applyFont="1" applyFill="1" applyBorder="1" applyProtection="1"/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</xf>
    <xf numFmtId="3" fontId="6" fillId="0" borderId="1" xfId="0" applyNumberFormat="1" applyFont="1" applyFill="1" applyBorder="1" applyProtection="1"/>
    <xf numFmtId="44" fontId="6" fillId="5" borderId="1" xfId="2" applyFont="1" applyFill="1" applyBorder="1" applyProtection="1">
      <protection locked="0"/>
    </xf>
    <xf numFmtId="0" fontId="6" fillId="5" borderId="1" xfId="3" applyNumberFormat="1" applyFont="1" applyFill="1" applyBorder="1" applyAlignment="1" applyProtection="1">
      <alignment horizontal="center"/>
      <protection locked="0"/>
    </xf>
    <xf numFmtId="3" fontId="6" fillId="2" borderId="0" xfId="0" applyNumberFormat="1" applyFont="1" applyFill="1" applyProtection="1"/>
    <xf numFmtId="44" fontId="6" fillId="2" borderId="0" xfId="0" applyNumberFormat="1" applyFont="1" applyFill="1" applyProtection="1"/>
    <xf numFmtId="44" fontId="6" fillId="2" borderId="0" xfId="0" applyNumberFormat="1" applyFont="1" applyFill="1" applyAlignment="1" applyProtection="1">
      <alignment horizontal="center"/>
    </xf>
    <xf numFmtId="0" fontId="6" fillId="2" borderId="5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left" vertical="center" wrapText="1"/>
    </xf>
    <xf numFmtId="10" fontId="9" fillId="6" borderId="1" xfId="3" applyNumberFormat="1" applyFont="1" applyFill="1" applyBorder="1" applyAlignment="1" applyProtection="1">
      <alignment horizontal="center" vertical="center" wrapText="1"/>
    </xf>
    <xf numFmtId="3" fontId="6" fillId="2" borderId="1" xfId="0" applyNumberFormat="1" applyFont="1" applyFill="1" applyBorder="1" applyAlignment="1" applyProtection="1">
      <alignment horizontal="left" vertical="top"/>
    </xf>
    <xf numFmtId="3" fontId="6" fillId="0" borderId="1" xfId="0" applyNumberFormat="1" applyFont="1" applyFill="1" applyBorder="1" applyAlignment="1" applyProtection="1">
      <alignment horizontal="center" vertical="top"/>
    </xf>
    <xf numFmtId="0" fontId="3" fillId="4" borderId="18" xfId="0" applyFont="1" applyFill="1" applyBorder="1" applyAlignment="1" applyProtection="1"/>
    <xf numFmtId="0" fontId="3" fillId="4" borderId="17" xfId="0" applyFont="1" applyFill="1" applyBorder="1" applyAlignment="1" applyProtection="1"/>
    <xf numFmtId="10" fontId="3" fillId="4" borderId="17" xfId="3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center" vertical="center" wrapText="1"/>
    </xf>
    <xf numFmtId="44" fontId="3" fillId="4" borderId="1" xfId="0" applyNumberFormat="1" applyFont="1" applyFill="1" applyBorder="1" applyAlignment="1" applyProtection="1">
      <alignment horizontal="center"/>
    </xf>
    <xf numFmtId="2" fontId="3" fillId="4" borderId="1" xfId="0" applyNumberFormat="1" applyFont="1" applyFill="1" applyBorder="1" applyAlignment="1" applyProtection="1">
      <alignment horizontal="center"/>
    </xf>
    <xf numFmtId="10" fontId="3" fillId="4" borderId="1" xfId="3" applyNumberFormat="1" applyFont="1" applyFill="1" applyBorder="1" applyAlignment="1" applyProtection="1">
      <alignment horizontal="center"/>
    </xf>
    <xf numFmtId="44" fontId="3" fillId="4" borderId="17" xfId="0" applyNumberFormat="1" applyFont="1" applyFill="1" applyBorder="1" applyAlignment="1" applyProtection="1"/>
    <xf numFmtId="44" fontId="3" fillId="4" borderId="17" xfId="0" applyNumberFormat="1" applyFont="1" applyFill="1" applyBorder="1" applyAlignment="1" applyProtection="1">
      <alignment horizontal="center"/>
    </xf>
    <xf numFmtId="2" fontId="10" fillId="7" borderId="19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Protection="1"/>
    <xf numFmtId="0" fontId="6" fillId="2" borderId="1" xfId="0" applyFont="1" applyFill="1" applyBorder="1" applyAlignment="1" applyProtection="1">
      <alignment horizontal="left"/>
    </xf>
    <xf numFmtId="0" fontId="6" fillId="2" borderId="6" xfId="0" applyFont="1" applyFill="1" applyBorder="1" applyAlignment="1" applyProtection="1">
      <alignment horizontal="left"/>
    </xf>
    <xf numFmtId="0" fontId="6" fillId="2" borderId="8" xfId="0" applyFont="1" applyFill="1" applyBorder="1" applyAlignment="1" applyProtection="1">
      <alignment horizontal="left"/>
    </xf>
    <xf numFmtId="0" fontId="6" fillId="2" borderId="9" xfId="0" applyFont="1" applyFill="1" applyBorder="1" applyAlignment="1" applyProtection="1">
      <alignment horizontal="left"/>
    </xf>
    <xf numFmtId="0" fontId="3" fillId="4" borderId="1" xfId="0" applyFont="1" applyFill="1" applyBorder="1" applyAlignment="1" applyProtection="1">
      <alignment horizontal="right" vertical="center" wrapText="1"/>
    </xf>
    <xf numFmtId="0" fontId="3" fillId="4" borderId="2" xfId="0" applyFont="1" applyFill="1" applyBorder="1" applyAlignment="1" applyProtection="1">
      <alignment horizontal="left" vertical="center" wrapText="1"/>
    </xf>
    <xf numFmtId="0" fontId="3" fillId="4" borderId="3" xfId="0" applyFont="1" applyFill="1" applyBorder="1" applyAlignment="1" applyProtection="1">
      <alignment horizontal="left" vertical="center" wrapText="1"/>
    </xf>
    <xf numFmtId="0" fontId="3" fillId="4" borderId="4" xfId="0" applyFont="1" applyFill="1" applyBorder="1" applyAlignment="1" applyProtection="1">
      <alignment horizontal="left" vertical="center" wrapText="1"/>
    </xf>
    <xf numFmtId="0" fontId="6" fillId="2" borderId="5" xfId="0" applyFont="1" applyFill="1" applyBorder="1" applyAlignment="1" applyProtection="1">
      <alignment horizontal="left"/>
    </xf>
    <xf numFmtId="0" fontId="3" fillId="4" borderId="0" xfId="0" applyFont="1" applyFill="1" applyBorder="1" applyAlignment="1" applyProtection="1"/>
    <xf numFmtId="44" fontId="3" fillId="4" borderId="0" xfId="0" applyNumberFormat="1" applyFont="1" applyFill="1" applyBorder="1" applyAlignment="1" applyProtection="1"/>
    <xf numFmtId="44" fontId="3" fillId="4" borderId="0" xfId="0" applyNumberFormat="1" applyFont="1" applyFill="1" applyBorder="1" applyAlignment="1" applyProtection="1">
      <alignment horizontal="center"/>
    </xf>
    <xf numFmtId="10" fontId="3" fillId="4" borderId="0" xfId="3" applyNumberFormat="1" applyFont="1" applyFill="1" applyBorder="1" applyAlignment="1" applyProtection="1">
      <alignment horizontal="right" vertical="center"/>
    </xf>
    <xf numFmtId="2" fontId="10" fillId="7" borderId="0" xfId="0" applyNumberFormat="1" applyFont="1" applyFill="1" applyBorder="1" applyAlignment="1" applyProtection="1">
      <alignment horizontal="center" vertical="center"/>
    </xf>
    <xf numFmtId="0" fontId="11" fillId="9" borderId="23" xfId="0" applyFont="1" applyFill="1" applyBorder="1" applyAlignment="1" applyProtection="1">
      <alignment horizontal="center" vertical="center"/>
    </xf>
    <xf numFmtId="0" fontId="11" fillId="9" borderId="0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top" wrapText="1"/>
    </xf>
    <xf numFmtId="0" fontId="4" fillId="0" borderId="25" xfId="0" applyFont="1" applyFill="1" applyBorder="1" applyAlignment="1" applyProtection="1">
      <alignment horizontal="center" vertical="top" wrapText="1"/>
    </xf>
    <xf numFmtId="2" fontId="6" fillId="0" borderId="1" xfId="0" applyNumberFormat="1" applyFont="1" applyBorder="1" applyAlignment="1" applyProtection="1">
      <alignment horizontal="center" vertical="center"/>
    </xf>
    <xf numFmtId="2" fontId="6" fillId="0" borderId="1" xfId="0" applyNumberFormat="1" applyFont="1" applyBorder="1" applyAlignment="1" applyProtection="1">
      <alignment vertical="center"/>
    </xf>
    <xf numFmtId="0" fontId="5" fillId="0" borderId="20" xfId="0" applyFont="1" applyBorder="1" applyAlignment="1" applyProtection="1">
      <alignment horizontal="left"/>
    </xf>
    <xf numFmtId="0" fontId="5" fillId="0" borderId="11" xfId="0" applyFont="1" applyBorder="1" applyAlignment="1" applyProtection="1">
      <alignment horizontal="left"/>
    </xf>
    <xf numFmtId="0" fontId="5" fillId="0" borderId="21" xfId="0" applyFont="1" applyBorder="1" applyAlignment="1" applyProtection="1">
      <alignment horizontal="left"/>
    </xf>
    <xf numFmtId="0" fontId="5" fillId="0" borderId="12" xfId="0" applyFont="1" applyBorder="1" applyAlignment="1" applyProtection="1">
      <alignment horizontal="left"/>
    </xf>
    <xf numFmtId="0" fontId="5" fillId="0" borderId="22" xfId="0" applyFont="1" applyBorder="1" applyAlignment="1" applyProtection="1">
      <alignment horizontal="left"/>
    </xf>
    <xf numFmtId="0" fontId="5" fillId="0" borderId="16" xfId="0" applyFont="1" applyBorder="1" applyAlignment="1" applyProtection="1">
      <alignment horizontal="left"/>
    </xf>
    <xf numFmtId="0" fontId="5" fillId="8" borderId="15" xfId="0" applyFont="1" applyFill="1" applyBorder="1" applyAlignment="1" applyProtection="1">
      <alignment horizontal="center"/>
      <protection locked="0"/>
    </xf>
    <xf numFmtId="0" fontId="5" fillId="8" borderId="11" xfId="0" applyFont="1" applyFill="1" applyBorder="1" applyAlignment="1" applyProtection="1">
      <alignment horizontal="center"/>
      <protection locked="0"/>
    </xf>
    <xf numFmtId="0" fontId="5" fillId="8" borderId="13" xfId="0" applyFont="1" applyFill="1" applyBorder="1" applyAlignment="1" applyProtection="1">
      <alignment horizontal="center"/>
      <protection locked="0"/>
    </xf>
    <xf numFmtId="0" fontId="5" fillId="8" borderId="12" xfId="0" applyFont="1" applyFill="1" applyBorder="1" applyAlignment="1" applyProtection="1">
      <alignment horizontal="center"/>
      <protection locked="0"/>
    </xf>
    <xf numFmtId="0" fontId="5" fillId="8" borderId="14" xfId="0" applyFont="1" applyFill="1" applyBorder="1" applyAlignment="1" applyProtection="1">
      <alignment horizontal="center"/>
      <protection locked="0"/>
    </xf>
    <xf numFmtId="0" fontId="5" fillId="8" borderId="16" xfId="0" applyFont="1" applyFill="1" applyBorder="1" applyAlignment="1" applyProtection="1">
      <alignment horizontal="center"/>
      <protection locked="0"/>
    </xf>
  </cellXfs>
  <cellStyles count="4">
    <cellStyle name="Berekening" xfId="1" builtinId="22"/>
    <cellStyle name="Procent" xfId="3" builtinId="5"/>
    <cellStyle name="Standaard" xfId="0" builtinId="0"/>
    <cellStyle name="Valuta" xfId="2" builtinId="4"/>
  </cellStyles>
  <dxfs count="2">
    <dxf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zoomScaleNormal="100" workbookViewId="0">
      <selection activeCell="Q20" sqref="Q20"/>
    </sheetView>
  </sheetViews>
  <sheetFormatPr defaultColWidth="9.109375" defaultRowHeight="13.2" x14ac:dyDescent="0.25"/>
  <cols>
    <col min="1" max="1" width="10.33203125" style="1" customWidth="1"/>
    <col min="2" max="2" width="24" style="1" customWidth="1"/>
    <col min="3" max="3" width="47.88671875" style="2" customWidth="1"/>
    <col min="4" max="4" width="29.88671875" style="2" customWidth="1"/>
    <col min="5" max="5" width="10.33203125" style="2" customWidth="1"/>
    <col min="6" max="6" width="12.33203125" style="2" customWidth="1"/>
    <col min="7" max="7" width="10.5546875" style="1" customWidth="1"/>
    <col min="8" max="8" width="10.33203125" style="2" customWidth="1"/>
    <col min="9" max="9" width="12.33203125" style="3" customWidth="1"/>
    <col min="10" max="10" width="10.44140625" style="1" customWidth="1"/>
    <col min="11" max="11" width="13.44140625" style="2" customWidth="1"/>
    <col min="12" max="16384" width="9.109375" style="2"/>
  </cols>
  <sheetData>
    <row r="1" spans="1:11" ht="39.6" customHeight="1" x14ac:dyDescent="0.25">
      <c r="A1" s="56" t="s">
        <v>44</v>
      </c>
      <c r="B1" s="57"/>
      <c r="C1" s="57"/>
      <c r="D1" s="57"/>
      <c r="E1" s="57"/>
      <c r="F1" s="57"/>
      <c r="G1" s="57"/>
      <c r="H1" s="57"/>
      <c r="I1" s="57"/>
      <c r="J1" s="57"/>
    </row>
    <row r="2" spans="1:11" s="41" customFormat="1" ht="13.95" customHeight="1" x14ac:dyDescent="0.25">
      <c r="A2" s="58"/>
      <c r="B2" s="59"/>
      <c r="C2" s="59"/>
      <c r="D2" s="59"/>
      <c r="E2" s="59"/>
      <c r="F2" s="59"/>
      <c r="G2" s="59"/>
      <c r="H2" s="59"/>
      <c r="I2" s="59"/>
      <c r="J2" s="59"/>
    </row>
    <row r="3" spans="1:11" s="7" customFormat="1" ht="52.8" x14ac:dyDescent="0.25">
      <c r="A3" s="4" t="s">
        <v>4</v>
      </c>
      <c r="B3" s="4" t="s">
        <v>27</v>
      </c>
      <c r="C3" s="5" t="s">
        <v>0</v>
      </c>
      <c r="D3" s="5" t="s">
        <v>1</v>
      </c>
      <c r="E3" s="4" t="s">
        <v>20</v>
      </c>
      <c r="F3" s="5" t="s">
        <v>31</v>
      </c>
      <c r="G3" s="4" t="s">
        <v>18</v>
      </c>
      <c r="H3" s="4" t="s">
        <v>20</v>
      </c>
      <c r="I3" s="6" t="s">
        <v>34</v>
      </c>
      <c r="J3" s="4" t="s">
        <v>18</v>
      </c>
      <c r="K3" s="2"/>
    </row>
    <row r="4" spans="1:11" s="7" customFormat="1" ht="26.4" x14ac:dyDescent="0.25">
      <c r="A4" s="8">
        <v>1</v>
      </c>
      <c r="B4" s="8" t="s">
        <v>26</v>
      </c>
      <c r="C4" s="27" t="s">
        <v>32</v>
      </c>
      <c r="D4" s="29" t="s">
        <v>16</v>
      </c>
      <c r="E4" s="30">
        <v>30</v>
      </c>
      <c r="F4" s="12">
        <v>0</v>
      </c>
      <c r="G4" s="13">
        <f>MAX(0, MIN(30, (20 - F4) * 6))</f>
        <v>30</v>
      </c>
      <c r="H4" s="14"/>
      <c r="I4" s="28"/>
      <c r="J4" s="14"/>
      <c r="K4" s="2"/>
    </row>
    <row r="5" spans="1:11" x14ac:dyDescent="0.25">
      <c r="A5" s="8">
        <v>2</v>
      </c>
      <c r="B5" s="8" t="s">
        <v>25</v>
      </c>
      <c r="C5" s="9" t="s">
        <v>5</v>
      </c>
      <c r="D5" s="10" t="s">
        <v>16</v>
      </c>
      <c r="E5" s="11">
        <v>20</v>
      </c>
      <c r="F5" s="12">
        <v>0</v>
      </c>
      <c r="G5" s="60">
        <f>MAX(0, MIN(20, (30 - F5) * 2))</f>
        <v>20</v>
      </c>
      <c r="H5" s="15"/>
      <c r="I5" s="16"/>
      <c r="J5" s="15"/>
    </row>
    <row r="6" spans="1:11" x14ac:dyDescent="0.25">
      <c r="A6" s="17">
        <v>3</v>
      </c>
      <c r="B6" s="8" t="s">
        <v>25</v>
      </c>
      <c r="C6" s="18" t="s">
        <v>6</v>
      </c>
      <c r="D6" s="19" t="s">
        <v>16</v>
      </c>
      <c r="E6" s="11">
        <v>20</v>
      </c>
      <c r="F6" s="12">
        <v>0</v>
      </c>
      <c r="G6" s="60">
        <f>MAX(0, MIN(20, (30 - F6) * 2))</f>
        <v>20</v>
      </c>
      <c r="H6" s="15"/>
      <c r="I6" s="16"/>
      <c r="J6" s="15"/>
    </row>
    <row r="7" spans="1:11" x14ac:dyDescent="0.25">
      <c r="A7" s="8">
        <v>4</v>
      </c>
      <c r="B7" s="8" t="s">
        <v>25</v>
      </c>
      <c r="C7" s="18" t="s">
        <v>7</v>
      </c>
      <c r="D7" s="19" t="s">
        <v>16</v>
      </c>
      <c r="E7" s="11">
        <v>15</v>
      </c>
      <c r="F7" s="20">
        <v>0</v>
      </c>
      <c r="G7" s="60">
        <f>MAX(0, MIN(15, (30 - F7) * 1.5))</f>
        <v>15</v>
      </c>
      <c r="H7" s="15"/>
      <c r="I7" s="16"/>
      <c r="J7" s="15"/>
    </row>
    <row r="8" spans="1:11" x14ac:dyDescent="0.25">
      <c r="A8" s="8">
        <v>5</v>
      </c>
      <c r="B8" s="8" t="s">
        <v>25</v>
      </c>
      <c r="C8" s="18" t="s">
        <v>8</v>
      </c>
      <c r="D8" s="19" t="s">
        <v>16</v>
      </c>
      <c r="E8" s="11">
        <v>15</v>
      </c>
      <c r="F8" s="20">
        <v>0</v>
      </c>
      <c r="G8" s="60">
        <f>MAX(0, MIN(15, (30 - F8) * 1.5))</f>
        <v>15</v>
      </c>
      <c r="H8" s="15"/>
      <c r="I8" s="16"/>
      <c r="J8" s="15"/>
    </row>
    <row r="9" spans="1:11" x14ac:dyDescent="0.25">
      <c r="A9" s="17">
        <v>6</v>
      </c>
      <c r="B9" s="8" t="s">
        <v>25</v>
      </c>
      <c r="C9" s="18" t="s">
        <v>9</v>
      </c>
      <c r="D9" s="19" t="s">
        <v>16</v>
      </c>
      <c r="E9" s="11">
        <v>10</v>
      </c>
      <c r="F9" s="20">
        <v>0</v>
      </c>
      <c r="G9" s="60">
        <f>MAX(0, MIN(10, (30 - F9) * 1))</f>
        <v>10</v>
      </c>
      <c r="H9" s="15"/>
      <c r="I9" s="16"/>
      <c r="J9" s="15"/>
    </row>
    <row r="10" spans="1:11" x14ac:dyDescent="0.25">
      <c r="A10" s="8">
        <v>7</v>
      </c>
      <c r="B10" s="8" t="s">
        <v>25</v>
      </c>
      <c r="C10" s="18" t="s">
        <v>10</v>
      </c>
      <c r="D10" s="19" t="s">
        <v>16</v>
      </c>
      <c r="E10" s="11">
        <v>10</v>
      </c>
      <c r="F10" s="20">
        <v>0</v>
      </c>
      <c r="G10" s="60">
        <f t="shared" ref="G10:G13" si="0">MAX(0, MIN(10, (30 - F10) * 1))</f>
        <v>10</v>
      </c>
      <c r="H10" s="15"/>
      <c r="I10" s="16"/>
      <c r="J10" s="15"/>
    </row>
    <row r="11" spans="1:11" x14ac:dyDescent="0.25">
      <c r="A11" s="8">
        <v>8</v>
      </c>
      <c r="B11" s="8" t="s">
        <v>25</v>
      </c>
      <c r="C11" s="18" t="s">
        <v>12</v>
      </c>
      <c r="D11" s="19" t="s">
        <v>16</v>
      </c>
      <c r="E11" s="11">
        <v>10</v>
      </c>
      <c r="F11" s="20">
        <v>0</v>
      </c>
      <c r="G11" s="60">
        <f t="shared" si="0"/>
        <v>10</v>
      </c>
      <c r="H11" s="15"/>
      <c r="I11" s="16"/>
      <c r="J11" s="15"/>
    </row>
    <row r="12" spans="1:11" x14ac:dyDescent="0.25">
      <c r="A12" s="17">
        <v>9</v>
      </c>
      <c r="B12" s="8" t="s">
        <v>25</v>
      </c>
      <c r="C12" s="18" t="s">
        <v>11</v>
      </c>
      <c r="D12" s="19" t="s">
        <v>16</v>
      </c>
      <c r="E12" s="11">
        <v>10</v>
      </c>
      <c r="F12" s="20">
        <v>0</v>
      </c>
      <c r="G12" s="60">
        <f t="shared" si="0"/>
        <v>10</v>
      </c>
      <c r="H12" s="15"/>
      <c r="I12" s="16"/>
      <c r="J12" s="15"/>
    </row>
    <row r="13" spans="1:11" x14ac:dyDescent="0.25">
      <c r="A13" s="8">
        <v>10</v>
      </c>
      <c r="B13" s="8" t="s">
        <v>25</v>
      </c>
      <c r="C13" s="18" t="s">
        <v>13</v>
      </c>
      <c r="D13" s="19" t="s">
        <v>16</v>
      </c>
      <c r="E13" s="11">
        <v>10</v>
      </c>
      <c r="F13" s="20">
        <v>0</v>
      </c>
      <c r="G13" s="60">
        <f t="shared" si="0"/>
        <v>10</v>
      </c>
      <c r="H13" s="15"/>
      <c r="I13" s="16"/>
      <c r="J13" s="15"/>
    </row>
    <row r="14" spans="1:11" x14ac:dyDescent="0.25">
      <c r="A14" s="8">
        <v>11</v>
      </c>
      <c r="B14" s="8" t="s">
        <v>25</v>
      </c>
      <c r="C14" s="18" t="s">
        <v>14</v>
      </c>
      <c r="D14" s="19" t="s">
        <v>16</v>
      </c>
      <c r="E14" s="11">
        <v>5</v>
      </c>
      <c r="F14" s="20">
        <v>0</v>
      </c>
      <c r="G14" s="60">
        <f>MAX(0, MIN(5, (30 - F14) * 0.5))</f>
        <v>5</v>
      </c>
      <c r="H14" s="15"/>
      <c r="I14" s="16"/>
      <c r="J14" s="15"/>
    </row>
    <row r="15" spans="1:11" x14ac:dyDescent="0.25">
      <c r="A15" s="17">
        <v>12</v>
      </c>
      <c r="B15" s="8" t="s">
        <v>25</v>
      </c>
      <c r="C15" s="18" t="s">
        <v>15</v>
      </c>
      <c r="D15" s="19" t="s">
        <v>23</v>
      </c>
      <c r="E15" s="15"/>
      <c r="F15" s="15"/>
      <c r="G15" s="15"/>
      <c r="H15" s="11">
        <v>15</v>
      </c>
      <c r="I15" s="21">
        <v>0</v>
      </c>
      <c r="J15" s="61">
        <f>MAX(0, MIN(15, (12 - I15) * 5))</f>
        <v>15</v>
      </c>
    </row>
    <row r="16" spans="1:11" x14ac:dyDescent="0.25">
      <c r="A16" s="8">
        <v>13</v>
      </c>
      <c r="B16" s="8" t="s">
        <v>25</v>
      </c>
      <c r="C16" s="18" t="s">
        <v>2</v>
      </c>
      <c r="D16" s="19" t="s">
        <v>23</v>
      </c>
      <c r="E16" s="15"/>
      <c r="F16" s="15"/>
      <c r="G16" s="15"/>
      <c r="H16" s="11">
        <v>15</v>
      </c>
      <c r="I16" s="21">
        <v>0</v>
      </c>
      <c r="J16" s="61">
        <f>MAX(0, MIN(15, (7 - I16) * 5))</f>
        <v>15</v>
      </c>
    </row>
    <row r="17" spans="1:11" x14ac:dyDescent="0.25">
      <c r="A17" s="8">
        <v>14</v>
      </c>
      <c r="B17" s="8" t="s">
        <v>25</v>
      </c>
      <c r="C17" s="18" t="s">
        <v>3</v>
      </c>
      <c r="D17" s="19" t="s">
        <v>23</v>
      </c>
      <c r="E17" s="15"/>
      <c r="F17" s="15"/>
      <c r="G17" s="15"/>
      <c r="H17" s="11">
        <v>15</v>
      </c>
      <c r="I17" s="21">
        <v>0</v>
      </c>
      <c r="J17" s="61">
        <f>MAX(0, MIN(15, (5 - I17) * 7.5))</f>
        <v>15</v>
      </c>
    </row>
    <row r="18" spans="1:11" x14ac:dyDescent="0.25">
      <c r="A18" s="46" t="s">
        <v>19</v>
      </c>
      <c r="B18" s="46"/>
      <c r="C18" s="46"/>
      <c r="D18" s="46"/>
      <c r="E18" s="34">
        <f>SUM(E4:E17)</f>
        <v>155</v>
      </c>
      <c r="F18" s="35"/>
      <c r="G18" s="36">
        <f>SUM(G4:G14)</f>
        <v>155</v>
      </c>
      <c r="H18" s="34">
        <f>SUM(H15:H17)</f>
        <v>45</v>
      </c>
      <c r="I18" s="37" t="s">
        <v>24</v>
      </c>
      <c r="J18" s="36">
        <f>J15+J16+J17</f>
        <v>45</v>
      </c>
    </row>
    <row r="19" spans="1:11" ht="30.6" customHeight="1" thickBot="1" x14ac:dyDescent="0.3">
      <c r="A19" s="31"/>
      <c r="B19" s="32"/>
      <c r="C19" s="32"/>
      <c r="D19" s="32"/>
      <c r="E19" s="38"/>
      <c r="F19" s="38"/>
      <c r="G19" s="39"/>
      <c r="H19" s="38"/>
      <c r="I19" s="33" t="s">
        <v>45</v>
      </c>
      <c r="J19" s="40">
        <f>G18+J18</f>
        <v>200</v>
      </c>
      <c r="K19" s="22"/>
    </row>
    <row r="20" spans="1:11" ht="30.6" customHeight="1" x14ac:dyDescent="0.25">
      <c r="A20" s="51"/>
      <c r="B20" s="51"/>
      <c r="C20" s="51"/>
      <c r="D20" s="51"/>
      <c r="E20" s="52"/>
      <c r="F20" s="52"/>
      <c r="G20" s="53"/>
      <c r="H20" s="52"/>
      <c r="I20" s="54" t="s">
        <v>46</v>
      </c>
      <c r="J20" s="55">
        <f>J19/10</f>
        <v>20</v>
      </c>
      <c r="K20" s="22"/>
    </row>
    <row r="21" spans="1:11" ht="13.8" thickBot="1" x14ac:dyDescent="0.3">
      <c r="E21" s="23"/>
      <c r="F21" s="23"/>
      <c r="G21" s="24"/>
    </row>
    <row r="22" spans="1:11" ht="14.4" customHeight="1" x14ac:dyDescent="0.25">
      <c r="A22" s="47" t="s">
        <v>17</v>
      </c>
      <c r="B22" s="48"/>
      <c r="C22" s="48"/>
      <c r="D22" s="48"/>
      <c r="E22" s="48"/>
      <c r="F22" s="48"/>
      <c r="G22" s="48"/>
      <c r="H22" s="48"/>
      <c r="I22" s="48"/>
      <c r="J22" s="49"/>
    </row>
    <row r="23" spans="1:11" x14ac:dyDescent="0.25">
      <c r="A23" s="50" t="s">
        <v>21</v>
      </c>
      <c r="B23" s="42"/>
      <c r="C23" s="42"/>
      <c r="D23" s="42"/>
      <c r="E23" s="42"/>
      <c r="F23" s="42"/>
      <c r="G23" s="42"/>
      <c r="H23" s="42"/>
      <c r="I23" s="42"/>
      <c r="J23" s="43"/>
    </row>
    <row r="24" spans="1:11" x14ac:dyDescent="0.25">
      <c r="A24" s="25">
        <v>1</v>
      </c>
      <c r="B24" s="42" t="s">
        <v>33</v>
      </c>
      <c r="C24" s="42"/>
      <c r="D24" s="42"/>
      <c r="E24" s="42"/>
      <c r="F24" s="42"/>
      <c r="G24" s="42"/>
      <c r="H24" s="42"/>
      <c r="I24" s="42"/>
      <c r="J24" s="43"/>
    </row>
    <row r="25" spans="1:11" x14ac:dyDescent="0.25">
      <c r="A25" s="25">
        <v>2</v>
      </c>
      <c r="B25" s="42" t="s">
        <v>22</v>
      </c>
      <c r="C25" s="42"/>
      <c r="D25" s="42"/>
      <c r="E25" s="42"/>
      <c r="F25" s="42"/>
      <c r="G25" s="42"/>
      <c r="H25" s="42"/>
      <c r="I25" s="42"/>
      <c r="J25" s="43"/>
    </row>
    <row r="26" spans="1:11" x14ac:dyDescent="0.25">
      <c r="A26" s="25">
        <v>3</v>
      </c>
      <c r="B26" s="42" t="s">
        <v>42</v>
      </c>
      <c r="C26" s="42"/>
      <c r="D26" s="42"/>
      <c r="E26" s="42"/>
      <c r="F26" s="42"/>
      <c r="G26" s="42"/>
      <c r="H26" s="42"/>
      <c r="I26" s="42"/>
      <c r="J26" s="43"/>
    </row>
    <row r="27" spans="1:11" x14ac:dyDescent="0.25">
      <c r="A27" s="25">
        <v>4</v>
      </c>
      <c r="B27" s="42" t="s">
        <v>43</v>
      </c>
      <c r="C27" s="42"/>
      <c r="D27" s="42"/>
      <c r="E27" s="42"/>
      <c r="F27" s="42"/>
      <c r="G27" s="42"/>
      <c r="H27" s="42"/>
      <c r="I27" s="42"/>
      <c r="J27" s="43"/>
    </row>
    <row r="28" spans="1:11" x14ac:dyDescent="0.25">
      <c r="A28" s="25">
        <v>5</v>
      </c>
      <c r="B28" s="42" t="s">
        <v>28</v>
      </c>
      <c r="C28" s="42"/>
      <c r="D28" s="42"/>
      <c r="E28" s="42"/>
      <c r="F28" s="42"/>
      <c r="G28" s="42"/>
      <c r="H28" s="42"/>
      <c r="I28" s="42"/>
      <c r="J28" s="43"/>
    </row>
    <row r="29" spans="1:11" x14ac:dyDescent="0.25">
      <c r="A29" s="25">
        <v>6</v>
      </c>
      <c r="B29" s="42" t="s">
        <v>29</v>
      </c>
      <c r="C29" s="42"/>
      <c r="D29" s="42"/>
      <c r="E29" s="42"/>
      <c r="F29" s="42"/>
      <c r="G29" s="42"/>
      <c r="H29" s="42"/>
      <c r="I29" s="42"/>
      <c r="J29" s="43"/>
    </row>
    <row r="30" spans="1:11" ht="13.8" thickBot="1" x14ac:dyDescent="0.3">
      <c r="A30" s="26">
        <v>7</v>
      </c>
      <c r="B30" s="44" t="s">
        <v>30</v>
      </c>
      <c r="C30" s="44"/>
      <c r="D30" s="44"/>
      <c r="E30" s="44"/>
      <c r="F30" s="44"/>
      <c r="G30" s="44"/>
      <c r="H30" s="44"/>
      <c r="I30" s="44"/>
      <c r="J30" s="45"/>
    </row>
    <row r="31" spans="1:11" ht="13.8" thickBot="1" x14ac:dyDescent="0.3"/>
    <row r="32" spans="1:11" x14ac:dyDescent="0.25">
      <c r="A32" s="62" t="s">
        <v>35</v>
      </c>
      <c r="B32" s="63"/>
      <c r="C32" s="68"/>
      <c r="D32" s="69"/>
    </row>
    <row r="33" spans="1:4" x14ac:dyDescent="0.25">
      <c r="A33" s="64" t="s">
        <v>36</v>
      </c>
      <c r="B33" s="65"/>
      <c r="C33" s="70"/>
      <c r="D33" s="71"/>
    </row>
    <row r="34" spans="1:4" x14ac:dyDescent="0.25">
      <c r="A34" s="64" t="s">
        <v>37</v>
      </c>
      <c r="B34" s="65"/>
      <c r="C34" s="70"/>
      <c r="D34" s="71"/>
    </row>
    <row r="35" spans="1:4" x14ac:dyDescent="0.25">
      <c r="A35" s="64" t="s">
        <v>38</v>
      </c>
      <c r="B35" s="65"/>
      <c r="C35" s="70"/>
      <c r="D35" s="71"/>
    </row>
    <row r="36" spans="1:4" x14ac:dyDescent="0.25">
      <c r="A36" s="64" t="s">
        <v>39</v>
      </c>
      <c r="B36" s="65"/>
      <c r="C36" s="70"/>
      <c r="D36" s="71"/>
    </row>
    <row r="37" spans="1:4" x14ac:dyDescent="0.25">
      <c r="A37" s="64" t="s">
        <v>40</v>
      </c>
      <c r="B37" s="65"/>
      <c r="C37" s="70"/>
      <c r="D37" s="71"/>
    </row>
    <row r="38" spans="1:4" ht="13.8" thickBot="1" x14ac:dyDescent="0.3">
      <c r="A38" s="66" t="s">
        <v>41</v>
      </c>
      <c r="B38" s="67"/>
      <c r="C38" s="72"/>
      <c r="D38" s="73"/>
    </row>
  </sheetData>
  <sheetProtection algorithmName="SHA-512" hashValue="PKx7VqUkI8ZjQVPzCMevjCSPmxkxQFHrq55tQWdyxPtS2MfKlbtIx9j+gD3KUblikVEF7sqcVeDjYwc95IzW8g==" saltValue="+fOmi0iA9gBcGFzLJJsafA==" spinCount="100000" sheet="1" objects="1" scenarios="1"/>
  <mergeCells count="26">
    <mergeCell ref="A18:D18"/>
    <mergeCell ref="A22:J22"/>
    <mergeCell ref="A23:J23"/>
    <mergeCell ref="B24:J24"/>
    <mergeCell ref="B25:J25"/>
    <mergeCell ref="B26:J26"/>
    <mergeCell ref="B30:J30"/>
    <mergeCell ref="B29:J29"/>
    <mergeCell ref="B28:J28"/>
    <mergeCell ref="B27:J27"/>
    <mergeCell ref="A38:B38"/>
    <mergeCell ref="C38:D38"/>
    <mergeCell ref="A1:J1"/>
    <mergeCell ref="A2:J2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</mergeCells>
  <pageMargins left="0.7" right="0.7" top="0.75" bottom="0.75" header="0.3" footer="0.3"/>
  <pageSetup paperSize="9" orientation="portrait" r:id="rId1"/>
  <ignoredErrors>
    <ignoredError sqref="G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Het NIC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vdAa</dc:creator>
  <cp:lastModifiedBy>Dion Vanhommerig</cp:lastModifiedBy>
  <dcterms:created xsi:type="dcterms:W3CDTF">2017-02-23T10:18:02Z</dcterms:created>
  <dcterms:modified xsi:type="dcterms:W3CDTF">2026-03-25T12:27:13Z</dcterms:modified>
</cp:coreProperties>
</file>