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ORS Lek en Linge/Multifunctionals 2025/4. Leidraad/"/>
    </mc:Choice>
  </mc:AlternateContent>
  <xr:revisionPtr revIDLastSave="150" documentId="13_ncr:1_{F20E06EC-4A54-417B-9DF4-93C786FEE812}" xr6:coauthVersionLast="47" xr6:coauthVersionMax="47" xr10:uidLastSave="{24C4ED2C-19DE-41D0-B68D-73F5656B0E42}"/>
  <bookViews>
    <workbookView xWindow="-120" yWindow="-120" windowWidth="29040" windowHeight="15720" activeTab="1"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5" i="17" l="1"/>
  <c r="K30" i="17"/>
  <c r="J35" i="17"/>
  <c r="J30" i="17"/>
  <c r="K25" i="17"/>
  <c r="K34" i="17"/>
  <c r="K29" i="17"/>
  <c r="J34" i="17"/>
  <c r="J29" i="17"/>
  <c r="H34" i="17"/>
  <c r="H29" i="17"/>
  <c r="F34" i="17"/>
  <c r="F29" i="17"/>
  <c r="D34" i="17"/>
  <c r="D29" i="17"/>
  <c r="F20" i="17"/>
  <c r="G20" i="17" s="1"/>
  <c r="C25" i="17"/>
  <c r="E20" i="17"/>
  <c r="C20" i="17"/>
  <c r="I25" i="17" l="1"/>
  <c r="H26" i="17"/>
  <c r="F26" i="17"/>
  <c r="D26" i="17"/>
  <c r="B26" i="17"/>
  <c r="B21" i="17"/>
  <c r="D21" i="17"/>
  <c r="G21" i="17" l="1"/>
  <c r="C21" i="17" l="1"/>
  <c r="E21" i="17"/>
  <c r="E25" i="17"/>
  <c r="D30" i="17"/>
  <c r="B30" i="17"/>
  <c r="B35" i="17"/>
  <c r="E26" i="17" l="1"/>
  <c r="C26" i="17"/>
  <c r="B31" i="17"/>
  <c r="C30" i="17"/>
  <c r="C35" i="17"/>
  <c r="B36" i="17"/>
  <c r="E30" i="17"/>
  <c r="D31" i="17"/>
  <c r="H20" i="17"/>
  <c r="E31" i="17" l="1"/>
  <c r="C31" i="17"/>
  <c r="C36" i="17"/>
  <c r="H21" i="17"/>
  <c r="B11" i="20" s="1"/>
  <c r="D11" i="20" s="1"/>
  <c r="I26" i="17"/>
  <c r="H35" i="17"/>
  <c r="I35" i="17" s="1"/>
  <c r="D35" i="17"/>
  <c r="D36" i="17" s="1"/>
  <c r="F35" i="17"/>
  <c r="H30" i="17"/>
  <c r="I30" i="17" s="1"/>
  <c r="F30" i="17"/>
  <c r="G25" i="17"/>
  <c r="L25" i="17" s="1"/>
  <c r="A35" i="17"/>
  <c r="G26" i="17" l="1"/>
  <c r="G35" i="17"/>
  <c r="G36" i="17" s="1"/>
  <c r="F36" i="17"/>
  <c r="G30" i="17"/>
  <c r="L30" i="17" s="1"/>
  <c r="F31" i="17"/>
  <c r="I31" i="17"/>
  <c r="H31" i="17"/>
  <c r="I36" i="17"/>
  <c r="H36" i="17"/>
  <c r="A30" i="17"/>
  <c r="G31" i="17" l="1"/>
  <c r="L26" i="17"/>
  <c r="E35" i="17"/>
  <c r="L35" i="17" s="1"/>
  <c r="B7" i="20" l="1"/>
  <c r="D7" i="20" s="1"/>
  <c r="E36" i="17"/>
  <c r="L31" i="17"/>
  <c r="B8" i="20" s="1"/>
  <c r="D8" i="20" s="1"/>
  <c r="L36" i="17" l="1"/>
  <c r="C9" i="20" s="1"/>
  <c r="A25" i="17"/>
  <c r="D9" i="20" l="1"/>
  <c r="D13" i="20" l="1"/>
</calcChain>
</file>

<file path=xl/sharedStrings.xml><?xml version="1.0" encoding="utf-8"?>
<sst xmlns="http://schemas.openxmlformats.org/spreadsheetml/2006/main" count="89" uniqueCount="60">
  <si>
    <t>Kosten per model</t>
  </si>
  <si>
    <t>Merk</t>
  </si>
  <si>
    <t>Type</t>
  </si>
  <si>
    <t>Leaseprijs per maand (alleen tijdens de vaste contractjaren)</t>
  </si>
  <si>
    <t>Softwarekosten per maand (ook van toepassing in eventuele optiejaren)</t>
  </si>
  <si>
    <t>Installatie kosten (éénmalig)*</t>
  </si>
  <si>
    <t>Afdrukken</t>
  </si>
  <si>
    <t xml:space="preserve">Zwart wit </t>
  </si>
  <si>
    <t xml:space="preserve">Kleur </t>
  </si>
  <si>
    <t>Nietjes</t>
  </si>
  <si>
    <t>Tikprijs (van toepassing op alle aangeboden types)</t>
  </si>
  <si>
    <t>Naam ondertekenaar</t>
  </si>
  <si>
    <t>Handtekening</t>
  </si>
  <si>
    <t>Datum</t>
  </si>
  <si>
    <t>Locatie</t>
  </si>
  <si>
    <t>Aantal nietjes</t>
  </si>
  <si>
    <t>Totaal per jaar</t>
  </si>
  <si>
    <t>Totaal</t>
  </si>
  <si>
    <t>Aantal type 1</t>
  </si>
  <si>
    <t>Aantal type 3</t>
  </si>
  <si>
    <t>Softwarekosten</t>
  </si>
  <si>
    <t>Installatiekosten</t>
  </si>
  <si>
    <t>Eenmalige kosten</t>
  </si>
  <si>
    <t>Vaste kosten</t>
  </si>
  <si>
    <t>Totaal 84 maanden excl. BTW</t>
  </si>
  <si>
    <t>Leasekosten (over 60 maanden)</t>
  </si>
  <si>
    <t>Softwarekosten (over 84 maanden)</t>
  </si>
  <si>
    <t>Variabele kosten</t>
  </si>
  <si>
    <t>Afdrukkosten (over 84 maanden)</t>
  </si>
  <si>
    <t>Totale kosten gedurende de overeenkomst (5 vaste jaren en 2 optiejaren)</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</si>
  <si>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</si>
  <si>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13.6 Overeenkomst</t>
  </si>
  <si>
    <t>Uurtarief</t>
  </si>
  <si>
    <t>Voorrijkosten</t>
  </si>
  <si>
    <t>artikel 13.6 A (onderhoud door storing e.d.) per uur</t>
  </si>
  <si>
    <t>artikel 13.6 B (verplaatsing, verhuizing, her-installatie)</t>
  </si>
  <si>
    <t>artikel 13.6 C (onderhoud e.d.), per uur</t>
  </si>
  <si>
    <t>artikel 13.6 D (herstelwerkzaamheden), per uur</t>
  </si>
  <si>
    <t>artikel 13.6 E (extra taken), per uur</t>
  </si>
  <si>
    <t>Totalisatie</t>
  </si>
  <si>
    <t>* De installatiekosten van een machine mogen, op straffe van uitsluiting, maximaal vier keer de maandelijkse leaseprijs van de betreffende machine bedragen.</t>
  </si>
  <si>
    <t>Kosten per jaar</t>
  </si>
  <si>
    <t>Naam inschrijver</t>
  </si>
  <si>
    <t>Afdrukkosten</t>
  </si>
  <si>
    <t>Aantal tikken p.j. z/w</t>
  </si>
  <si>
    <t>Aantal tikken p.j. kleur</t>
  </si>
  <si>
    <t>Leasekosten</t>
  </si>
  <si>
    <t>O.R.S. Lek en Linge</t>
  </si>
  <si>
    <t>Type 1 
Repro</t>
  </si>
  <si>
    <t>Type 2a
MFP</t>
  </si>
  <si>
    <t>Type 2b
MFP</t>
  </si>
  <si>
    <t>Type 3                                   
 MFP</t>
  </si>
  <si>
    <t>Type 4                                   
 MFP</t>
  </si>
  <si>
    <t>Aantal type 2a</t>
  </si>
  <si>
    <t>Aantal type 2b</t>
  </si>
  <si>
    <t>Aantal Type 4</t>
  </si>
  <si>
    <t>Inschrijver dient alleen de donkeroranje cellen in te vullen, prijzen exclusief BTW</t>
  </si>
  <si>
    <t>Inschrijver dient alleen de donkeroranje cellen in te vullen</t>
  </si>
  <si>
    <t>Kosten Multifunctionals en Repromachine</t>
  </si>
  <si>
    <t>Prijzenblad Multifunctionals en Repromachine - O.R.S. Lek en Linge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</si>
</sst>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2" x14ac:knownFonts="1">
    <font>
      <sz val="11"/>
      <color indexed="8"/>
      <name val="Calibri"/>
      <family val="2"/>
    </font>
    <font>
      <sz val="11"/>
      <color theme="1"/>
      <name val="Calibri"/>
      <family val="2"/>
      <scheme val="minor"/>
    </font>
    <font>
      <sz val="11"/>
      <color indexed="8"/>
      <name val="Calibri"/>
      <family val="2"/>
    </font>
    <font>
      <sz val="9"/>
      <color indexed="8"/>
      <name val="Aptos"/>
      <family val="2"/>
    </font>
    <font>
      <sz val="9"/>
      <name val="Aptos"/>
      <family val="2"/>
    </font>
    <font>
      <b/>
      <sz val="9"/>
      <name val="Aptos"/>
      <family val="2"/>
    </font>
    <font>
      <b/>
      <sz val="9"/>
      <color indexed="9"/>
      <name val="Aptos"/>
      <family val="2"/>
    </font>
    <font>
      <b/>
      <sz val="9"/>
      <color indexed="14"/>
      <name val="Aptos"/>
      <family val="2"/>
    </font>
    <font>
      <sz val="14"/>
      <name val="Aptos"/>
      <family val="2"/>
    </font>
    <font>
      <sz val="16"/>
      <name val="Aptos"/>
      <family val="2"/>
    </font>
    <font>
      <sz val="16"/>
      <color indexed="8"/>
      <name val="Aptos"/>
      <family val="2"/>
    </font>
    <font>
      <b/>
      <sz val="9"/>
      <color theme="0"/>
      <name val="Aptos"/>
      <family val="2"/>
    </font>
  </fonts>
  <fills count="6">
    <fill>
      <patternFill patternType="none"/>
    </fill>
    <fill>
      <patternFill patternType="gray125"/>
    </fill>
    <fill>
      <patternFill patternType="solid">
        <fgColor indexed="9"/>
        <bgColor indexed="64"/>
      </patternFill>
    </fill>
    <fill>
      <patternFill patternType="solid">
        <fgColor rgb="FF2B4155"/>
        <bgColor indexed="64"/>
      </patternFill>
    </fill>
    <fill>
      <patternFill patternType="solid">
        <fgColor rgb="FFFFCC00"/>
        <bgColor indexed="64"/>
      </patternFill>
    </fill>
    <fill>
      <patternFill patternType="solid">
        <fgColor rgb="FFEA99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65" fontId="2" fillId="0" borderId="0" applyFont="0" applyFill="0" applyBorder="0" applyAlignment="0" applyProtection="0"/>
    <xf numFmtId="164" fontId="2" fillId="0" borderId="0" applyFont="0" applyFill="0" applyBorder="0" applyAlignment="0" applyProtection="0"/>
    <xf numFmtId="0" fontId="1" fillId="0" borderId="0"/>
  </cellStyleXfs>
  <cellXfs count="73">
    <xf numFmtId="0" fontId="0" fillId="0" borderId="0" xfId="0"/>
    <xf numFmtId="0" fontId="8" fillId="0" borderId="0" xfId="0" applyFont="1" applyProtection="1"/>
    <xf numFmtId="0" fontId="4" fillId="0" borderId="0" xfId="0" applyFont="1" applyProtection="1"/>
    <xf numFmtId="0" fontId="3" fillId="0" borderId="0" xfId="0" applyFont="1" applyProtection="1"/>
    <xf numFmtId="0" fontId="5" fillId="5" borderId="0" xfId="0" applyFont="1" applyFill="1" applyProtection="1"/>
    <xf numFmtId="0" fontId="6" fillId="3" borderId="1" xfId="0" applyFont="1" applyFill="1" applyBorder="1" applyAlignment="1" applyProtection="1">
      <alignment vertical="center"/>
    </xf>
    <xf numFmtId="0" fontId="6" fillId="3" borderId="1" xfId="0" applyFont="1" applyFill="1" applyBorder="1" applyAlignment="1" applyProtection="1">
      <alignment horizontal="center" vertical="center"/>
    </xf>
    <xf numFmtId="0" fontId="5" fillId="4" borderId="1" xfId="0" applyFont="1" applyFill="1" applyBorder="1" applyAlignment="1" applyProtection="1">
      <alignment vertical="top"/>
    </xf>
    <xf numFmtId="0" fontId="5" fillId="4" borderId="1" xfId="0" applyFont="1" applyFill="1" applyBorder="1" applyAlignment="1" applyProtection="1">
      <alignment horizontal="center" vertical="center" wrapText="1"/>
    </xf>
    <xf numFmtId="0" fontId="5" fillId="0" borderId="1" xfId="0" applyFont="1" applyBorder="1" applyProtection="1"/>
    <xf numFmtId="0" fontId="11" fillId="3" borderId="1" xfId="0" applyFont="1" applyFill="1" applyBorder="1" applyAlignment="1" applyProtection="1">
      <alignment vertical="center"/>
    </xf>
    <xf numFmtId="0" fontId="11" fillId="3" borderId="1" xfId="0" applyFont="1" applyFill="1" applyBorder="1" applyAlignment="1" applyProtection="1">
      <alignment horizontal="center" vertical="center" wrapText="1"/>
    </xf>
    <xf numFmtId="164" fontId="5" fillId="0" borderId="0" xfId="0" applyNumberFormat="1" applyFont="1" applyAlignment="1" applyProtection="1">
      <alignment vertical="top"/>
    </xf>
    <xf numFmtId="0" fontId="5" fillId="2" borderId="1" xfId="0" applyFont="1" applyFill="1" applyBorder="1" applyProtection="1"/>
    <xf numFmtId="164" fontId="4" fillId="0" borderId="0" xfId="0" applyNumberFormat="1" applyFont="1" applyProtection="1"/>
    <xf numFmtId="0" fontId="5" fillId="3" borderId="3" xfId="0" applyFont="1" applyFill="1" applyBorder="1" applyProtection="1"/>
    <xf numFmtId="0" fontId="5" fillId="3" borderId="4" xfId="0" applyFont="1" applyFill="1" applyBorder="1" applyProtection="1"/>
    <xf numFmtId="0" fontId="5" fillId="0" borderId="0" xfId="0" applyFont="1" applyAlignment="1" applyProtection="1">
      <alignment horizontal="center"/>
    </xf>
    <xf numFmtId="0" fontId="3" fillId="0" borderId="0" xfId="0" applyFont="1" applyAlignment="1" applyProtection="1">
      <alignment vertical="center"/>
    </xf>
    <xf numFmtId="0" fontId="11" fillId="3" borderId="0" xfId="0" applyFont="1" applyFill="1" applyProtection="1"/>
    <xf numFmtId="0" fontId="4" fillId="4" borderId="1" xfId="0" applyFont="1" applyFill="1" applyBorder="1" applyProtection="1"/>
    <xf numFmtId="0" fontId="4" fillId="4" borderId="1" xfId="0" applyFont="1" applyFill="1" applyBorder="1" applyAlignment="1" applyProtection="1">
      <alignment horizontal="center" wrapText="1"/>
    </xf>
    <xf numFmtId="0" fontId="4" fillId="4" borderId="1" xfId="0" applyFont="1" applyFill="1" applyBorder="1" applyAlignment="1" applyProtection="1">
      <alignment horizontal="center"/>
    </xf>
    <xf numFmtId="0" fontId="5" fillId="4" borderId="1" xfId="0" applyFont="1" applyFill="1" applyBorder="1" applyAlignment="1" applyProtection="1">
      <alignment horizontal="center"/>
    </xf>
    <xf numFmtId="0" fontId="3" fillId="0" borderId="1" xfId="0" applyFont="1" applyBorder="1" applyAlignment="1" applyProtection="1">
      <alignment horizontal="left" vertical="center"/>
    </xf>
    <xf numFmtId="3" fontId="4" fillId="0" borderId="1" xfId="0" applyNumberFormat="1" applyFont="1" applyBorder="1" applyAlignment="1" applyProtection="1">
      <alignment horizontal="center" vertical="center"/>
    </xf>
    <xf numFmtId="164" fontId="4" fillId="0" borderId="1" xfId="2" applyFont="1" applyFill="1" applyBorder="1" applyAlignment="1" applyProtection="1">
      <alignment horizontal="center" vertical="center"/>
    </xf>
    <xf numFmtId="164" fontId="4" fillId="0" borderId="1" xfId="2" applyFont="1" applyBorder="1" applyAlignment="1" applyProtection="1">
      <alignment horizontal="center" vertical="center"/>
    </xf>
    <xf numFmtId="0" fontId="4" fillId="4" borderId="1" xfId="0" applyFont="1" applyFill="1" applyBorder="1" applyAlignment="1" applyProtection="1">
      <alignment vertical="top"/>
    </xf>
    <xf numFmtId="167" fontId="4" fillId="4" borderId="1" xfId="1" applyNumberFormat="1" applyFont="1" applyFill="1" applyBorder="1" applyAlignment="1" applyProtection="1">
      <alignment horizontal="center" vertical="top"/>
    </xf>
    <xf numFmtId="44" fontId="4" fillId="4" borderId="1" xfId="1" applyNumberFormat="1" applyFont="1" applyFill="1" applyBorder="1" applyAlignment="1" applyProtection="1">
      <alignment horizontal="center" vertical="top"/>
    </xf>
    <xf numFmtId="164" fontId="5" fillId="4" borderId="1" xfId="2" applyFont="1" applyFill="1" applyBorder="1" applyAlignment="1" applyProtection="1">
      <alignment horizontal="center" vertical="top"/>
    </xf>
    <xf numFmtId="0" fontId="4" fillId="4" borderId="1" xfId="0" applyFont="1" applyFill="1" applyBorder="1" applyAlignment="1" applyProtection="1">
      <alignment horizontal="center" vertical="center"/>
    </xf>
    <xf numFmtId="0" fontId="4" fillId="0" borderId="1" xfId="0" applyFont="1" applyBorder="1" applyAlignment="1" applyProtection="1">
      <alignment vertical="center"/>
    </xf>
    <xf numFmtId="0" fontId="4" fillId="0" borderId="1" xfId="0" applyFont="1" applyBorder="1" applyAlignment="1" applyProtection="1">
      <alignment horizontal="center" vertical="center"/>
    </xf>
    <xf numFmtId="0" fontId="4" fillId="0" borderId="1" xfId="2" applyNumberFormat="1" applyFont="1" applyFill="1" applyBorder="1" applyAlignment="1" applyProtection="1">
      <alignment horizontal="center" vertical="center"/>
    </xf>
    <xf numFmtId="44" fontId="4" fillId="0" borderId="1" xfId="0" applyNumberFormat="1" applyFont="1" applyBorder="1" applyAlignment="1" applyProtection="1">
      <alignment vertical="center"/>
    </xf>
    <xf numFmtId="0" fontId="4" fillId="4" borderId="3" xfId="0" applyFont="1" applyFill="1" applyBorder="1" applyAlignment="1" applyProtection="1">
      <alignment vertical="top"/>
    </xf>
    <xf numFmtId="164" fontId="4" fillId="4" borderId="1" xfId="0" applyNumberFormat="1" applyFont="1" applyFill="1" applyBorder="1" applyAlignment="1" applyProtection="1">
      <alignment horizontal="center" vertical="center"/>
    </xf>
    <xf numFmtId="44" fontId="4" fillId="4" borderId="1" xfId="0" applyNumberFormat="1" applyFont="1" applyFill="1" applyBorder="1" applyAlignment="1" applyProtection="1">
      <alignment horizontal="center" vertical="center"/>
    </xf>
    <xf numFmtId="44" fontId="5" fillId="4" borderId="1" xfId="0" applyNumberFormat="1" applyFont="1" applyFill="1" applyBorder="1" applyAlignment="1" applyProtection="1">
      <alignment horizontal="center" vertical="center"/>
    </xf>
    <xf numFmtId="0" fontId="5" fillId="3" borderId="1" xfId="0" applyFont="1" applyFill="1" applyBorder="1" applyAlignment="1" applyProtection="1">
      <alignment vertical="center"/>
    </xf>
    <xf numFmtId="0" fontId="5" fillId="4" borderId="1" xfId="0" applyFont="1" applyFill="1" applyBorder="1" applyAlignment="1" applyProtection="1">
      <alignment horizontal="center" vertical="center"/>
    </xf>
    <xf numFmtId="0" fontId="3" fillId="0" borderId="1" xfId="0" applyFont="1" applyBorder="1" applyAlignment="1" applyProtection="1">
      <alignment vertical="center"/>
    </xf>
    <xf numFmtId="44" fontId="4" fillId="0" borderId="1" xfId="0" applyNumberFormat="1" applyFont="1" applyBorder="1" applyAlignment="1" applyProtection="1">
      <alignment horizontal="center" vertical="center"/>
    </xf>
    <xf numFmtId="0" fontId="3" fillId="0" borderId="0" xfId="0" applyFont="1" applyProtection="1">
      <protection locked="0" hidden="1"/>
    </xf>
    <xf numFmtId="0" fontId="5" fillId="5" borderId="1" xfId="0" applyFont="1" applyFill="1" applyBorder="1" applyAlignment="1" applyProtection="1">
      <alignment horizontal="center" vertical="center" wrapText="1"/>
      <protection locked="0" hidden="1"/>
    </xf>
    <xf numFmtId="164" fontId="4" fillId="5" borderId="1" xfId="0" applyNumberFormat="1" applyFont="1" applyFill="1" applyBorder="1" applyAlignment="1" applyProtection="1">
      <alignment horizontal="center"/>
      <protection locked="0" hidden="1"/>
    </xf>
    <xf numFmtId="166" fontId="4" fillId="5" borderId="1" xfId="0" applyNumberFormat="1" applyFont="1" applyFill="1" applyBorder="1" applyProtection="1">
      <protection locked="0" hidden="1"/>
    </xf>
    <xf numFmtId="0" fontId="9" fillId="0" borderId="0" xfId="0" applyFont="1" applyProtection="1"/>
    <xf numFmtId="0" fontId="10" fillId="0" borderId="0" xfId="0" applyFont="1" applyProtection="1"/>
    <xf numFmtId="0" fontId="4" fillId="4" borderId="1" xfId="0" applyFont="1" applyFill="1" applyBorder="1" applyAlignment="1" applyProtection="1">
      <alignment horizontal="center" vertical="center" wrapText="1"/>
    </xf>
    <xf numFmtId="0" fontId="4" fillId="4" borderId="2" xfId="0" applyFont="1" applyFill="1" applyBorder="1" applyAlignment="1" applyProtection="1">
      <alignment horizontal="center" vertical="center" wrapText="1"/>
    </xf>
    <xf numFmtId="0" fontId="3" fillId="0" borderId="1" xfId="0" applyFont="1" applyBorder="1" applyProtection="1"/>
    <xf numFmtId="164" fontId="3" fillId="0" borderId="1" xfId="2" applyFont="1" applyBorder="1" applyAlignment="1" applyProtection="1">
      <alignment horizontal="center" vertical="center"/>
    </xf>
    <xf numFmtId="44" fontId="3" fillId="0" borderId="1" xfId="0" applyNumberFormat="1" applyFont="1" applyBorder="1" applyAlignment="1" applyProtection="1">
      <alignment horizontal="center" vertical="center"/>
    </xf>
    <xf numFmtId="164" fontId="3" fillId="0" borderId="1" xfId="2" applyFont="1" applyFill="1" applyBorder="1" applyAlignment="1" applyProtection="1">
      <alignment horizontal="center" vertical="center"/>
    </xf>
    <xf numFmtId="44" fontId="3" fillId="0" borderId="2" xfId="0" applyNumberFormat="1" applyFont="1" applyBorder="1" applyAlignment="1" applyProtection="1">
      <alignment horizontal="center" vertical="center"/>
    </xf>
    <xf numFmtId="164" fontId="3" fillId="0" borderId="2" xfId="2" applyFont="1" applyFill="1" applyBorder="1" applyAlignment="1" applyProtection="1">
      <alignment horizontal="center" vertical="center"/>
    </xf>
    <xf numFmtId="164" fontId="3" fillId="0" borderId="2" xfId="2" applyFont="1" applyBorder="1" applyAlignment="1" applyProtection="1">
      <alignment horizontal="center" vertical="center"/>
    </xf>
    <xf numFmtId="0" fontId="4" fillId="0" borderId="1" xfId="0" applyFont="1" applyBorder="1" applyProtection="1"/>
    <xf numFmtId="0" fontId="3" fillId="0" borderId="1" xfId="0" applyFont="1" applyBorder="1" applyAlignment="1" applyProtection="1">
      <alignment horizontal="center" vertical="center"/>
    </xf>
    <xf numFmtId="0" fontId="5" fillId="4" borderId="1" xfId="0" applyFont="1" applyFill="1" applyBorder="1" applyProtection="1"/>
    <xf numFmtId="44" fontId="5" fillId="4" borderId="1" xfId="0" applyNumberFormat="1" applyFont="1" applyFill="1" applyBorder="1" applyProtection="1"/>
    <xf numFmtId="0" fontId="3" fillId="0" borderId="0" xfId="0" applyFont="1" applyAlignment="1" applyProtection="1">
      <alignment horizontal="left" vertical="center" wrapText="1"/>
    </xf>
    <xf numFmtId="0" fontId="3" fillId="0" borderId="0" xfId="0" applyFont="1" applyAlignment="1" applyProtection="1">
      <alignment wrapText="1"/>
    </xf>
    <xf numFmtId="0" fontId="3" fillId="0" borderId="0" xfId="0" applyFont="1" applyAlignment="1" applyProtection="1">
      <alignment horizontal="left" wrapText="1"/>
    </xf>
    <xf numFmtId="0" fontId="3" fillId="0" borderId="1" xfId="3" applyFont="1" applyBorder="1" applyProtection="1"/>
    <xf numFmtId="0" fontId="3" fillId="0" borderId="0" xfId="0" applyFont="1" applyAlignment="1" applyProtection="1">
      <alignment horizontal="left" wrapText="1"/>
    </xf>
    <xf numFmtId="0" fontId="3" fillId="0" borderId="0" xfId="0" applyFont="1" applyAlignment="1" applyProtection="1">
      <alignment wrapText="1"/>
    </xf>
    <xf numFmtId="0" fontId="6" fillId="3" borderId="1" xfId="0" applyFont="1" applyFill="1" applyBorder="1" applyAlignment="1" applyProtection="1">
      <alignment horizontal="left" vertical="top"/>
    </xf>
    <xf numFmtId="0" fontId="7" fillId="0" borderId="0" xfId="0" applyFont="1" applyAlignment="1" applyProtection="1">
      <alignment horizontal="center" vertical="top"/>
    </xf>
    <xf numFmtId="0" fontId="7" fillId="5" borderId="1" xfId="0" applyFont="1" applyFill="1" applyBorder="1" applyAlignment="1" applyProtection="1">
      <alignment horizontal="center" vertical="top"/>
      <protection locked="0" hidden="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EA9922"/>
      <color rgb="FFFFCC00"/>
      <color rgb="FF2B4155"/>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7"/>
  <sheetViews>
    <sheetView showGridLines="0" zoomScaleNormal="100" workbookViewId="0">
      <selection activeCell="F11" sqref="F11"/>
    </sheetView>
  </sheetViews>
  <sheetFormatPr defaultRowHeight="12" x14ac:dyDescent="0.2"/>
  <cols>
    <col min="1" max="1" width="62.42578125" style="3" customWidth="1"/>
    <col min="2" max="2" width="25.42578125" style="3" customWidth="1"/>
    <col min="3" max="3" width="23.140625" style="3" customWidth="1"/>
    <col min="4" max="4" width="25.7109375" style="3" customWidth="1"/>
    <col min="5" max="6" width="22.42578125" style="3" customWidth="1"/>
    <col min="7" max="11" width="22" style="3" customWidth="1"/>
    <col min="12" max="12" width="21.28515625" style="3" customWidth="1"/>
    <col min="13" max="16384" width="9.140625" style="3"/>
  </cols>
  <sheetData>
    <row r="1" spans="1:9" ht="18.75" x14ac:dyDescent="0.3">
      <c r="A1" s="1" t="s">
        <v>59</v>
      </c>
      <c r="B1" s="2"/>
    </row>
    <row r="2" spans="1:9" x14ac:dyDescent="0.2">
      <c r="A2" s="2"/>
      <c r="B2" s="2"/>
    </row>
    <row r="3" spans="1:9" x14ac:dyDescent="0.2">
      <c r="A3" s="4" t="s">
        <v>56</v>
      </c>
    </row>
    <row r="5" spans="1:9" x14ac:dyDescent="0.2">
      <c r="A5" s="5" t="s">
        <v>0</v>
      </c>
      <c r="B5" s="6"/>
      <c r="C5" s="6"/>
      <c r="D5" s="6"/>
      <c r="E5" s="6"/>
      <c r="F5" s="6"/>
    </row>
    <row r="6" spans="1:9" ht="24" x14ac:dyDescent="0.2">
      <c r="A6" s="7"/>
      <c r="B6" s="8" t="s">
        <v>48</v>
      </c>
      <c r="C6" s="8" t="s">
        <v>49</v>
      </c>
      <c r="D6" s="8" t="s">
        <v>50</v>
      </c>
      <c r="E6" s="8" t="s">
        <v>51</v>
      </c>
      <c r="F6" s="8" t="s">
        <v>52</v>
      </c>
    </row>
    <row r="7" spans="1:9" x14ac:dyDescent="0.2">
      <c r="A7" s="9" t="s">
        <v>1</v>
      </c>
      <c r="B7" s="46"/>
      <c r="C7" s="46"/>
      <c r="D7" s="46"/>
      <c r="E7" s="46"/>
      <c r="F7" s="46"/>
    </row>
    <row r="8" spans="1:9" x14ac:dyDescent="0.2">
      <c r="A8" s="9" t="s">
        <v>2</v>
      </c>
      <c r="B8" s="46"/>
      <c r="C8" s="46"/>
      <c r="D8" s="46"/>
      <c r="E8" s="46"/>
      <c r="F8" s="46"/>
    </row>
    <row r="9" spans="1:9" x14ac:dyDescent="0.2">
      <c r="A9" s="9" t="s">
        <v>3</v>
      </c>
      <c r="B9" s="47">
        <v>0</v>
      </c>
      <c r="C9" s="47">
        <v>0</v>
      </c>
      <c r="D9" s="47">
        <v>0</v>
      </c>
      <c r="E9" s="47">
        <v>0</v>
      </c>
      <c r="F9" s="47">
        <v>0</v>
      </c>
    </row>
    <row r="10" spans="1:9" x14ac:dyDescent="0.2">
      <c r="A10" s="9" t="s">
        <v>4</v>
      </c>
      <c r="B10" s="47">
        <v>0</v>
      </c>
      <c r="C10" s="47">
        <v>0</v>
      </c>
      <c r="D10" s="47">
        <v>0</v>
      </c>
      <c r="E10" s="47">
        <v>0</v>
      </c>
      <c r="F10" s="47">
        <v>0</v>
      </c>
    </row>
    <row r="11" spans="1:9" x14ac:dyDescent="0.2">
      <c r="A11" s="9" t="s">
        <v>5</v>
      </c>
      <c r="B11" s="47">
        <v>0</v>
      </c>
      <c r="C11" s="47">
        <v>0</v>
      </c>
      <c r="D11" s="47">
        <v>0</v>
      </c>
      <c r="E11" s="47">
        <v>0</v>
      </c>
      <c r="F11" s="47">
        <v>0</v>
      </c>
    </row>
    <row r="12" spans="1:9" x14ac:dyDescent="0.2">
      <c r="A12" s="10" t="s">
        <v>6</v>
      </c>
      <c r="B12" s="11" t="s">
        <v>7</v>
      </c>
      <c r="C12" s="11" t="s">
        <v>8</v>
      </c>
      <c r="D12" s="11" t="s">
        <v>9</v>
      </c>
      <c r="E12" s="12"/>
    </row>
    <row r="13" spans="1:9" x14ac:dyDescent="0.2">
      <c r="A13" s="13" t="s">
        <v>10</v>
      </c>
      <c r="B13" s="48">
        <v>0</v>
      </c>
      <c r="C13" s="48">
        <v>0</v>
      </c>
      <c r="D13" s="48">
        <v>0</v>
      </c>
      <c r="E13" s="14"/>
    </row>
    <row r="14" spans="1:9" x14ac:dyDescent="0.2">
      <c r="A14" s="15"/>
      <c r="B14" s="16"/>
      <c r="C14" s="16"/>
      <c r="D14" s="16"/>
      <c r="E14" s="17"/>
      <c r="I14" s="45"/>
    </row>
    <row r="16" spans="1:9" x14ac:dyDescent="0.2">
      <c r="A16" s="3" t="s">
        <v>40</v>
      </c>
      <c r="F16" s="18"/>
    </row>
    <row r="18" spans="1:12" x14ac:dyDescent="0.2">
      <c r="A18" s="19" t="s">
        <v>43</v>
      </c>
      <c r="B18" s="5"/>
      <c r="C18" s="5"/>
      <c r="D18" s="5"/>
      <c r="E18" s="5"/>
      <c r="F18" s="5"/>
      <c r="G18" s="5"/>
      <c r="H18" s="5"/>
    </row>
    <row r="19" spans="1:12" x14ac:dyDescent="0.2">
      <c r="A19" s="20" t="s">
        <v>14</v>
      </c>
      <c r="B19" s="21" t="s">
        <v>44</v>
      </c>
      <c r="C19" s="22" t="s">
        <v>41</v>
      </c>
      <c r="D19" s="21" t="s">
        <v>45</v>
      </c>
      <c r="E19" s="22" t="s">
        <v>41</v>
      </c>
      <c r="F19" s="22" t="s">
        <v>15</v>
      </c>
      <c r="G19" s="22" t="s">
        <v>41</v>
      </c>
      <c r="H19" s="23" t="s">
        <v>16</v>
      </c>
    </row>
    <row r="20" spans="1:12" ht="27" customHeight="1" x14ac:dyDescent="0.2">
      <c r="A20" s="24" t="s">
        <v>47</v>
      </c>
      <c r="B20" s="25">
        <v>4712147</v>
      </c>
      <c r="C20" s="26">
        <f>B20*$B$13</f>
        <v>0</v>
      </c>
      <c r="D20" s="25">
        <v>833985</v>
      </c>
      <c r="E20" s="26">
        <f>D20*$C$13</f>
        <v>0</v>
      </c>
      <c r="F20" s="25">
        <f>(B20+D20)*0.03</f>
        <v>166383.96</v>
      </c>
      <c r="G20" s="26">
        <f>F20*$D$13</f>
        <v>0</v>
      </c>
      <c r="H20" s="27">
        <f>C20+E20+G20</f>
        <v>0</v>
      </c>
    </row>
    <row r="21" spans="1:12" x14ac:dyDescent="0.2">
      <c r="A21" s="28" t="s">
        <v>17</v>
      </c>
      <c r="B21" s="29">
        <f>SUM(B20:B20)</f>
        <v>4712147</v>
      </c>
      <c r="C21" s="30">
        <f>SUM(C20:C20)</f>
        <v>0</v>
      </c>
      <c r="D21" s="29">
        <f>SUM(D20:D20)</f>
        <v>833985</v>
      </c>
      <c r="E21" s="30">
        <f>SUM(E20:E20)</f>
        <v>0</v>
      </c>
      <c r="F21" s="30"/>
      <c r="G21" s="30">
        <f>SUM(G20:G20)</f>
        <v>0</v>
      </c>
      <c r="H21" s="31">
        <f>C21+E21+G21</f>
        <v>0</v>
      </c>
    </row>
    <row r="23" spans="1:12" x14ac:dyDescent="0.2">
      <c r="A23" s="5" t="s">
        <v>46</v>
      </c>
      <c r="B23" s="5"/>
      <c r="C23" s="5"/>
      <c r="D23" s="5"/>
      <c r="E23" s="5"/>
      <c r="F23" s="5"/>
      <c r="G23" s="5"/>
      <c r="H23" s="5"/>
      <c r="I23" s="5"/>
      <c r="J23" s="5"/>
      <c r="K23" s="5"/>
      <c r="L23" s="5"/>
    </row>
    <row r="24" spans="1:12" x14ac:dyDescent="0.2">
      <c r="A24" s="20" t="s">
        <v>14</v>
      </c>
      <c r="B24" s="32" t="s">
        <v>18</v>
      </c>
      <c r="C24" s="22" t="s">
        <v>41</v>
      </c>
      <c r="D24" s="32" t="s">
        <v>53</v>
      </c>
      <c r="E24" s="22" t="s">
        <v>41</v>
      </c>
      <c r="F24" s="32" t="s">
        <v>54</v>
      </c>
      <c r="G24" s="22" t="s">
        <v>41</v>
      </c>
      <c r="H24" s="32" t="s">
        <v>19</v>
      </c>
      <c r="I24" s="22" t="s">
        <v>41</v>
      </c>
      <c r="J24" s="22" t="s">
        <v>55</v>
      </c>
      <c r="K24" s="22" t="s">
        <v>41</v>
      </c>
      <c r="L24" s="23" t="s">
        <v>16</v>
      </c>
    </row>
    <row r="25" spans="1:12" ht="27" customHeight="1" x14ac:dyDescent="0.2">
      <c r="A25" s="33" t="str">
        <f>A20</f>
        <v>O.R.S. Lek en Linge</v>
      </c>
      <c r="B25" s="34">
        <v>1</v>
      </c>
      <c r="C25" s="26">
        <f>B25*$B$9*12</f>
        <v>0</v>
      </c>
      <c r="D25" s="34">
        <v>1</v>
      </c>
      <c r="E25" s="26">
        <f>D25*$C$9*12</f>
        <v>0</v>
      </c>
      <c r="F25" s="34">
        <v>2</v>
      </c>
      <c r="G25" s="26">
        <f>F25*$D$9*12</f>
        <v>0</v>
      </c>
      <c r="H25" s="35">
        <v>18</v>
      </c>
      <c r="I25" s="26">
        <f>H25*$E$9*12</f>
        <v>0</v>
      </c>
      <c r="J25" s="35">
        <v>6</v>
      </c>
      <c r="K25" s="26">
        <f>J25*$F$9*12</f>
        <v>0</v>
      </c>
      <c r="L25" s="36">
        <f>C25+E25+G25+I25+K25</f>
        <v>0</v>
      </c>
    </row>
    <row r="26" spans="1:12" x14ac:dyDescent="0.2">
      <c r="A26" s="37" t="s">
        <v>17</v>
      </c>
      <c r="B26" s="32">
        <f t="shared" ref="B26:L26" si="0">SUM(B25:B25)</f>
        <v>1</v>
      </c>
      <c r="C26" s="38">
        <f t="shared" si="0"/>
        <v>0</v>
      </c>
      <c r="D26" s="32">
        <f t="shared" si="0"/>
        <v>1</v>
      </c>
      <c r="E26" s="38">
        <f t="shared" si="0"/>
        <v>0</v>
      </c>
      <c r="F26" s="32">
        <f t="shared" si="0"/>
        <v>2</v>
      </c>
      <c r="G26" s="38">
        <f t="shared" si="0"/>
        <v>0</v>
      </c>
      <c r="H26" s="32">
        <f t="shared" si="0"/>
        <v>18</v>
      </c>
      <c r="I26" s="39">
        <f t="shared" si="0"/>
        <v>0</v>
      </c>
      <c r="J26" s="39"/>
      <c r="K26" s="39"/>
      <c r="L26" s="40">
        <f t="shared" si="0"/>
        <v>0</v>
      </c>
    </row>
    <row r="27" spans="1:12" x14ac:dyDescent="0.2">
      <c r="B27" s="2"/>
      <c r="C27" s="2"/>
      <c r="D27" s="2"/>
      <c r="E27" s="2"/>
      <c r="F27" s="2"/>
      <c r="G27" s="2"/>
      <c r="H27" s="2"/>
    </row>
    <row r="28" spans="1:12" x14ac:dyDescent="0.2">
      <c r="A28" s="5" t="s">
        <v>20</v>
      </c>
      <c r="B28" s="5"/>
      <c r="C28" s="5"/>
      <c r="D28" s="5"/>
      <c r="E28" s="5"/>
      <c r="F28" s="5"/>
      <c r="G28" s="5"/>
      <c r="H28" s="5"/>
      <c r="I28" s="5"/>
      <c r="J28" s="5"/>
      <c r="K28" s="5"/>
      <c r="L28" s="5"/>
    </row>
    <row r="29" spans="1:12" x14ac:dyDescent="0.2">
      <c r="A29" s="20" t="s">
        <v>14</v>
      </c>
      <c r="B29" s="32" t="s">
        <v>18</v>
      </c>
      <c r="C29" s="22" t="s">
        <v>41</v>
      </c>
      <c r="D29" s="32" t="str">
        <f>D24</f>
        <v>Aantal type 2a</v>
      </c>
      <c r="E29" s="22" t="s">
        <v>41</v>
      </c>
      <c r="F29" s="32" t="str">
        <f>F24</f>
        <v>Aantal type 2b</v>
      </c>
      <c r="G29" s="22" t="s">
        <v>41</v>
      </c>
      <c r="H29" s="32" t="str">
        <f>H24</f>
        <v>Aantal type 3</v>
      </c>
      <c r="I29" s="22" t="s">
        <v>41</v>
      </c>
      <c r="J29" s="22" t="str">
        <f>J24</f>
        <v>Aantal Type 4</v>
      </c>
      <c r="K29" s="22" t="str">
        <f>K24</f>
        <v>Kosten per jaar</v>
      </c>
      <c r="L29" s="23" t="s">
        <v>16</v>
      </c>
    </row>
    <row r="30" spans="1:12" ht="27" customHeight="1" x14ac:dyDescent="0.2">
      <c r="A30" s="33" t="str">
        <f>A20</f>
        <v>O.R.S. Lek en Linge</v>
      </c>
      <c r="B30" s="34">
        <f>B25</f>
        <v>1</v>
      </c>
      <c r="C30" s="26">
        <f>B30*$B$10*12</f>
        <v>0</v>
      </c>
      <c r="D30" s="34">
        <f>D25</f>
        <v>1</v>
      </c>
      <c r="E30" s="26">
        <f>D30*$C$10*12</f>
        <v>0</v>
      </c>
      <c r="F30" s="34">
        <f>F25</f>
        <v>2</v>
      </c>
      <c r="G30" s="26">
        <f>F30*$D$10*12</f>
        <v>0</v>
      </c>
      <c r="H30" s="35">
        <f>H25</f>
        <v>18</v>
      </c>
      <c r="I30" s="26">
        <f>H30*$E$10*12</f>
        <v>0</v>
      </c>
      <c r="J30" s="35">
        <f>J25</f>
        <v>6</v>
      </c>
      <c r="K30" s="26">
        <f>J30*$F$10*12</f>
        <v>0</v>
      </c>
      <c r="L30" s="36">
        <f>C30+E30+G30+I30+K30</f>
        <v>0</v>
      </c>
    </row>
    <row r="31" spans="1:12" x14ac:dyDescent="0.2">
      <c r="A31" s="37" t="s">
        <v>17</v>
      </c>
      <c r="B31" s="32">
        <f t="shared" ref="B31:L31" si="1">SUM(B30:B30)</f>
        <v>1</v>
      </c>
      <c r="C31" s="38">
        <f t="shared" si="1"/>
        <v>0</v>
      </c>
      <c r="D31" s="32">
        <f t="shared" si="1"/>
        <v>1</v>
      </c>
      <c r="E31" s="38">
        <f t="shared" si="1"/>
        <v>0</v>
      </c>
      <c r="F31" s="32">
        <f t="shared" si="1"/>
        <v>2</v>
      </c>
      <c r="G31" s="38">
        <f t="shared" si="1"/>
        <v>0</v>
      </c>
      <c r="H31" s="32">
        <f t="shared" si="1"/>
        <v>18</v>
      </c>
      <c r="I31" s="38">
        <f t="shared" si="1"/>
        <v>0</v>
      </c>
      <c r="J31" s="38"/>
      <c r="K31" s="38"/>
      <c r="L31" s="40">
        <f t="shared" si="1"/>
        <v>0</v>
      </c>
    </row>
    <row r="32" spans="1:12" x14ac:dyDescent="0.2">
      <c r="B32" s="2"/>
      <c r="C32" s="2"/>
      <c r="D32" s="2"/>
      <c r="E32" s="2"/>
      <c r="F32" s="2"/>
      <c r="G32" s="2"/>
      <c r="H32" s="2"/>
    </row>
    <row r="33" spans="1:12" x14ac:dyDescent="0.2">
      <c r="A33" s="5" t="s">
        <v>21</v>
      </c>
      <c r="B33" s="41"/>
      <c r="C33" s="41"/>
      <c r="D33" s="41"/>
      <c r="E33" s="41"/>
      <c r="F33" s="41"/>
      <c r="G33" s="41"/>
      <c r="H33" s="41"/>
      <c r="I33" s="41"/>
      <c r="J33" s="41"/>
      <c r="K33" s="41"/>
      <c r="L33" s="41"/>
    </row>
    <row r="34" spans="1:12" x14ac:dyDescent="0.2">
      <c r="A34" s="20" t="s">
        <v>14</v>
      </c>
      <c r="B34" s="32" t="s">
        <v>18</v>
      </c>
      <c r="C34" s="32" t="s">
        <v>22</v>
      </c>
      <c r="D34" s="32" t="str">
        <f>D24</f>
        <v>Aantal type 2a</v>
      </c>
      <c r="E34" s="32" t="s">
        <v>22</v>
      </c>
      <c r="F34" s="32" t="str">
        <f>F24</f>
        <v>Aantal type 2b</v>
      </c>
      <c r="G34" s="32" t="s">
        <v>22</v>
      </c>
      <c r="H34" s="32" t="str">
        <f>H24</f>
        <v>Aantal type 3</v>
      </c>
      <c r="I34" s="22" t="s">
        <v>41</v>
      </c>
      <c r="J34" s="22" t="str">
        <f>J29</f>
        <v>Aantal Type 4</v>
      </c>
      <c r="K34" s="22" t="str">
        <f>K24</f>
        <v>Kosten per jaar</v>
      </c>
      <c r="L34" s="42" t="s">
        <v>17</v>
      </c>
    </row>
    <row r="35" spans="1:12" ht="27" customHeight="1" x14ac:dyDescent="0.2">
      <c r="A35" s="43" t="str">
        <f>A20</f>
        <v>O.R.S. Lek en Linge</v>
      </c>
      <c r="B35" s="34">
        <f>B25</f>
        <v>1</v>
      </c>
      <c r="C35" s="26">
        <f>B35*$B$11</f>
        <v>0</v>
      </c>
      <c r="D35" s="34">
        <f>D25</f>
        <v>1</v>
      </c>
      <c r="E35" s="26">
        <f>D35*$C$11</f>
        <v>0</v>
      </c>
      <c r="F35" s="34">
        <f>F25</f>
        <v>2</v>
      </c>
      <c r="G35" s="26">
        <f>F35*$D$11</f>
        <v>0</v>
      </c>
      <c r="H35" s="35">
        <f>H25</f>
        <v>18</v>
      </c>
      <c r="I35" s="26">
        <f>H35*$E$11</f>
        <v>0</v>
      </c>
      <c r="J35" s="35">
        <f>J25</f>
        <v>6</v>
      </c>
      <c r="K35" s="26">
        <f>J35*$F$11</f>
        <v>0</v>
      </c>
      <c r="L35" s="44">
        <f>C35+E35+G35+I35+K35</f>
        <v>0</v>
      </c>
    </row>
    <row r="36" spans="1:12" x14ac:dyDescent="0.2">
      <c r="A36" s="37" t="s">
        <v>17</v>
      </c>
      <c r="B36" s="32">
        <f t="shared" ref="B36:L36" si="2">SUM(B35:B35)</f>
        <v>1</v>
      </c>
      <c r="C36" s="38">
        <f t="shared" si="2"/>
        <v>0</v>
      </c>
      <c r="D36" s="32">
        <f t="shared" si="2"/>
        <v>1</v>
      </c>
      <c r="E36" s="38">
        <f t="shared" si="2"/>
        <v>0</v>
      </c>
      <c r="F36" s="32">
        <f t="shared" si="2"/>
        <v>2</v>
      </c>
      <c r="G36" s="38">
        <f t="shared" si="2"/>
        <v>0</v>
      </c>
      <c r="H36" s="32">
        <f t="shared" si="2"/>
        <v>18</v>
      </c>
      <c r="I36" s="38">
        <f t="shared" si="2"/>
        <v>0</v>
      </c>
      <c r="J36" s="38"/>
      <c r="K36" s="38"/>
      <c r="L36" s="40">
        <f t="shared" si="2"/>
        <v>0</v>
      </c>
    </row>
    <row r="37" spans="1:12" x14ac:dyDescent="0.2">
      <c r="B37" s="2"/>
      <c r="C37" s="2"/>
      <c r="D37" s="2"/>
      <c r="E37" s="2"/>
      <c r="F37" s="2"/>
    </row>
  </sheetData>
  <sheetProtection algorithmName="SHA-512" hashValue="L3vTIZQWBi1E6n3OfKay+1VdprwAMUwvglTwXE/S9VAm2/ssW5xYzQckdrrcAeuuFfwYIob5ptmW/a4zMoboAg==" saltValue="+h21fUKV25hAlZNPyJdmNw==" spinCount="100000" sheet="1" objects="1" scenarios="1"/>
  <pageMargins left="0.70866141732283472" right="0.70866141732283472" top="0.74803149606299213" bottom="0.74803149606299213" header="0.31496062992125984" footer="0.31496062992125984"/>
  <pageSetup paperSize="9" scale="55" orientation="landscape" r:id="rId1"/>
  <rowBreaks count="1" manualBreakCount="1">
    <brk id="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8"/>
  <sheetViews>
    <sheetView showGridLines="0" tabSelected="1" zoomScaleNormal="100" workbookViewId="0">
      <selection activeCell="B11" sqref="B11"/>
    </sheetView>
  </sheetViews>
  <sheetFormatPr defaultRowHeight="12" x14ac:dyDescent="0.2"/>
  <cols>
    <col min="1" max="1" width="46.42578125" style="3" customWidth="1"/>
    <col min="2" max="2" width="23" style="3" customWidth="1"/>
    <col min="3" max="3" width="21.140625" style="3" customWidth="1"/>
    <col min="4" max="4" width="28.140625" style="3" customWidth="1"/>
    <col min="5" max="5" width="21.7109375" style="3" customWidth="1"/>
    <col min="6" max="6" width="21.7109375" style="3" bestFit="1" customWidth="1"/>
    <col min="7" max="16384" width="9.140625" style="3"/>
  </cols>
  <sheetData>
    <row r="1" spans="1:5" s="50" customFormat="1" ht="21" x14ac:dyDescent="0.35">
      <c r="A1" s="49" t="s">
        <v>39</v>
      </c>
      <c r="B1" s="49"/>
      <c r="C1" s="49"/>
    </row>
    <row r="2" spans="1:5" x14ac:dyDescent="0.2">
      <c r="A2" s="2"/>
      <c r="B2" s="2"/>
      <c r="C2" s="2"/>
    </row>
    <row r="3" spans="1:5" x14ac:dyDescent="0.2">
      <c r="A3" s="4" t="s">
        <v>57</v>
      </c>
    </row>
    <row r="5" spans="1:5" x14ac:dyDescent="0.2">
      <c r="A5" s="5" t="s">
        <v>58</v>
      </c>
      <c r="B5" s="5"/>
      <c r="C5" s="5"/>
      <c r="D5" s="5"/>
    </row>
    <row r="6" spans="1:5" x14ac:dyDescent="0.2">
      <c r="A6" s="20" t="s">
        <v>23</v>
      </c>
      <c r="B6" s="51" t="s">
        <v>41</v>
      </c>
      <c r="C6" s="52" t="s">
        <v>22</v>
      </c>
      <c r="D6" s="52" t="s">
        <v>24</v>
      </c>
    </row>
    <row r="7" spans="1:5" x14ac:dyDescent="0.2">
      <c r="A7" s="53" t="s">
        <v>25</v>
      </c>
      <c r="B7" s="54">
        <f>Kosten!L26</f>
        <v>0</v>
      </c>
      <c r="C7" s="55"/>
      <c r="D7" s="56">
        <f>B7*5</f>
        <v>0</v>
      </c>
    </row>
    <row r="8" spans="1:5" x14ac:dyDescent="0.2">
      <c r="A8" s="53" t="s">
        <v>26</v>
      </c>
      <c r="B8" s="54">
        <f>Kosten!L31</f>
        <v>0</v>
      </c>
      <c r="C8" s="57"/>
      <c r="D8" s="58">
        <f>B8*7</f>
        <v>0</v>
      </c>
    </row>
    <row r="9" spans="1:5" x14ac:dyDescent="0.2">
      <c r="A9" s="53" t="s">
        <v>21</v>
      </c>
      <c r="B9" s="54"/>
      <c r="C9" s="57">
        <f>Kosten!L36</f>
        <v>0</v>
      </c>
      <c r="D9" s="59">
        <f>C9</f>
        <v>0</v>
      </c>
    </row>
    <row r="10" spans="1:5" x14ac:dyDescent="0.2">
      <c r="A10" s="20" t="s">
        <v>27</v>
      </c>
      <c r="B10" s="51" t="s">
        <v>41</v>
      </c>
      <c r="C10" s="52"/>
      <c r="D10" s="52"/>
    </row>
    <row r="11" spans="1:5" x14ac:dyDescent="0.2">
      <c r="A11" s="60" t="s">
        <v>28</v>
      </c>
      <c r="B11" s="54">
        <f>Kosten!H21</f>
        <v>0</v>
      </c>
      <c r="C11" s="61"/>
      <c r="D11" s="54">
        <f>B11*7</f>
        <v>0</v>
      </c>
    </row>
    <row r="13" spans="1:5" x14ac:dyDescent="0.2">
      <c r="A13" s="62" t="s">
        <v>29</v>
      </c>
      <c r="B13" s="62"/>
      <c r="C13" s="62"/>
      <c r="D13" s="63">
        <f>SUM(D7:D11)</f>
        <v>0</v>
      </c>
    </row>
    <row r="15" spans="1:5" ht="27" customHeight="1" x14ac:dyDescent="0.2">
      <c r="A15" s="64" t="s">
        <v>30</v>
      </c>
      <c r="B15" s="64"/>
      <c r="C15" s="64"/>
      <c r="D15" s="64"/>
      <c r="E15" s="65"/>
    </row>
    <row r="16" spans="1:5" x14ac:dyDescent="0.2">
      <c r="A16" s="66"/>
      <c r="B16" s="66"/>
      <c r="C16" s="66"/>
      <c r="D16" s="66"/>
      <c r="E16" s="65"/>
    </row>
    <row r="17" spans="1:5" x14ac:dyDescent="0.2">
      <c r="A17" s="5" t="s">
        <v>31</v>
      </c>
      <c r="B17" s="6" t="s">
        <v>32</v>
      </c>
      <c r="C17" s="6" t="s">
        <v>33</v>
      </c>
      <c r="D17" s="66"/>
      <c r="E17" s="65"/>
    </row>
    <row r="18" spans="1:5" x14ac:dyDescent="0.2">
      <c r="A18" s="67" t="s">
        <v>34</v>
      </c>
      <c r="B18" s="47">
        <v>0</v>
      </c>
      <c r="C18" s="47">
        <v>0</v>
      </c>
      <c r="D18" s="66"/>
      <c r="E18" s="65"/>
    </row>
    <row r="19" spans="1:5" x14ac:dyDescent="0.2">
      <c r="A19" s="67" t="s">
        <v>35</v>
      </c>
      <c r="B19" s="47">
        <v>0</v>
      </c>
      <c r="C19" s="47">
        <v>0</v>
      </c>
      <c r="D19" s="68"/>
      <c r="E19" s="69"/>
    </row>
    <row r="20" spans="1:5" x14ac:dyDescent="0.2">
      <c r="A20" s="67" t="s">
        <v>36</v>
      </c>
      <c r="B20" s="47">
        <v>0</v>
      </c>
      <c r="C20" s="47">
        <v>0</v>
      </c>
      <c r="D20" s="66"/>
      <c r="E20" s="65"/>
    </row>
    <row r="21" spans="1:5" x14ac:dyDescent="0.2">
      <c r="A21" s="67" t="s">
        <v>37</v>
      </c>
      <c r="B21" s="47">
        <v>0</v>
      </c>
      <c r="C21" s="47">
        <v>0</v>
      </c>
      <c r="D21" s="66"/>
      <c r="E21" s="65"/>
    </row>
    <row r="22" spans="1:5" x14ac:dyDescent="0.2">
      <c r="A22" s="67" t="s">
        <v>38</v>
      </c>
      <c r="B22" s="47">
        <v>0</v>
      </c>
      <c r="C22" s="47">
        <v>0</v>
      </c>
      <c r="D22" s="66"/>
      <c r="E22" s="65"/>
    </row>
    <row r="25" spans="1:5" x14ac:dyDescent="0.2">
      <c r="A25" s="70" t="s">
        <v>42</v>
      </c>
      <c r="B25" s="72"/>
      <c r="C25" s="72"/>
      <c r="D25" s="72"/>
      <c r="E25" s="71"/>
    </row>
    <row r="26" spans="1:5" x14ac:dyDescent="0.2">
      <c r="A26" s="70" t="s">
        <v>11</v>
      </c>
      <c r="B26" s="72"/>
      <c r="C26" s="72"/>
      <c r="D26" s="72"/>
      <c r="E26" s="71"/>
    </row>
    <row r="27" spans="1:5" ht="48" customHeight="1" x14ac:dyDescent="0.2">
      <c r="A27" s="70" t="s">
        <v>12</v>
      </c>
      <c r="B27" s="72"/>
      <c r="C27" s="72"/>
      <c r="D27" s="72"/>
      <c r="E27" s="71"/>
    </row>
    <row r="28" spans="1:5" x14ac:dyDescent="0.2">
      <c r="A28" s="70" t="s">
        <v>13</v>
      </c>
      <c r="B28" s="72"/>
      <c r="C28" s="72"/>
      <c r="D28" s="72"/>
      <c r="E28" s="71"/>
    </row>
  </sheetData>
  <sheetProtection algorithmName="SHA-512" hashValue="MKXgjf/iLca5CPWlIUhcop1mVBf1jXwcZQGW75+fwPKpofUfdebG/bP7yTIGrBP08h3OH7Pp7WErjNNn2gUwKA==" saltValue="fHatQso8UNRgJIW7mnjmaw==" spinCount="100000" sheet="1" objects="1" scenarios="1"/>
  <mergeCells count="6">
    <mergeCell ref="B28:D28"/>
    <mergeCell ref="B25:D25"/>
    <mergeCell ref="B26:D26"/>
    <mergeCell ref="B27:D27"/>
    <mergeCell ref="A15:D15"/>
    <mergeCell ref="D19:E19"/>
  </mergeCells>
  <pageMargins left="0.7" right="0.7" top="0.75" bottom="0.75" header="0.3" footer="0.3"/>
  <pageSetup paperSize="9"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57476F-8784-466F-AEC3-3E61AA9186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C6A55B-ACC8-45F7-96FA-A943162CB0F8}">
  <ds:schemaRef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d152f7fd-8338-41e5-aceb-a4e06b4f6e6e"/>
    <ds:schemaRef ds:uri="http://purl.org/dc/terms/"/>
    <ds:schemaRef ds:uri="5d807127-6dfe-4777-9fc9-8a2ccfc388c3"/>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D6A2DA94-6241-43FF-8242-5C92F90F42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Prijzenblad.xlsx</dc:title>
  <dc:subject/>
  <dc:creator>jeroen</dc:creator>
  <cp:keywords/>
  <dc:description/>
  <cp:lastModifiedBy>Joy Wijnberg | Inkada Inkoop &amp; Advies</cp:lastModifiedBy>
  <cp:revision/>
  <dcterms:created xsi:type="dcterms:W3CDTF">2010-11-09T10:42:38Z</dcterms:created>
  <dcterms:modified xsi:type="dcterms:W3CDTF">2026-03-25T09:32:51Z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