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atsbosbeheer.sharepoint.com/teams/d4fc91/Gedeelde documenten/General/2. Offerte uitvraag - beschrijvend document/2.1 Concept aanbestedingsdocumenten/"/>
    </mc:Choice>
  </mc:AlternateContent>
  <xr:revisionPtr revIDLastSave="1991" documentId="13_ncr:1_{8BA1EB0A-6C26-45EF-A983-6B1B83490CA4}" xr6:coauthVersionLast="47" xr6:coauthVersionMax="47" xr10:uidLastSave="{BE6656CB-EC84-44AC-919E-36AA4334B53A}"/>
  <bookViews>
    <workbookView xWindow="-108" yWindow="-108" windowWidth="23256" windowHeight="12456" xr2:uid="{30E544D5-4D8B-44F8-A6A3-E18B74652B5E}"/>
  </bookViews>
  <sheets>
    <sheet name="Inschrijfstaat" sheetId="1" r:id="rId1"/>
  </sheets>
  <definedNames>
    <definedName name="_xlnm.Print_Area" localSheetId="0">Inschrijfstaat!$B$2:$M$77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24" i="1"/>
  <c r="M45" i="1"/>
  <c r="M36" i="1"/>
  <c r="F53" i="1"/>
  <c r="E53" i="1"/>
  <c r="M52" i="1"/>
  <c r="M51" i="1"/>
  <c r="M50" i="1"/>
  <c r="M53" i="1" s="1"/>
  <c r="F48" i="1"/>
  <c r="E48" i="1"/>
  <c r="M47" i="1"/>
  <c r="M46" i="1"/>
  <c r="M38" i="1"/>
  <c r="M37" i="1"/>
  <c r="M39" i="1" s="1"/>
  <c r="M33" i="1"/>
  <c r="M32" i="1"/>
  <c r="M31" i="1"/>
  <c r="M28" i="1"/>
  <c r="M27" i="1"/>
  <c r="M26" i="1"/>
  <c r="F39" i="1"/>
  <c r="E39" i="1"/>
  <c r="F34" i="1"/>
  <c r="E34" i="1"/>
  <c r="F29" i="1"/>
  <c r="E29" i="1"/>
  <c r="M23" i="1"/>
  <c r="M22" i="1"/>
  <c r="M21" i="1"/>
  <c r="M15" i="1"/>
  <c r="M14" i="1"/>
  <c r="M13" i="1"/>
  <c r="F16" i="1"/>
  <c r="F24" i="1"/>
  <c r="M59" i="1"/>
  <c r="M60" i="1"/>
  <c r="M57" i="1"/>
  <c r="M58" i="1"/>
  <c r="M66" i="1"/>
  <c r="M48" i="1" l="1"/>
  <c r="M34" i="1"/>
  <c r="M29" i="1"/>
  <c r="M24" i="1"/>
  <c r="M16" i="1"/>
  <c r="M61" i="1"/>
  <c r="M68" i="1" l="1"/>
</calcChain>
</file>

<file path=xl/sharedStrings.xml><?xml version="1.0" encoding="utf-8"?>
<sst xmlns="http://schemas.openxmlformats.org/spreadsheetml/2006/main" count="170" uniqueCount="88">
  <si>
    <t>*N = Niet Verrekenbaar</t>
  </si>
  <si>
    <t>*V = Verrekenbaar</t>
  </si>
  <si>
    <t>Subtotaal 1</t>
  </si>
  <si>
    <t>Subtotaal 2</t>
  </si>
  <si>
    <t>Onvoorzienbare kosten</t>
  </si>
  <si>
    <t>Bedrijfsnaam:</t>
  </si>
  <si>
    <t>Naam inschrijver:</t>
  </si>
  <si>
    <t>Vestigingsplaats:</t>
  </si>
  <si>
    <t>Functie inschrijver:</t>
  </si>
  <si>
    <t xml:space="preserve">Datum:  </t>
  </si>
  <si>
    <t>Handtekening tekenbevoegde:</t>
  </si>
  <si>
    <t>LET OP! De blauwe velden in te vullen door de inschrijver</t>
  </si>
  <si>
    <t>Terrein</t>
  </si>
  <si>
    <t>A37</t>
  </si>
  <si>
    <t>VHS_A03ab</t>
  </si>
  <si>
    <t>Kootwijk/Hoog Buurlo</t>
  </si>
  <si>
    <t>VHS_A03c</t>
  </si>
  <si>
    <t>Schenkenshul</t>
  </si>
  <si>
    <t>VHS_A03d</t>
  </si>
  <si>
    <t>Terlet</t>
  </si>
  <si>
    <t>Zonder indexering</t>
  </si>
  <si>
    <t>Maatregel-nummer</t>
  </si>
  <si>
    <t>Eenheidsprijs 2026 €/ha</t>
  </si>
  <si>
    <t>Eenheidsprijs 2027 €/ha</t>
  </si>
  <si>
    <t>Eenheidsprijs 2028 €/ha</t>
  </si>
  <si>
    <t>Eenheidsprijs 2029 €/ha</t>
  </si>
  <si>
    <t>Eenheidsprijs 2030 €/ha</t>
  </si>
  <si>
    <t>Eenheidsprijs 2031 €/ha</t>
  </si>
  <si>
    <t>Totaal Basisopdracht ex. btw.</t>
  </si>
  <si>
    <t>Oppervlakte drukbegrazings-gebied in ha</t>
  </si>
  <si>
    <t>Oppervlakte uitvoering Drukbegrazing in ha</t>
  </si>
  <si>
    <t>Terreinnum-mer</t>
  </si>
  <si>
    <t>Eenheidsprijs ex. btw.</t>
  </si>
  <si>
    <t>Omschrijving:</t>
  </si>
  <si>
    <t>Eenheid</t>
  </si>
  <si>
    <t>Aantal eenheden</t>
  </si>
  <si>
    <t>per uur</t>
  </si>
  <si>
    <t>per jaar</t>
  </si>
  <si>
    <t>n.v.t.</t>
  </si>
  <si>
    <t>€</t>
  </si>
  <si>
    <t>Subtotaal 3</t>
  </si>
  <si>
    <t xml:space="preserve">    Jaren 2026-2031</t>
  </si>
  <si>
    <t>Subtotaal 4</t>
  </si>
  <si>
    <r>
      <rPr>
        <b/>
        <u val="double"/>
        <sz val="12"/>
        <color theme="1"/>
        <rFont val="Arial"/>
        <family val="2"/>
      </rPr>
      <t>Exclusief btw</t>
    </r>
    <r>
      <rPr>
        <b/>
        <sz val="12"/>
        <color theme="1"/>
        <rFont val="Arial"/>
        <family val="2"/>
      </rPr>
      <t xml:space="preserve"> - </t>
    </r>
    <r>
      <rPr>
        <b/>
        <sz val="12"/>
        <color theme="4"/>
        <rFont val="Arial"/>
        <family val="2"/>
      </rPr>
      <t>Niet Verrekenbaar</t>
    </r>
  </si>
  <si>
    <t>V/J*</t>
  </si>
  <si>
    <t>V</t>
  </si>
  <si>
    <r>
      <t>per dag</t>
    </r>
    <r>
      <rPr>
        <u/>
        <sz val="11"/>
        <color theme="1"/>
        <rFont val="Arial"/>
        <family val="2"/>
      </rPr>
      <t>deel</t>
    </r>
  </si>
  <si>
    <t>Totalen</t>
  </si>
  <si>
    <t>Met mogelijke indexering eens per 2 jaar</t>
  </si>
  <si>
    <t>Met per mogelijke indexering eens per 2 jaar</t>
  </si>
  <si>
    <t>Totaal Aanvullend ex. btw.</t>
  </si>
  <si>
    <r>
      <t xml:space="preserve">Graasdruk in </t>
    </r>
    <r>
      <rPr>
        <b/>
        <u/>
        <sz val="12"/>
        <color theme="1"/>
        <rFont val="Arial"/>
        <family val="2"/>
      </rPr>
      <t>graasdagen/ha/jaar</t>
    </r>
    <r>
      <rPr>
        <b/>
        <sz val="12"/>
        <color theme="1"/>
        <rFont val="Arial"/>
        <family val="2"/>
      </rPr>
      <t>:</t>
    </r>
  </si>
  <si>
    <t>4. Verrekenprijzen</t>
  </si>
  <si>
    <t>Subtotaal 5</t>
  </si>
  <si>
    <t>4a.</t>
  </si>
  <si>
    <t>4b.</t>
  </si>
  <si>
    <t>4c.</t>
  </si>
  <si>
    <t>4d.</t>
  </si>
  <si>
    <t>5a.</t>
  </si>
  <si>
    <t>Totaal ex. btw</t>
  </si>
  <si>
    <t>Schapen voorzien van zender met monitoringssysteem, gedeeld met Opdrachtgever</t>
  </si>
  <si>
    <t>v</t>
  </si>
  <si>
    <t>per dier per jaar</t>
  </si>
  <si>
    <t>Jaar</t>
  </si>
  <si>
    <t>Aanvullende graasdruk in graasdagen/ha/jaar</t>
  </si>
  <si>
    <t>Eenheidsprijs €/ha</t>
  </si>
  <si>
    <r>
      <rPr>
        <b/>
        <u val="double"/>
        <sz val="12"/>
        <color theme="1"/>
        <rFont val="Arial"/>
        <family val="2"/>
      </rPr>
      <t>Exclusief btw</t>
    </r>
    <r>
      <rPr>
        <b/>
        <sz val="12"/>
        <color theme="1"/>
        <rFont val="Arial"/>
        <family val="2"/>
      </rPr>
      <t xml:space="preserve"> - </t>
    </r>
    <r>
      <rPr>
        <b/>
        <sz val="12"/>
        <color theme="4"/>
        <rFont val="Arial"/>
        <family val="2"/>
      </rPr>
      <t>Verrekenbaar</t>
    </r>
  </si>
  <si>
    <t>Totaal 2028</t>
  </si>
  <si>
    <t>Totaal 2029</t>
  </si>
  <si>
    <t>Totaal 2030</t>
  </si>
  <si>
    <t>Totaal 2031</t>
  </si>
  <si>
    <r>
      <t xml:space="preserve">1. Drukbegrazing- </t>
    </r>
    <r>
      <rPr>
        <b/>
        <u/>
        <sz val="18"/>
        <color theme="1"/>
        <rFont val="Arial"/>
        <family val="2"/>
      </rPr>
      <t xml:space="preserve">Basisopdracht </t>
    </r>
  </si>
  <si>
    <r>
      <t>2. Drukbegrazing-</t>
    </r>
    <r>
      <rPr>
        <b/>
        <u/>
        <sz val="18"/>
        <color theme="1"/>
        <rFont val="Arial"/>
        <family val="2"/>
      </rPr>
      <t xml:space="preserve"> Optioneel aanvullende begrazing</t>
    </r>
  </si>
  <si>
    <t xml:space="preserve">    Jaren 2028-2031</t>
  </si>
  <si>
    <t>Subtotaal 6</t>
  </si>
  <si>
    <t>Subtotaal 7</t>
  </si>
  <si>
    <r>
      <t>3. Drukbegrazing-</t>
    </r>
    <r>
      <rPr>
        <b/>
        <u/>
        <sz val="18"/>
        <color theme="1"/>
        <rFont val="Arial"/>
        <family val="2"/>
      </rPr>
      <t xml:space="preserve"> Optioneel jaar 2032</t>
    </r>
  </si>
  <si>
    <t>Subtotaal 8</t>
  </si>
  <si>
    <t>Subtotaal 9</t>
  </si>
  <si>
    <t>Inschrijfprijs (Subtotalen 1,2,3,4,5,6,7,8 en 9) exclusief btw</t>
  </si>
  <si>
    <t>Bosmaaiwerkzaamheden (o.a. t.b.v. het plaatsen van tijdelijke rasters of plekgewijs uitmaaien van een storingssoorten in het veld:</t>
  </si>
  <si>
    <t>Gebruik maken van ArcGis o.a. voor het bijhouden van de planning, begraasde percelen en bijzonderheden in het veld:</t>
  </si>
  <si>
    <t>Inzet publieke activiteiten/evenementen (bijv.schaapsscheerderdagen/lammetjesdagen etc.</t>
  </si>
  <si>
    <t>Bijlage 5.3: Staat van Verrekenprijzen</t>
  </si>
  <si>
    <r>
      <t xml:space="preserve">Aanbesteding: </t>
    </r>
    <r>
      <rPr>
        <b/>
        <u/>
        <sz val="16"/>
        <rFont val="Arial"/>
        <family val="2"/>
      </rPr>
      <t>Perceel 3: SPUK2 Drukbegrazing Veluwe Zuid 2026</t>
    </r>
  </si>
  <si>
    <t>5. Stelpost</t>
  </si>
  <si>
    <t>Basis Jaar 2032</t>
  </si>
  <si>
    <t>Aanvullend Jaar 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</si>
</sst>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[$€-413]\ * #,##0.000_ ;_ [$€-413]\ * \-#,##0.000_ ;_ [$€-413]\ * &quot;-&quot;??_ ;_ @_ "/>
    <numFmt numFmtId="166" formatCode="0_ ;\-0\ 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u val="double"/>
      <sz val="12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4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u/>
      <sz val="12"/>
      <color rgb="FF00000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6" fillId="4" borderId="3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8" borderId="7" xfId="0" applyNumberFormat="1" applyFont="1" applyFill="1" applyBorder="1" applyAlignment="1">
      <alignment vertical="center"/>
    </xf>
    <xf numFmtId="164" fontId="2" fillId="8" borderId="8" xfId="0" applyNumberFormat="1" applyFont="1" applyFill="1" applyBorder="1" applyAlignment="1">
      <alignment vertical="center"/>
    </xf>
    <xf numFmtId="164" fontId="2" fillId="8" borderId="25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164" fontId="2" fillId="8" borderId="26" xfId="0" applyNumberFormat="1" applyFont="1" applyFill="1" applyBorder="1" applyAlignment="1">
      <alignment vertical="center"/>
    </xf>
    <xf numFmtId="164" fontId="2" fillId="8" borderId="24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top"/>
    </xf>
    <xf numFmtId="0" fontId="6" fillId="6" borderId="2" xfId="0" applyFont="1" applyFill="1" applyBorder="1" applyAlignment="1">
      <alignment vertical="top"/>
    </xf>
    <xf numFmtId="0" fontId="6" fillId="6" borderId="3" xfId="0" applyFont="1" applyFill="1" applyBorder="1" applyAlignment="1">
      <alignment vertical="top"/>
    </xf>
    <xf numFmtId="0" fontId="0" fillId="0" borderId="4" xfId="0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vertical="top"/>
    </xf>
    <xf numFmtId="0" fontId="14" fillId="9" borderId="6" xfId="0" applyFont="1" applyFill="1" applyBorder="1" applyAlignment="1">
      <alignment vertical="top"/>
    </xf>
    <xf numFmtId="0" fontId="6" fillId="0" borderId="27" xfId="0" applyFont="1" applyBorder="1" applyAlignment="1">
      <alignment vertical="top"/>
    </xf>
    <xf numFmtId="0" fontId="15" fillId="0" borderId="20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/>
    </xf>
    <xf numFmtId="44" fontId="2" fillId="8" borderId="8" xfId="1" applyFont="1" applyFill="1" applyBorder="1" applyAlignment="1">
      <alignment horizontal="center" vertical="center"/>
    </xf>
    <xf numFmtId="164" fontId="2" fillId="5" borderId="30" xfId="0" applyNumberFormat="1" applyFont="1" applyFill="1" applyBorder="1" applyAlignment="1">
      <alignment vertical="center"/>
    </xf>
    <xf numFmtId="0" fontId="6" fillId="0" borderId="39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165" fontId="2" fillId="0" borderId="16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 wrapText="1"/>
    </xf>
    <xf numFmtId="165" fontId="2" fillId="5" borderId="12" xfId="1" applyNumberFormat="1" applyFont="1" applyFill="1" applyBorder="1" applyAlignment="1">
      <alignment vertical="center"/>
    </xf>
    <xf numFmtId="0" fontId="2" fillId="4" borderId="38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164" fontId="2" fillId="0" borderId="44" xfId="0" applyNumberFormat="1" applyFont="1" applyFill="1" applyBorder="1" applyAlignment="1">
      <alignment vertical="center"/>
    </xf>
    <xf numFmtId="164" fontId="2" fillId="8" borderId="45" xfId="0" applyNumberFormat="1" applyFont="1" applyFill="1" applyBorder="1" applyAlignment="1">
      <alignment vertical="center"/>
    </xf>
    <xf numFmtId="164" fontId="2" fillId="8" borderId="46" xfId="0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right" vertical="center"/>
    </xf>
    <xf numFmtId="164" fontId="2" fillId="8" borderId="53" xfId="0" applyNumberFormat="1" applyFont="1" applyFill="1" applyBorder="1" applyAlignment="1">
      <alignment vertical="center"/>
    </xf>
    <xf numFmtId="164" fontId="2" fillId="8" borderId="51" xfId="0" applyNumberFormat="1" applyFont="1" applyFill="1" applyBorder="1" applyAlignment="1">
      <alignment vertical="center"/>
    </xf>
    <xf numFmtId="164" fontId="2" fillId="8" borderId="32" xfId="0" applyNumberFormat="1" applyFont="1" applyFill="1" applyBorder="1" applyAlignment="1">
      <alignment vertical="center"/>
    </xf>
    <xf numFmtId="164" fontId="2" fillId="8" borderId="54" xfId="0" applyNumberFormat="1" applyFont="1" applyFill="1" applyBorder="1" applyAlignment="1">
      <alignment vertical="center"/>
    </xf>
    <xf numFmtId="0" fontId="11" fillId="7" borderId="48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11" fillId="7" borderId="49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8" fillId="7" borderId="51" xfId="0" applyFont="1" applyFill="1" applyBorder="1" applyAlignment="1">
      <alignment horizontal="center" vertical="center" wrapText="1"/>
    </xf>
    <xf numFmtId="0" fontId="18" fillId="7" borderId="54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5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6" fillId="7" borderId="43" xfId="0" applyFont="1" applyFill="1" applyBorder="1" applyAlignment="1">
      <alignment horizontal="right" wrapText="1"/>
    </xf>
    <xf numFmtId="164" fontId="2" fillId="0" borderId="58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1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5" fillId="3" borderId="14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5" fillId="0" borderId="20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6" fontId="2" fillId="0" borderId="31" xfId="0" applyNumberFormat="1" applyFont="1" applyFill="1" applyBorder="1" applyAlignment="1">
      <alignment vertical="center"/>
    </xf>
    <xf numFmtId="166" fontId="2" fillId="0" borderId="50" xfId="0" applyNumberFormat="1" applyFont="1" applyFill="1" applyBorder="1" applyAlignment="1">
      <alignment vertical="center"/>
    </xf>
    <xf numFmtId="0" fontId="18" fillId="7" borderId="29" xfId="0" applyFont="1" applyFill="1" applyBorder="1" applyAlignment="1">
      <alignment horizontal="center" vertical="center" wrapText="1"/>
    </xf>
    <xf numFmtId="164" fontId="2" fillId="8" borderId="33" xfId="0" applyNumberFormat="1" applyFont="1" applyFill="1" applyBorder="1" applyAlignment="1">
      <alignment vertical="center"/>
    </xf>
    <xf numFmtId="164" fontId="2" fillId="0" borderId="20" xfId="0" applyNumberFormat="1" applyFont="1" applyFill="1" applyBorder="1" applyAlignment="1">
      <alignment vertical="center"/>
    </xf>
    <xf numFmtId="164" fontId="6" fillId="5" borderId="23" xfId="0" applyNumberFormat="1" applyFont="1" applyFill="1" applyBorder="1" applyAlignment="1">
      <alignment vertical="center"/>
    </xf>
    <xf numFmtId="0" fontId="6" fillId="7" borderId="47" xfId="0" applyFont="1" applyFill="1" applyBorder="1" applyAlignment="1">
      <alignment horizontal="center"/>
    </xf>
    <xf numFmtId="0" fontId="6" fillId="7" borderId="67" xfId="0" applyFont="1" applyFill="1" applyBorder="1" applyAlignment="1">
      <alignment horizontal="center"/>
    </xf>
    <xf numFmtId="0" fontId="6" fillId="7" borderId="20" xfId="0" applyFont="1" applyFill="1" applyBorder="1" applyAlignment="1">
      <alignment vertical="center" wrapText="1"/>
    </xf>
    <xf numFmtId="164" fontId="2" fillId="7" borderId="44" xfId="0" applyNumberFormat="1" applyFont="1" applyFill="1" applyBorder="1" applyAlignment="1">
      <alignment vertical="center"/>
    </xf>
    <xf numFmtId="164" fontId="6" fillId="0" borderId="15" xfId="0" applyNumberFormat="1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164" fontId="6" fillId="5" borderId="10" xfId="0" applyNumberFormat="1" applyFont="1" applyFill="1" applyBorder="1" applyAlignment="1">
      <alignment vertical="center"/>
    </xf>
    <xf numFmtId="0" fontId="2" fillId="0" borderId="28" xfId="0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right" wrapText="1"/>
    </xf>
    <xf numFmtId="164" fontId="2" fillId="0" borderId="69" xfId="0" applyNumberFormat="1" applyFont="1" applyFill="1" applyBorder="1" applyAlignment="1">
      <alignment vertical="center"/>
    </xf>
    <xf numFmtId="164" fontId="2" fillId="0" borderId="36" xfId="0" applyNumberFormat="1" applyFont="1" applyFill="1" applyBorder="1" applyAlignment="1">
      <alignment vertical="center"/>
    </xf>
    <xf numFmtId="164" fontId="2" fillId="0" borderId="70" xfId="0" applyNumberFormat="1" applyFont="1" applyFill="1" applyBorder="1" applyAlignment="1">
      <alignment vertical="center"/>
    </xf>
    <xf numFmtId="164" fontId="2" fillId="0" borderId="24" xfId="0" applyNumberFormat="1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164" fontId="2" fillId="0" borderId="71" xfId="0" applyNumberFormat="1" applyFont="1" applyFill="1" applyBorder="1" applyAlignment="1">
      <alignment vertical="center"/>
    </xf>
    <xf numFmtId="164" fontId="2" fillId="0" borderId="39" xfId="0" applyNumberFormat="1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164" fontId="2" fillId="0" borderId="72" xfId="0" applyNumberFormat="1" applyFont="1" applyFill="1" applyBorder="1" applyAlignment="1">
      <alignment vertical="center"/>
    </xf>
    <xf numFmtId="0" fontId="12" fillId="5" borderId="35" xfId="0" applyFont="1" applyFill="1" applyBorder="1" applyAlignment="1">
      <alignment horizontal="left" vertical="top"/>
    </xf>
    <xf numFmtId="0" fontId="12" fillId="5" borderId="36" xfId="0" applyFont="1" applyFill="1" applyBorder="1" applyAlignment="1">
      <alignment horizontal="left" vertical="top"/>
    </xf>
    <xf numFmtId="0" fontId="12" fillId="5" borderId="37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right" vertical="center"/>
    </xf>
    <xf numFmtId="164" fontId="6" fillId="5" borderId="2" xfId="0" applyNumberFormat="1" applyFont="1" applyFill="1" applyBorder="1" applyAlignment="1">
      <alignment horizontal="right" vertical="center"/>
    </xf>
    <xf numFmtId="0" fontId="12" fillId="5" borderId="13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6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0" fontId="6" fillId="5" borderId="38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right" vertical="center"/>
    </xf>
    <xf numFmtId="0" fontId="6" fillId="5" borderId="17" xfId="0" applyFont="1" applyFill="1" applyBorder="1" applyAlignment="1">
      <alignment horizontal="right" vertical="center"/>
    </xf>
    <xf numFmtId="0" fontId="6" fillId="5" borderId="40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6" fillId="7" borderId="13" xfId="0" applyFont="1" applyFill="1" applyBorder="1" applyAlignment="1">
      <alignment horizontal="right" vertical="center" wrapText="1"/>
    </xf>
    <xf numFmtId="0" fontId="6" fillId="7" borderId="14" xfId="0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21" fillId="7" borderId="13" xfId="0" applyFont="1" applyFill="1" applyBorder="1" applyAlignment="1">
      <alignment horizontal="left" vertical="center" wrapText="1"/>
    </xf>
    <xf numFmtId="0" fontId="21" fillId="7" borderId="14" xfId="0" applyFont="1" applyFill="1" applyBorder="1" applyAlignment="1">
      <alignment horizontal="left" vertical="center" wrapText="1"/>
    </xf>
    <xf numFmtId="0" fontId="21" fillId="7" borderId="61" xfId="0" applyFont="1" applyFill="1" applyBorder="1" applyAlignment="1">
      <alignment horizontal="left" vertical="center" wrapText="1"/>
    </xf>
    <xf numFmtId="0" fontId="19" fillId="7" borderId="19" xfId="0" applyFont="1" applyFill="1" applyBorder="1" applyAlignment="1">
      <alignment horizontal="left" vertical="center" wrapText="1"/>
    </xf>
    <xf numFmtId="0" fontId="19" fillId="7" borderId="0" xfId="0" applyFont="1" applyFill="1" applyBorder="1" applyAlignment="1">
      <alignment horizontal="left" vertical="center" wrapText="1"/>
    </xf>
    <xf numFmtId="0" fontId="19" fillId="7" borderId="55" xfId="0" applyFont="1" applyFill="1" applyBorder="1" applyAlignment="1">
      <alignment horizontal="left" vertical="center" wrapText="1"/>
    </xf>
    <xf numFmtId="166" fontId="2" fillId="0" borderId="33" xfId="2" applyNumberFormat="1" applyFont="1" applyFill="1" applyBorder="1" applyAlignment="1">
      <alignment horizontal="center" vertical="center"/>
    </xf>
    <xf numFmtId="166" fontId="2" fillId="0" borderId="54" xfId="2" applyNumberFormat="1" applyFont="1" applyFill="1" applyBorder="1" applyAlignment="1">
      <alignment horizontal="center" vertical="center"/>
    </xf>
    <xf numFmtId="166" fontId="2" fillId="0" borderId="62" xfId="2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7" borderId="59" xfId="0" applyFont="1" applyFill="1" applyBorder="1" applyAlignment="1">
      <alignment horizontal="center" vertical="center" wrapText="1"/>
    </xf>
    <xf numFmtId="0" fontId="6" fillId="7" borderId="60" xfId="0" applyFont="1" applyFill="1" applyBorder="1" applyAlignment="1">
      <alignment horizontal="center" vertical="center" wrapText="1"/>
    </xf>
    <xf numFmtId="0" fontId="6" fillId="7" borderId="66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14" fillId="9" borderId="41" xfId="0" applyFont="1" applyFill="1" applyBorder="1" applyAlignment="1">
      <alignment horizontal="left" vertical="center"/>
    </xf>
    <xf numFmtId="0" fontId="14" fillId="9" borderId="9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9" borderId="68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 wrapText="1"/>
    </xf>
    <xf numFmtId="166" fontId="2" fillId="0" borderId="31" xfId="0" applyNumberFormat="1" applyFont="1" applyFill="1" applyBorder="1" applyAlignment="1">
      <alignment horizontal="center" vertical="center"/>
    </xf>
    <xf numFmtId="166" fontId="2" fillId="0" borderId="50" xfId="0" applyNumberFormat="1" applyFont="1" applyFill="1" applyBorder="1" applyAlignment="1">
      <alignment horizontal="center" vertical="center"/>
    </xf>
    <xf numFmtId="166" fontId="2" fillId="0" borderId="63" xfId="0" applyNumberFormat="1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4" fillId="9" borderId="42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1094742</xdr:colOff>
      <xdr:row>1</xdr:row>
      <xdr:rowOff>66219</xdr:rowOff>
    </xdr:from>
    <xdr:to>
      <xdr:col>12</xdr:col>
      <xdr:colOff>1072981</xdr:colOff>
      <xdr:row>3</xdr:row>
      <xdr:rowOff>123192</xdr:rowOff>
    </xdr:to>
    <xdr:pic>
      <xdr:nvPicPr>
        <xdr:cNvPr id="2" name="Afbeelding 3" descr="http://digitalis/Werksites%20overzicht/project/vernieuwen%20Digitalis/Afbeeldingsbibliotheek/Logo%20SBB.png">
          <a:extLst>
            <a:ext uri="{FF2B5EF4-FFF2-40B4-BE49-F238E27FC236}">
              <a16:creationId xmlns:a16="http://schemas.microsoft.com/office/drawing/2014/main" id="{B78D805A-834D-4D37-A552-EC5BE948A2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5609" y="66219"/>
          <a:ext cx="1128859" cy="8951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EC6F-2786-4490-9CB1-1E8376CF9BEE}">
  <sheetPr>
    <pageSetUpPr fitToPage="1"/>
  </sheetPr>
  <dimension ref="A1:N81"/>
  <sheetViews>
    <sheetView tabSelected="1" topLeftCell="A29" zoomScale="90" zoomScaleNormal="90" workbookViewId="0">
      <selection activeCell="F17" sqref="F17"/>
    </sheetView>
  </sheetViews>
  <sheetFormatPr defaultColWidth="9.109375" defaultRowHeight="13.2" x14ac:dyDescent="0.25"/>
  <cols>
    <col min="1" max="1" width="2.109375" style="3" customWidth="1"/>
    <col min="2" max="2" width="12.109375" style="3" customWidth="1"/>
    <col min="3" max="3" width="14.21875" style="3" customWidth="1"/>
    <col min="4" max="4" width="23.44140625" style="3" customWidth="1"/>
    <col min="5" max="5" width="15" style="3" customWidth="1"/>
    <col min="6" max="6" width="23.5546875" style="3" customWidth="1"/>
    <col min="7" max="7" width="15" style="3" customWidth="1"/>
    <col min="8" max="8" width="17.109375" style="1" customWidth="1"/>
    <col min="9" max="9" width="16.109375" style="2" customWidth="1"/>
    <col min="10" max="10" width="15" style="2" customWidth="1"/>
    <col min="11" max="11" width="15.109375" style="2" customWidth="1"/>
    <col min="12" max="12" width="16.77734375" style="2" customWidth="1"/>
    <col min="13" max="13" width="24" style="1" customWidth="1"/>
    <col min="14" max="14" width="22.6640625" style="3" customWidth="1"/>
    <col min="15" max="16384" width="9.109375" style="3"/>
  </cols>
  <sheetData>
    <row r="1" spans="1:13" ht="13.8" hidden="1" customHeight="1" thickBot="1" x14ac:dyDescent="0.3">
      <c r="A1" s="4"/>
      <c r="B1" s="4"/>
      <c r="C1" s="4"/>
      <c r="D1" s="4"/>
      <c r="E1" s="4"/>
      <c r="F1" s="4"/>
      <c r="G1" s="4"/>
      <c r="H1" s="8"/>
      <c r="I1" s="6"/>
      <c r="J1" s="6"/>
      <c r="K1" s="6"/>
      <c r="L1" s="6"/>
      <c r="M1" s="8"/>
    </row>
    <row r="2" spans="1:13" ht="25.8" customHeight="1" x14ac:dyDescent="0.25">
      <c r="A2" s="4"/>
      <c r="B2" s="143" t="s">
        <v>83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3" ht="40.200000000000003" customHeight="1" x14ac:dyDescent="0.25">
      <c r="A3" s="4"/>
      <c r="B3" s="128" t="s">
        <v>84</v>
      </c>
      <c r="C3" s="129"/>
      <c r="D3" s="129"/>
      <c r="E3" s="129"/>
      <c r="F3" s="129"/>
      <c r="G3" s="129"/>
      <c r="H3" s="129"/>
      <c r="I3" s="129"/>
      <c r="J3" s="129"/>
      <c r="K3" s="129"/>
      <c r="L3" s="123"/>
      <c r="M3" s="62"/>
    </row>
    <row r="4" spans="1:13" ht="16.2" thickBot="1" x14ac:dyDescent="0.3">
      <c r="A4" s="4"/>
      <c r="B4" s="24"/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13" ht="15" customHeight="1" thickBot="1" x14ac:dyDescent="0.3">
      <c r="A5" s="4"/>
      <c r="B5" s="166" t="s">
        <v>11</v>
      </c>
      <c r="C5" s="167"/>
      <c r="D5" s="167"/>
      <c r="E5" s="168"/>
      <c r="F5" s="127"/>
      <c r="G5" s="127"/>
      <c r="H5" s="9"/>
      <c r="I5" s="43"/>
      <c r="J5" s="43"/>
      <c r="K5" s="43"/>
      <c r="L5" s="43"/>
      <c r="M5" s="124"/>
    </row>
    <row r="6" spans="1:13" ht="18" customHeight="1" thickBot="1" x14ac:dyDescent="0.3">
      <c r="A6" s="4"/>
      <c r="B6" s="169" t="s">
        <v>0</v>
      </c>
      <c r="C6" s="170"/>
      <c r="D6" s="170"/>
      <c r="E6" s="171"/>
      <c r="F6" s="11"/>
      <c r="G6" s="11"/>
      <c r="H6" s="25"/>
      <c r="I6" s="25"/>
      <c r="J6" s="25"/>
      <c r="K6" s="25"/>
      <c r="L6" s="25"/>
      <c r="M6" s="125"/>
    </row>
    <row r="7" spans="1:13" ht="18" customHeight="1" thickBot="1" x14ac:dyDescent="0.3">
      <c r="A7" s="4"/>
      <c r="B7" s="169" t="s">
        <v>1</v>
      </c>
      <c r="C7" s="170"/>
      <c r="D7" s="170"/>
      <c r="E7" s="171"/>
      <c r="F7" s="11"/>
      <c r="G7" s="11"/>
      <c r="H7" s="25"/>
      <c r="I7" s="25"/>
      <c r="J7" s="25"/>
      <c r="K7" s="25"/>
      <c r="L7" s="25"/>
      <c r="M7" s="125"/>
    </row>
    <row r="8" spans="1:13" ht="20.399999999999999" customHeight="1" thickBot="1" x14ac:dyDescent="0.3">
      <c r="A8" s="4"/>
      <c r="B8" s="144"/>
      <c r="C8" s="28"/>
      <c r="D8" s="28"/>
      <c r="E8" s="28"/>
      <c r="F8" s="28"/>
      <c r="G8" s="11"/>
      <c r="H8" s="25"/>
      <c r="I8" s="25"/>
      <c r="J8" s="25"/>
      <c r="K8" s="25"/>
      <c r="L8" s="25"/>
      <c r="M8" s="126"/>
    </row>
    <row r="9" spans="1:13" ht="27" customHeight="1" x14ac:dyDescent="0.25">
      <c r="A9" s="4"/>
      <c r="B9" s="174" t="s">
        <v>71</v>
      </c>
      <c r="C9" s="175"/>
      <c r="D9" s="175"/>
      <c r="E9" s="175"/>
      <c r="F9" s="176"/>
      <c r="G9" s="177" t="s">
        <v>43</v>
      </c>
      <c r="H9" s="178"/>
      <c r="I9" s="178"/>
      <c r="J9" s="178"/>
      <c r="K9" s="178"/>
      <c r="L9" s="178"/>
      <c r="M9" s="179"/>
    </row>
    <row r="10" spans="1:13" ht="22.8" customHeight="1" thickBot="1" x14ac:dyDescent="0.3">
      <c r="A10" s="4"/>
      <c r="B10" s="186" t="s">
        <v>41</v>
      </c>
      <c r="C10" s="187"/>
      <c r="D10" s="187"/>
      <c r="E10" s="187"/>
      <c r="F10" s="188"/>
      <c r="G10" s="204" t="s">
        <v>20</v>
      </c>
      <c r="H10" s="205"/>
      <c r="I10" s="206" t="s">
        <v>48</v>
      </c>
      <c r="J10" s="207"/>
      <c r="K10" s="207"/>
      <c r="L10" s="208"/>
      <c r="M10" s="29"/>
    </row>
    <row r="11" spans="1:13" ht="54.6" customHeight="1" thickBot="1" x14ac:dyDescent="0.3">
      <c r="A11" s="20"/>
      <c r="B11" s="242" t="s">
        <v>21</v>
      </c>
      <c r="C11" s="243" t="s">
        <v>31</v>
      </c>
      <c r="D11" s="243" t="s">
        <v>12</v>
      </c>
      <c r="E11" s="244" t="s">
        <v>29</v>
      </c>
      <c r="F11" s="245" t="s">
        <v>30</v>
      </c>
      <c r="G11" s="100" t="s">
        <v>22</v>
      </c>
      <c r="H11" s="101" t="s">
        <v>23</v>
      </c>
      <c r="I11" s="100" t="s">
        <v>24</v>
      </c>
      <c r="J11" s="101" t="s">
        <v>25</v>
      </c>
      <c r="K11" s="102" t="s">
        <v>26</v>
      </c>
      <c r="L11" s="103" t="s">
        <v>27</v>
      </c>
      <c r="M11" s="239" t="s">
        <v>28</v>
      </c>
    </row>
    <row r="12" spans="1:13" ht="27" customHeight="1" x14ac:dyDescent="0.25">
      <c r="A12" s="20"/>
      <c r="B12" s="209" t="s">
        <v>51</v>
      </c>
      <c r="C12" s="210"/>
      <c r="D12" s="210"/>
      <c r="E12" s="210"/>
      <c r="F12" s="210"/>
      <c r="G12" s="104">
        <v>500</v>
      </c>
      <c r="H12" s="105">
        <v>1000</v>
      </c>
      <c r="I12" s="106">
        <v>800</v>
      </c>
      <c r="J12" s="105">
        <v>800</v>
      </c>
      <c r="K12" s="107">
        <v>600</v>
      </c>
      <c r="L12" s="108">
        <v>600</v>
      </c>
      <c r="M12" s="240"/>
    </row>
    <row r="13" spans="1:13" ht="22.2" customHeight="1" x14ac:dyDescent="0.25">
      <c r="A13" s="4"/>
      <c r="B13" s="79" t="s">
        <v>13</v>
      </c>
      <c r="C13" s="80" t="s">
        <v>14</v>
      </c>
      <c r="D13" s="81" t="s">
        <v>15</v>
      </c>
      <c r="E13" s="266">
        <v>26.3</v>
      </c>
      <c r="F13" s="83">
        <v>6.6</v>
      </c>
      <c r="G13" s="40"/>
      <c r="H13" s="53"/>
      <c r="I13" s="98"/>
      <c r="J13" s="53"/>
      <c r="K13" s="41"/>
      <c r="L13" s="74"/>
      <c r="M13" s="111">
        <f>SUM(G13:L13)*F13</f>
        <v>0</v>
      </c>
    </row>
    <row r="14" spans="1:13" ht="22.8" customHeight="1" x14ac:dyDescent="0.25">
      <c r="A14" s="4"/>
      <c r="B14" s="79" t="s">
        <v>13</v>
      </c>
      <c r="C14" s="80" t="s">
        <v>16</v>
      </c>
      <c r="D14" s="81" t="s">
        <v>17</v>
      </c>
      <c r="E14" s="82">
        <v>19.899999999999999</v>
      </c>
      <c r="F14" s="83">
        <v>5</v>
      </c>
      <c r="G14" s="40"/>
      <c r="H14" s="53"/>
      <c r="I14" s="98"/>
      <c r="J14" s="53"/>
      <c r="K14" s="41"/>
      <c r="L14" s="74"/>
      <c r="M14" s="111">
        <f t="shared" ref="M14" si="0">SUM(G14:L14)*F14</f>
        <v>0</v>
      </c>
    </row>
    <row r="15" spans="1:13" ht="22.8" customHeight="1" thickBot="1" x14ac:dyDescent="0.3">
      <c r="A15" s="4"/>
      <c r="B15" s="84" t="s">
        <v>13</v>
      </c>
      <c r="C15" s="85" t="s">
        <v>18</v>
      </c>
      <c r="D15" s="76" t="s">
        <v>19</v>
      </c>
      <c r="E15" s="82">
        <v>38.9</v>
      </c>
      <c r="F15" s="78">
        <v>9.8000000000000007</v>
      </c>
      <c r="G15" s="42"/>
      <c r="H15" s="97"/>
      <c r="I15" s="99"/>
      <c r="J15" s="52"/>
      <c r="K15" s="96"/>
      <c r="L15" s="75"/>
      <c r="M15" s="111">
        <f>SUM(G15:L15)*F15</f>
        <v>0</v>
      </c>
    </row>
    <row r="16" spans="1:13" ht="25.2" customHeight="1" thickBot="1" x14ac:dyDescent="0.3">
      <c r="A16" s="4"/>
      <c r="B16" s="26"/>
      <c r="C16" s="109"/>
      <c r="D16" s="261" t="s">
        <v>47</v>
      </c>
      <c r="E16" s="259">
        <f>SUM(E13:E15)</f>
        <v>85.1</v>
      </c>
      <c r="F16" s="260">
        <f>SUM(F13:F15)</f>
        <v>21.4</v>
      </c>
      <c r="G16" s="192" t="s">
        <v>2</v>
      </c>
      <c r="H16" s="193"/>
      <c r="I16" s="193"/>
      <c r="J16" s="193"/>
      <c r="K16" s="193"/>
      <c r="L16" s="194"/>
      <c r="M16" s="72">
        <f>SUM(M13:M15)</f>
        <v>0</v>
      </c>
    </row>
    <row r="17" spans="1:13" ht="37.200000000000003" customHeight="1" thickBot="1" x14ac:dyDescent="0.3">
      <c r="A17" s="4"/>
      <c r="B17" s="10"/>
      <c r="C17" s="11"/>
      <c r="D17" s="31"/>
      <c r="E17" s="32"/>
      <c r="F17" s="32"/>
      <c r="G17" s="28"/>
      <c r="H17" s="145"/>
      <c r="I17" s="45"/>
      <c r="J17" s="45"/>
      <c r="K17" s="45"/>
      <c r="L17" s="45"/>
      <c r="M17" s="146"/>
    </row>
    <row r="18" spans="1:13" ht="35.4" customHeight="1" x14ac:dyDescent="0.25">
      <c r="A18" s="4"/>
      <c r="B18" s="174" t="s">
        <v>72</v>
      </c>
      <c r="C18" s="175"/>
      <c r="D18" s="175"/>
      <c r="E18" s="175"/>
      <c r="F18" s="176"/>
      <c r="G18" s="189" t="s">
        <v>66</v>
      </c>
      <c r="H18" s="190"/>
      <c r="I18" s="190"/>
      <c r="J18" s="190"/>
      <c r="K18" s="190"/>
      <c r="L18" s="190"/>
      <c r="M18" s="191"/>
    </row>
    <row r="19" spans="1:13" ht="22.8" customHeight="1" thickBot="1" x14ac:dyDescent="0.3">
      <c r="A19" s="4"/>
      <c r="B19" s="186" t="s">
        <v>73</v>
      </c>
      <c r="C19" s="187"/>
      <c r="D19" s="187"/>
      <c r="E19" s="187"/>
      <c r="F19" s="188"/>
      <c r="G19" s="180" t="s">
        <v>49</v>
      </c>
      <c r="H19" s="181"/>
      <c r="I19" s="181"/>
      <c r="J19" s="181"/>
      <c r="K19" s="181"/>
      <c r="L19" s="181"/>
      <c r="M19" s="182"/>
    </row>
    <row r="20" spans="1:13" ht="63.6" customHeight="1" thickBot="1" x14ac:dyDescent="0.3">
      <c r="A20" s="20"/>
      <c r="B20" s="255" t="s">
        <v>21</v>
      </c>
      <c r="C20" s="244" t="s">
        <v>31</v>
      </c>
      <c r="D20" s="243" t="s">
        <v>12</v>
      </c>
      <c r="E20" s="244" t="s">
        <v>29</v>
      </c>
      <c r="F20" s="245" t="s">
        <v>30</v>
      </c>
      <c r="G20" s="134" t="s">
        <v>63</v>
      </c>
      <c r="H20" s="246" t="s">
        <v>64</v>
      </c>
      <c r="I20" s="58" t="s">
        <v>65</v>
      </c>
      <c r="J20" s="183"/>
      <c r="K20" s="184"/>
      <c r="L20" s="185"/>
      <c r="M20" s="241" t="s">
        <v>50</v>
      </c>
    </row>
    <row r="21" spans="1:13" ht="22.2" customHeight="1" x14ac:dyDescent="0.25">
      <c r="A21" s="4"/>
      <c r="B21" s="79" t="s">
        <v>13</v>
      </c>
      <c r="C21" s="80" t="s">
        <v>14</v>
      </c>
      <c r="D21" s="81" t="s">
        <v>15</v>
      </c>
      <c r="E21" s="82">
        <v>26.3</v>
      </c>
      <c r="F21" s="83">
        <v>6.6</v>
      </c>
      <c r="G21" s="230">
        <v>2028</v>
      </c>
      <c r="H21" s="252">
        <v>200</v>
      </c>
      <c r="I21" s="98"/>
      <c r="J21" s="154"/>
      <c r="K21" s="155"/>
      <c r="L21" s="156"/>
      <c r="M21" s="73">
        <f>+(I21*F21)</f>
        <v>0</v>
      </c>
    </row>
    <row r="22" spans="1:13" ht="22.2" customHeight="1" x14ac:dyDescent="0.25">
      <c r="A22" s="4"/>
      <c r="B22" s="79" t="s">
        <v>13</v>
      </c>
      <c r="C22" s="80" t="s">
        <v>16</v>
      </c>
      <c r="D22" s="81" t="s">
        <v>17</v>
      </c>
      <c r="E22" s="82">
        <v>19.899999999999999</v>
      </c>
      <c r="F22" s="83">
        <v>5</v>
      </c>
      <c r="G22" s="231"/>
      <c r="H22" s="253">
        <v>200</v>
      </c>
      <c r="I22" s="98"/>
      <c r="J22" s="157"/>
      <c r="K22" s="158"/>
      <c r="L22" s="159"/>
      <c r="M22" s="73">
        <f>+(I22*F22)</f>
        <v>0</v>
      </c>
    </row>
    <row r="23" spans="1:13" ht="22.2" customHeight="1" thickBot="1" x14ac:dyDescent="0.3">
      <c r="A23" s="4"/>
      <c r="B23" s="84" t="s">
        <v>13</v>
      </c>
      <c r="C23" s="85" t="s">
        <v>18</v>
      </c>
      <c r="D23" s="76" t="s">
        <v>19</v>
      </c>
      <c r="E23" s="77">
        <v>38.9</v>
      </c>
      <c r="F23" s="78">
        <v>9.8000000000000007</v>
      </c>
      <c r="G23" s="231"/>
      <c r="H23" s="253">
        <v>200</v>
      </c>
      <c r="I23" s="135"/>
      <c r="J23" s="160"/>
      <c r="K23" s="161"/>
      <c r="L23" s="162"/>
      <c r="M23" s="136">
        <f>+(I23*F23)</f>
        <v>0</v>
      </c>
    </row>
    <row r="24" spans="1:13" ht="22.2" customHeight="1" thickBot="1" x14ac:dyDescent="0.35">
      <c r="A24" s="4"/>
      <c r="B24" s="213"/>
      <c r="C24" s="214"/>
      <c r="D24" s="110" t="s">
        <v>67</v>
      </c>
      <c r="E24" s="262">
        <f>SUM(E21:E23)</f>
        <v>85.1</v>
      </c>
      <c r="F24" s="263">
        <f>SUM(F21:F23)</f>
        <v>21.4</v>
      </c>
      <c r="G24" s="172" t="s">
        <v>3</v>
      </c>
      <c r="H24" s="173"/>
      <c r="I24" s="173"/>
      <c r="J24" s="173"/>
      <c r="K24" s="173"/>
      <c r="L24" s="173"/>
      <c r="M24" s="149">
        <f>SUM(M21:M23)</f>
        <v>0</v>
      </c>
    </row>
    <row r="25" spans="1:13" ht="22.2" customHeight="1" x14ac:dyDescent="0.25">
      <c r="A25" s="4"/>
      <c r="B25" s="215"/>
      <c r="C25" s="216"/>
      <c r="D25" s="216"/>
      <c r="E25" s="216"/>
      <c r="F25" s="216"/>
      <c r="G25" s="216"/>
      <c r="H25" s="216"/>
      <c r="I25" s="216"/>
      <c r="J25" s="155"/>
      <c r="K25" s="155"/>
      <c r="L25" s="156"/>
      <c r="M25" s="73"/>
    </row>
    <row r="26" spans="1:13" ht="22.2" customHeight="1" x14ac:dyDescent="0.25">
      <c r="A26" s="4"/>
      <c r="B26" s="79" t="s">
        <v>13</v>
      </c>
      <c r="C26" s="80" t="s">
        <v>14</v>
      </c>
      <c r="D26" s="81" t="s">
        <v>15</v>
      </c>
      <c r="E26" s="82">
        <v>26.3</v>
      </c>
      <c r="F26" s="83">
        <v>6.6</v>
      </c>
      <c r="G26" s="230">
        <v>2029</v>
      </c>
      <c r="H26" s="252">
        <v>200</v>
      </c>
      <c r="I26" s="98"/>
      <c r="J26" s="157"/>
      <c r="K26" s="158"/>
      <c r="L26" s="159"/>
      <c r="M26" s="73">
        <f>+(I26*F26)</f>
        <v>0</v>
      </c>
    </row>
    <row r="27" spans="1:13" ht="22.2" customHeight="1" x14ac:dyDescent="0.25">
      <c r="A27" s="4"/>
      <c r="B27" s="79" t="s">
        <v>13</v>
      </c>
      <c r="C27" s="80" t="s">
        <v>16</v>
      </c>
      <c r="D27" s="81" t="s">
        <v>17</v>
      </c>
      <c r="E27" s="82">
        <v>19.899999999999999</v>
      </c>
      <c r="F27" s="83">
        <v>5</v>
      </c>
      <c r="G27" s="231"/>
      <c r="H27" s="253">
        <v>200</v>
      </c>
      <c r="I27" s="98"/>
      <c r="J27" s="157"/>
      <c r="K27" s="158"/>
      <c r="L27" s="159"/>
      <c r="M27" s="73">
        <f>+(I27*F27)</f>
        <v>0</v>
      </c>
    </row>
    <row r="28" spans="1:13" ht="22.2" customHeight="1" thickBot="1" x14ac:dyDescent="0.3">
      <c r="A28" s="4"/>
      <c r="B28" s="84" t="s">
        <v>13</v>
      </c>
      <c r="C28" s="85" t="s">
        <v>18</v>
      </c>
      <c r="D28" s="150" t="s">
        <v>19</v>
      </c>
      <c r="E28" s="151">
        <v>38.9</v>
      </c>
      <c r="F28" s="152">
        <v>9.8000000000000007</v>
      </c>
      <c r="G28" s="231"/>
      <c r="H28" s="253">
        <v>200</v>
      </c>
      <c r="I28" s="98"/>
      <c r="J28" s="160"/>
      <c r="K28" s="161"/>
      <c r="L28" s="162"/>
      <c r="M28" s="136">
        <f>+(I28*F28)</f>
        <v>0</v>
      </c>
    </row>
    <row r="29" spans="1:13" ht="22.2" customHeight="1" thickBot="1" x14ac:dyDescent="0.35">
      <c r="A29" s="4"/>
      <c r="B29" s="217"/>
      <c r="C29" s="218"/>
      <c r="D29" s="153" t="s">
        <v>68</v>
      </c>
      <c r="E29" s="264">
        <f>SUM(E26:E28)</f>
        <v>85.1</v>
      </c>
      <c r="F29" s="265">
        <f>SUM(F26:F28)</f>
        <v>21.4</v>
      </c>
      <c r="G29" s="172" t="s">
        <v>40</v>
      </c>
      <c r="H29" s="173"/>
      <c r="I29" s="173"/>
      <c r="J29" s="173"/>
      <c r="K29" s="173"/>
      <c r="L29" s="173"/>
      <c r="M29" s="149">
        <f>SUM(M26:M28)</f>
        <v>0</v>
      </c>
    </row>
    <row r="30" spans="1:13" ht="22.2" customHeight="1" x14ac:dyDescent="0.25">
      <c r="A30" s="4"/>
      <c r="B30" s="219"/>
      <c r="C30" s="220"/>
      <c r="D30" s="220"/>
      <c r="E30" s="220"/>
      <c r="F30" s="220"/>
      <c r="G30" s="220"/>
      <c r="H30" s="220"/>
      <c r="I30" s="220"/>
      <c r="J30" s="155"/>
      <c r="K30" s="155"/>
      <c r="L30" s="156"/>
      <c r="M30" s="73"/>
    </row>
    <row r="31" spans="1:13" ht="22.2" customHeight="1" x14ac:dyDescent="0.25">
      <c r="A31" s="4"/>
      <c r="B31" s="79" t="s">
        <v>13</v>
      </c>
      <c r="C31" s="80" t="s">
        <v>14</v>
      </c>
      <c r="D31" s="81" t="s">
        <v>15</v>
      </c>
      <c r="E31" s="82">
        <v>26.3</v>
      </c>
      <c r="F31" s="83">
        <v>6.6</v>
      </c>
      <c r="G31" s="230">
        <v>2030</v>
      </c>
      <c r="H31" s="252">
        <v>200</v>
      </c>
      <c r="I31" s="98"/>
      <c r="J31" s="157"/>
      <c r="K31" s="158"/>
      <c r="L31" s="159"/>
      <c r="M31" s="73">
        <f>+(I31*F31)</f>
        <v>0</v>
      </c>
    </row>
    <row r="32" spans="1:13" ht="22.2" customHeight="1" x14ac:dyDescent="0.25">
      <c r="A32" s="4"/>
      <c r="B32" s="79" t="s">
        <v>13</v>
      </c>
      <c r="C32" s="80" t="s">
        <v>16</v>
      </c>
      <c r="D32" s="81" t="s">
        <v>17</v>
      </c>
      <c r="E32" s="82">
        <v>19.899999999999999</v>
      </c>
      <c r="F32" s="83">
        <v>5</v>
      </c>
      <c r="G32" s="231"/>
      <c r="H32" s="253">
        <v>200</v>
      </c>
      <c r="I32" s="98"/>
      <c r="J32" s="157"/>
      <c r="K32" s="158"/>
      <c r="L32" s="159"/>
      <c r="M32" s="73">
        <f>+(I32*F32)</f>
        <v>0</v>
      </c>
    </row>
    <row r="33" spans="1:13" ht="22.2" customHeight="1" thickBot="1" x14ac:dyDescent="0.3">
      <c r="A33" s="4"/>
      <c r="B33" s="84" t="s">
        <v>13</v>
      </c>
      <c r="C33" s="85" t="s">
        <v>18</v>
      </c>
      <c r="D33" s="150" t="s">
        <v>19</v>
      </c>
      <c r="E33" s="151">
        <v>38.9</v>
      </c>
      <c r="F33" s="152">
        <v>9.8000000000000007</v>
      </c>
      <c r="G33" s="231"/>
      <c r="H33" s="253">
        <v>200</v>
      </c>
      <c r="I33" s="98"/>
      <c r="J33" s="160"/>
      <c r="K33" s="161"/>
      <c r="L33" s="162"/>
      <c r="M33" s="136">
        <f>+(I33*F33)</f>
        <v>0</v>
      </c>
    </row>
    <row r="34" spans="1:13" ht="22.2" customHeight="1" thickBot="1" x14ac:dyDescent="0.35">
      <c r="A34" s="4"/>
      <c r="B34" s="217"/>
      <c r="C34" s="218"/>
      <c r="D34" s="153" t="s">
        <v>69</v>
      </c>
      <c r="E34" s="264">
        <f>SUM(E31:E33)</f>
        <v>85.1</v>
      </c>
      <c r="F34" s="265">
        <f>SUM(F31:F33)</f>
        <v>21.4</v>
      </c>
      <c r="G34" s="172" t="s">
        <v>42</v>
      </c>
      <c r="H34" s="173"/>
      <c r="I34" s="173"/>
      <c r="J34" s="173"/>
      <c r="K34" s="173"/>
      <c r="L34" s="173"/>
      <c r="M34" s="149">
        <f>SUM(M31:M33)</f>
        <v>0</v>
      </c>
    </row>
    <row r="35" spans="1:13" ht="22.2" customHeight="1" x14ac:dyDescent="0.25">
      <c r="A35" s="4"/>
      <c r="B35" s="211"/>
      <c r="C35" s="212"/>
      <c r="D35" s="212"/>
      <c r="E35" s="212"/>
      <c r="F35" s="212"/>
      <c r="G35" s="212"/>
      <c r="H35" s="212"/>
      <c r="I35" s="212"/>
      <c r="J35" s="155"/>
      <c r="K35" s="155"/>
      <c r="L35" s="156"/>
      <c r="M35" s="73"/>
    </row>
    <row r="36" spans="1:13" ht="22.2" customHeight="1" x14ac:dyDescent="0.25">
      <c r="A36" s="4"/>
      <c r="B36" s="79" t="s">
        <v>13</v>
      </c>
      <c r="C36" s="80" t="s">
        <v>14</v>
      </c>
      <c r="D36" s="81" t="s">
        <v>15</v>
      </c>
      <c r="E36" s="82">
        <v>26.3</v>
      </c>
      <c r="F36" s="83">
        <v>6.6</v>
      </c>
      <c r="G36" s="230">
        <v>2031</v>
      </c>
      <c r="H36" s="252">
        <v>200</v>
      </c>
      <c r="I36" s="98"/>
      <c r="J36" s="157"/>
      <c r="K36" s="158"/>
      <c r="L36" s="159"/>
      <c r="M36" s="73">
        <f>+(I36*F36)</f>
        <v>0</v>
      </c>
    </row>
    <row r="37" spans="1:13" ht="22.2" customHeight="1" x14ac:dyDescent="0.25">
      <c r="A37" s="4"/>
      <c r="B37" s="79" t="s">
        <v>13</v>
      </c>
      <c r="C37" s="80" t="s">
        <v>16</v>
      </c>
      <c r="D37" s="81" t="s">
        <v>17</v>
      </c>
      <c r="E37" s="82">
        <v>19.899999999999999</v>
      </c>
      <c r="F37" s="83">
        <v>5</v>
      </c>
      <c r="G37" s="231"/>
      <c r="H37" s="253">
        <v>200</v>
      </c>
      <c r="I37" s="98"/>
      <c r="J37" s="157"/>
      <c r="K37" s="158"/>
      <c r="L37" s="159"/>
      <c r="M37" s="73">
        <f>+(I37*F37)</f>
        <v>0</v>
      </c>
    </row>
    <row r="38" spans="1:13" ht="22.2" customHeight="1" thickBot="1" x14ac:dyDescent="0.3">
      <c r="A38" s="4"/>
      <c r="B38" s="84" t="s">
        <v>13</v>
      </c>
      <c r="C38" s="85" t="s">
        <v>18</v>
      </c>
      <c r="D38" s="150" t="s">
        <v>19</v>
      </c>
      <c r="E38" s="151">
        <v>38.9</v>
      </c>
      <c r="F38" s="152">
        <v>9.8000000000000007</v>
      </c>
      <c r="G38" s="232"/>
      <c r="H38" s="254">
        <v>200</v>
      </c>
      <c r="I38" s="98"/>
      <c r="J38" s="160"/>
      <c r="K38" s="161"/>
      <c r="L38" s="162"/>
      <c r="M38" s="136">
        <f>+(I38*F38)</f>
        <v>0</v>
      </c>
    </row>
    <row r="39" spans="1:13" ht="22.2" customHeight="1" thickBot="1" x14ac:dyDescent="0.35">
      <c r="A39" s="4"/>
      <c r="B39" s="213"/>
      <c r="C39" s="214"/>
      <c r="D39" s="153" t="s">
        <v>70</v>
      </c>
      <c r="E39" s="264">
        <f>SUM(E36:E38)</f>
        <v>85.1</v>
      </c>
      <c r="F39" s="265">
        <f>SUM(F36:F38)</f>
        <v>21.4</v>
      </c>
      <c r="G39" s="172" t="s">
        <v>53</v>
      </c>
      <c r="H39" s="173"/>
      <c r="I39" s="173"/>
      <c r="J39" s="173"/>
      <c r="K39" s="173"/>
      <c r="L39" s="173"/>
      <c r="M39" s="149">
        <f>SUM(M36:M38)</f>
        <v>0</v>
      </c>
    </row>
    <row r="40" spans="1:13" s="117" customFormat="1" ht="22.2" customHeight="1" thickBot="1" x14ac:dyDescent="0.3">
      <c r="A40" s="112"/>
      <c r="B40" s="201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3"/>
    </row>
    <row r="41" spans="1:13" ht="35.4" customHeight="1" x14ac:dyDescent="0.25">
      <c r="A41" s="4"/>
      <c r="B41" s="174" t="s">
        <v>76</v>
      </c>
      <c r="C41" s="175"/>
      <c r="D41" s="175"/>
      <c r="E41" s="175"/>
      <c r="F41" s="176"/>
      <c r="G41" s="189" t="s">
        <v>66</v>
      </c>
      <c r="H41" s="190"/>
      <c r="I41" s="190"/>
      <c r="J41" s="190"/>
      <c r="K41" s="190"/>
      <c r="L41" s="190"/>
      <c r="M41" s="191"/>
    </row>
    <row r="42" spans="1:13" ht="22.8" customHeight="1" thickBot="1" x14ac:dyDescent="0.3">
      <c r="A42" s="4"/>
      <c r="B42" s="186"/>
      <c r="C42" s="187"/>
      <c r="D42" s="187"/>
      <c r="E42" s="187"/>
      <c r="F42" s="188"/>
      <c r="G42" s="180" t="s">
        <v>49</v>
      </c>
      <c r="H42" s="181"/>
      <c r="I42" s="181"/>
      <c r="J42" s="181"/>
      <c r="K42" s="181"/>
      <c r="L42" s="181"/>
      <c r="M42" s="182"/>
    </row>
    <row r="43" spans="1:13" ht="63.6" customHeight="1" thickBot="1" x14ac:dyDescent="0.3">
      <c r="A43" s="20"/>
      <c r="B43" s="255" t="s">
        <v>21</v>
      </c>
      <c r="C43" s="244" t="s">
        <v>31</v>
      </c>
      <c r="D43" s="244" t="s">
        <v>12</v>
      </c>
      <c r="E43" s="244" t="s">
        <v>29</v>
      </c>
      <c r="F43" s="245" t="s">
        <v>30</v>
      </c>
      <c r="G43" s="134" t="s">
        <v>63</v>
      </c>
      <c r="H43" s="246" t="s">
        <v>64</v>
      </c>
      <c r="I43" s="58" t="s">
        <v>65</v>
      </c>
      <c r="J43" s="183"/>
      <c r="K43" s="184"/>
      <c r="L43" s="185"/>
      <c r="M43" s="241" t="s">
        <v>50</v>
      </c>
    </row>
    <row r="44" spans="1:13" ht="22.8" customHeight="1" thickBot="1" x14ac:dyDescent="0.3">
      <c r="A44" s="20"/>
      <c r="B44" s="224" t="s">
        <v>86</v>
      </c>
      <c r="C44" s="225"/>
      <c r="D44" s="225"/>
      <c r="E44" s="225"/>
      <c r="F44" s="225"/>
      <c r="G44" s="225"/>
      <c r="H44" s="225"/>
      <c r="I44" s="225"/>
      <c r="J44" s="225"/>
      <c r="K44" s="225"/>
      <c r="L44" s="226"/>
      <c r="M44" s="140"/>
    </row>
    <row r="45" spans="1:13" ht="22.2" customHeight="1" x14ac:dyDescent="0.25">
      <c r="A45" s="6"/>
      <c r="B45" s="79" t="s">
        <v>13</v>
      </c>
      <c r="C45" s="80" t="s">
        <v>14</v>
      </c>
      <c r="D45" s="81" t="s">
        <v>15</v>
      </c>
      <c r="E45" s="82">
        <v>26.3</v>
      </c>
      <c r="F45" s="83">
        <v>6.6</v>
      </c>
      <c r="G45" s="230">
        <v>2032</v>
      </c>
      <c r="H45" s="132">
        <v>600</v>
      </c>
      <c r="I45" s="98"/>
      <c r="J45" s="154"/>
      <c r="K45" s="155"/>
      <c r="L45" s="156"/>
      <c r="M45" s="73">
        <f>+(I45*F45)</f>
        <v>0</v>
      </c>
    </row>
    <row r="46" spans="1:13" ht="22.2" customHeight="1" x14ac:dyDescent="0.25">
      <c r="A46" s="4"/>
      <c r="B46" s="79" t="s">
        <v>13</v>
      </c>
      <c r="C46" s="80" t="s">
        <v>16</v>
      </c>
      <c r="D46" s="81" t="s">
        <v>17</v>
      </c>
      <c r="E46" s="82">
        <v>19.899999999999999</v>
      </c>
      <c r="F46" s="83">
        <v>5</v>
      </c>
      <c r="G46" s="231"/>
      <c r="H46" s="133">
        <v>600</v>
      </c>
      <c r="I46" s="98"/>
      <c r="J46" s="157"/>
      <c r="K46" s="158"/>
      <c r="L46" s="159"/>
      <c r="M46" s="73">
        <f>+(I46*F46)</f>
        <v>0</v>
      </c>
    </row>
    <row r="47" spans="1:13" ht="22.2" customHeight="1" thickBot="1" x14ac:dyDescent="0.3">
      <c r="A47" s="4"/>
      <c r="B47" s="84" t="s">
        <v>13</v>
      </c>
      <c r="C47" s="85" t="s">
        <v>18</v>
      </c>
      <c r="D47" s="76" t="s">
        <v>19</v>
      </c>
      <c r="E47" s="77">
        <v>38.9</v>
      </c>
      <c r="F47" s="78">
        <v>9.8000000000000007</v>
      </c>
      <c r="G47" s="232"/>
      <c r="H47" s="133">
        <v>600</v>
      </c>
      <c r="I47" s="135"/>
      <c r="J47" s="160"/>
      <c r="K47" s="161"/>
      <c r="L47" s="162"/>
      <c r="M47" s="136">
        <f>+(I47*F47)</f>
        <v>0</v>
      </c>
    </row>
    <row r="48" spans="1:13" ht="22.2" customHeight="1" thickBot="1" x14ac:dyDescent="0.35">
      <c r="A48" s="4"/>
      <c r="B48" s="147"/>
      <c r="C48" s="148"/>
      <c r="D48" s="110">
        <v>2032</v>
      </c>
      <c r="E48" s="138">
        <f>SUM(E45:E47)</f>
        <v>85.1</v>
      </c>
      <c r="F48" s="139">
        <f>SUM(F45:F47)</f>
        <v>21.4</v>
      </c>
      <c r="G48" s="172" t="s">
        <v>74</v>
      </c>
      <c r="H48" s="173"/>
      <c r="I48" s="173"/>
      <c r="J48" s="173"/>
      <c r="K48" s="173"/>
      <c r="L48" s="173"/>
      <c r="M48" s="137">
        <f>SUM(M45:M47)</f>
        <v>0</v>
      </c>
    </row>
    <row r="49" spans="1:13" ht="22.2" customHeight="1" x14ac:dyDescent="0.25">
      <c r="A49" s="4"/>
      <c r="B49" s="227" t="s">
        <v>87</v>
      </c>
      <c r="C49" s="228"/>
      <c r="D49" s="228"/>
      <c r="E49" s="228"/>
      <c r="F49" s="228"/>
      <c r="G49" s="228"/>
      <c r="H49" s="228"/>
      <c r="I49" s="228"/>
      <c r="J49" s="228"/>
      <c r="K49" s="228"/>
      <c r="L49" s="229"/>
      <c r="M49" s="141"/>
    </row>
    <row r="50" spans="1:13" ht="22.2" customHeight="1" x14ac:dyDescent="0.25">
      <c r="A50" s="4"/>
      <c r="B50" s="79" t="s">
        <v>13</v>
      </c>
      <c r="C50" s="80" t="s">
        <v>14</v>
      </c>
      <c r="D50" s="81" t="s">
        <v>15</v>
      </c>
      <c r="E50" s="82">
        <v>26.3</v>
      </c>
      <c r="F50" s="83">
        <v>6.6</v>
      </c>
      <c r="G50" s="230">
        <v>2032</v>
      </c>
      <c r="H50" s="132">
        <v>200</v>
      </c>
      <c r="I50" s="98"/>
      <c r="J50" s="157"/>
      <c r="K50" s="158"/>
      <c r="L50" s="159"/>
      <c r="M50" s="73">
        <f>+(I50*F50)</f>
        <v>0</v>
      </c>
    </row>
    <row r="51" spans="1:13" ht="22.2" customHeight="1" x14ac:dyDescent="0.25">
      <c r="A51" s="4"/>
      <c r="B51" s="79" t="s">
        <v>13</v>
      </c>
      <c r="C51" s="80" t="s">
        <v>16</v>
      </c>
      <c r="D51" s="81" t="s">
        <v>17</v>
      </c>
      <c r="E51" s="82">
        <v>19.899999999999999</v>
      </c>
      <c r="F51" s="83">
        <v>5</v>
      </c>
      <c r="G51" s="231"/>
      <c r="H51" s="133">
        <v>200</v>
      </c>
      <c r="I51" s="98"/>
      <c r="J51" s="157"/>
      <c r="K51" s="158"/>
      <c r="L51" s="159"/>
      <c r="M51" s="73">
        <f>+(I51*F51)</f>
        <v>0</v>
      </c>
    </row>
    <row r="52" spans="1:13" ht="22.2" customHeight="1" thickBot="1" x14ac:dyDescent="0.3">
      <c r="A52" s="4"/>
      <c r="B52" s="84" t="s">
        <v>13</v>
      </c>
      <c r="C52" s="85" t="s">
        <v>18</v>
      </c>
      <c r="D52" s="76" t="s">
        <v>19</v>
      </c>
      <c r="E52" s="77">
        <v>38.9</v>
      </c>
      <c r="F52" s="78">
        <v>9.8000000000000007</v>
      </c>
      <c r="G52" s="232"/>
      <c r="H52" s="133">
        <v>200</v>
      </c>
      <c r="I52" s="98"/>
      <c r="J52" s="160"/>
      <c r="K52" s="161"/>
      <c r="L52" s="162"/>
      <c r="M52" s="136">
        <f>+(I52*F52)</f>
        <v>0</v>
      </c>
    </row>
    <row r="53" spans="1:13" ht="22.2" customHeight="1" thickBot="1" x14ac:dyDescent="0.35">
      <c r="A53" s="4"/>
      <c r="B53" s="147"/>
      <c r="C53" s="148"/>
      <c r="D53" s="110" t="s">
        <v>68</v>
      </c>
      <c r="E53" s="138">
        <f>SUM(E50:E52)</f>
        <v>85.1</v>
      </c>
      <c r="F53" s="139">
        <f>SUM(F50:F52)</f>
        <v>21.4</v>
      </c>
      <c r="G53" s="172" t="s">
        <v>75</v>
      </c>
      <c r="H53" s="173"/>
      <c r="I53" s="173"/>
      <c r="J53" s="173"/>
      <c r="K53" s="173"/>
      <c r="L53" s="173"/>
      <c r="M53" s="137">
        <f>SUM(M50:M52)</f>
        <v>0</v>
      </c>
    </row>
    <row r="54" spans="1:13" s="117" customFormat="1" ht="21.6" customHeight="1" thickBot="1" x14ac:dyDescent="0.3">
      <c r="A54" s="112"/>
      <c r="B54" s="113"/>
      <c r="C54" s="114"/>
      <c r="D54" s="115"/>
      <c r="E54" s="116"/>
      <c r="F54" s="116"/>
      <c r="G54" s="95"/>
      <c r="H54" s="95"/>
      <c r="I54" s="95"/>
      <c r="J54" s="95"/>
      <c r="K54" s="95"/>
      <c r="L54" s="95"/>
      <c r="M54" s="142"/>
    </row>
    <row r="55" spans="1:13" ht="24.6" customHeight="1" thickBot="1" x14ac:dyDescent="0.3">
      <c r="A55" s="4"/>
      <c r="B55" s="163" t="s">
        <v>52</v>
      </c>
      <c r="C55" s="164"/>
      <c r="D55" s="164"/>
      <c r="E55" s="164"/>
      <c r="F55" s="164"/>
      <c r="G55" s="164"/>
      <c r="H55" s="165"/>
      <c r="I55" s="23"/>
      <c r="J55" s="23"/>
      <c r="K55" s="23"/>
      <c r="L55" s="23"/>
      <c r="M55" s="29"/>
    </row>
    <row r="56" spans="1:13" ht="31.2" x14ac:dyDescent="0.25">
      <c r="B56" s="247" t="s">
        <v>33</v>
      </c>
      <c r="C56" s="248"/>
      <c r="D56" s="59"/>
      <c r="E56" s="59"/>
      <c r="F56" s="59"/>
      <c r="G56" s="59"/>
      <c r="H56" s="59"/>
      <c r="I56" s="249" t="s">
        <v>44</v>
      </c>
      <c r="J56" s="249" t="s">
        <v>34</v>
      </c>
      <c r="K56" s="249" t="s">
        <v>35</v>
      </c>
      <c r="L56" s="249" t="s">
        <v>32</v>
      </c>
      <c r="M56" s="250" t="s">
        <v>59</v>
      </c>
    </row>
    <row r="57" spans="1:13" ht="34.799999999999997" customHeight="1" x14ac:dyDescent="0.25">
      <c r="A57" s="4"/>
      <c r="B57" s="256" t="s">
        <v>54</v>
      </c>
      <c r="C57" s="236" t="s">
        <v>80</v>
      </c>
      <c r="D57" s="237"/>
      <c r="E57" s="237"/>
      <c r="F57" s="237"/>
      <c r="G57" s="237"/>
      <c r="H57" s="238"/>
      <c r="I57" s="36" t="s">
        <v>45</v>
      </c>
      <c r="J57" s="36" t="s">
        <v>36</v>
      </c>
      <c r="K57" s="63">
        <v>80</v>
      </c>
      <c r="L57" s="64"/>
      <c r="M57" s="68">
        <f>+(K57*L57)</f>
        <v>0</v>
      </c>
    </row>
    <row r="58" spans="1:13" ht="37.200000000000003" customHeight="1" x14ac:dyDescent="0.25">
      <c r="A58" s="4"/>
      <c r="B58" s="256" t="s">
        <v>55</v>
      </c>
      <c r="C58" s="233" t="s">
        <v>81</v>
      </c>
      <c r="D58" s="234"/>
      <c r="E58" s="234"/>
      <c r="F58" s="234"/>
      <c r="G58" s="234"/>
      <c r="H58" s="235"/>
      <c r="I58" s="36" t="s">
        <v>45</v>
      </c>
      <c r="J58" s="36" t="s">
        <v>37</v>
      </c>
      <c r="K58" s="63">
        <v>6</v>
      </c>
      <c r="L58" s="64"/>
      <c r="M58" s="68">
        <f>+(K58*L58)</f>
        <v>0</v>
      </c>
    </row>
    <row r="59" spans="1:13" ht="37.200000000000003" customHeight="1" x14ac:dyDescent="0.25">
      <c r="A59" s="4"/>
      <c r="B59" s="257" t="s">
        <v>56</v>
      </c>
      <c r="C59" s="233" t="s">
        <v>60</v>
      </c>
      <c r="D59" s="234"/>
      <c r="E59" s="234"/>
      <c r="F59" s="234"/>
      <c r="G59" s="234"/>
      <c r="H59" s="235"/>
      <c r="I59" s="36" t="s">
        <v>61</v>
      </c>
      <c r="J59" s="36" t="s">
        <v>62</v>
      </c>
      <c r="K59" s="63">
        <v>24</v>
      </c>
      <c r="L59" s="64"/>
      <c r="M59" s="68">
        <f>+(K59*L59)</f>
        <v>0</v>
      </c>
    </row>
    <row r="60" spans="1:13" ht="30" customHeight="1" thickBot="1" x14ac:dyDescent="0.3">
      <c r="A60" s="4"/>
      <c r="B60" s="257" t="s">
        <v>57</v>
      </c>
      <c r="C60" s="221" t="s">
        <v>82</v>
      </c>
      <c r="D60" s="222"/>
      <c r="E60" s="222"/>
      <c r="F60" s="222"/>
      <c r="G60" s="222"/>
      <c r="H60" s="223"/>
      <c r="I60" s="36" t="s">
        <v>45</v>
      </c>
      <c r="J60" s="36" t="s">
        <v>46</v>
      </c>
      <c r="K60" s="63">
        <v>6</v>
      </c>
      <c r="L60" s="64"/>
      <c r="M60" s="69">
        <f>+(K60*L60)</f>
        <v>0</v>
      </c>
    </row>
    <row r="61" spans="1:13" ht="26.4" customHeight="1" thickBot="1" x14ac:dyDescent="0.3">
      <c r="A61" s="4"/>
      <c r="B61" s="49"/>
      <c r="C61" s="50"/>
      <c r="D61" s="51"/>
      <c r="E61" s="51"/>
      <c r="F61" s="51"/>
      <c r="G61" s="51"/>
      <c r="H61" s="27"/>
      <c r="I61" s="198" t="s">
        <v>77</v>
      </c>
      <c r="J61" s="199"/>
      <c r="K61" s="199"/>
      <c r="L61" s="200"/>
      <c r="M61" s="70">
        <f>SUM(M57:M60)</f>
        <v>0</v>
      </c>
    </row>
    <row r="62" spans="1:13" ht="25.2" customHeight="1" thickBot="1" x14ac:dyDescent="0.3">
      <c r="A62" s="4"/>
      <c r="B62" s="10"/>
      <c r="C62" s="28"/>
      <c r="D62" s="11"/>
      <c r="E62" s="11"/>
      <c r="F62" s="11"/>
      <c r="G62" s="11"/>
      <c r="H62" s="25"/>
      <c r="I62" s="25"/>
      <c r="J62" s="25"/>
      <c r="K62" s="25"/>
      <c r="L62" s="25"/>
      <c r="M62" s="29"/>
    </row>
    <row r="63" spans="1:13" ht="24.6" customHeight="1" thickBot="1" x14ac:dyDescent="0.3">
      <c r="A63" s="4"/>
      <c r="B63" s="163" t="s">
        <v>85</v>
      </c>
      <c r="C63" s="164"/>
      <c r="D63" s="164"/>
      <c r="E63" s="164"/>
      <c r="F63" s="164"/>
      <c r="G63" s="164"/>
      <c r="H63" s="165"/>
      <c r="I63" s="30"/>
      <c r="J63" s="30"/>
      <c r="K63" s="30"/>
      <c r="L63" s="30"/>
      <c r="M63" s="48"/>
    </row>
    <row r="64" spans="1:13" ht="40.200000000000003" customHeight="1" x14ac:dyDescent="0.25">
      <c r="A64" s="4"/>
      <c r="B64" s="258" t="s">
        <v>33</v>
      </c>
      <c r="C64" s="60"/>
      <c r="D64" s="60"/>
      <c r="E64" s="60"/>
      <c r="F64" s="60"/>
      <c r="G64" s="60"/>
      <c r="H64" s="60"/>
      <c r="I64" s="249" t="s">
        <v>44</v>
      </c>
      <c r="J64" s="249" t="s">
        <v>34</v>
      </c>
      <c r="K64" s="249" t="s">
        <v>35</v>
      </c>
      <c r="L64" s="249" t="s">
        <v>32</v>
      </c>
      <c r="M64" s="251" t="s">
        <v>59</v>
      </c>
    </row>
    <row r="65" spans="1:14" ht="19.8" customHeight="1" thickBot="1" x14ac:dyDescent="0.3">
      <c r="A65" s="4"/>
      <c r="B65" s="257" t="s">
        <v>58</v>
      </c>
      <c r="C65" s="61" t="s">
        <v>4</v>
      </c>
      <c r="D65" s="66"/>
      <c r="E65" s="67"/>
      <c r="F65" s="67"/>
      <c r="G65" s="67"/>
      <c r="H65" s="67"/>
      <c r="I65" s="36" t="s">
        <v>45</v>
      </c>
      <c r="J65" s="37" t="s">
        <v>38</v>
      </c>
      <c r="K65" s="13" t="s">
        <v>39</v>
      </c>
      <c r="L65" s="38">
        <v>10000</v>
      </c>
      <c r="M65" s="39">
        <v>10000</v>
      </c>
    </row>
    <row r="66" spans="1:14" ht="24" customHeight="1" thickBot="1" x14ac:dyDescent="0.3">
      <c r="A66" s="4"/>
      <c r="B66" s="49"/>
      <c r="C66" s="50"/>
      <c r="D66" s="51"/>
      <c r="E66" s="51"/>
      <c r="F66" s="51"/>
      <c r="G66" s="51"/>
      <c r="H66" s="27"/>
      <c r="I66" s="198" t="s">
        <v>78</v>
      </c>
      <c r="J66" s="199"/>
      <c r="K66" s="199"/>
      <c r="L66" s="200"/>
      <c r="M66" s="65">
        <f>SUM(M65:M65)</f>
        <v>10000</v>
      </c>
    </row>
    <row r="67" spans="1:14" ht="24" customHeight="1" thickBot="1" x14ac:dyDescent="0.3">
      <c r="A67" s="4"/>
      <c r="B67" s="10"/>
      <c r="C67" s="28"/>
      <c r="D67" s="11"/>
      <c r="E67" s="11"/>
      <c r="F67" s="11"/>
      <c r="G67" s="11"/>
      <c r="H67" s="25"/>
      <c r="I67" s="25"/>
      <c r="J67" s="25"/>
      <c r="K67" s="9"/>
      <c r="L67" s="9"/>
      <c r="M67" s="130"/>
      <c r="N67" s="25"/>
    </row>
    <row r="68" spans="1:14" ht="34.799999999999997" customHeight="1" thickBot="1" x14ac:dyDescent="0.3">
      <c r="A68" s="4"/>
      <c r="B68" s="12"/>
      <c r="C68" s="46"/>
      <c r="D68" s="46"/>
      <c r="E68" s="46"/>
      <c r="F68" s="46"/>
      <c r="G68" s="46"/>
      <c r="H68" s="46"/>
      <c r="I68" s="7" t="s">
        <v>79</v>
      </c>
      <c r="J68" s="5"/>
      <c r="K68" s="5"/>
      <c r="L68" s="71"/>
      <c r="M68" s="16">
        <f>+(M16+M24+M29+M34+M39+M48+M53+M61+M66)</f>
        <v>10000</v>
      </c>
      <c r="N68" s="25"/>
    </row>
    <row r="69" spans="1:14" ht="18" customHeight="1" thickBot="1" x14ac:dyDescent="0.3">
      <c r="A69" s="4"/>
      <c r="B69" s="12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131"/>
      <c r="N69" s="6"/>
    </row>
    <row r="70" spans="1:14" ht="27" customHeight="1" thickBot="1" x14ac:dyDescent="0.3">
      <c r="A70" s="4"/>
      <c r="B70" s="17" t="s">
        <v>5</v>
      </c>
      <c r="C70" s="18"/>
      <c r="D70" s="118"/>
      <c r="E70" s="119"/>
      <c r="F70" s="120"/>
      <c r="G70" s="25"/>
      <c r="H70" s="54" t="s">
        <v>6</v>
      </c>
      <c r="I70" s="55"/>
      <c r="J70" s="56"/>
      <c r="K70" s="195"/>
      <c r="L70" s="196"/>
      <c r="M70" s="197"/>
    </row>
    <row r="71" spans="1:14" ht="24.6" customHeight="1" thickBot="1" x14ac:dyDescent="0.3">
      <c r="A71" s="4"/>
      <c r="B71" s="17" t="s">
        <v>7</v>
      </c>
      <c r="C71" s="18"/>
      <c r="D71" s="118"/>
      <c r="E71" s="119"/>
      <c r="F71" s="120"/>
      <c r="G71" s="33"/>
      <c r="H71" s="54" t="s">
        <v>8</v>
      </c>
      <c r="I71" s="55"/>
      <c r="J71" s="56"/>
      <c r="K71" s="195"/>
      <c r="L71" s="196"/>
      <c r="M71" s="197"/>
    </row>
    <row r="72" spans="1:14" ht="26.25" customHeight="1" thickBot="1" x14ac:dyDescent="0.3">
      <c r="A72" s="4"/>
      <c r="B72" s="17" t="s">
        <v>9</v>
      </c>
      <c r="C72" s="18"/>
      <c r="D72" s="118"/>
      <c r="E72" s="119"/>
      <c r="F72" s="120"/>
      <c r="G72" s="33"/>
      <c r="H72" s="54" t="s">
        <v>10</v>
      </c>
      <c r="I72" s="55"/>
      <c r="J72" s="56"/>
      <c r="K72" s="86"/>
      <c r="L72" s="87"/>
      <c r="M72" s="88"/>
    </row>
    <row r="73" spans="1:14" ht="13.2" customHeight="1" x14ac:dyDescent="0.25">
      <c r="A73" s="4"/>
      <c r="B73" s="19"/>
      <c r="C73" s="47"/>
      <c r="D73" s="33"/>
      <c r="E73" s="33"/>
      <c r="F73" s="33"/>
      <c r="G73" s="33"/>
      <c r="H73" s="44"/>
      <c r="I73" s="33"/>
      <c r="J73" s="45"/>
      <c r="K73" s="89"/>
      <c r="L73" s="90"/>
      <c r="M73" s="91"/>
    </row>
    <row r="74" spans="1:14" ht="20.25" customHeight="1" x14ac:dyDescent="0.25">
      <c r="A74" s="4"/>
      <c r="B74" s="19"/>
      <c r="C74" s="47"/>
      <c r="D74" s="33"/>
      <c r="E74" s="33"/>
      <c r="F74" s="33"/>
      <c r="G74" s="33"/>
      <c r="H74" s="44"/>
      <c r="I74" s="33"/>
      <c r="J74" s="45"/>
      <c r="K74" s="89"/>
      <c r="L74" s="90"/>
      <c r="M74" s="91"/>
    </row>
    <row r="75" spans="1:14" ht="20.25" customHeight="1" x14ac:dyDescent="0.25">
      <c r="A75" s="4"/>
      <c r="B75" s="19"/>
      <c r="C75" s="47"/>
      <c r="D75" s="33"/>
      <c r="E75" s="33"/>
      <c r="F75" s="33"/>
      <c r="G75" s="33"/>
      <c r="H75" s="44"/>
      <c r="I75" s="33"/>
      <c r="J75" s="45"/>
      <c r="K75" s="89"/>
      <c r="L75" s="90"/>
      <c r="M75" s="91"/>
    </row>
    <row r="76" spans="1:14" ht="20.25" customHeight="1" thickBot="1" x14ac:dyDescent="0.3">
      <c r="A76" s="4"/>
      <c r="B76" s="19"/>
      <c r="C76" s="47"/>
      <c r="D76" s="33"/>
      <c r="E76" s="33"/>
      <c r="F76" s="33"/>
      <c r="G76" s="33"/>
      <c r="H76" s="44"/>
      <c r="I76" s="33"/>
      <c r="J76" s="45"/>
      <c r="K76" s="92"/>
      <c r="L76" s="93"/>
      <c r="M76" s="94"/>
    </row>
    <row r="77" spans="1:14" ht="15.6" thickBot="1" x14ac:dyDescent="0.3">
      <c r="A77" s="4"/>
      <c r="B77" s="21"/>
      <c r="C77" s="15"/>
      <c r="D77" s="15"/>
      <c r="E77" s="15"/>
      <c r="F77" s="15"/>
      <c r="G77" s="15"/>
      <c r="H77" s="22"/>
      <c r="I77" s="23"/>
      <c r="J77" s="57"/>
      <c r="K77" s="23"/>
      <c r="L77" s="23"/>
      <c r="M77" s="14"/>
    </row>
    <row r="78" spans="1:14" ht="15" x14ac:dyDescent="0.25">
      <c r="A78" s="4"/>
    </row>
    <row r="79" spans="1:14" ht="15" x14ac:dyDescent="0.25">
      <c r="A79" s="4"/>
    </row>
    <row r="80" spans="1:14" ht="15" x14ac:dyDescent="0.25">
      <c r="A80" s="4"/>
    </row>
    <row r="81" spans="1:1" ht="15" x14ac:dyDescent="0.25">
      <c r="A81" s="4"/>
    </row>
  </sheetData>
  <mergeCells count="54">
    <mergeCell ref="G36:G38"/>
    <mergeCell ref="G29:L29"/>
    <mergeCell ref="G34:L34"/>
    <mergeCell ref="G39:L39"/>
    <mergeCell ref="C60:H60"/>
    <mergeCell ref="B55:H55"/>
    <mergeCell ref="G48:L48"/>
    <mergeCell ref="G53:L53"/>
    <mergeCell ref="B44:L44"/>
    <mergeCell ref="B49:L49"/>
    <mergeCell ref="G45:G47"/>
    <mergeCell ref="G50:G52"/>
    <mergeCell ref="C59:H59"/>
    <mergeCell ref="B56:C56"/>
    <mergeCell ref="C57:H57"/>
    <mergeCell ref="C58:H58"/>
    <mergeCell ref="B25:I25"/>
    <mergeCell ref="B24:C24"/>
    <mergeCell ref="B29:C29"/>
    <mergeCell ref="B30:I30"/>
    <mergeCell ref="B34:C34"/>
    <mergeCell ref="G31:G33"/>
    <mergeCell ref="B10:F10"/>
    <mergeCell ref="J43:L43"/>
    <mergeCell ref="K70:M70"/>
    <mergeCell ref="K71:M71"/>
    <mergeCell ref="I66:L66"/>
    <mergeCell ref="I61:L61"/>
    <mergeCell ref="B40:M40"/>
    <mergeCell ref="B41:F41"/>
    <mergeCell ref="G41:M41"/>
    <mergeCell ref="B42:F42"/>
    <mergeCell ref="G42:M42"/>
    <mergeCell ref="G10:H10"/>
    <mergeCell ref="I10:L10"/>
    <mergeCell ref="B12:F12"/>
    <mergeCell ref="B35:I35"/>
    <mergeCell ref="B39:C39"/>
    <mergeCell ref="M11:M12"/>
    <mergeCell ref="B63:H63"/>
    <mergeCell ref="B5:E5"/>
    <mergeCell ref="B6:E6"/>
    <mergeCell ref="B7:E7"/>
    <mergeCell ref="G21:G23"/>
    <mergeCell ref="G26:G28"/>
    <mergeCell ref="G24:L24"/>
    <mergeCell ref="B9:F9"/>
    <mergeCell ref="G9:M9"/>
    <mergeCell ref="G19:M19"/>
    <mergeCell ref="J20:L20"/>
    <mergeCell ref="B18:F18"/>
    <mergeCell ref="B19:F19"/>
    <mergeCell ref="G18:M18"/>
    <mergeCell ref="G16:L16"/>
  </mergeCells>
  <phoneticPr fontId="3" type="noConversion"/>
  <pageMargins left="0.25" right="0.25" top="0.75" bottom="0.75" header="0.3" footer="0.3"/>
  <pageSetup paperSize="9" scale="3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E26721B10E146ABC5EA64F6669765" ma:contentTypeVersion="3" ma:contentTypeDescription="Een nieuw document maken." ma:contentTypeScope="" ma:versionID="e3430f2d51cbaaac02d789cbf38b672d">
  <xsd:schema xmlns:xsd="http://www.w3.org/2001/XMLSchema" xmlns:xs="http://www.w3.org/2001/XMLSchema" xmlns:p="http://schemas.microsoft.com/office/2006/metadata/properties" xmlns:ns2="c31d1541-cd7e-4e8c-aa2e-4103df4a5757" targetNamespace="http://schemas.microsoft.com/office/2006/metadata/properties" ma:root="true" ma:fieldsID="55e5f25306db564d204d3ad76cacfa23" ns2:_="">
    <xsd:import namespace="c31d1541-cd7e-4e8c-aa2e-4103df4a57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1541-cd7e-4e8c-aa2e-4103df4a5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58218F-51C7-4A17-AF3D-46BA73F2697D}">
  <ds:schemaRefs>
    <ds:schemaRef ds:uri="http://www.w3.org/XML/1998/namespace"/>
    <ds:schemaRef ds:uri="c31d1541-cd7e-4e8c-aa2e-4103df4a5757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8BA1A7-CDEB-4A24-93A3-D7295AEBDC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62F0E8-95BE-4C96-A360-FEEF527CB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d1541-cd7e-4e8c-aa2e-4103df4a5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</vt:lpstr>
      <vt:lpstr>Inschrijfstaat!Afdrukbereik</vt:lpstr>
    </vt:vector>
  </TitlesOfParts>
  <Manager/>
  <Company>Staatsbosbeheer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Riphagen, Herman</dc:creator>
  <cp:keywords/>
  <dc:description/>
  <cp:lastModifiedBy>Doppenberg, Marc</cp:lastModifiedBy>
  <cp:revision/>
  <cp:lastPrinted>2026-03-19T15:25:18Z</cp:lastPrinted>
  <dcterms:created xsi:type="dcterms:W3CDTF">2024-03-13T08:43:54Z</dcterms:created>
  <dcterms:modified xsi:type="dcterms:W3CDTF">2026-03-24T13:12:55Z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0x01010061DE26721B10E146ABC5EA64F6669765</vt:lpwstr>
  </property>
</Properties>
</file>