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sscons.sharepoint.com/sites/EXT-ONI-PR-ReproendrukwerkZwolle/Gedeelde documenten/Aanbesteding/3. BD/Bijlagen bij BD/"/>
    </mc:Choice>
  </mc:AlternateContent>
  <xr:revisionPtr revIDLastSave="905" documentId="8_{B2CE6070-4001-4CA6-8830-917AF02FDEFB}" xr6:coauthVersionLast="47" xr6:coauthVersionMax="47" xr10:uidLastSave="{F2465140-27AB-43FC-827F-DF568784494C}"/>
  <workbookProtection workbookAlgorithmName="SHA-512" workbookHashValue="lKGLds5Aa65O3uosIpBV49B79nrFq3osxvFNdKZzGVtfcGZd1nRH+dTG50CbRg8Js97Tm80deQd14Thzo1zRyg==" workbookSaltValue="qJHn5JMyPt8iGh4i1Z2Z9g==" workbookSpinCount="100000" lockStructure="1"/>
  <bookViews>
    <workbookView xWindow="28695" yWindow="0" windowWidth="26010" windowHeight="20985" xr2:uid="{00000000-000D-0000-FFFF-FFFF00000000}"/>
  </bookViews>
  <sheets>
    <sheet name="Toelichting en vereisten" sheetId="7" r:id="rId1"/>
    <sheet name="Prijzen repro" sheetId="1" r:id="rId2"/>
    <sheet name="Prijzen DTP" sheetId="8" r:id="rId3"/>
    <sheet name="Prijzen drukwerk" sheetId="5" r:id="rId4"/>
    <sheet name="Totaal Inschrijfprijs" sheetId="6" r:id="rId5"/>
  </sheets>
  <definedNames>
    <definedName name="_xlnm.Print_Titles" localSheetId="1">'Prijzen repro'!$4:$4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F5" i="8"/>
  <c r="F6" i="8"/>
  <c r="F92" i="5"/>
  <c r="F91" i="5"/>
  <c r="F90" i="5"/>
  <c r="F89" i="5"/>
  <c r="F88" i="5"/>
  <c r="F87" i="5"/>
  <c r="D44" i="1"/>
  <c r="F74" i="5"/>
  <c r="F79" i="5"/>
  <c r="F78" i="5"/>
  <c r="F77" i="5"/>
  <c r="F76" i="5"/>
  <c r="F75" i="5"/>
  <c r="E21" i="5"/>
  <c r="E22" i="5" s="1"/>
  <c r="F195" i="5"/>
  <c r="F137" i="5"/>
  <c r="F136" i="5"/>
  <c r="F135" i="5"/>
  <c r="F134" i="5"/>
  <c r="F133" i="5"/>
  <c r="F132" i="5"/>
  <c r="F124" i="5"/>
  <c r="F123" i="5"/>
  <c r="F122" i="5"/>
  <c r="F121" i="5"/>
  <c r="F120" i="5"/>
  <c r="F119" i="5"/>
  <c r="F158" i="5"/>
  <c r="F159" i="5"/>
  <c r="F160" i="5"/>
  <c r="F161" i="5"/>
  <c r="F162" i="5"/>
  <c r="F163" i="5"/>
  <c r="F213" i="5"/>
  <c r="F214" i="5" s="1"/>
  <c r="F205" i="5"/>
  <c r="F204" i="5"/>
  <c r="F203" i="5"/>
  <c r="F7" i="8" l="1"/>
  <c r="E11" i="8" s="1"/>
  <c r="B4" i="6" s="1"/>
  <c r="F93" i="5"/>
  <c r="F80" i="5"/>
  <c r="F138" i="5"/>
  <c r="F125" i="5"/>
  <c r="F164" i="5"/>
  <c r="F206" i="5"/>
  <c r="F188" i="5" l="1"/>
  <c r="F189" i="5"/>
  <c r="F190" i="5"/>
  <c r="F199" i="5"/>
  <c r="F200" i="5" s="1"/>
  <c r="F194" i="5"/>
  <c r="F196" i="5" s="1"/>
  <c r="F187" i="5"/>
  <c r="F183" i="5"/>
  <c r="F184" i="5" s="1"/>
  <c r="F171" i="5"/>
  <c r="F172" i="5" s="1"/>
  <c r="F178" i="5"/>
  <c r="F179" i="5" s="1"/>
  <c r="E68" i="5"/>
  <c r="E69" i="5" s="1"/>
  <c r="F106" i="5"/>
  <c r="E50" i="5"/>
  <c r="E51" i="5" s="1"/>
  <c r="E59" i="5"/>
  <c r="E60" i="5" s="1"/>
  <c r="D37" i="1"/>
  <c r="D38" i="1"/>
  <c r="D39" i="1"/>
  <c r="D40" i="1"/>
  <c r="D8" i="1"/>
  <c r="F146" i="5"/>
  <c r="F147" i="5"/>
  <c r="F148" i="5"/>
  <c r="F149" i="5"/>
  <c r="F150" i="5"/>
  <c r="F145" i="5"/>
  <c r="F111" i="5"/>
  <c r="F110" i="5"/>
  <c r="F109" i="5"/>
  <c r="F108" i="5"/>
  <c r="F107" i="5"/>
  <c r="E41" i="5"/>
  <c r="E42" i="5" s="1"/>
  <c r="E32" i="5"/>
  <c r="E33" i="5" s="1"/>
  <c r="E12" i="5"/>
  <c r="E13" i="5" s="1"/>
  <c r="D7" i="1"/>
  <c r="D9" i="1"/>
  <c r="D10" i="1"/>
  <c r="D11" i="1"/>
  <c r="D13" i="1"/>
  <c r="D14" i="1"/>
  <c r="D16" i="1"/>
  <c r="D17" i="1"/>
  <c r="D18" i="1"/>
  <c r="D19" i="1"/>
  <c r="D20" i="1"/>
  <c r="D23" i="1"/>
  <c r="D24" i="1"/>
  <c r="D25" i="1"/>
  <c r="D26" i="1"/>
  <c r="D27" i="1"/>
  <c r="D28" i="1"/>
  <c r="D30" i="1"/>
  <c r="D32" i="1"/>
  <c r="D33" i="1"/>
  <c r="D34" i="1"/>
  <c r="D35" i="1"/>
  <c r="D36" i="1"/>
  <c r="D41" i="1"/>
  <c r="D43" i="1"/>
  <c r="B46" i="1" l="1"/>
  <c r="F191" i="5"/>
  <c r="F151" i="5"/>
  <c r="F112" i="5"/>
  <c r="E217" i="5" s="1"/>
  <c r="B3" i="6"/>
  <c r="B5" i="6" l="1"/>
  <c r="B6" i="6" s="1"/>
</calcChain>
</file>

<file path=xl/sharedStrings.xml><?xml version="1.0" encoding="utf-8"?>
<sst xmlns="http://schemas.openxmlformats.org/spreadsheetml/2006/main" count="414" uniqueCount="192">
  <si>
    <t>U dient alleen de blauwe cellen in te vullen !</t>
  </si>
  <si>
    <t>Producten</t>
  </si>
  <si>
    <t>Prijs per afdruk / bewerking / dienst excl. BTW</t>
  </si>
  <si>
    <t>Aantallen</t>
  </si>
  <si>
    <t>Totaalprijs per jaar</t>
  </si>
  <si>
    <t>Afdrukken</t>
  </si>
  <si>
    <t>Kleinformaat</t>
  </si>
  <si>
    <t>Afdruk enkelzijdig A4 zwart-wit</t>
  </si>
  <si>
    <t>Afdruk dubbelzijdig A4 zwart-wit</t>
  </si>
  <si>
    <t>Afdruk enkelzijdig A4 full color</t>
  </si>
  <si>
    <t>Afdruk dubbelzijdig A4 full color</t>
  </si>
  <si>
    <t>Grootformaat</t>
  </si>
  <si>
    <t>Afdruk enkelzijdig A2 zwart-wit</t>
  </si>
  <si>
    <t>Afdruk enkelzijdig A2 full color</t>
  </si>
  <si>
    <t>Afdruk enkelzijdig A1 zwart-wit</t>
  </si>
  <si>
    <t>Afdruk enkelzijdig A1 full color</t>
  </si>
  <si>
    <t>Afdruk enkelzijdig A0 zwart-wit</t>
  </si>
  <si>
    <t>Afdruk enkelzijdig A0 full color</t>
  </si>
  <si>
    <t>Afdruk enkelzijdig A0+ zwart-wit</t>
  </si>
  <si>
    <t>Afdruk enkelzijdig A0+ full color</t>
  </si>
  <si>
    <t>Inbinden</t>
  </si>
  <si>
    <t>Nieten: 1 x geniet per set</t>
  </si>
  <si>
    <t>Nieten: 2 x geniet per set</t>
  </si>
  <si>
    <t>Gehecht brocheren</t>
  </si>
  <si>
    <t>Transparant voor en achter A4 (3 mm)</t>
  </si>
  <si>
    <t>Transparant voor en achter A3 (3 mm)</t>
  </si>
  <si>
    <t>Voorbewerkingen</t>
  </si>
  <si>
    <t>Corrigeren/aanpassen documenten (o.a. nietjes, paperclips verwijderen)</t>
  </si>
  <si>
    <t>Nabewerkingen</t>
  </si>
  <si>
    <t>Rillen per ril</t>
  </si>
  <si>
    <t>Vouwen per vouw (A7 t/m A3)</t>
  </si>
  <si>
    <t>Vouwen per vouw (A2 t/m A0+)</t>
  </si>
  <si>
    <t>Stapel snijden per snede</t>
  </si>
  <si>
    <t>Blokslijmen</t>
  </si>
  <si>
    <t>Lamineren A4 (lamineerhoezen 125 micron)</t>
  </si>
  <si>
    <t>Divers</t>
  </si>
  <si>
    <t>Totaal ficitieve repro prijs over 1 jaar (excl. BTW)</t>
  </si>
  <si>
    <t>Alle vermelde prijzen en tarieven dienen gesteld te zijn in euro’s, exclusief BTW</t>
  </si>
  <si>
    <t xml:space="preserve">
</t>
  </si>
  <si>
    <t>Briefpapier</t>
  </si>
  <si>
    <t>Omschrijving</t>
  </si>
  <si>
    <t>Papier</t>
  </si>
  <si>
    <t>80 grams office papier (bijv. Plano perfect of gelijkwaardig *1).
In beide gevallen: FSC-gecertificeerd en draagt het EU-Ecolabel of gelijkwaardig.</t>
  </si>
  <si>
    <t>Bedrukking en afwerking</t>
  </si>
  <si>
    <t>Verpakking</t>
  </si>
  <si>
    <t>doos (2.500 vel per doos)</t>
  </si>
  <si>
    <t>Jaarafname indicatie</t>
  </si>
  <si>
    <t>800.000 vellen</t>
  </si>
  <si>
    <t>Prijs
excl. BTW</t>
  </si>
  <si>
    <t>Geschatte aantal dozen</t>
  </si>
  <si>
    <t>Subtotaal
excl. BTW</t>
  </si>
  <si>
    <t>Prijs per doos</t>
  </si>
  <si>
    <t>Subtotaal</t>
  </si>
  <si>
    <t>Enveloppen</t>
  </si>
  <si>
    <t>Doos 250 stuks</t>
  </si>
  <si>
    <t>5.000 stuks</t>
  </si>
  <si>
    <t>Geschatte 
aantal dozen</t>
  </si>
  <si>
    <t>Prijzen</t>
  </si>
  <si>
    <t>Doos 500 stuks</t>
  </si>
  <si>
    <t>Bedrukking</t>
  </si>
  <si>
    <t>420.000 stuks</t>
  </si>
  <si>
    <t>Uitvoeringsmogelijkheid</t>
  </si>
  <si>
    <t>Aantal opdrachten per jaar</t>
  </si>
  <si>
    <t>Oplage per opdracht</t>
  </si>
  <si>
    <t>Prijs per opdracht</t>
  </si>
  <si>
    <t>Subtotaal 
excl. BTW</t>
  </si>
  <si>
    <t>Papier:</t>
  </si>
  <si>
    <t xml:space="preserve"> Subtotaal </t>
  </si>
  <si>
    <t>Formaat:</t>
  </si>
  <si>
    <t>Full colour</t>
  </si>
  <si>
    <t>Nabewerking:</t>
  </si>
  <si>
    <t>Opmerking:</t>
  </si>
  <si>
    <t>Pre-Press digitaal aangeleverd</t>
  </si>
  <si>
    <t>A5 Flyer</t>
  </si>
  <si>
    <t>1 pag (eenzijdig bedrukt)</t>
  </si>
  <si>
    <t>2 pag (eenzijdig gedrukt)</t>
  </si>
  <si>
    <t>FormaatL</t>
  </si>
  <si>
    <t>A4 Staand</t>
  </si>
  <si>
    <t>1 slag vouwen tot A4 en handzaam verpakking in dozen</t>
  </si>
  <si>
    <t>8 pag</t>
  </si>
  <si>
    <t>Bedrukking:</t>
  </si>
  <si>
    <t>Opmerking</t>
  </si>
  <si>
    <t>16 pag</t>
  </si>
  <si>
    <t>Totaal ficitieve drukwerk prijs over 1 jaar (excl. BTW)</t>
  </si>
  <si>
    <t>*1) Onder 'of gelijkwaardig' wordt verstaan: gelijk aan aangegeven grammage, natuurwit, houtvrij, ongestreken premium papier zonder optische witmakers, met een mooie natuurwitte tint.</t>
  </si>
  <si>
    <t>Totaal fictieve inschrijfprijs</t>
  </si>
  <si>
    <t>Juridische statutaire bedrijfsnaam van de Inschrijver</t>
  </si>
  <si>
    <t>Plaats van vestiging van het bedrijf</t>
  </si>
  <si>
    <t>Datum van ondertekening van het Prijsformulier</t>
  </si>
  <si>
    <t>Naam van de rechtsgeldige ondertekenaar</t>
  </si>
  <si>
    <t>Functie van de rechtsgeldige ondertekenaar</t>
  </si>
  <si>
    <t>Handtekening van de rechtsgeldige ondertekenaar</t>
  </si>
  <si>
    <t>Afdruk enkelzijdig A4 zwart-wit op eigen papier van gemeente Zwolle 
(prijs afdruk is excl papier)</t>
  </si>
  <si>
    <t>Lamineren A5 (lamineerhoezen 125 micron)</t>
  </si>
  <si>
    <t>Opplakken op foam A1 (op 10 mm)</t>
  </si>
  <si>
    <t>Opplakken op foam A1 (op 5 mm)</t>
  </si>
  <si>
    <t>Opplakken op foam A0 (op 10 mm)</t>
  </si>
  <si>
    <t>Bewerkingen incl. materiaalkosten</t>
  </si>
  <si>
    <t>Inbinden plastic ringband (A4) 10 mm, A4, 65 vel</t>
  </si>
  <si>
    <t>Envelop C4 algemeen logo Zwolle zonder venster (229 x 324 mm)</t>
  </si>
  <si>
    <t>Briefpapier met logo Zwolle A4 (210 x 297mm)</t>
  </si>
  <si>
    <t>Envelop C4 algemeent logo Zwolle met venster (229 x 324 mm)</t>
  </si>
  <si>
    <r>
      <t xml:space="preserve">120 grams bankpost wit
FSC-gecertificeerd (FSC-code: mix 70%) en draagt het EU-Ecolabel of gelijkwaardig.
Effen grijs binnendruk en </t>
    </r>
    <r>
      <rPr>
        <sz val="10"/>
        <rFont val="Arial"/>
        <family val="2"/>
      </rPr>
      <t>klep met strip lock</t>
    </r>
    <r>
      <rPr>
        <sz val="10"/>
        <color indexed="8"/>
        <rFont val="Arial"/>
        <family val="2"/>
      </rPr>
      <t xml:space="preserve"> (korte zijde) </t>
    </r>
  </si>
  <si>
    <t xml:space="preserve">120 grams bankpost wit
FSC-gecertificeerd (FSC-code: mix 70%) en draagt het EU-Ecolabel of gelijkwaardig.
Effen grijs binnendruk en klep met strip lock (korte zijde) vensterformaat: 40 x 110 mm, vensterstand: 20 mm van links en 60 mm van boven </t>
  </si>
  <si>
    <t>70.000 stuks</t>
  </si>
  <si>
    <t>30.000 stuks</t>
  </si>
  <si>
    <t>80 grams bankpost wit
FSC-gecertificeerd (FSC-code: mix 70%) en draagt het EU-Ecolabel of gelijkwaardig.
Effen grijs binnendruk en gegomde klep</t>
  </si>
  <si>
    <t>Envelop C5 logo Zwolle zonder venster (162 x 229 mm)</t>
  </si>
  <si>
    <t>Envelop C5 logo Zwolle met venster (162x229)</t>
  </si>
  <si>
    <t>Envelop C5 retour schuldienstverlening antw 119 (162x229)</t>
  </si>
  <si>
    <t>80 grams bankpost wit
FSC-gecertificeerd (FSC-code: mix 70%) en draagt het EU-Ecolabel of gelijkwaardig.
Effen grijs binnendruk en gegomde klep Vensterformaat: 40 x 110 mm, vensterstand: 20 mm van links en 72 mm van onder</t>
  </si>
  <si>
    <t>10.000 stuks</t>
  </si>
  <si>
    <t>Ambtseed Zwolle</t>
  </si>
  <si>
    <t>A3 met 2 zijdige met A4 in drukwerk</t>
  </si>
  <si>
    <t>Binnenwerk</t>
  </si>
  <si>
    <t>A3 297 x 420 mm staand, Silk MC, 250 gramsgewicht</t>
  </si>
  <si>
    <t>Bedrukking voorzijde en achterzijde: zwart, cyaan, magenta, geel</t>
  </si>
  <si>
    <t>Omslag</t>
  </si>
  <si>
    <t>Naam badge incl. houder</t>
  </si>
  <si>
    <t>90 x 54 mm badge incl. badgehouder</t>
  </si>
  <si>
    <t>300 gramsgewicht</t>
  </si>
  <si>
    <t>Bedrukking voorzijde: zwart, cyaan, magenta, geel</t>
  </si>
  <si>
    <t>A3 kliklijstposter</t>
  </si>
  <si>
    <t>A3 formaat t.b.v. kliklijsten</t>
  </si>
  <si>
    <t>Roll-up banner</t>
  </si>
  <si>
    <t>Budget cassette 85cm x 200cm, Full coler, banner papier 160gr</t>
  </si>
  <si>
    <t>Budget cassette 100cm x 200cm, Full coler, banner papier 160gr</t>
  </si>
  <si>
    <t>Exexutive cassette 85cm x 200cm, Full coler, banner papier 160gr</t>
  </si>
  <si>
    <t>Executive cassette 100cm x 200cm, Full coler, banner papier 160gr</t>
  </si>
  <si>
    <t>Bouwtekening</t>
  </si>
  <si>
    <t>A0 formaat (84,1 x 118,9 cm) gevouwen naar A4, presentatieplot</t>
  </si>
  <si>
    <t>A1 formaat (59,4 x 84,1 cm) gevouwen naar A4, presentatieplot (75 grams)</t>
  </si>
  <si>
    <t>A5 kaart</t>
  </si>
  <si>
    <t>A5 formaat, 2 zijdig sulfaatkarton, 300 grams</t>
  </si>
  <si>
    <t>Folder Schuldregeling</t>
  </si>
  <si>
    <t>300 grams Silk MC</t>
  </si>
  <si>
    <t>Drukwerk A3, folder A4</t>
  </si>
  <si>
    <t>Tafelkaart</t>
  </si>
  <si>
    <t>A4 formaat, 297 x 210 mm, houtvrij offset wit, 300 grams (naam + functie)</t>
  </si>
  <si>
    <t>Pre-Press digitaal aangeleverd, aflopend printen</t>
  </si>
  <si>
    <t>Vouwen en nieten, aflopend printen, omslag bedrukt voor en achter</t>
  </si>
  <si>
    <t>120 grams (omslag) en 80 grams (inhoud)</t>
  </si>
  <si>
    <t>120 grams (omslag) en 120 grams (inhoud)</t>
  </si>
  <si>
    <t>A4 Brochure A</t>
  </si>
  <si>
    <t>A4 Brochure B</t>
  </si>
  <si>
    <t>A5 Brochure A</t>
  </si>
  <si>
    <t>A5 Brochure B</t>
  </si>
  <si>
    <t>140 grams</t>
  </si>
  <si>
    <t>A5 Staand 148 x 210 mm</t>
  </si>
  <si>
    <t>Aflopendprinten, colorcopy, geen toplaag</t>
  </si>
  <si>
    <t>éénzijdig PMS Reflex Blue (2 zijden aflopend, offset)</t>
  </si>
  <si>
    <t xml:space="preserve">schoonzijde: PMS Reflex Blue niet aflopend
weerzijde: zwart </t>
  </si>
  <si>
    <t>Briefpapier met logo Sociaal Wijkteam A4 (210 x 297mm)</t>
  </si>
  <si>
    <t>90 grams office papier (bijv. Plano perfect of gelijkwaardig *1).
In beide gevallen: FSC-gecertificeerd en draagt het EU-Ecolabel of gelijkwaardig.</t>
  </si>
  <si>
    <t>200.000 vellen</t>
  </si>
  <si>
    <t>éénzijdig Full colour (2 zijden aflopend, offset)</t>
  </si>
  <si>
    <t>Mailingen</t>
  </si>
  <si>
    <t>Tweezijdig in zwart printen</t>
  </si>
  <si>
    <t>80 grams (is al gedrukt, wordt uit voorraad gehaald, is al betaald)</t>
  </si>
  <si>
    <t>A4 briefpapier</t>
  </si>
  <si>
    <t>Aflopendprinten</t>
  </si>
  <si>
    <t>2 pag (dubbelzijdig)</t>
  </si>
  <si>
    <t>Toelichting en verseisten</t>
  </si>
  <si>
    <t>Prijstoeslag per spoedopdracht (incl. bezorging)</t>
  </si>
  <si>
    <t>Extra bezorgmoment naast de twee standaard momenten</t>
  </si>
  <si>
    <t>Tweezijdig in kleur printen</t>
  </si>
  <si>
    <t>C5 venster envelop 162 x 229 mm</t>
  </si>
  <si>
    <t>Pre-Press digitaal aangeleverd, incl. samenvoegen adresbestand en mail</t>
  </si>
  <si>
    <t xml:space="preserve">In de volgende bandbreedt </t>
  </si>
  <si>
    <t>Prijs per uur</t>
  </si>
  <si>
    <t>uren per opdracht</t>
  </si>
  <si>
    <t>Getekend voor akkoord (voor alle tabbladen)</t>
  </si>
  <si>
    <t>Totaal Inschrijfprijs Repro- en drukwerk op jaarbasis</t>
  </si>
  <si>
    <t>Bijlage V Prijzenblad Repro- en drukwerk</t>
  </si>
  <si>
    <t>Prijzen Repro</t>
  </si>
  <si>
    <t>Prijzen Drukwerk</t>
  </si>
  <si>
    <t>(van toepassing op alle tabbladen in deze bijlage)</t>
  </si>
  <si>
    <t>Voor het invullen van de prijzen moet uitsluitend dit Prijzenblad worden gebruikt. Het Prijzenblad moet volledig en correct zijn ingevuld.</t>
  </si>
  <si>
    <t xml:space="preserve">Inschrijver dient alle blauwe vakken volledig in te vullen. Inschrijver mag uitsluitend de daarvoor aangewezen blauwe cellen invullen. Wijzigingen aan andere cellen leiden tot uitsluiting. </t>
  </si>
  <si>
    <t>Tarieven opgeven in € met maximaal 4 decimalen achter de komma. Prijzen worden tussentijds niet afgerond. Afronding vindt uitsluitend plaats op hele euro’s in de tabblad “Totaal Inschrijfprijs”.</t>
  </si>
  <si>
    <t>Het Prijzenblad moet rechtsgeldig worden ondertekend onderaan het tabblad “Totaal Inschrijfprijs”. De ondertekenaar moet volgens het Handelsregister bevoegd zijn de Inschrijver te vertegenwoordigen of rechtsgeldig gevolmachtigd zijn.</t>
  </si>
  <si>
    <t>De door Opdrachtnemer opgegeven tarieven zijn all-in tarieven zoals beschreven in de gepubliceerde documenten en omvatten alle kosten, inclusief reis- en transportkosten en overige kosten (waaronder, maar niet beperkt tot, administratieve en bureaukosten). Reis- en transporturen komen niet voor separate vergoeding in aanmerking.</t>
  </si>
  <si>
    <t>Indien het door Inschrijver ingediende Prijzenblad niet volledig voldoet aan bovenstaande voorwaarden, wordt het Prijzenblad ongeldig verklaard en wordt de Inschrijving terzijde gelegd, hetgeen uitsluiting van verdere deelname aan deze aanbesteding tot gevolg heeft.</t>
  </si>
  <si>
    <t>€60,00 en de €90,00</t>
  </si>
  <si>
    <t>€70,00 en de €100,00</t>
  </si>
  <si>
    <t>Technische DTP werkzaamheden</t>
  </si>
  <si>
    <t>Creatieve DTP werkzaamheden</t>
  </si>
  <si>
    <t>Prijzen 'DTP'</t>
  </si>
  <si>
    <t>Totaal ficitieve DTP prijs over 1 jaar (excl. BTW)</t>
  </si>
  <si>
    <r>
      <t>Het vermelden van negatieve prijzen</t>
    </r>
    <r>
      <rPr>
        <sz val="10"/>
        <rFont val="Arial"/>
        <family val="2"/>
      </rPr>
      <t xml:space="preserve"> op het Prijzenblad is niet toegestaan.</t>
    </r>
  </si>
  <si>
    <t>Totaal fictieve prijs DTP en vormgeving (excl. BTW)</t>
  </si>
  <si>
    <t>De genoemde aantallen en en uren zijn fictief.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</si>
</sst>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 #,##0.00;&quot;€&quot;\ \-#,##0.00"/>
    <numFmt numFmtId="44" formatCode="_ &quot;€&quot;\ * #,##0.00_ ;_ &quot;€&quot;\ * \-#,##0.00_ ;_ &quot;€&quot;\ * &quot;-&quot;??_ ;_ @_ "/>
    <numFmt numFmtId="164" formatCode="_-&quot;€&quot;\ * #,##0.00_-;_-&quot;€&quot;\ * #,##0.00\-;_-&quot;€&quot;\ * &quot;-&quot;??_-;_-@_-"/>
    <numFmt numFmtId="165" formatCode="&quot;€&quot;\ #,##0.00_-"/>
    <numFmt numFmtId="166" formatCode="&quot;€&quot;\ #,##0.0000"/>
    <numFmt numFmtId="167" formatCode="_-&quot;€&quot;\ * #,##0.0000_-;_-&quot;€&quot;\ * #,##0.0000\-;_-&quot;€&quot;\ * &quot;-&quot;??_-;_-@_-"/>
    <numFmt numFmtId="168" formatCode="_-&quot;€&quot;\ * #,##0_-;_-&quot;€&quot;\ * #,##0\-;_-&quot;€&quot;\ * &quot;-&quot;??_-;_-@_-"/>
  </numFmts>
  <fonts count="22" x14ac:knownFonts="1">
    <font>
      <sz val="10"/>
      <name val="Arial"/>
    </font>
    <font>
      <sz val="10"/>
      <name val="Arial"/>
    </font>
    <font>
      <b/>
      <sz val="14"/>
      <name val="Arial"/>
      <family val="2"/>
    </font>
    <font>
      <b/>
      <sz val="10"/>
      <color indexed="9"/>
      <name val="Arial"/>
      <family val="2"/>
    </font>
    <font>
      <b/>
      <sz val="10"/>
      <name val="Arial"/>
      <family val="2"/>
    </font>
    <font>
      <sz val="10"/>
      <name val="Arial"/>
      <family val="2"/>
    </font>
    <font>
      <sz val="8"/>
      <name val="Arial"/>
      <family val="2"/>
    </font>
    <font>
      <b/>
      <sz val="10"/>
      <color indexed="8"/>
      <name val="Arial"/>
      <family val="2"/>
    </font>
    <font>
      <sz val="10"/>
      <name val="Arial"/>
      <family val="2"/>
    </font>
    <font>
      <sz val="10"/>
      <color indexed="8"/>
      <name val="Arial"/>
      <family val="2"/>
    </font>
    <font>
      <b/>
      <sz val="16"/>
      <name val="Arial"/>
      <family val="2"/>
    </font>
    <font>
      <sz val="16"/>
      <name val="Arial"/>
      <family val="2"/>
    </font>
    <font>
      <sz val="12"/>
      <name val="Arial"/>
      <family val="2"/>
    </font>
    <font>
      <sz val="10"/>
      <color theme="1"/>
      <name val="Arial"/>
      <family val="2"/>
    </font>
    <font>
      <sz val="10"/>
      <color rgb="FF3F3F76"/>
      <name val="Arial"/>
      <family val="2"/>
    </font>
    <font>
      <b/>
      <sz val="10"/>
      <color theme="1"/>
      <name val="Arial"/>
      <family val="2"/>
    </font>
    <font>
      <sz val="10"/>
      <color rgb="FFFF0000"/>
      <name val="Arial"/>
      <family val="2"/>
    </font>
    <font>
      <sz val="9"/>
      <name val="Segoe UI"/>
      <family val="2"/>
    </font>
    <font>
      <sz val="9"/>
      <color rgb="FFFF0000"/>
      <name val="Segoe UI"/>
      <family val="2"/>
    </font>
    <font>
      <sz val="8"/>
      <name val="Arial"/>
    </font>
    <font>
      <b/>
      <sz val="11"/>
      <color theme="1"/>
      <name val="Arial"/>
      <family val="2"/>
    </font>
    <font>
      <b/>
      <sz val="12"/>
      <name val="Arial"/>
      <family val="2"/>
    </font>
  </fonts>
  <fills count="10">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rgb="FFFFCC99"/>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0.34998626667073579"/>
        <bgColor indexed="64"/>
      </patternFill>
    </fill>
    <fill>
      <patternFill patternType="solid">
        <fgColor theme="0" tint="-0.249977111117893"/>
        <bgColor indexed="64"/>
      </patternFill>
    </fill>
  </fills>
  <borders count="54">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s>
  <cellStyleXfs count="6">
    <xf numFmtId="0" fontId="0" fillId="0" borderId="0"/>
    <xf numFmtId="0" fontId="14" fillId="4" borderId="49" applyNumberFormat="0" applyAlignment="0" applyProtection="0"/>
    <xf numFmtId="9" fontId="5" fillId="0" borderId="0" applyFont="0" applyFill="0" applyBorder="0" applyAlignment="0" applyProtection="0"/>
    <xf numFmtId="9" fontId="8" fillId="0" borderId="0" applyFont="0" applyFill="0" applyBorder="0" applyAlignment="0" applyProtection="0"/>
    <xf numFmtId="0" fontId="5" fillId="0" borderId="0"/>
    <xf numFmtId="164" fontId="1" fillId="0" borderId="0" applyFont="0" applyFill="0" applyBorder="0" applyAlignment="0" applyProtection="0"/>
  </cellStyleXfs>
  <cellXfs count="222">
    <xf numFmtId="0" fontId="0" fillId="0" borderId="0" xfId="0"/>
    <xf numFmtId="164" fontId="5" fillId="5" borderId="4" xfId="5" applyFont="1" applyFill="1" applyBorder="1" applyProtection="1"/>
    <xf numFmtId="164" fontId="5" fillId="5" borderId="6" xfId="5" applyFont="1" applyFill="1" applyBorder="1" applyProtection="1"/>
    <xf numFmtId="164" fontId="15" fillId="6" borderId="14" xfId="5" applyFont="1" applyFill="1" applyBorder="1" applyProtection="1"/>
    <xf numFmtId="0" fontId="5" fillId="0" borderId="27" xfId="1" applyNumberFormat="1" applyFont="1" applyFill="1" applyBorder="1" applyAlignment="1" applyProtection="1">
      <alignment horizontal="center" vertical="top" wrapText="1"/>
    </xf>
    <xf numFmtId="164" fontId="5" fillId="0" borderId="2" xfId="5" applyFont="1" applyFill="1" applyBorder="1" applyProtection="1"/>
    <xf numFmtId="164" fontId="5" fillId="0" borderId="4" xfId="5" applyFont="1" applyFill="1" applyBorder="1" applyProtection="1"/>
    <xf numFmtId="164" fontId="5" fillId="0" borderId="10" xfId="5" applyFont="1" applyFill="1" applyBorder="1" applyProtection="1"/>
    <xf numFmtId="7" fontId="11" fillId="8" borderId="38" xfId="5" applyNumberFormat="1" applyFont="1" applyFill="1" applyBorder="1" applyAlignment="1" applyProtection="1"/>
    <xf numFmtId="164" fontId="10" fillId="8" borderId="38" xfId="5" applyFont="1" applyFill="1" applyBorder="1" applyAlignment="1" applyProtection="1"/>
    <xf numFmtId="164" fontId="10" fillId="8" borderId="39" xfId="5" applyFont="1" applyFill="1" applyBorder="1" applyAlignment="1" applyProtection="1"/>
    <xf numFmtId="164" fontId="5" fillId="7" borderId="12" xfId="5" applyFont="1" applyFill="1" applyBorder="1" applyProtection="1">
      <protection locked="0"/>
    </xf>
    <xf numFmtId="164" fontId="5" fillId="7" borderId="7" xfId="5" applyFont="1" applyFill="1" applyBorder="1" applyProtection="1">
      <protection locked="0"/>
    </xf>
    <xf numFmtId="164" fontId="5" fillId="7" borderId="1" xfId="5" applyFont="1" applyFill="1" applyBorder="1" applyProtection="1">
      <protection locked="0"/>
    </xf>
    <xf numFmtId="164" fontId="5" fillId="7" borderId="3" xfId="5" applyFont="1" applyFill="1" applyBorder="1" applyProtection="1">
      <protection locked="0"/>
    </xf>
    <xf numFmtId="164" fontId="5" fillId="7" borderId="27" xfId="5" applyFont="1" applyFill="1" applyBorder="1" applyProtection="1">
      <protection locked="0"/>
    </xf>
    <xf numFmtId="164" fontId="5" fillId="7" borderId="40" xfId="5" applyFont="1" applyFill="1" applyBorder="1" applyProtection="1">
      <protection locked="0"/>
    </xf>
    <xf numFmtId="166" fontId="0" fillId="0" borderId="0" xfId="5" applyNumberFormat="1" applyFont="1" applyProtection="1"/>
    <xf numFmtId="166" fontId="3" fillId="3" borderId="5" xfId="5" applyNumberFormat="1" applyFont="1" applyFill="1" applyBorder="1" applyAlignment="1" applyProtection="1">
      <alignment vertical="top" wrapText="1"/>
    </xf>
    <xf numFmtId="166" fontId="3" fillId="2" borderId="31" xfId="5" applyNumberFormat="1" applyFont="1" applyFill="1" applyBorder="1" applyAlignment="1" applyProtection="1">
      <alignment vertical="top" wrapText="1"/>
    </xf>
    <xf numFmtId="166" fontId="0" fillId="2" borderId="31" xfId="5" applyNumberFormat="1" applyFont="1" applyFill="1" applyBorder="1" applyProtection="1"/>
    <xf numFmtId="166" fontId="1" fillId="7" borderId="32" xfId="5" applyNumberFormat="1" applyFont="1" applyFill="1" applyBorder="1" applyProtection="1">
      <protection locked="0"/>
    </xf>
    <xf numFmtId="166" fontId="1" fillId="7" borderId="3" xfId="5" applyNumberFormat="1" applyFont="1" applyFill="1" applyBorder="1" applyProtection="1">
      <protection locked="0"/>
    </xf>
    <xf numFmtId="166" fontId="1" fillId="7" borderId="5" xfId="5" applyNumberFormat="1" applyFont="1" applyFill="1" applyBorder="1" applyProtection="1">
      <protection locked="0"/>
    </xf>
    <xf numFmtId="166" fontId="1" fillId="7" borderId="33" xfId="5" applyNumberFormat="1" applyFont="1" applyFill="1" applyBorder="1" applyProtection="1">
      <protection locked="0"/>
    </xf>
    <xf numFmtId="164" fontId="5" fillId="7" borderId="34" xfId="5" applyFont="1" applyFill="1" applyBorder="1" applyProtection="1">
      <protection locked="0"/>
    </xf>
    <xf numFmtId="164" fontId="5" fillId="7" borderId="41" xfId="5" applyFont="1" applyFill="1" applyBorder="1" applyProtection="1">
      <protection locked="0"/>
    </xf>
    <xf numFmtId="0" fontId="2" fillId="0" borderId="0" xfId="0" applyFont="1"/>
    <xf numFmtId="164" fontId="0" fillId="7" borderId="3" xfId="0" applyNumberFormat="1" applyFill="1" applyBorder="1"/>
    <xf numFmtId="0" fontId="3" fillId="3" borderId="5" xfId="0" applyFont="1" applyFill="1" applyBorder="1" applyAlignment="1">
      <alignment vertical="top"/>
    </xf>
    <xf numFmtId="0" fontId="3" fillId="3" borderId="5" xfId="0" applyFont="1" applyFill="1" applyBorder="1" applyAlignment="1">
      <alignment vertical="top" wrapText="1"/>
    </xf>
    <xf numFmtId="0" fontId="7" fillId="2" borderId="31" xfId="0" applyFont="1" applyFill="1" applyBorder="1" applyAlignment="1">
      <alignment vertical="top"/>
    </xf>
    <xf numFmtId="0" fontId="3" fillId="2" borderId="31" xfId="0" applyFont="1" applyFill="1" applyBorder="1" applyAlignment="1">
      <alignment vertical="top" wrapText="1"/>
    </xf>
    <xf numFmtId="0" fontId="0" fillId="0" borderId="32" xfId="0" applyBorder="1"/>
    <xf numFmtId="164" fontId="0" fillId="0" borderId="32" xfId="0" applyNumberFormat="1" applyBorder="1"/>
    <xf numFmtId="3" fontId="0" fillId="0" borderId="0" xfId="0" applyNumberFormat="1"/>
    <xf numFmtId="0" fontId="16" fillId="0" borderId="0" xfId="0" applyFont="1"/>
    <xf numFmtId="0" fontId="5" fillId="0" borderId="32" xfId="0" applyFont="1" applyBorder="1" applyAlignment="1">
      <alignment wrapText="1"/>
    </xf>
    <xf numFmtId="0" fontId="0" fillId="0" borderId="3" xfId="0" applyBorder="1"/>
    <xf numFmtId="0" fontId="5" fillId="0" borderId="0" xfId="0" applyFont="1"/>
    <xf numFmtId="0" fontId="5" fillId="0" borderId="0" xfId="0" applyFont="1" applyAlignment="1">
      <alignment horizontal="left" indent="6"/>
    </xf>
    <xf numFmtId="0" fontId="0" fillId="0" borderId="5" xfId="0" applyBorder="1"/>
    <xf numFmtId="164" fontId="0" fillId="0" borderId="33" xfId="0" applyNumberFormat="1" applyBorder="1"/>
    <xf numFmtId="0" fontId="4" fillId="2" borderId="34" xfId="0" applyFont="1" applyFill="1" applyBorder="1"/>
    <xf numFmtId="3" fontId="0" fillId="2" borderId="31" xfId="0" applyNumberFormat="1" applyFill="1" applyBorder="1"/>
    <xf numFmtId="4" fontId="0" fillId="2" borderId="31" xfId="0" applyNumberFormat="1" applyFill="1" applyBorder="1"/>
    <xf numFmtId="164" fontId="0" fillId="0" borderId="3" xfId="0" applyNumberFormat="1" applyBorder="1"/>
    <xf numFmtId="0" fontId="5" fillId="0" borderId="3" xfId="0" applyFont="1" applyBorder="1"/>
    <xf numFmtId="0" fontId="5" fillId="0" borderId="33" xfId="0" applyFont="1" applyBorder="1"/>
    <xf numFmtId="3" fontId="0" fillId="0" borderId="33" xfId="0" applyNumberFormat="1" applyBorder="1"/>
    <xf numFmtId="4" fontId="0" fillId="0" borderId="0" xfId="0" applyNumberFormat="1"/>
    <xf numFmtId="0" fontId="10" fillId="8" borderId="13" xfId="0" applyFont="1" applyFill="1" applyBorder="1"/>
    <xf numFmtId="0" fontId="17" fillId="0" borderId="0" xfId="0" applyFont="1" applyAlignment="1">
      <alignment vertical="center"/>
    </xf>
    <xf numFmtId="0" fontId="15" fillId="6" borderId="13" xfId="0" applyFont="1" applyFill="1" applyBorder="1" applyAlignment="1">
      <alignment vertical="center" wrapText="1"/>
    </xf>
    <xf numFmtId="0" fontId="15" fillId="6" borderId="14" xfId="0" applyFont="1" applyFill="1" applyBorder="1" applyAlignment="1">
      <alignment vertical="center" wrapText="1"/>
    </xf>
    <xf numFmtId="0" fontId="9" fillId="5" borderId="7" xfId="0" applyFont="1" applyFill="1" applyBorder="1" applyAlignment="1">
      <alignment vertical="top"/>
    </xf>
    <xf numFmtId="0" fontId="9" fillId="5" borderId="4" xfId="0" applyFont="1" applyFill="1" applyBorder="1" applyAlignment="1">
      <alignment vertical="top" wrapText="1"/>
    </xf>
    <xf numFmtId="0" fontId="9" fillId="5" borderId="7" xfId="0" applyFont="1" applyFill="1" applyBorder="1"/>
    <xf numFmtId="0" fontId="9" fillId="5" borderId="4" xfId="0" applyFont="1" applyFill="1" applyBorder="1"/>
    <xf numFmtId="0" fontId="9" fillId="5" borderId="8" xfId="0" applyFont="1" applyFill="1" applyBorder="1"/>
    <xf numFmtId="3" fontId="7" fillId="5" borderId="4" xfId="0" applyNumberFormat="1" applyFont="1" applyFill="1" applyBorder="1" applyAlignment="1">
      <alignment horizontal="left"/>
    </xf>
    <xf numFmtId="3" fontId="9" fillId="5" borderId="9" xfId="0" applyNumberFormat="1" applyFont="1" applyFill="1" applyBorder="1" applyAlignment="1">
      <alignment horizontal="left"/>
    </xf>
    <xf numFmtId="0" fontId="5" fillId="5" borderId="1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15" fillId="6" borderId="20" xfId="0" applyFont="1" applyFill="1" applyBorder="1" applyAlignment="1">
      <alignment horizontal="center" vertical="center"/>
    </xf>
    <xf numFmtId="0" fontId="9" fillId="0" borderId="10" xfId="0" applyFont="1" applyBorder="1" applyAlignment="1">
      <alignment horizontal="right"/>
    </xf>
    <xf numFmtId="0" fontId="5" fillId="5" borderId="5" xfId="0" applyFont="1" applyFill="1" applyBorder="1" applyAlignment="1">
      <alignment horizontal="center"/>
    </xf>
    <xf numFmtId="0" fontId="15" fillId="0" borderId="0" xfId="0" applyFont="1" applyAlignment="1">
      <alignment vertical="center" wrapText="1"/>
    </xf>
    <xf numFmtId="0" fontId="9" fillId="0" borderId="11" xfId="0" applyFont="1" applyBorder="1" applyAlignment="1">
      <alignment horizontal="left" vertical="top"/>
    </xf>
    <xf numFmtId="0" fontId="9" fillId="5" borderId="2" xfId="0" applyFont="1" applyFill="1" applyBorder="1" applyAlignment="1">
      <alignment vertical="top" wrapText="1"/>
    </xf>
    <xf numFmtId="0" fontId="9" fillId="0" borderId="7" xfId="0" applyFont="1" applyBorder="1" applyAlignment="1">
      <alignment vertical="top"/>
    </xf>
    <xf numFmtId="0" fontId="9" fillId="0" borderId="4" xfId="0" applyFont="1" applyBorder="1"/>
    <xf numFmtId="3" fontId="7" fillId="0" borderId="4" xfId="0" applyNumberFormat="1" applyFont="1" applyBorder="1" applyAlignment="1">
      <alignment horizontal="left"/>
    </xf>
    <xf numFmtId="0" fontId="9" fillId="5" borderId="8" xfId="0" applyFont="1" applyFill="1" applyBorder="1" applyAlignment="1">
      <alignment vertical="top"/>
    </xf>
    <xf numFmtId="0" fontId="5" fillId="5" borderId="1" xfId="0" applyFont="1" applyFill="1" applyBorder="1" applyAlignment="1">
      <alignment horizontal="center" vertical="center" wrapText="1"/>
    </xf>
    <xf numFmtId="0" fontId="5" fillId="5" borderId="10" xfId="0" applyFont="1" applyFill="1" applyBorder="1" applyAlignment="1">
      <alignment horizontal="right"/>
    </xf>
    <xf numFmtId="0" fontId="9" fillId="0" borderId="11" xfId="0" applyFont="1" applyBorder="1" applyAlignment="1">
      <alignment vertical="top"/>
    </xf>
    <xf numFmtId="0" fontId="15" fillId="6" borderId="12" xfId="0" applyFont="1" applyFill="1" applyBorder="1" applyAlignment="1">
      <alignment horizontal="center" vertical="center"/>
    </xf>
    <xf numFmtId="0" fontId="5" fillId="5" borderId="4" xfId="0" applyFont="1" applyFill="1" applyBorder="1" applyAlignment="1">
      <alignment horizontal="right"/>
    </xf>
    <xf numFmtId="0" fontId="5" fillId="5" borderId="3" xfId="0" applyFont="1" applyFill="1" applyBorder="1" applyAlignment="1">
      <alignment horizontal="center"/>
    </xf>
    <xf numFmtId="0" fontId="5" fillId="5" borderId="2" xfId="0" applyFont="1" applyFill="1" applyBorder="1" applyAlignment="1">
      <alignment vertical="top" wrapText="1"/>
    </xf>
    <xf numFmtId="0" fontId="9" fillId="0" borderId="12" xfId="0" applyFont="1" applyBorder="1" applyAlignment="1">
      <alignment vertical="top"/>
    </xf>
    <xf numFmtId="0" fontId="4" fillId="0" borderId="0" xfId="0" applyFont="1" applyAlignment="1">
      <alignment horizontal="center" vertical="center"/>
    </xf>
    <xf numFmtId="0" fontId="5" fillId="6" borderId="19" xfId="0" applyFont="1" applyFill="1" applyBorder="1"/>
    <xf numFmtId="0" fontId="5" fillId="6" borderId="28" xfId="0" applyFont="1" applyFill="1" applyBorder="1" applyAlignment="1">
      <alignment vertical="center"/>
    </xf>
    <xf numFmtId="0" fontId="5" fillId="6" borderId="21" xfId="0" applyFont="1" applyFill="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7" xfId="0" applyFont="1" applyBorder="1" applyAlignment="1">
      <alignment horizontal="center" vertical="center"/>
    </xf>
    <xf numFmtId="0" fontId="5" fillId="0" borderId="25" xfId="4" applyBorder="1"/>
    <xf numFmtId="0" fontId="5" fillId="0" borderId="0" xfId="0" applyFont="1" applyAlignment="1">
      <alignment horizontal="center" vertical="center"/>
    </xf>
    <xf numFmtId="0" fontId="5" fillId="6" borderId="26" xfId="0" applyFont="1" applyFill="1" applyBorder="1" applyAlignment="1">
      <alignment horizontal="center" vertical="center"/>
    </xf>
    <xf numFmtId="164" fontId="0" fillId="6" borderId="26" xfId="0" applyNumberFormat="1" applyFill="1" applyBorder="1"/>
    <xf numFmtId="0" fontId="5" fillId="0" borderId="25" xfId="4" applyBorder="1" applyAlignment="1">
      <alignment horizontal="left" vertical="top" wrapText="1"/>
    </xf>
    <xf numFmtId="0" fontId="5" fillId="0" borderId="26" xfId="4" applyBorder="1"/>
    <xf numFmtId="0" fontId="5" fillId="0" borderId="0" xfId="4"/>
    <xf numFmtId="0" fontId="5" fillId="6" borderId="21" xfId="0" applyFont="1" applyFill="1" applyBorder="1" applyAlignment="1">
      <alignment horizontal="center" vertical="center" wrapText="1"/>
    </xf>
    <xf numFmtId="0" fontId="5" fillId="0" borderId="1" xfId="0" applyFont="1" applyBorder="1" applyAlignment="1">
      <alignment horizontal="center"/>
    </xf>
    <xf numFmtId="0" fontId="5" fillId="0" borderId="3" xfId="0" applyFont="1" applyBorder="1" applyAlignment="1">
      <alignment horizontal="center"/>
    </xf>
    <xf numFmtId="0" fontId="5" fillId="0" borderId="27" xfId="0" applyFont="1" applyBorder="1" applyAlignment="1">
      <alignment horizontal="center"/>
    </xf>
    <xf numFmtId="0" fontId="0" fillId="0" borderId="29" xfId="0" applyBorder="1"/>
    <xf numFmtId="0" fontId="5" fillId="6" borderId="15" xfId="4" applyFill="1" applyBorder="1"/>
    <xf numFmtId="0" fontId="5" fillId="0" borderId="24" xfId="4" applyBorder="1"/>
    <xf numFmtId="0" fontId="5" fillId="6" borderId="16" xfId="4" applyFill="1" applyBorder="1"/>
    <xf numFmtId="0" fontId="5" fillId="6" borderId="17" xfId="4" applyFill="1" applyBorder="1"/>
    <xf numFmtId="0" fontId="5" fillId="6" borderId="24" xfId="0" applyFont="1" applyFill="1" applyBorder="1" applyAlignment="1">
      <alignment horizontal="center" vertical="center" wrapText="1"/>
    </xf>
    <xf numFmtId="0" fontId="5" fillId="0" borderId="1" xfId="0" applyFont="1" applyBorder="1"/>
    <xf numFmtId="44" fontId="0" fillId="0" borderId="2" xfId="0" applyNumberFormat="1" applyBorder="1"/>
    <xf numFmtId="44" fontId="0" fillId="0" borderId="4" xfId="0" applyNumberFormat="1" applyBorder="1"/>
    <xf numFmtId="0" fontId="5" fillId="0" borderId="27" xfId="0" applyFont="1" applyBorder="1"/>
    <xf numFmtId="44" fontId="0" fillId="0" borderId="10" xfId="0" applyNumberFormat="1" applyBorder="1"/>
    <xf numFmtId="0" fontId="5" fillId="6" borderId="24" xfId="4" applyFill="1" applyBorder="1"/>
    <xf numFmtId="0" fontId="0" fillId="0" borderId="0" xfId="0" applyAlignment="1">
      <alignment horizontal="center" vertical="center"/>
    </xf>
    <xf numFmtId="0" fontId="0" fillId="6" borderId="26" xfId="0" applyFill="1" applyBorder="1"/>
    <xf numFmtId="44" fontId="0" fillId="6" borderId="26" xfId="0" applyNumberFormat="1" applyFill="1" applyBorder="1"/>
    <xf numFmtId="0" fontId="5" fillId="6" borderId="25" xfId="4" applyFill="1" applyBorder="1"/>
    <xf numFmtId="0" fontId="5" fillId="0" borderId="25" xfId="4" applyBorder="1" applyAlignment="1">
      <alignment horizontal="left" wrapText="1"/>
    </xf>
    <xf numFmtId="0" fontId="5" fillId="6" borderId="26" xfId="4" applyFill="1" applyBorder="1"/>
    <xf numFmtId="0" fontId="0" fillId="0" borderId="1" xfId="0" applyBorder="1" applyAlignment="1">
      <alignment horizontal="center" vertical="center"/>
    </xf>
    <xf numFmtId="0" fontId="0" fillId="0" borderId="3" xfId="0" applyBorder="1" applyAlignment="1">
      <alignment horizontal="center" vertical="center"/>
    </xf>
    <xf numFmtId="0" fontId="0" fillId="0" borderId="27" xfId="0" applyBorder="1" applyAlignment="1">
      <alignment horizontal="center" vertical="center"/>
    </xf>
    <xf numFmtId="0" fontId="5" fillId="0" borderId="25" xfId="4" applyBorder="1" applyAlignment="1">
      <alignment wrapText="1"/>
    </xf>
    <xf numFmtId="0" fontId="5" fillId="6" borderId="18" xfId="0" applyFont="1" applyFill="1" applyBorder="1"/>
    <xf numFmtId="0" fontId="5" fillId="6" borderId="30" xfId="0" applyFont="1" applyFill="1" applyBorder="1" applyAlignment="1">
      <alignment vertical="center"/>
    </xf>
    <xf numFmtId="0" fontId="5" fillId="6" borderId="14" xfId="0" applyFont="1" applyFill="1" applyBorder="1" applyAlignment="1">
      <alignment horizontal="center" vertical="center"/>
    </xf>
    <xf numFmtId="0" fontId="0" fillId="0" borderId="35"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6" borderId="29" xfId="0" applyFill="1" applyBorder="1" applyAlignment="1">
      <alignment horizontal="center" vertical="center"/>
    </xf>
    <xf numFmtId="44" fontId="0" fillId="6" borderId="29" xfId="0" applyNumberFormat="1" applyFill="1" applyBorder="1"/>
    <xf numFmtId="0" fontId="5" fillId="6" borderId="11" xfId="0" applyFont="1" applyFill="1" applyBorder="1" applyAlignment="1">
      <alignment horizontal="left" vertical="center"/>
    </xf>
    <xf numFmtId="0" fontId="5" fillId="6" borderId="7" xfId="0" applyFont="1" applyFill="1" applyBorder="1" applyAlignment="1">
      <alignment horizontal="left" vertical="center"/>
    </xf>
    <xf numFmtId="0" fontId="5" fillId="0" borderId="50" xfId="4" applyBorder="1"/>
    <xf numFmtId="0" fontId="5" fillId="6" borderId="3" xfId="0" applyFont="1" applyFill="1" applyBorder="1" applyAlignment="1">
      <alignment vertical="top" wrapText="1"/>
    </xf>
    <xf numFmtId="0" fontId="10" fillId="0" borderId="0" xfId="0" applyFont="1" applyAlignment="1">
      <alignment vertical="center"/>
    </xf>
    <xf numFmtId="0" fontId="12" fillId="0" borderId="11" xfId="0" applyFont="1" applyBorder="1"/>
    <xf numFmtId="167" fontId="12" fillId="0" borderId="2" xfId="5" applyNumberFormat="1" applyFont="1" applyFill="1" applyBorder="1" applyProtection="1"/>
    <xf numFmtId="0" fontId="12" fillId="0" borderId="7" xfId="0" applyFont="1" applyBorder="1"/>
    <xf numFmtId="0" fontId="12" fillId="9" borderId="22" xfId="0" applyFont="1" applyFill="1" applyBorder="1"/>
    <xf numFmtId="0" fontId="5" fillId="6" borderId="7" xfId="0" applyFont="1" applyFill="1" applyBorder="1" applyAlignment="1">
      <alignment horizontal="left" wrapText="1" readingOrder="1"/>
    </xf>
    <xf numFmtId="0" fontId="5" fillId="6" borderId="22" xfId="0" applyFont="1" applyFill="1" applyBorder="1" applyAlignment="1">
      <alignment horizontal="left" wrapText="1" readingOrder="1"/>
    </xf>
    <xf numFmtId="0" fontId="0" fillId="0" borderId="24" xfId="0" applyBorder="1"/>
    <xf numFmtId="0" fontId="0" fillId="0" borderId="2" xfId="0" applyBorder="1"/>
    <xf numFmtId="0" fontId="0" fillId="0" borderId="4" xfId="0" applyBorder="1"/>
    <xf numFmtId="0" fontId="4" fillId="6" borderId="15" xfId="0" applyFont="1" applyFill="1" applyBorder="1" applyAlignment="1">
      <alignment vertical="center"/>
    </xf>
    <xf numFmtId="0" fontId="5" fillId="0" borderId="24" xfId="0" applyFont="1" applyBorder="1"/>
    <xf numFmtId="0" fontId="5" fillId="0" borderId="2" xfId="0" applyFont="1" applyBorder="1"/>
    <xf numFmtId="0" fontId="5" fillId="0" borderId="4" xfId="0" applyFont="1" applyBorder="1"/>
    <xf numFmtId="0" fontId="0" fillId="0" borderId="0" xfId="0" applyAlignment="1">
      <alignment horizontal="center"/>
    </xf>
    <xf numFmtId="164" fontId="5" fillId="7" borderId="51" xfId="5" applyFont="1" applyFill="1" applyBorder="1" applyProtection="1">
      <protection locked="0"/>
    </xf>
    <xf numFmtId="1" fontId="0" fillId="0" borderId="3" xfId="0" applyNumberFormat="1" applyBorder="1"/>
    <xf numFmtId="0" fontId="9" fillId="0" borderId="6" xfId="0" applyFont="1" applyBorder="1" applyAlignment="1">
      <alignment vertical="top" wrapText="1"/>
    </xf>
    <xf numFmtId="0" fontId="5" fillId="0" borderId="19" xfId="0" applyFont="1" applyBorder="1"/>
    <xf numFmtId="0" fontId="5" fillId="0" borderId="46" xfId="0" applyFont="1" applyBorder="1"/>
    <xf numFmtId="0" fontId="5" fillId="0" borderId="20" xfId="0" applyFont="1" applyBorder="1"/>
    <xf numFmtId="0" fontId="18" fillId="0" borderId="0" xfId="0" applyFont="1" applyAlignment="1">
      <alignment vertical="center" wrapText="1"/>
    </xf>
    <xf numFmtId="0" fontId="12" fillId="0" borderId="52" xfId="0" applyFont="1" applyBorder="1"/>
    <xf numFmtId="164" fontId="12" fillId="0" borderId="2" xfId="5" applyFont="1" applyFill="1" applyBorder="1" applyProtection="1"/>
    <xf numFmtId="0" fontId="16" fillId="6" borderId="0" xfId="0" applyFont="1" applyFill="1" applyAlignment="1">
      <alignment horizontal="left" wrapText="1" readingOrder="1"/>
    </xf>
    <xf numFmtId="0" fontId="4" fillId="0" borderId="15" xfId="0" applyFont="1" applyBorder="1" applyAlignment="1">
      <alignment vertical="center"/>
    </xf>
    <xf numFmtId="44" fontId="0" fillId="6" borderId="53" xfId="0" applyNumberFormat="1" applyFill="1" applyBorder="1"/>
    <xf numFmtId="164" fontId="5" fillId="0" borderId="0" xfId="5" applyFont="1" applyFill="1" applyBorder="1" applyProtection="1">
      <protection locked="0"/>
    </xf>
    <xf numFmtId="44" fontId="0" fillId="0" borderId="3" xfId="0" applyNumberFormat="1" applyBorder="1"/>
    <xf numFmtId="0" fontId="4" fillId="0" borderId="0" xfId="0" applyFont="1"/>
    <xf numFmtId="168" fontId="12" fillId="9" borderId="10" xfId="0" applyNumberFormat="1" applyFont="1" applyFill="1" applyBorder="1"/>
    <xf numFmtId="165" fontId="10" fillId="8" borderId="38" xfId="0" applyNumberFormat="1" applyFont="1" applyFill="1" applyBorder="1"/>
    <xf numFmtId="0" fontId="11" fillId="8" borderId="38" xfId="0" applyFont="1" applyFill="1" applyBorder="1"/>
    <xf numFmtId="0" fontId="11" fillId="8" borderId="39" xfId="0" applyFont="1" applyFill="1" applyBorder="1"/>
    <xf numFmtId="0" fontId="4" fillId="0" borderId="34" xfId="0" applyFont="1" applyBorder="1"/>
    <xf numFmtId="0" fontId="0" fillId="0" borderId="31" xfId="0" applyBorder="1"/>
    <xf numFmtId="0" fontId="0" fillId="0" borderId="36" xfId="0" applyBorder="1"/>
    <xf numFmtId="0" fontId="2" fillId="0" borderId="0" xfId="0" applyFont="1"/>
    <xf numFmtId="164" fontId="5" fillId="7" borderId="34" xfId="5" applyFont="1" applyFill="1" applyBorder="1" applyAlignment="1" applyProtection="1"/>
    <xf numFmtId="0" fontId="5" fillId="6" borderId="16" xfId="4" applyFill="1" applyBorder="1" applyAlignment="1">
      <alignment horizontal="left" vertical="center" wrapText="1"/>
    </xf>
    <xf numFmtId="0" fontId="21" fillId="8" borderId="13" xfId="0" applyFont="1" applyFill="1" applyBorder="1" applyAlignment="1">
      <alignment horizontal="center" vertical="center"/>
    </xf>
    <xf numFmtId="0" fontId="21" fillId="8" borderId="38" xfId="0" applyFont="1" applyFill="1" applyBorder="1" applyAlignment="1">
      <alignment horizontal="center" vertical="center"/>
    </xf>
    <xf numFmtId="0" fontId="21" fillId="8" borderId="39" xfId="0" applyFont="1" applyFill="1" applyBorder="1" applyAlignment="1">
      <alignment horizontal="center" vertical="center"/>
    </xf>
    <xf numFmtId="0" fontId="4" fillId="6" borderId="24" xfId="0" applyFont="1" applyFill="1" applyBorder="1" applyAlignment="1">
      <alignment horizontal="left" vertical="center"/>
    </xf>
    <xf numFmtId="0" fontId="4" fillId="6" borderId="25" xfId="0" applyFont="1" applyFill="1" applyBorder="1" applyAlignment="1">
      <alignment horizontal="left" vertical="center"/>
    </xf>
    <xf numFmtId="0" fontId="4" fillId="6" borderId="26" xfId="0" applyFont="1" applyFill="1" applyBorder="1" applyAlignment="1">
      <alignment horizontal="left" vertical="center"/>
    </xf>
    <xf numFmtId="0" fontId="0" fillId="0" borderId="24" xfId="0" applyBorder="1"/>
    <xf numFmtId="0" fontId="0" fillId="0" borderId="25" xfId="0" applyBorder="1"/>
    <xf numFmtId="0" fontId="0" fillId="0" borderId="26" xfId="0" applyBorder="1"/>
    <xf numFmtId="0" fontId="4" fillId="6" borderId="23" xfId="0" applyFont="1" applyFill="1" applyBorder="1" applyAlignment="1">
      <alignment horizontal="left" vertical="center"/>
    </xf>
    <xf numFmtId="0" fontId="4" fillId="6" borderId="47" xfId="0" applyFont="1" applyFill="1" applyBorder="1" applyAlignment="1">
      <alignment horizontal="left" vertical="center"/>
    </xf>
    <xf numFmtId="0" fontId="4" fillId="6" borderId="8" xfId="0" applyFont="1" applyFill="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5" fillId="0" borderId="19" xfId="0" applyFont="1" applyBorder="1" applyAlignment="1">
      <alignment vertical="center"/>
    </xf>
    <xf numFmtId="0" fontId="0" fillId="0" borderId="46" xfId="0" applyBorder="1" applyAlignment="1">
      <alignment vertical="center"/>
    </xf>
    <xf numFmtId="0" fontId="0" fillId="0" borderId="20" xfId="0" applyBorder="1" applyAlignment="1">
      <alignment vertical="center"/>
    </xf>
    <xf numFmtId="0" fontId="4" fillId="6" borderId="15"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24"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47" xfId="0" applyFont="1" applyFill="1" applyBorder="1" applyAlignment="1">
      <alignment horizontal="center" vertical="center"/>
    </xf>
    <xf numFmtId="0" fontId="5" fillId="6" borderId="25" xfId="4" applyFill="1" applyBorder="1" applyAlignment="1">
      <alignment horizontal="left" vertical="center" wrapText="1"/>
    </xf>
    <xf numFmtId="0" fontId="20" fillId="8" borderId="13" xfId="0" applyFont="1" applyFill="1" applyBorder="1" applyAlignment="1">
      <alignment horizontal="center" vertical="center"/>
    </xf>
    <xf numFmtId="0" fontId="20" fillId="8" borderId="38" xfId="0" applyFont="1" applyFill="1" applyBorder="1" applyAlignment="1">
      <alignment horizontal="center" vertical="center"/>
    </xf>
    <xf numFmtId="0" fontId="20" fillId="8" borderId="39" xfId="0" applyFont="1" applyFill="1" applyBorder="1" applyAlignment="1">
      <alignment horizontal="center" vertical="center"/>
    </xf>
    <xf numFmtId="0" fontId="5" fillId="6" borderId="18" xfId="0" applyFont="1" applyFill="1" applyBorder="1" applyAlignment="1">
      <alignment horizontal="center"/>
    </xf>
    <xf numFmtId="0" fontId="5" fillId="6" borderId="48" xfId="0" applyFont="1" applyFill="1" applyBorder="1" applyAlignment="1">
      <alignment horizontal="center"/>
    </xf>
    <xf numFmtId="0" fontId="5" fillId="6" borderId="30" xfId="0" applyFont="1" applyFill="1" applyBorder="1" applyAlignment="1">
      <alignment horizontal="center"/>
    </xf>
    <xf numFmtId="0" fontId="5" fillId="0" borderId="15" xfId="0" applyFont="1" applyBorder="1"/>
    <xf numFmtId="0" fontId="0" fillId="0" borderId="16" xfId="0" applyBorder="1"/>
    <xf numFmtId="0" fontId="0" fillId="0" borderId="17" xfId="0" applyBorder="1"/>
    <xf numFmtId="0" fontId="5" fillId="0" borderId="15" xfId="1" applyFont="1" applyFill="1" applyBorder="1" applyAlignment="1" applyProtection="1">
      <alignment horizontal="left" vertical="top" wrapText="1"/>
    </xf>
    <xf numFmtId="0" fontId="0" fillId="0" borderId="0" xfId="0"/>
    <xf numFmtId="164" fontId="5" fillId="7" borderId="34" xfId="0" applyNumberFormat="1" applyFont="1" applyFill="1" applyBorder="1" applyAlignment="1" applyProtection="1">
      <alignment wrapText="1"/>
      <protection locked="0"/>
    </xf>
    <xf numFmtId="0" fontId="0" fillId="0" borderId="31" xfId="0" applyBorder="1" applyProtection="1">
      <protection locked="0"/>
    </xf>
    <xf numFmtId="0" fontId="0" fillId="0" borderId="9" xfId="0" applyBorder="1" applyProtection="1">
      <protection locked="0"/>
    </xf>
    <xf numFmtId="164" fontId="0" fillId="7" borderId="41" xfId="0" applyNumberFormat="1" applyFill="1" applyBorder="1" applyProtection="1">
      <protection locked="0"/>
    </xf>
    <xf numFmtId="0" fontId="0" fillId="0" borderId="42" xfId="0" applyBorder="1" applyProtection="1">
      <protection locked="0"/>
    </xf>
    <xf numFmtId="0" fontId="0" fillId="0" borderId="43" xfId="0" applyBorder="1" applyProtection="1">
      <protection locked="0"/>
    </xf>
    <xf numFmtId="0" fontId="15" fillId="6" borderId="23" xfId="0" applyFont="1" applyFill="1" applyBorder="1" applyAlignment="1">
      <alignment horizontal="left" readingOrder="1"/>
    </xf>
    <xf numFmtId="0" fontId="5" fillId="0" borderId="44" xfId="0" applyFont="1" applyBorder="1" applyAlignment="1">
      <alignment horizontal="left" readingOrder="1"/>
    </xf>
    <xf numFmtId="0" fontId="5" fillId="0" borderId="45" xfId="0" applyFont="1" applyBorder="1" applyAlignment="1">
      <alignment horizontal="left" readingOrder="1"/>
    </xf>
    <xf numFmtId="164" fontId="0" fillId="7" borderId="34" xfId="0" applyNumberFormat="1" applyFill="1" applyBorder="1" applyProtection="1">
      <protection locked="0"/>
    </xf>
    <xf numFmtId="164" fontId="0" fillId="7" borderId="34" xfId="0" applyNumberFormat="1" applyFill="1" applyBorder="1" applyAlignment="1" applyProtection="1">
      <alignment horizontal="center"/>
      <protection locked="0"/>
    </xf>
    <xf numFmtId="164" fontId="0" fillId="7" borderId="31" xfId="0" applyNumberFormat="1" applyFill="1" applyBorder="1" applyAlignment="1" applyProtection="1">
      <alignment horizontal="center"/>
      <protection locked="0"/>
    </xf>
    <xf numFmtId="164" fontId="0" fillId="7" borderId="9" xfId="0" applyNumberFormat="1" applyFill="1" applyBorder="1" applyAlignment="1" applyProtection="1">
      <alignment horizontal="center"/>
      <protection locked="0"/>
    </xf>
  </cellXfs>
  <cellStyles count="6">
    <cellStyle name="Invoer" xfId="1" builtinId="20"/>
    <cellStyle name="Procent 2" xfId="2" xr:uid="{00000000-0005-0000-0000-000003000000}"/>
    <cellStyle name="Procent 3" xfId="3" xr:uid="{00000000-0005-0000-0000-000004000000}"/>
    <cellStyle name="Standaard" xfId="0" builtinId="0"/>
    <cellStyle name="Standaard 2" xfId="4" xr:uid="{00000000-0005-0000-0000-000005000000}"/>
    <cellStyle name="Valuta" xfId="5"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76199</xdr:colOff>
      <xdr:row>47</xdr:row>
      <xdr:rowOff>0</xdr:rowOff>
    </xdr:from>
    <xdr:ext cx="2266950" cy="264560"/>
    <xdr:sp macro="" textlink="">
      <xdr:nvSpPr>
        <xdr:cNvPr id="2" name="Tekstvak 1">
          <a:extLst>
            <a:ext uri="{FF2B5EF4-FFF2-40B4-BE49-F238E27FC236}">
              <a16:creationId xmlns:a16="http://schemas.microsoft.com/office/drawing/2014/main" id="{9CCB538F-C92E-270E-F8FB-A3FBA1C38EC7}"/>
            </a:ext>
          </a:extLst>
        </xdr:cNvPr>
        <xdr:cNvSpPr txBox="1"/>
      </xdr:nvSpPr>
      <xdr:spPr>
        <a:xfrm rot="1007000">
          <a:off x="5543549" y="11203244"/>
          <a:ext cx="22669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D1238-F3EC-4B64-93A5-49B3F80C7919}">
  <dimension ref="A1:A17"/>
  <sheetViews>
    <sheetView tabSelected="1" workbookViewId="0">
      <selection activeCell="B15" sqref="B15"/>
    </sheetView>
  </sheetViews>
  <sheetFormatPr defaultRowHeight="13.2" x14ac:dyDescent="0.25"/>
  <sheetData>
    <row r="1" spans="1:1" ht="17.399999999999999" x14ac:dyDescent="0.3">
      <c r="A1" s="27" t="s">
        <v>173</v>
      </c>
    </row>
    <row r="3" spans="1:1" x14ac:dyDescent="0.25">
      <c r="A3" s="164" t="s">
        <v>162</v>
      </c>
    </row>
    <row r="4" spans="1:1" x14ac:dyDescent="0.25">
      <c r="A4" t="s">
        <v>176</v>
      </c>
    </row>
    <row r="6" spans="1:1" x14ac:dyDescent="0.25">
      <c r="A6" t="s">
        <v>37</v>
      </c>
    </row>
    <row r="7" spans="1:1" x14ac:dyDescent="0.25">
      <c r="A7" t="s">
        <v>179</v>
      </c>
    </row>
    <row r="8" spans="1:1" x14ac:dyDescent="0.25">
      <c r="A8" t="s">
        <v>178</v>
      </c>
    </row>
    <row r="9" spans="1:1" x14ac:dyDescent="0.25">
      <c r="A9" t="s">
        <v>177</v>
      </c>
    </row>
    <row r="10" spans="1:1" x14ac:dyDescent="0.25">
      <c r="A10" t="s">
        <v>189</v>
      </c>
    </row>
    <row r="11" spans="1:1" x14ac:dyDescent="0.25">
      <c r="A11" t="s">
        <v>180</v>
      </c>
    </row>
    <row r="12" spans="1:1" x14ac:dyDescent="0.25">
      <c r="A12" t="s">
        <v>181</v>
      </c>
    </row>
    <row r="13" spans="1:1" x14ac:dyDescent="0.25">
      <c r="A13" t="s">
        <v>191</v>
      </c>
    </row>
    <row r="15" spans="1:1" x14ac:dyDescent="0.25">
      <c r="A15" t="s">
        <v>182</v>
      </c>
    </row>
    <row r="17" s="39" customFormat="1" x14ac:dyDescent="0.25"/>
  </sheetData>
  <sheetProtection algorithmName="SHA-512" hashValue="a0X8DLY/9VMb/HZy9AQWMa9nDgskQO96L1D1K1NM45rx3l7KL42NY+C2OXFHz6KfaWe3mzhQlh4piuTKVBYemA==" saltValue="pX+5ol5zua5YybIttdgdJA==" spinCount="100000" sheet="1" objects="1" scenarios="1"/>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0"/>
  <sheetViews>
    <sheetView zoomScaleNormal="100" workbookViewId="0">
      <selection activeCell="C26" sqref="C26"/>
    </sheetView>
  </sheetViews>
  <sheetFormatPr defaultColWidth="8.88671875" defaultRowHeight="13.2" x14ac:dyDescent="0.25"/>
  <cols>
    <col min="1" max="1" width="70.5546875" customWidth="1"/>
    <col min="2" max="2" width="18.88671875" style="17" bestFit="1" customWidth="1"/>
    <col min="3" max="3" width="9.6640625" customWidth="1"/>
    <col min="4" max="4" width="15.5546875" customWidth="1"/>
  </cols>
  <sheetData>
    <row r="1" spans="1:6" ht="17.399999999999999" x14ac:dyDescent="0.3">
      <c r="A1" s="27" t="s">
        <v>174</v>
      </c>
    </row>
    <row r="2" spans="1:6" x14ac:dyDescent="0.25">
      <c r="A2" s="28" t="s">
        <v>0</v>
      </c>
    </row>
    <row r="4" spans="1:6" ht="39.6" x14ac:dyDescent="0.25">
      <c r="A4" s="29" t="s">
        <v>1</v>
      </c>
      <c r="B4" s="18" t="s">
        <v>2</v>
      </c>
      <c r="C4" s="30" t="s">
        <v>3</v>
      </c>
      <c r="D4" s="30" t="s">
        <v>4</v>
      </c>
    </row>
    <row r="5" spans="1:6" x14ac:dyDescent="0.25">
      <c r="A5" s="31" t="s">
        <v>5</v>
      </c>
      <c r="B5" s="19"/>
      <c r="C5" s="32"/>
      <c r="D5" s="32"/>
    </row>
    <row r="6" spans="1:6" x14ac:dyDescent="0.25">
      <c r="A6" s="169" t="s">
        <v>6</v>
      </c>
      <c r="B6" s="170"/>
      <c r="C6" s="170"/>
      <c r="D6" s="171"/>
    </row>
    <row r="7" spans="1:6" x14ac:dyDescent="0.25">
      <c r="A7" s="33" t="s">
        <v>7</v>
      </c>
      <c r="B7" s="21"/>
      <c r="C7" s="151">
        <v>400000</v>
      </c>
      <c r="D7" s="34">
        <f>B7*C7</f>
        <v>0</v>
      </c>
      <c r="E7" s="35"/>
      <c r="F7" s="36"/>
    </row>
    <row r="8" spans="1:6" ht="26.4" x14ac:dyDescent="0.25">
      <c r="A8" s="37" t="s">
        <v>92</v>
      </c>
      <c r="B8" s="21"/>
      <c r="C8" s="151">
        <v>100000</v>
      </c>
      <c r="D8" s="34">
        <f>B8*C8</f>
        <v>0</v>
      </c>
      <c r="E8" s="35"/>
      <c r="F8" s="36"/>
    </row>
    <row r="9" spans="1:6" x14ac:dyDescent="0.25">
      <c r="A9" s="38" t="s">
        <v>8</v>
      </c>
      <c r="B9" s="21"/>
      <c r="C9" s="151">
        <v>500000</v>
      </c>
      <c r="D9" s="34">
        <f t="shared" ref="D9:D20" si="0">B9*C9</f>
        <v>0</v>
      </c>
      <c r="E9" s="35"/>
      <c r="F9" s="39"/>
    </row>
    <row r="10" spans="1:6" x14ac:dyDescent="0.25">
      <c r="A10" s="38" t="s">
        <v>9</v>
      </c>
      <c r="B10" s="21"/>
      <c r="C10" s="151">
        <v>60000</v>
      </c>
      <c r="D10" s="34">
        <f t="shared" si="0"/>
        <v>0</v>
      </c>
      <c r="E10" s="35"/>
      <c r="F10" s="39"/>
    </row>
    <row r="11" spans="1:6" x14ac:dyDescent="0.25">
      <c r="A11" s="38" t="s">
        <v>10</v>
      </c>
      <c r="B11" s="21"/>
      <c r="C11" s="151">
        <v>60000</v>
      </c>
      <c r="D11" s="34">
        <f t="shared" si="0"/>
        <v>0</v>
      </c>
      <c r="E11" s="35"/>
      <c r="F11" s="39"/>
    </row>
    <row r="12" spans="1:6" x14ac:dyDescent="0.25">
      <c r="A12" s="169" t="s">
        <v>11</v>
      </c>
      <c r="B12" s="170"/>
      <c r="C12" s="170"/>
      <c r="D12" s="171"/>
    </row>
    <row r="13" spans="1:6" x14ac:dyDescent="0.25">
      <c r="A13" s="33" t="s">
        <v>12</v>
      </c>
      <c r="B13" s="21"/>
      <c r="C13" s="151">
        <v>800</v>
      </c>
      <c r="D13" s="34">
        <f t="shared" si="0"/>
        <v>0</v>
      </c>
    </row>
    <row r="14" spans="1:6" x14ac:dyDescent="0.25">
      <c r="A14" s="38" t="s">
        <v>13</v>
      </c>
      <c r="B14" s="22"/>
      <c r="C14" s="151">
        <v>500</v>
      </c>
      <c r="D14" s="34">
        <f t="shared" si="0"/>
        <v>0</v>
      </c>
      <c r="E14" s="35"/>
      <c r="F14" s="40"/>
    </row>
    <row r="15" spans="1:6" x14ac:dyDescent="0.25">
      <c r="A15" s="38" t="s">
        <v>14</v>
      </c>
      <c r="B15" s="22"/>
      <c r="C15" s="151">
        <v>2500</v>
      </c>
      <c r="D15" s="34">
        <f t="shared" si="0"/>
        <v>0</v>
      </c>
      <c r="F15" s="40"/>
    </row>
    <row r="16" spans="1:6" x14ac:dyDescent="0.25">
      <c r="A16" s="38" t="s">
        <v>15</v>
      </c>
      <c r="B16" s="22"/>
      <c r="C16" s="151">
        <v>700</v>
      </c>
      <c r="D16" s="34">
        <f t="shared" si="0"/>
        <v>0</v>
      </c>
      <c r="E16" s="35"/>
      <c r="F16" s="40"/>
    </row>
    <row r="17" spans="1:6" x14ac:dyDescent="0.25">
      <c r="A17" s="38" t="s">
        <v>16</v>
      </c>
      <c r="B17" s="22"/>
      <c r="C17" s="151">
        <v>1500</v>
      </c>
      <c r="D17" s="34">
        <f t="shared" si="0"/>
        <v>0</v>
      </c>
      <c r="F17" s="40"/>
    </row>
    <row r="18" spans="1:6" x14ac:dyDescent="0.25">
      <c r="A18" s="38" t="s">
        <v>17</v>
      </c>
      <c r="B18" s="22"/>
      <c r="C18" s="151">
        <v>700</v>
      </c>
      <c r="D18" s="34">
        <f t="shared" si="0"/>
        <v>0</v>
      </c>
      <c r="F18" s="35"/>
    </row>
    <row r="19" spans="1:6" x14ac:dyDescent="0.25">
      <c r="A19" s="38" t="s">
        <v>18</v>
      </c>
      <c r="B19" s="22"/>
      <c r="C19" s="151">
        <v>1200</v>
      </c>
      <c r="D19" s="34">
        <f t="shared" si="0"/>
        <v>0</v>
      </c>
      <c r="F19" s="40"/>
    </row>
    <row r="20" spans="1:6" x14ac:dyDescent="0.25">
      <c r="A20" s="41" t="s">
        <v>19</v>
      </c>
      <c r="B20" s="23"/>
      <c r="C20" s="151">
        <v>2000</v>
      </c>
      <c r="D20" s="42">
        <f t="shared" si="0"/>
        <v>0</v>
      </c>
      <c r="E20" s="35"/>
      <c r="F20" s="40"/>
    </row>
    <row r="21" spans="1:6" x14ac:dyDescent="0.25">
      <c r="A21" s="43" t="s">
        <v>97</v>
      </c>
      <c r="B21" s="20"/>
      <c r="C21" s="44"/>
      <c r="D21" s="45"/>
    </row>
    <row r="22" spans="1:6" x14ac:dyDescent="0.25">
      <c r="A22" s="169" t="s">
        <v>20</v>
      </c>
      <c r="B22" s="170"/>
      <c r="C22" s="170"/>
      <c r="D22" s="171"/>
    </row>
    <row r="23" spans="1:6" x14ac:dyDescent="0.25">
      <c r="A23" s="38" t="s">
        <v>21</v>
      </c>
      <c r="B23" s="22"/>
      <c r="C23" s="38">
        <v>20000</v>
      </c>
      <c r="D23" s="46">
        <f>B23*C23</f>
        <v>0</v>
      </c>
    </row>
    <row r="24" spans="1:6" x14ac:dyDescent="0.25">
      <c r="A24" s="38" t="s">
        <v>22</v>
      </c>
      <c r="B24" s="22"/>
      <c r="C24" s="38">
        <v>5000</v>
      </c>
      <c r="D24" s="46">
        <f t="shared" ref="D24:D41" si="1">B24*C24</f>
        <v>0</v>
      </c>
    </row>
    <row r="25" spans="1:6" x14ac:dyDescent="0.25">
      <c r="A25" s="47" t="s">
        <v>23</v>
      </c>
      <c r="B25" s="22"/>
      <c r="C25" s="38">
        <v>6000</v>
      </c>
      <c r="D25" s="46">
        <f t="shared" si="1"/>
        <v>0</v>
      </c>
    </row>
    <row r="26" spans="1:6" x14ac:dyDescent="0.25">
      <c r="A26" s="47" t="s">
        <v>98</v>
      </c>
      <c r="B26" s="22"/>
      <c r="C26" s="38">
        <v>500</v>
      </c>
      <c r="D26" s="46">
        <f t="shared" si="1"/>
        <v>0</v>
      </c>
    </row>
    <row r="27" spans="1:6" x14ac:dyDescent="0.25">
      <c r="A27" s="47" t="s">
        <v>24</v>
      </c>
      <c r="B27" s="22"/>
      <c r="C27" s="38">
        <v>150</v>
      </c>
      <c r="D27" s="46">
        <f t="shared" si="1"/>
        <v>0</v>
      </c>
    </row>
    <row r="28" spans="1:6" x14ac:dyDescent="0.25">
      <c r="A28" s="47" t="s">
        <v>25</v>
      </c>
      <c r="B28" s="22"/>
      <c r="C28" s="38">
        <v>100</v>
      </c>
      <c r="D28" s="46">
        <f t="shared" si="1"/>
        <v>0</v>
      </c>
    </row>
    <row r="29" spans="1:6" x14ac:dyDescent="0.25">
      <c r="A29" s="169" t="s">
        <v>26</v>
      </c>
      <c r="B29" s="170"/>
      <c r="C29" s="170"/>
      <c r="D29" s="171"/>
    </row>
    <row r="30" spans="1:6" x14ac:dyDescent="0.25">
      <c r="A30" s="48" t="s">
        <v>27</v>
      </c>
      <c r="B30" s="24"/>
      <c r="C30" s="49">
        <v>100</v>
      </c>
      <c r="D30" s="46">
        <f t="shared" si="1"/>
        <v>0</v>
      </c>
    </row>
    <row r="31" spans="1:6" x14ac:dyDescent="0.25">
      <c r="A31" s="169" t="s">
        <v>28</v>
      </c>
      <c r="B31" s="170"/>
      <c r="C31" s="170"/>
      <c r="D31" s="171"/>
    </row>
    <row r="32" spans="1:6" x14ac:dyDescent="0.25">
      <c r="A32" s="33" t="s">
        <v>29</v>
      </c>
      <c r="B32" s="21"/>
      <c r="C32" s="38">
        <v>10000</v>
      </c>
      <c r="D32" s="46">
        <f t="shared" si="1"/>
        <v>0</v>
      </c>
    </row>
    <row r="33" spans="1:4" x14ac:dyDescent="0.25">
      <c r="A33" s="38" t="s">
        <v>30</v>
      </c>
      <c r="B33" s="22"/>
      <c r="C33" s="38">
        <v>2000</v>
      </c>
      <c r="D33" s="46">
        <f t="shared" si="1"/>
        <v>0</v>
      </c>
    </row>
    <row r="34" spans="1:4" x14ac:dyDescent="0.25">
      <c r="A34" s="38" t="s">
        <v>31</v>
      </c>
      <c r="B34" s="22"/>
      <c r="C34" s="38">
        <v>500</v>
      </c>
      <c r="D34" s="46">
        <f t="shared" si="1"/>
        <v>0</v>
      </c>
    </row>
    <row r="35" spans="1:4" x14ac:dyDescent="0.25">
      <c r="A35" s="38" t="s">
        <v>32</v>
      </c>
      <c r="B35" s="22"/>
      <c r="C35" s="38">
        <v>2200</v>
      </c>
      <c r="D35" s="46">
        <f t="shared" si="1"/>
        <v>0</v>
      </c>
    </row>
    <row r="36" spans="1:4" x14ac:dyDescent="0.25">
      <c r="A36" s="47" t="s">
        <v>33</v>
      </c>
      <c r="B36" s="22"/>
      <c r="C36" s="38">
        <v>150</v>
      </c>
      <c r="D36" s="46">
        <f t="shared" si="1"/>
        <v>0</v>
      </c>
    </row>
    <row r="37" spans="1:4" x14ac:dyDescent="0.25">
      <c r="A37" s="47" t="s">
        <v>96</v>
      </c>
      <c r="B37" s="22"/>
      <c r="C37" s="38">
        <v>100</v>
      </c>
      <c r="D37" s="46">
        <f t="shared" si="1"/>
        <v>0</v>
      </c>
    </row>
    <row r="38" spans="1:4" x14ac:dyDescent="0.25">
      <c r="A38" s="47" t="s">
        <v>94</v>
      </c>
      <c r="B38" s="22"/>
      <c r="C38" s="38">
        <v>150</v>
      </c>
      <c r="D38" s="46">
        <f t="shared" si="1"/>
        <v>0</v>
      </c>
    </row>
    <row r="39" spans="1:4" x14ac:dyDescent="0.25">
      <c r="A39" s="47" t="s">
        <v>95</v>
      </c>
      <c r="B39" s="22"/>
      <c r="C39" s="38">
        <v>25</v>
      </c>
      <c r="D39" s="46">
        <f>B39*C39</f>
        <v>0</v>
      </c>
    </row>
    <row r="40" spans="1:4" x14ac:dyDescent="0.25">
      <c r="A40" s="47" t="s">
        <v>93</v>
      </c>
      <c r="B40" s="22"/>
      <c r="C40" s="38">
        <v>500</v>
      </c>
      <c r="D40" s="46">
        <f t="shared" ref="D40" si="2">B40*C40</f>
        <v>0</v>
      </c>
    </row>
    <row r="41" spans="1:4" x14ac:dyDescent="0.25">
      <c r="A41" s="47" t="s">
        <v>34</v>
      </c>
      <c r="B41" s="22"/>
      <c r="C41" s="38">
        <v>1000</v>
      </c>
      <c r="D41" s="46">
        <f t="shared" si="1"/>
        <v>0</v>
      </c>
    </row>
    <row r="42" spans="1:4" x14ac:dyDescent="0.25">
      <c r="A42" s="43" t="s">
        <v>35</v>
      </c>
      <c r="B42" s="20"/>
      <c r="C42" s="44"/>
      <c r="D42" s="45"/>
    </row>
    <row r="43" spans="1:4" x14ac:dyDescent="0.25">
      <c r="A43" s="47" t="s">
        <v>163</v>
      </c>
      <c r="B43" s="22"/>
      <c r="C43" s="38">
        <v>30</v>
      </c>
      <c r="D43" s="34">
        <f>B43*C43</f>
        <v>0</v>
      </c>
    </row>
    <row r="44" spans="1:4" x14ac:dyDescent="0.25">
      <c r="A44" s="47" t="s">
        <v>164</v>
      </c>
      <c r="B44" s="22"/>
      <c r="C44" s="38">
        <v>30</v>
      </c>
      <c r="D44" s="46">
        <f>B44*C44</f>
        <v>0</v>
      </c>
    </row>
    <row r="45" spans="1:4" ht="13.8" thickBot="1" x14ac:dyDescent="0.3">
      <c r="C45" s="35"/>
      <c r="D45" s="50"/>
    </row>
    <row r="46" spans="1:4" ht="21.6" thickBot="1" x14ac:dyDescent="0.45">
      <c r="A46" s="51" t="s">
        <v>36</v>
      </c>
      <c r="B46" s="166">
        <f>SUM(D7:D44)</f>
        <v>0</v>
      </c>
      <c r="C46" s="167"/>
      <c r="D46" s="168"/>
    </row>
    <row r="47" spans="1:4" x14ac:dyDescent="0.25">
      <c r="C47" s="35"/>
      <c r="D47" s="50"/>
    </row>
    <row r="49" spans="1:1" x14ac:dyDescent="0.25">
      <c r="A49" s="39"/>
    </row>
    <row r="50" spans="1:1" x14ac:dyDescent="0.25">
      <c r="A50" s="39"/>
    </row>
    <row r="51" spans="1:1" x14ac:dyDescent="0.25">
      <c r="A51" s="39"/>
    </row>
    <row r="52" spans="1:1" x14ac:dyDescent="0.25">
      <c r="A52" s="52"/>
    </row>
    <row r="54" spans="1:1" x14ac:dyDescent="0.25">
      <c r="A54" s="156"/>
    </row>
    <row r="56" spans="1:1" x14ac:dyDescent="0.25">
      <c r="A56" s="52"/>
    </row>
    <row r="58" spans="1:1" x14ac:dyDescent="0.25">
      <c r="A58" s="52"/>
    </row>
    <row r="60" spans="1:1" x14ac:dyDescent="0.25">
      <c r="A60" s="52"/>
    </row>
  </sheetData>
  <sheetProtection algorithmName="SHA-512" hashValue="5T2rzkPU1viwNKuYXHfjrHBmFhG04i7Mr87ndbPgUXIZTI7H3QvhNPtW4pytcy6yMF0Psal7NOfRlEay/+6yvQ==" saltValue="8HQ8QOIQUEJCrVwV745kcQ==" spinCount="100000" sheet="1" objects="1" scenarios="1"/>
  <mergeCells count="6">
    <mergeCell ref="B46:D46"/>
    <mergeCell ref="A12:D12"/>
    <mergeCell ref="A6:D6"/>
    <mergeCell ref="A22:D22"/>
    <mergeCell ref="A29:D29"/>
    <mergeCell ref="A31:D31"/>
  </mergeCells>
  <phoneticPr fontId="6" type="noConversion"/>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95C5C-5F42-41D0-BB28-C1B7F693017F}">
  <dimension ref="A1:F11"/>
  <sheetViews>
    <sheetView workbookViewId="0">
      <selection activeCell="C26" sqref="C26"/>
    </sheetView>
  </sheetViews>
  <sheetFormatPr defaultRowHeight="13.2" x14ac:dyDescent="0.25"/>
  <cols>
    <col min="1" max="1" width="43.6640625" customWidth="1"/>
    <col min="2" max="2" width="37.21875" customWidth="1"/>
    <col min="3" max="3" width="30.21875" customWidth="1"/>
    <col min="4" max="4" width="29.109375" customWidth="1"/>
    <col min="5" max="5" width="19.44140625" bestFit="1" customWidth="1"/>
    <col min="6" max="6" width="11.77734375" bestFit="1" customWidth="1"/>
  </cols>
  <sheetData>
    <row r="1" spans="1:6" ht="17.399999999999999" x14ac:dyDescent="0.3">
      <c r="A1" s="172" t="s">
        <v>187</v>
      </c>
      <c r="B1" s="172"/>
    </row>
    <row r="2" spans="1:6" x14ac:dyDescent="0.25">
      <c r="A2" s="173" t="s">
        <v>0</v>
      </c>
      <c r="B2" s="171"/>
    </row>
    <row r="3" spans="1:6" ht="13.8" thickBot="1" x14ac:dyDescent="0.3"/>
    <row r="4" spans="1:6" ht="27" thickBot="1" x14ac:dyDescent="0.3">
      <c r="B4" s="84" t="s">
        <v>168</v>
      </c>
      <c r="C4" s="85" t="s">
        <v>62</v>
      </c>
      <c r="D4" s="85" t="s">
        <v>170</v>
      </c>
      <c r="E4" s="86" t="s">
        <v>169</v>
      </c>
      <c r="F4" s="106" t="s">
        <v>65</v>
      </c>
    </row>
    <row r="5" spans="1:6" ht="13.8" thickBot="1" x14ac:dyDescent="0.3">
      <c r="A5" s="145" t="s">
        <v>185</v>
      </c>
      <c r="B5" s="47" t="s">
        <v>183</v>
      </c>
      <c r="C5" s="47">
        <v>55</v>
      </c>
      <c r="D5" s="47">
        <v>2</v>
      </c>
      <c r="E5" s="14"/>
      <c r="F5" s="163">
        <f>E5*D5*C5</f>
        <v>0</v>
      </c>
    </row>
    <row r="6" spans="1:6" ht="13.8" thickBot="1" x14ac:dyDescent="0.3">
      <c r="A6" s="145" t="s">
        <v>186</v>
      </c>
      <c r="B6" s="47" t="s">
        <v>184</v>
      </c>
      <c r="C6" s="47">
        <v>12</v>
      </c>
      <c r="D6" s="47">
        <v>2</v>
      </c>
      <c r="E6" s="14"/>
      <c r="F6" s="163">
        <f t="shared" ref="F6" si="0">E6*D6*C6</f>
        <v>0</v>
      </c>
    </row>
    <row r="7" spans="1:6" ht="13.8" thickBot="1" x14ac:dyDescent="0.3">
      <c r="A7" s="160"/>
      <c r="B7" s="39"/>
      <c r="C7" s="39"/>
      <c r="D7" s="39"/>
      <c r="E7" s="162"/>
      <c r="F7" s="161">
        <f>SUM(F5:F6)</f>
        <v>0</v>
      </c>
    </row>
    <row r="8" spans="1:6" x14ac:dyDescent="0.25">
      <c r="D8" s="113"/>
      <c r="E8" s="113"/>
    </row>
    <row r="9" spans="1:6" x14ac:dyDescent="0.25">
      <c r="D9" s="113"/>
      <c r="E9" s="113"/>
    </row>
    <row r="10" spans="1:6" ht="13.8" thickBot="1" x14ac:dyDescent="0.3">
      <c r="A10" s="96"/>
      <c r="B10" s="133"/>
      <c r="D10" s="113"/>
      <c r="E10" s="113"/>
    </row>
    <row r="11" spans="1:6" ht="21.6" thickBot="1" x14ac:dyDescent="0.45">
      <c r="B11" s="51" t="s">
        <v>188</v>
      </c>
      <c r="C11" s="9"/>
      <c r="D11" s="8"/>
      <c r="E11" s="10">
        <f>F7</f>
        <v>0</v>
      </c>
    </row>
  </sheetData>
  <sheetProtection algorithmName="SHA-512" hashValue="41rblEcJE3KdQXysNhHGNt+sPWBAAGSBimgpusvTYRLD/9RZSFhLuVW8c4O2TFyVwayo/v6ptA0jXub+kreZpg==" saltValue="oKXMRw2uBkYQTZEnTQlylg==" spinCount="100000" sheet="1" objects="1" scenarios="1"/>
  <mergeCells count="2">
    <mergeCell ref="A1:B1"/>
    <mergeCell ref="A2:B2"/>
  </mergeCells>
  <phoneticPr fontId="1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4"/>
  <sheetViews>
    <sheetView zoomScaleNormal="100" workbookViewId="0">
      <selection activeCell="A2" sqref="A2:B2"/>
    </sheetView>
  </sheetViews>
  <sheetFormatPr defaultColWidth="8.88671875" defaultRowHeight="13.2" x14ac:dyDescent="0.25"/>
  <cols>
    <col min="1" max="1" width="25.33203125" customWidth="1"/>
    <col min="2" max="2" width="71.33203125" customWidth="1"/>
    <col min="3" max="3" width="28.6640625" customWidth="1"/>
    <col min="4" max="4" width="19.44140625" customWidth="1"/>
    <col min="5" max="5" width="41.6640625" customWidth="1"/>
    <col min="6" max="6" width="21.5546875" customWidth="1"/>
  </cols>
  <sheetData>
    <row r="1" spans="1:7" ht="17.399999999999999" x14ac:dyDescent="0.3">
      <c r="A1" s="172" t="s">
        <v>175</v>
      </c>
      <c r="B1" s="172"/>
      <c r="C1" s="208"/>
      <c r="D1" s="208"/>
    </row>
    <row r="2" spans="1:7" ht="12.75" customHeight="1" x14ac:dyDescent="0.25">
      <c r="A2" s="173" t="s">
        <v>0</v>
      </c>
      <c r="B2" s="171"/>
      <c r="C2" s="208"/>
      <c r="D2" s="208"/>
    </row>
    <row r="3" spans="1:7" ht="13.5" customHeight="1" thickBot="1" x14ac:dyDescent="0.3">
      <c r="A3" s="208"/>
      <c r="B3" s="208"/>
      <c r="C3" s="208"/>
      <c r="D3" s="208"/>
      <c r="G3" s="36"/>
    </row>
    <row r="4" spans="1:7" ht="14.4" thickBot="1" x14ac:dyDescent="0.3">
      <c r="A4" s="198" t="s">
        <v>39</v>
      </c>
      <c r="B4" s="199"/>
      <c r="C4" s="199"/>
      <c r="D4" s="199"/>
      <c r="E4" s="200"/>
      <c r="G4" s="36"/>
    </row>
    <row r="5" spans="1:7" ht="13.8" thickBot="1" x14ac:dyDescent="0.3">
      <c r="G5" s="36"/>
    </row>
    <row r="6" spans="1:7" ht="13.8" thickBot="1" x14ac:dyDescent="0.3">
      <c r="A6" s="53" t="s">
        <v>40</v>
      </c>
      <c r="B6" s="54" t="s">
        <v>100</v>
      </c>
      <c r="G6" s="36"/>
    </row>
    <row r="7" spans="1:7" ht="26.4" x14ac:dyDescent="0.25">
      <c r="A7" s="55" t="s">
        <v>41</v>
      </c>
      <c r="B7" s="56" t="s">
        <v>42</v>
      </c>
    </row>
    <row r="8" spans="1:7" x14ac:dyDescent="0.25">
      <c r="A8" s="57" t="s">
        <v>43</v>
      </c>
      <c r="B8" s="72" t="s">
        <v>150</v>
      </c>
    </row>
    <row r="9" spans="1:7" x14ac:dyDescent="0.25">
      <c r="A9" s="57" t="s">
        <v>44</v>
      </c>
      <c r="B9" s="58" t="s">
        <v>45</v>
      </c>
    </row>
    <row r="10" spans="1:7" ht="13.8" thickBot="1" x14ac:dyDescent="0.3">
      <c r="A10" s="59" t="s">
        <v>46</v>
      </c>
      <c r="B10" s="60" t="s">
        <v>47</v>
      </c>
    </row>
    <row r="11" spans="1:7" ht="26.4" x14ac:dyDescent="0.25">
      <c r="A11" s="59"/>
      <c r="B11" s="61"/>
      <c r="C11" s="62" t="s">
        <v>48</v>
      </c>
      <c r="D11" s="63" t="s">
        <v>49</v>
      </c>
      <c r="E11" s="64" t="s">
        <v>50</v>
      </c>
    </row>
    <row r="12" spans="1:7" ht="13.8" thickBot="1" x14ac:dyDescent="0.3">
      <c r="A12" s="65"/>
      <c r="B12" s="66" t="s">
        <v>51</v>
      </c>
      <c r="C12" s="11"/>
      <c r="D12" s="67">
        <v>320</v>
      </c>
      <c r="E12" s="2">
        <f>C12*D12</f>
        <v>0</v>
      </c>
    </row>
    <row r="13" spans="1:7" ht="13.8" thickBot="1" x14ac:dyDescent="0.3">
      <c r="B13" s="68"/>
      <c r="C13" s="201" t="s">
        <v>52</v>
      </c>
      <c r="D13" s="202"/>
      <c r="E13" s="3">
        <f>SUM(E12:E12)</f>
        <v>0</v>
      </c>
    </row>
    <row r="14" spans="1:7" ht="13.8" thickBot="1" x14ac:dyDescent="0.3"/>
    <row r="15" spans="1:7" ht="13.8" thickBot="1" x14ac:dyDescent="0.3">
      <c r="A15" s="53" t="s">
        <v>40</v>
      </c>
      <c r="B15" s="54" t="s">
        <v>152</v>
      </c>
    </row>
    <row r="16" spans="1:7" ht="26.4" x14ac:dyDescent="0.25">
      <c r="A16" s="55" t="s">
        <v>41</v>
      </c>
      <c r="B16" s="56" t="s">
        <v>153</v>
      </c>
    </row>
    <row r="17" spans="1:5" x14ac:dyDescent="0.25">
      <c r="A17" s="57" t="s">
        <v>43</v>
      </c>
      <c r="B17" s="72" t="s">
        <v>155</v>
      </c>
    </row>
    <row r="18" spans="1:5" x14ac:dyDescent="0.25">
      <c r="A18" s="57" t="s">
        <v>44</v>
      </c>
      <c r="B18" s="58" t="s">
        <v>45</v>
      </c>
    </row>
    <row r="19" spans="1:5" ht="13.8" thickBot="1" x14ac:dyDescent="0.3">
      <c r="A19" s="59" t="s">
        <v>46</v>
      </c>
      <c r="B19" s="60" t="s">
        <v>154</v>
      </c>
    </row>
    <row r="20" spans="1:5" ht="26.4" x14ac:dyDescent="0.25">
      <c r="A20" s="59"/>
      <c r="B20" s="61"/>
      <c r="C20" s="62" t="s">
        <v>48</v>
      </c>
      <c r="D20" s="63" t="s">
        <v>49</v>
      </c>
      <c r="E20" s="64" t="s">
        <v>50</v>
      </c>
    </row>
    <row r="21" spans="1:5" ht="13.8" thickBot="1" x14ac:dyDescent="0.3">
      <c r="A21" s="65"/>
      <c r="B21" s="66" t="s">
        <v>51</v>
      </c>
      <c r="C21" s="11"/>
      <c r="D21" s="67">
        <v>320</v>
      </c>
      <c r="E21" s="2">
        <f>C21*D21</f>
        <v>0</v>
      </c>
    </row>
    <row r="22" spans="1:5" ht="13.8" thickBot="1" x14ac:dyDescent="0.3">
      <c r="B22" s="68"/>
      <c r="C22" s="201" t="s">
        <v>52</v>
      </c>
      <c r="D22" s="202"/>
      <c r="E22" s="3">
        <f>SUM(E21:E21)</f>
        <v>0</v>
      </c>
    </row>
    <row r="23" spans="1:5" ht="13.8" thickBot="1" x14ac:dyDescent="0.3"/>
    <row r="24" spans="1:5" ht="14.4" thickBot="1" x14ac:dyDescent="0.3">
      <c r="A24" s="198" t="s">
        <v>53</v>
      </c>
      <c r="B24" s="199"/>
      <c r="C24" s="199"/>
      <c r="D24" s="199"/>
      <c r="E24" s="200"/>
    </row>
    <row r="25" spans="1:5" ht="13.8" thickBot="1" x14ac:dyDescent="0.3"/>
    <row r="26" spans="1:5" ht="13.8" thickBot="1" x14ac:dyDescent="0.3">
      <c r="A26" s="53" t="s">
        <v>40</v>
      </c>
      <c r="B26" s="54" t="s">
        <v>99</v>
      </c>
    </row>
    <row r="27" spans="1:5" ht="52.8" x14ac:dyDescent="0.25">
      <c r="A27" s="69" t="s">
        <v>41</v>
      </c>
      <c r="B27" s="70" t="s">
        <v>102</v>
      </c>
    </row>
    <row r="28" spans="1:5" ht="26.4" x14ac:dyDescent="0.25">
      <c r="A28" s="55" t="s">
        <v>43</v>
      </c>
      <c r="B28" s="152" t="s">
        <v>151</v>
      </c>
    </row>
    <row r="29" spans="1:5" x14ac:dyDescent="0.25">
      <c r="A29" s="71" t="s">
        <v>44</v>
      </c>
      <c r="B29" s="72" t="s">
        <v>54</v>
      </c>
    </row>
    <row r="30" spans="1:5" ht="13.8" thickBot="1" x14ac:dyDescent="0.3">
      <c r="A30" s="71" t="s">
        <v>46</v>
      </c>
      <c r="B30" s="73" t="s">
        <v>55</v>
      </c>
    </row>
    <row r="31" spans="1:5" ht="26.4" x14ac:dyDescent="0.25">
      <c r="A31" s="74"/>
      <c r="B31" s="61"/>
      <c r="C31" s="62" t="s">
        <v>48</v>
      </c>
      <c r="D31" s="75" t="s">
        <v>56</v>
      </c>
      <c r="E31" s="64" t="s">
        <v>50</v>
      </c>
    </row>
    <row r="32" spans="1:5" ht="13.8" thickBot="1" x14ac:dyDescent="0.3">
      <c r="A32" s="65"/>
      <c r="B32" s="76" t="s">
        <v>51</v>
      </c>
      <c r="C32" s="11"/>
      <c r="D32" s="67">
        <v>20</v>
      </c>
      <c r="E32" s="2">
        <f>C32*D32</f>
        <v>0</v>
      </c>
    </row>
    <row r="33" spans="1:5" ht="13.8" thickBot="1" x14ac:dyDescent="0.3">
      <c r="B33" s="68"/>
      <c r="C33" s="201" t="s">
        <v>52</v>
      </c>
      <c r="D33" s="203"/>
      <c r="E33" s="3">
        <f>SUM(E32:E32)</f>
        <v>0</v>
      </c>
    </row>
    <row r="34" spans="1:5" ht="13.8" thickBot="1" x14ac:dyDescent="0.3"/>
    <row r="35" spans="1:5" ht="13.8" thickBot="1" x14ac:dyDescent="0.3">
      <c r="A35" s="53" t="s">
        <v>40</v>
      </c>
      <c r="B35" s="54" t="s">
        <v>101</v>
      </c>
    </row>
    <row r="36" spans="1:5" ht="66" x14ac:dyDescent="0.25">
      <c r="A36" s="77" t="s">
        <v>41</v>
      </c>
      <c r="B36" s="70" t="s">
        <v>103</v>
      </c>
    </row>
    <row r="37" spans="1:5" ht="26.4" x14ac:dyDescent="0.25">
      <c r="A37" s="55" t="s">
        <v>43</v>
      </c>
      <c r="B37" s="152" t="s">
        <v>151</v>
      </c>
    </row>
    <row r="38" spans="1:5" x14ac:dyDescent="0.25">
      <c r="A38" s="71" t="s">
        <v>44</v>
      </c>
      <c r="B38" s="72" t="s">
        <v>54</v>
      </c>
    </row>
    <row r="39" spans="1:5" ht="13.8" thickBot="1" x14ac:dyDescent="0.3">
      <c r="A39" s="71" t="s">
        <v>46</v>
      </c>
      <c r="B39" s="73" t="s">
        <v>105</v>
      </c>
    </row>
    <row r="40" spans="1:5" ht="26.4" x14ac:dyDescent="0.25">
      <c r="A40" s="59"/>
      <c r="B40" s="61"/>
      <c r="C40" s="62" t="s">
        <v>48</v>
      </c>
      <c r="D40" s="75" t="s">
        <v>56</v>
      </c>
      <c r="E40" s="64" t="s">
        <v>50</v>
      </c>
    </row>
    <row r="41" spans="1:5" ht="13.8" thickBot="1" x14ac:dyDescent="0.3">
      <c r="A41" s="78" t="s">
        <v>57</v>
      </c>
      <c r="B41" s="79" t="s">
        <v>51</v>
      </c>
      <c r="C41" s="12"/>
      <c r="D41" s="80">
        <v>120</v>
      </c>
      <c r="E41" s="1">
        <f>C41*D41</f>
        <v>0</v>
      </c>
    </row>
    <row r="42" spans="1:5" ht="13.8" thickBot="1" x14ac:dyDescent="0.3">
      <c r="B42" s="68"/>
      <c r="C42" s="201" t="s">
        <v>52</v>
      </c>
      <c r="D42" s="203"/>
      <c r="E42" s="3">
        <f>SUM(E41:E41)</f>
        <v>0</v>
      </c>
    </row>
    <row r="43" spans="1:5" ht="13.8" thickBot="1" x14ac:dyDescent="0.3"/>
    <row r="44" spans="1:5" ht="13.8" thickBot="1" x14ac:dyDescent="0.3">
      <c r="A44" s="53" t="s">
        <v>40</v>
      </c>
      <c r="B44" s="54" t="s">
        <v>107</v>
      </c>
    </row>
    <row r="45" spans="1:5" ht="52.8" x14ac:dyDescent="0.25">
      <c r="A45" s="77" t="s">
        <v>41</v>
      </c>
      <c r="B45" s="81" t="s">
        <v>106</v>
      </c>
    </row>
    <row r="46" spans="1:5" ht="26.4" x14ac:dyDescent="0.25">
      <c r="A46" s="55" t="s">
        <v>43</v>
      </c>
      <c r="B46" s="152" t="s">
        <v>151</v>
      </c>
    </row>
    <row r="47" spans="1:5" x14ac:dyDescent="0.25">
      <c r="A47" s="71" t="s">
        <v>44</v>
      </c>
      <c r="B47" s="72" t="s">
        <v>58</v>
      </c>
    </row>
    <row r="48" spans="1:5" ht="13.8" thickBot="1" x14ac:dyDescent="0.3">
      <c r="A48" s="71" t="s">
        <v>46</v>
      </c>
      <c r="B48" s="73" t="s">
        <v>104</v>
      </c>
    </row>
    <row r="49" spans="1:5" ht="26.4" x14ac:dyDescent="0.25">
      <c r="A49" s="59"/>
      <c r="B49" s="61"/>
      <c r="C49" s="62" t="s">
        <v>48</v>
      </c>
      <c r="D49" s="75" t="s">
        <v>56</v>
      </c>
      <c r="E49" s="64" t="s">
        <v>50</v>
      </c>
    </row>
    <row r="50" spans="1:5" ht="13.8" thickBot="1" x14ac:dyDescent="0.3">
      <c r="A50" s="78" t="s">
        <v>57</v>
      </c>
      <c r="B50" s="76" t="s">
        <v>51</v>
      </c>
      <c r="C50" s="12"/>
      <c r="D50" s="80">
        <v>140</v>
      </c>
      <c r="E50" s="1">
        <f>C50*D50</f>
        <v>0</v>
      </c>
    </row>
    <row r="51" spans="1:5" ht="13.8" thickBot="1" x14ac:dyDescent="0.3">
      <c r="B51" s="68"/>
      <c r="C51" s="201" t="s">
        <v>52</v>
      </c>
      <c r="D51" s="203"/>
      <c r="E51" s="3">
        <f>SUM(E50:E50)</f>
        <v>0</v>
      </c>
    </row>
    <row r="52" spans="1:5" ht="13.8" thickBot="1" x14ac:dyDescent="0.3"/>
    <row r="53" spans="1:5" ht="13.8" thickBot="1" x14ac:dyDescent="0.3">
      <c r="A53" s="53" t="s">
        <v>40</v>
      </c>
      <c r="B53" s="54" t="s">
        <v>108</v>
      </c>
    </row>
    <row r="54" spans="1:5" ht="66" x14ac:dyDescent="0.25">
      <c r="A54" s="77" t="s">
        <v>41</v>
      </c>
      <c r="B54" s="81" t="s">
        <v>110</v>
      </c>
    </row>
    <row r="55" spans="1:5" ht="26.4" x14ac:dyDescent="0.25">
      <c r="A55" s="82" t="s">
        <v>59</v>
      </c>
      <c r="B55" s="152" t="s">
        <v>151</v>
      </c>
    </row>
    <row r="56" spans="1:5" x14ac:dyDescent="0.25">
      <c r="A56" s="71" t="s">
        <v>44</v>
      </c>
      <c r="B56" s="72" t="s">
        <v>58</v>
      </c>
    </row>
    <row r="57" spans="1:5" ht="13.8" thickBot="1" x14ac:dyDescent="0.3">
      <c r="A57" s="71" t="s">
        <v>46</v>
      </c>
      <c r="B57" s="73" t="s">
        <v>60</v>
      </c>
    </row>
    <row r="58" spans="1:5" ht="26.4" x14ac:dyDescent="0.25">
      <c r="A58" s="59"/>
      <c r="B58" s="61"/>
      <c r="C58" s="62" t="s">
        <v>48</v>
      </c>
      <c r="D58" s="75" t="s">
        <v>56</v>
      </c>
      <c r="E58" s="64" t="s">
        <v>50</v>
      </c>
    </row>
    <row r="59" spans="1:5" ht="13.8" thickBot="1" x14ac:dyDescent="0.3">
      <c r="A59" s="65"/>
      <c r="B59" s="76" t="s">
        <v>51</v>
      </c>
      <c r="C59" s="11"/>
      <c r="D59" s="67">
        <v>840</v>
      </c>
      <c r="E59" s="2">
        <f>C59*D59</f>
        <v>0</v>
      </c>
    </row>
    <row r="60" spans="1:5" ht="13.8" thickBot="1" x14ac:dyDescent="0.3">
      <c r="B60" s="68"/>
      <c r="C60" s="201" t="s">
        <v>52</v>
      </c>
      <c r="D60" s="203"/>
      <c r="E60" s="3">
        <f>SUM(E59:E59)</f>
        <v>0</v>
      </c>
    </row>
    <row r="61" spans="1:5" ht="13.8" thickBot="1" x14ac:dyDescent="0.3">
      <c r="B61" s="68"/>
    </row>
    <row r="62" spans="1:5" ht="13.8" thickBot="1" x14ac:dyDescent="0.3">
      <c r="A62" s="53" t="s">
        <v>40</v>
      </c>
      <c r="B62" s="54" t="s">
        <v>109</v>
      </c>
    </row>
    <row r="63" spans="1:5" ht="66" x14ac:dyDescent="0.25">
      <c r="A63" s="77" t="s">
        <v>41</v>
      </c>
      <c r="B63" s="81" t="s">
        <v>110</v>
      </c>
    </row>
    <row r="64" spans="1:5" ht="26.4" x14ac:dyDescent="0.25">
      <c r="A64" s="82" t="s">
        <v>59</v>
      </c>
      <c r="B64" s="152" t="s">
        <v>151</v>
      </c>
    </row>
    <row r="65" spans="1:6" x14ac:dyDescent="0.25">
      <c r="A65" s="71" t="s">
        <v>44</v>
      </c>
      <c r="B65" s="72" t="s">
        <v>58</v>
      </c>
    </row>
    <row r="66" spans="1:6" ht="13.8" thickBot="1" x14ac:dyDescent="0.3">
      <c r="A66" s="71" t="s">
        <v>46</v>
      </c>
      <c r="B66" s="73" t="s">
        <v>111</v>
      </c>
    </row>
    <row r="67" spans="1:6" ht="26.4" x14ac:dyDescent="0.25">
      <c r="A67" s="59"/>
      <c r="B67" s="61"/>
      <c r="C67" s="62" t="s">
        <v>48</v>
      </c>
      <c r="D67" s="75" t="s">
        <v>56</v>
      </c>
      <c r="E67" s="64" t="s">
        <v>50</v>
      </c>
    </row>
    <row r="68" spans="1:6" ht="13.8" thickBot="1" x14ac:dyDescent="0.3">
      <c r="A68" s="65"/>
      <c r="B68" s="76" t="s">
        <v>51</v>
      </c>
      <c r="C68" s="11"/>
      <c r="D68" s="67">
        <v>20</v>
      </c>
      <c r="E68" s="2">
        <f>C68*D68</f>
        <v>0</v>
      </c>
    </row>
    <row r="69" spans="1:6" ht="13.8" thickBot="1" x14ac:dyDescent="0.3">
      <c r="B69" s="68"/>
      <c r="C69" s="201" t="s">
        <v>52</v>
      </c>
      <c r="D69" s="203"/>
      <c r="E69" s="3">
        <f>SUM(E68:E68)</f>
        <v>0</v>
      </c>
    </row>
    <row r="70" spans="1:6" ht="13.8" thickBot="1" x14ac:dyDescent="0.3">
      <c r="B70" s="68"/>
    </row>
    <row r="71" spans="1:6" ht="16.2" thickBot="1" x14ac:dyDescent="0.3">
      <c r="A71" s="175" t="s">
        <v>156</v>
      </c>
      <c r="B71" s="176"/>
      <c r="C71" s="176"/>
      <c r="D71" s="176"/>
      <c r="E71" s="177"/>
    </row>
    <row r="72" spans="1:6" ht="13.8" thickBot="1" x14ac:dyDescent="0.3">
      <c r="B72" s="68"/>
    </row>
    <row r="73" spans="1:6" ht="27" thickBot="1" x14ac:dyDescent="0.3">
      <c r="A73" s="91"/>
      <c r="B73" s="84" t="s">
        <v>61</v>
      </c>
      <c r="C73" s="85" t="s">
        <v>62</v>
      </c>
      <c r="D73" s="85" t="s">
        <v>63</v>
      </c>
      <c r="E73" s="86" t="s">
        <v>64</v>
      </c>
      <c r="F73" s="97" t="s">
        <v>65</v>
      </c>
    </row>
    <row r="74" spans="1:6" x14ac:dyDescent="0.25">
      <c r="A74" s="184" t="s">
        <v>157</v>
      </c>
      <c r="B74" s="153" t="s">
        <v>161</v>
      </c>
      <c r="C74" s="98">
        <v>50</v>
      </c>
      <c r="D74" s="87">
        <v>100</v>
      </c>
      <c r="E74" s="13"/>
      <c r="F74" s="5">
        <f>C74*E74</f>
        <v>0</v>
      </c>
    </row>
    <row r="75" spans="1:6" x14ac:dyDescent="0.25">
      <c r="A75" s="185"/>
      <c r="B75" s="154"/>
      <c r="C75" s="99">
        <v>50</v>
      </c>
      <c r="D75" s="88">
        <v>250</v>
      </c>
      <c r="E75" s="14"/>
      <c r="F75" s="6">
        <f t="shared" ref="F75:F79" si="0">C75*E75</f>
        <v>0</v>
      </c>
    </row>
    <row r="76" spans="1:6" ht="13.8" thickBot="1" x14ac:dyDescent="0.3">
      <c r="A76" s="185"/>
      <c r="B76" s="154"/>
      <c r="C76" s="100">
        <v>20</v>
      </c>
      <c r="D76" s="89">
        <v>2000</v>
      </c>
      <c r="E76" s="15"/>
      <c r="F76" s="7">
        <f t="shared" si="0"/>
        <v>0</v>
      </c>
    </row>
    <row r="77" spans="1:6" x14ac:dyDescent="0.25">
      <c r="A77" s="185"/>
      <c r="B77" s="154"/>
      <c r="C77" s="98">
        <v>20</v>
      </c>
      <c r="D77" s="87">
        <v>4000</v>
      </c>
      <c r="E77" s="13"/>
      <c r="F77" s="5">
        <f t="shared" si="0"/>
        <v>0</v>
      </c>
    </row>
    <row r="78" spans="1:6" x14ac:dyDescent="0.25">
      <c r="A78" s="185"/>
      <c r="B78" s="154"/>
      <c r="C78" s="99">
        <v>10</v>
      </c>
      <c r="D78" s="88">
        <v>10000</v>
      </c>
      <c r="E78" s="14"/>
      <c r="F78" s="6">
        <f t="shared" si="0"/>
        <v>0</v>
      </c>
    </row>
    <row r="79" spans="1:6" ht="13.8" thickBot="1" x14ac:dyDescent="0.3">
      <c r="A79" s="186"/>
      <c r="B79" s="155"/>
      <c r="C79" s="4">
        <v>2</v>
      </c>
      <c r="D79" s="89">
        <v>80000</v>
      </c>
      <c r="E79" s="15"/>
      <c r="F79" s="7">
        <f t="shared" si="0"/>
        <v>0</v>
      </c>
    </row>
    <row r="80" spans="1:6" ht="13.8" thickBot="1" x14ac:dyDescent="0.3">
      <c r="A80" s="102" t="s">
        <v>66</v>
      </c>
      <c r="B80" s="103" t="s">
        <v>158</v>
      </c>
      <c r="C80" s="91"/>
      <c r="D80" s="91"/>
      <c r="E80" s="92" t="s">
        <v>67</v>
      </c>
      <c r="F80" s="93">
        <f>SUM(F74:F79)</f>
        <v>0</v>
      </c>
    </row>
    <row r="81" spans="1:6" x14ac:dyDescent="0.25">
      <c r="A81" s="104" t="s">
        <v>68</v>
      </c>
      <c r="B81" s="90" t="s">
        <v>159</v>
      </c>
      <c r="C81" s="91"/>
      <c r="D81" s="91"/>
      <c r="E81" s="91"/>
    </row>
    <row r="82" spans="1:6" x14ac:dyDescent="0.25">
      <c r="A82" s="174" t="s">
        <v>70</v>
      </c>
      <c r="B82" s="90" t="s">
        <v>166</v>
      </c>
      <c r="C82" s="91"/>
      <c r="D82" s="91"/>
      <c r="E82" s="91"/>
    </row>
    <row r="83" spans="1:6" x14ac:dyDescent="0.25">
      <c r="A83" s="174"/>
      <c r="B83" s="94" t="s">
        <v>160</v>
      </c>
      <c r="C83" s="91"/>
      <c r="D83" s="91"/>
      <c r="E83" s="91"/>
    </row>
    <row r="84" spans="1:6" ht="13.8" thickBot="1" x14ac:dyDescent="0.3">
      <c r="A84" s="105" t="s">
        <v>71</v>
      </c>
      <c r="B84" s="95" t="s">
        <v>167</v>
      </c>
      <c r="C84" s="91"/>
      <c r="D84" s="91"/>
      <c r="E84" s="91"/>
    </row>
    <row r="85" spans="1:6" ht="13.8" thickBot="1" x14ac:dyDescent="0.3">
      <c r="B85" s="68"/>
    </row>
    <row r="86" spans="1:6" ht="27" thickBot="1" x14ac:dyDescent="0.3">
      <c r="A86" s="91"/>
      <c r="B86" s="84" t="s">
        <v>61</v>
      </c>
      <c r="C86" s="85" t="s">
        <v>62</v>
      </c>
      <c r="D86" s="85" t="s">
        <v>63</v>
      </c>
      <c r="E86" s="86" t="s">
        <v>64</v>
      </c>
      <c r="F86" s="97" t="s">
        <v>65</v>
      </c>
    </row>
    <row r="87" spans="1:6" x14ac:dyDescent="0.25">
      <c r="A87" s="184" t="s">
        <v>165</v>
      </c>
      <c r="B87" s="153" t="s">
        <v>161</v>
      </c>
      <c r="C87" s="98">
        <v>50</v>
      </c>
      <c r="D87" s="87">
        <v>100</v>
      </c>
      <c r="E87" s="13"/>
      <c r="F87" s="5">
        <f>C87*E87</f>
        <v>0</v>
      </c>
    </row>
    <row r="88" spans="1:6" x14ac:dyDescent="0.25">
      <c r="A88" s="185"/>
      <c r="B88" s="154"/>
      <c r="C88" s="99">
        <v>50</v>
      </c>
      <c r="D88" s="88">
        <v>250</v>
      </c>
      <c r="E88" s="14"/>
      <c r="F88" s="6">
        <f t="shared" ref="F88:F92" si="1">C88*E88</f>
        <v>0</v>
      </c>
    </row>
    <row r="89" spans="1:6" ht="13.8" thickBot="1" x14ac:dyDescent="0.3">
      <c r="A89" s="185"/>
      <c r="B89" s="154"/>
      <c r="C89" s="100">
        <v>20</v>
      </c>
      <c r="D89" s="89">
        <v>2000</v>
      </c>
      <c r="E89" s="15"/>
      <c r="F89" s="7">
        <f t="shared" si="1"/>
        <v>0</v>
      </c>
    </row>
    <row r="90" spans="1:6" x14ac:dyDescent="0.25">
      <c r="A90" s="185"/>
      <c r="B90" s="154"/>
      <c r="C90" s="98">
        <v>20</v>
      </c>
      <c r="D90" s="87">
        <v>4000</v>
      </c>
      <c r="E90" s="13"/>
      <c r="F90" s="5">
        <f t="shared" si="1"/>
        <v>0</v>
      </c>
    </row>
    <row r="91" spans="1:6" x14ac:dyDescent="0.25">
      <c r="A91" s="185"/>
      <c r="B91" s="154"/>
      <c r="C91" s="99">
        <v>10</v>
      </c>
      <c r="D91" s="88">
        <v>10000</v>
      </c>
      <c r="E91" s="14"/>
      <c r="F91" s="6">
        <f t="shared" si="1"/>
        <v>0</v>
      </c>
    </row>
    <row r="92" spans="1:6" ht="13.8" thickBot="1" x14ac:dyDescent="0.3">
      <c r="A92" s="186"/>
      <c r="B92" s="155"/>
      <c r="C92" s="4">
        <v>2</v>
      </c>
      <c r="D92" s="89">
        <v>80000</v>
      </c>
      <c r="E92" s="15"/>
      <c r="F92" s="7">
        <f t="shared" si="1"/>
        <v>0</v>
      </c>
    </row>
    <row r="93" spans="1:6" ht="13.8" thickBot="1" x14ac:dyDescent="0.3">
      <c r="A93" s="102" t="s">
        <v>66</v>
      </c>
      <c r="B93" s="103" t="s">
        <v>158</v>
      </c>
      <c r="C93" s="91"/>
      <c r="D93" s="91"/>
      <c r="E93" s="92" t="s">
        <v>67</v>
      </c>
      <c r="F93" s="93">
        <f>SUM(F87:F92)</f>
        <v>0</v>
      </c>
    </row>
    <row r="94" spans="1:6" x14ac:dyDescent="0.25">
      <c r="A94" s="104" t="s">
        <v>68</v>
      </c>
      <c r="B94" s="90" t="s">
        <v>159</v>
      </c>
      <c r="C94" s="91"/>
      <c r="D94" s="91"/>
      <c r="E94" s="91"/>
    </row>
    <row r="95" spans="1:6" x14ac:dyDescent="0.25">
      <c r="A95" s="174" t="s">
        <v>70</v>
      </c>
      <c r="B95" s="90" t="s">
        <v>166</v>
      </c>
      <c r="C95" s="91"/>
      <c r="D95" s="91"/>
      <c r="E95" s="91"/>
    </row>
    <row r="96" spans="1:6" x14ac:dyDescent="0.25">
      <c r="A96" s="174"/>
      <c r="B96" s="94" t="s">
        <v>160</v>
      </c>
      <c r="C96" s="91"/>
      <c r="D96" s="91"/>
      <c r="E96" s="91"/>
    </row>
    <row r="97" spans="1:8" ht="13.8" thickBot="1" x14ac:dyDescent="0.3">
      <c r="A97" s="105" t="s">
        <v>71</v>
      </c>
      <c r="B97" s="95" t="s">
        <v>167</v>
      </c>
      <c r="C97" s="91"/>
      <c r="D97" s="91"/>
      <c r="E97" s="91"/>
    </row>
    <row r="98" spans="1:8" x14ac:dyDescent="0.25">
      <c r="B98" s="68"/>
    </row>
    <row r="99" spans="1:8" x14ac:dyDescent="0.25">
      <c r="B99" s="68"/>
    </row>
    <row r="100" spans="1:8" x14ac:dyDescent="0.25">
      <c r="B100" s="68"/>
    </row>
    <row r="101" spans="1:8" ht="13.8" thickBot="1" x14ac:dyDescent="0.3"/>
    <row r="102" spans="1:8" ht="16.2" thickBot="1" x14ac:dyDescent="0.3">
      <c r="A102" s="175" t="s">
        <v>1</v>
      </c>
      <c r="B102" s="176"/>
      <c r="C102" s="176"/>
      <c r="D102" s="176"/>
      <c r="E102" s="177"/>
      <c r="G102" s="36"/>
    </row>
    <row r="103" spans="1:8" x14ac:dyDescent="0.25">
      <c r="A103" s="83"/>
      <c r="B103" s="83"/>
      <c r="C103" s="83"/>
      <c r="D103" s="83"/>
      <c r="E103" s="83"/>
      <c r="G103" s="36"/>
    </row>
    <row r="104" spans="1:8" ht="13.8" thickBot="1" x14ac:dyDescent="0.3">
      <c r="A104" s="96"/>
      <c r="B104" s="96"/>
      <c r="C104" s="91"/>
      <c r="D104" s="91"/>
      <c r="E104" s="91"/>
    </row>
    <row r="105" spans="1:8" ht="27" thickBot="1" x14ac:dyDescent="0.3">
      <c r="A105" s="91"/>
      <c r="B105" s="84" t="s">
        <v>61</v>
      </c>
      <c r="C105" s="85" t="s">
        <v>62</v>
      </c>
      <c r="D105" s="85" t="s">
        <v>63</v>
      </c>
      <c r="E105" s="86" t="s">
        <v>64</v>
      </c>
      <c r="F105" s="97" t="s">
        <v>65</v>
      </c>
    </row>
    <row r="106" spans="1:8" x14ac:dyDescent="0.25">
      <c r="A106" s="184" t="s">
        <v>73</v>
      </c>
      <c r="B106" s="204" t="s">
        <v>74</v>
      </c>
      <c r="C106" s="98">
        <v>10</v>
      </c>
      <c r="D106" s="87">
        <v>100</v>
      </c>
      <c r="E106" s="13"/>
      <c r="F106" s="5">
        <f>C106*E106</f>
        <v>0</v>
      </c>
      <c r="H106" s="36"/>
    </row>
    <row r="107" spans="1:8" x14ac:dyDescent="0.25">
      <c r="A107" s="185"/>
      <c r="B107" s="205"/>
      <c r="C107" s="99">
        <v>20</v>
      </c>
      <c r="D107" s="88">
        <v>250</v>
      </c>
      <c r="E107" s="14"/>
      <c r="F107" s="6">
        <f t="shared" ref="F107:F111" si="2">C107*E107</f>
        <v>0</v>
      </c>
    </row>
    <row r="108" spans="1:8" ht="13.8" thickBot="1" x14ac:dyDescent="0.3">
      <c r="A108" s="185"/>
      <c r="B108" s="206"/>
      <c r="C108" s="100">
        <v>20</v>
      </c>
      <c r="D108" s="89">
        <v>2000</v>
      </c>
      <c r="E108" s="15"/>
      <c r="F108" s="7">
        <f t="shared" si="2"/>
        <v>0</v>
      </c>
    </row>
    <row r="109" spans="1:8" x14ac:dyDescent="0.25">
      <c r="A109" s="185"/>
      <c r="B109" s="207" t="s">
        <v>75</v>
      </c>
      <c r="C109" s="98">
        <v>6</v>
      </c>
      <c r="D109" s="87">
        <v>100</v>
      </c>
      <c r="E109" s="13"/>
      <c r="F109" s="5">
        <f t="shared" si="2"/>
        <v>0</v>
      </c>
    </row>
    <row r="110" spans="1:8" x14ac:dyDescent="0.25">
      <c r="A110" s="185"/>
      <c r="B110" s="205"/>
      <c r="C110" s="99">
        <v>6</v>
      </c>
      <c r="D110" s="88">
        <v>250</v>
      </c>
      <c r="E110" s="14"/>
      <c r="F110" s="6">
        <f t="shared" si="2"/>
        <v>0</v>
      </c>
    </row>
    <row r="111" spans="1:8" ht="13.8" thickBot="1" x14ac:dyDescent="0.3">
      <c r="A111" s="186"/>
      <c r="B111" s="206"/>
      <c r="C111" s="4">
        <v>8</v>
      </c>
      <c r="D111" s="89">
        <v>2000</v>
      </c>
      <c r="E111" s="15"/>
      <c r="F111" s="7">
        <f t="shared" si="2"/>
        <v>0</v>
      </c>
    </row>
    <row r="112" spans="1:8" ht="13.8" thickBot="1" x14ac:dyDescent="0.3">
      <c r="A112" s="102" t="s">
        <v>66</v>
      </c>
      <c r="B112" s="103" t="s">
        <v>147</v>
      </c>
      <c r="C112" s="91"/>
      <c r="D112" s="91"/>
      <c r="E112" s="92" t="s">
        <v>67</v>
      </c>
      <c r="F112" s="93">
        <f>SUM(F106:F111)</f>
        <v>0</v>
      </c>
    </row>
    <row r="113" spans="1:6" x14ac:dyDescent="0.25">
      <c r="A113" s="104" t="s">
        <v>68</v>
      </c>
      <c r="B113" s="90" t="s">
        <v>69</v>
      </c>
      <c r="C113" s="91"/>
      <c r="D113" s="91"/>
      <c r="E113" s="91"/>
    </row>
    <row r="114" spans="1:6" x14ac:dyDescent="0.25">
      <c r="A114" s="174" t="s">
        <v>70</v>
      </c>
      <c r="B114" s="90" t="s">
        <v>148</v>
      </c>
      <c r="C114" s="91"/>
      <c r="D114" s="91"/>
      <c r="E114" s="91"/>
    </row>
    <row r="115" spans="1:6" x14ac:dyDescent="0.25">
      <c r="A115" s="174"/>
      <c r="B115" s="94" t="s">
        <v>149</v>
      </c>
      <c r="C115" s="91"/>
      <c r="D115" s="91"/>
      <c r="E115" s="91"/>
    </row>
    <row r="116" spans="1:6" ht="13.8" thickBot="1" x14ac:dyDescent="0.3">
      <c r="A116" s="105" t="s">
        <v>71</v>
      </c>
      <c r="B116" s="95" t="s">
        <v>72</v>
      </c>
      <c r="C116" s="91"/>
      <c r="D116" s="91"/>
      <c r="E116" s="91"/>
    </row>
    <row r="117" spans="1:6" ht="13.8" thickBot="1" x14ac:dyDescent="0.3">
      <c r="A117" s="96"/>
      <c r="B117" s="96"/>
      <c r="C117" s="91"/>
      <c r="D117" s="91"/>
      <c r="E117" s="91"/>
    </row>
    <row r="118" spans="1:6" ht="27" thickBot="1" x14ac:dyDescent="0.3">
      <c r="B118" s="123" t="s">
        <v>61</v>
      </c>
      <c r="C118" s="124" t="s">
        <v>62</v>
      </c>
      <c r="D118" s="124" t="s">
        <v>63</v>
      </c>
      <c r="E118" s="125" t="s">
        <v>64</v>
      </c>
      <c r="F118" s="106" t="s">
        <v>65</v>
      </c>
    </row>
    <row r="119" spans="1:6" x14ac:dyDescent="0.25">
      <c r="A119" s="178" t="s">
        <v>145</v>
      </c>
      <c r="B119" s="181" t="s">
        <v>79</v>
      </c>
      <c r="C119" s="126">
        <v>6</v>
      </c>
      <c r="D119" s="119">
        <v>100</v>
      </c>
      <c r="E119" s="16"/>
      <c r="F119" s="108">
        <f>C119*E119</f>
        <v>0</v>
      </c>
    </row>
    <row r="120" spans="1:6" x14ac:dyDescent="0.25">
      <c r="A120" s="179"/>
      <c r="B120" s="182"/>
      <c r="C120" s="127">
        <v>6</v>
      </c>
      <c r="D120" s="120">
        <v>500</v>
      </c>
      <c r="E120" s="25"/>
      <c r="F120" s="109">
        <f t="shared" ref="F120:F124" si="3">C120*E120</f>
        <v>0</v>
      </c>
    </row>
    <row r="121" spans="1:6" ht="13.8" thickBot="1" x14ac:dyDescent="0.3">
      <c r="A121" s="179"/>
      <c r="B121" s="183"/>
      <c r="C121" s="128">
        <v>6</v>
      </c>
      <c r="D121" s="121">
        <v>2000</v>
      </c>
      <c r="E121" s="26"/>
      <c r="F121" s="111">
        <f t="shared" si="3"/>
        <v>0</v>
      </c>
    </row>
    <row r="122" spans="1:6" x14ac:dyDescent="0.25">
      <c r="A122" s="179"/>
      <c r="B122" s="181" t="s">
        <v>82</v>
      </c>
      <c r="C122" s="126">
        <v>6</v>
      </c>
      <c r="D122" s="119">
        <v>100</v>
      </c>
      <c r="E122" s="16"/>
      <c r="F122" s="108">
        <f t="shared" si="3"/>
        <v>0</v>
      </c>
    </row>
    <row r="123" spans="1:6" x14ac:dyDescent="0.25">
      <c r="A123" s="179"/>
      <c r="B123" s="182"/>
      <c r="C123" s="127">
        <v>6</v>
      </c>
      <c r="D123" s="120">
        <v>500</v>
      </c>
      <c r="E123" s="25"/>
      <c r="F123" s="109">
        <f t="shared" si="3"/>
        <v>0</v>
      </c>
    </row>
    <row r="124" spans="1:6" ht="13.8" thickBot="1" x14ac:dyDescent="0.3">
      <c r="A124" s="180"/>
      <c r="B124" s="183"/>
      <c r="C124" s="128">
        <v>6</v>
      </c>
      <c r="D124" s="121">
        <v>2000</v>
      </c>
      <c r="E124" s="26"/>
      <c r="F124" s="111">
        <f t="shared" si="3"/>
        <v>0</v>
      </c>
    </row>
    <row r="125" spans="1:6" ht="13.8" thickBot="1" x14ac:dyDescent="0.3">
      <c r="A125" s="102" t="s">
        <v>66</v>
      </c>
      <c r="B125" s="103" t="s">
        <v>141</v>
      </c>
      <c r="D125" s="113"/>
      <c r="E125" s="129" t="s">
        <v>67</v>
      </c>
      <c r="F125" s="130">
        <f>SUM(F119:F124)</f>
        <v>0</v>
      </c>
    </row>
    <row r="126" spans="1:6" x14ac:dyDescent="0.25">
      <c r="A126" s="104" t="s">
        <v>68</v>
      </c>
      <c r="B126" s="90" t="s">
        <v>77</v>
      </c>
      <c r="D126" s="113"/>
      <c r="E126" s="113"/>
    </row>
    <row r="127" spans="1:6" x14ac:dyDescent="0.25">
      <c r="A127" s="104" t="s">
        <v>80</v>
      </c>
      <c r="B127" s="90" t="s">
        <v>69</v>
      </c>
      <c r="D127" s="113"/>
      <c r="E127" s="113"/>
    </row>
    <row r="128" spans="1:6" x14ac:dyDescent="0.25">
      <c r="A128" s="104" t="s">
        <v>70</v>
      </c>
      <c r="B128" s="122" t="s">
        <v>140</v>
      </c>
      <c r="D128" s="113"/>
      <c r="E128" s="113"/>
    </row>
    <row r="129" spans="1:6" ht="13.8" thickBot="1" x14ac:dyDescent="0.3">
      <c r="A129" s="105" t="s">
        <v>81</v>
      </c>
      <c r="B129" s="95" t="s">
        <v>139</v>
      </c>
      <c r="D129" s="113"/>
      <c r="E129" s="113"/>
    </row>
    <row r="130" spans="1:6" ht="13.8" thickBot="1" x14ac:dyDescent="0.3">
      <c r="D130" s="113"/>
      <c r="E130" s="113"/>
    </row>
    <row r="131" spans="1:6" ht="27" thickBot="1" x14ac:dyDescent="0.3">
      <c r="B131" s="123" t="s">
        <v>61</v>
      </c>
      <c r="C131" s="124" t="s">
        <v>62</v>
      </c>
      <c r="D131" s="124" t="s">
        <v>63</v>
      </c>
      <c r="E131" s="125" t="s">
        <v>64</v>
      </c>
      <c r="F131" s="106" t="s">
        <v>65</v>
      </c>
    </row>
    <row r="132" spans="1:6" x14ac:dyDescent="0.25">
      <c r="A132" s="178" t="s">
        <v>146</v>
      </c>
      <c r="B132" s="181" t="s">
        <v>79</v>
      </c>
      <c r="C132" s="126">
        <v>4</v>
      </c>
      <c r="D132" s="119">
        <v>100</v>
      </c>
      <c r="E132" s="16"/>
      <c r="F132" s="108">
        <f>C132*E132</f>
        <v>0</v>
      </c>
    </row>
    <row r="133" spans="1:6" x14ac:dyDescent="0.25">
      <c r="A133" s="179"/>
      <c r="B133" s="182"/>
      <c r="C133" s="127">
        <v>6</v>
      </c>
      <c r="D133" s="120">
        <v>500</v>
      </c>
      <c r="E133" s="25"/>
      <c r="F133" s="109">
        <f t="shared" ref="F133:F137" si="4">C133*E133</f>
        <v>0</v>
      </c>
    </row>
    <row r="134" spans="1:6" ht="13.8" thickBot="1" x14ac:dyDescent="0.3">
      <c r="A134" s="179"/>
      <c r="B134" s="183"/>
      <c r="C134" s="128">
        <v>4</v>
      </c>
      <c r="D134" s="121">
        <v>2000</v>
      </c>
      <c r="E134" s="26"/>
      <c r="F134" s="111">
        <f t="shared" si="4"/>
        <v>0</v>
      </c>
    </row>
    <row r="135" spans="1:6" x14ac:dyDescent="0.25">
      <c r="A135" s="179"/>
      <c r="B135" s="181" t="s">
        <v>82</v>
      </c>
      <c r="C135" s="126">
        <v>2</v>
      </c>
      <c r="D135" s="119">
        <v>100</v>
      </c>
      <c r="E135" s="16"/>
      <c r="F135" s="108">
        <f t="shared" si="4"/>
        <v>0</v>
      </c>
    </row>
    <row r="136" spans="1:6" x14ac:dyDescent="0.25">
      <c r="A136" s="179"/>
      <c r="B136" s="182"/>
      <c r="C136" s="127">
        <v>4</v>
      </c>
      <c r="D136" s="120">
        <v>500</v>
      </c>
      <c r="E136" s="25"/>
      <c r="F136" s="109">
        <f t="shared" si="4"/>
        <v>0</v>
      </c>
    </row>
    <row r="137" spans="1:6" ht="13.8" thickBot="1" x14ac:dyDescent="0.3">
      <c r="A137" s="180"/>
      <c r="B137" s="183"/>
      <c r="C137" s="128">
        <v>2</v>
      </c>
      <c r="D137" s="121">
        <v>2000</v>
      </c>
      <c r="E137" s="26"/>
      <c r="F137" s="111">
        <f t="shared" si="4"/>
        <v>0</v>
      </c>
    </row>
    <row r="138" spans="1:6" ht="13.8" thickBot="1" x14ac:dyDescent="0.3">
      <c r="A138" s="102" t="s">
        <v>66</v>
      </c>
      <c r="B138" s="103" t="s">
        <v>142</v>
      </c>
      <c r="D138" s="113"/>
      <c r="E138" s="129" t="s">
        <v>67</v>
      </c>
      <c r="F138" s="130">
        <f>SUM(F132:F137)</f>
        <v>0</v>
      </c>
    </row>
    <row r="139" spans="1:6" x14ac:dyDescent="0.25">
      <c r="A139" s="104" t="s">
        <v>68</v>
      </c>
      <c r="B139" s="90" t="s">
        <v>77</v>
      </c>
      <c r="D139" s="113"/>
      <c r="E139" s="113"/>
    </row>
    <row r="140" spans="1:6" x14ac:dyDescent="0.25">
      <c r="A140" s="104" t="s">
        <v>80</v>
      </c>
      <c r="B140" s="90" t="s">
        <v>69</v>
      </c>
      <c r="D140" s="113"/>
      <c r="E140" s="113"/>
    </row>
    <row r="141" spans="1:6" x14ac:dyDescent="0.25">
      <c r="A141" s="104" t="s">
        <v>70</v>
      </c>
      <c r="B141" s="122" t="s">
        <v>140</v>
      </c>
      <c r="D141" s="113"/>
      <c r="E141" s="113"/>
    </row>
    <row r="142" spans="1:6" ht="13.8" thickBot="1" x14ac:dyDescent="0.3">
      <c r="A142" s="105" t="s">
        <v>81</v>
      </c>
      <c r="B142" s="95" t="s">
        <v>139</v>
      </c>
      <c r="D142" s="113"/>
      <c r="E142" s="113"/>
    </row>
    <row r="143" spans="1:6" ht="13.8" thickBot="1" x14ac:dyDescent="0.3">
      <c r="D143" s="113"/>
      <c r="E143" s="113"/>
    </row>
    <row r="144" spans="1:6" ht="27" thickBot="1" x14ac:dyDescent="0.3">
      <c r="B144" s="123" t="s">
        <v>61</v>
      </c>
      <c r="C144" s="124" t="s">
        <v>62</v>
      </c>
      <c r="D144" s="124" t="s">
        <v>63</v>
      </c>
      <c r="E144" s="125" t="s">
        <v>64</v>
      </c>
      <c r="F144" s="106" t="s">
        <v>65</v>
      </c>
    </row>
    <row r="145" spans="1:6" x14ac:dyDescent="0.25">
      <c r="A145" s="178" t="s">
        <v>143</v>
      </c>
      <c r="B145" s="181" t="s">
        <v>79</v>
      </c>
      <c r="C145" s="126">
        <v>4</v>
      </c>
      <c r="D145" s="119">
        <v>100</v>
      </c>
      <c r="E145" s="16"/>
      <c r="F145" s="108">
        <f>C145*E145</f>
        <v>0</v>
      </c>
    </row>
    <row r="146" spans="1:6" ht="13.5" customHeight="1" x14ac:dyDescent="0.25">
      <c r="A146" s="179"/>
      <c r="B146" s="182"/>
      <c r="C146" s="127">
        <v>6</v>
      </c>
      <c r="D146" s="120">
        <v>500</v>
      </c>
      <c r="E146" s="25"/>
      <c r="F146" s="109">
        <f t="shared" ref="F146:F150" si="5">C146*E146</f>
        <v>0</v>
      </c>
    </row>
    <row r="147" spans="1:6" ht="13.5" customHeight="1" thickBot="1" x14ac:dyDescent="0.3">
      <c r="A147" s="179"/>
      <c r="B147" s="183"/>
      <c r="C147" s="128">
        <v>6</v>
      </c>
      <c r="D147" s="121">
        <v>2000</v>
      </c>
      <c r="E147" s="26"/>
      <c r="F147" s="111">
        <f t="shared" si="5"/>
        <v>0</v>
      </c>
    </row>
    <row r="148" spans="1:6" ht="13.5" customHeight="1" x14ac:dyDescent="0.25">
      <c r="A148" s="179"/>
      <c r="B148" s="181" t="s">
        <v>82</v>
      </c>
      <c r="C148" s="126">
        <v>2</v>
      </c>
      <c r="D148" s="119">
        <v>100</v>
      </c>
      <c r="E148" s="16"/>
      <c r="F148" s="108">
        <f t="shared" si="5"/>
        <v>0</v>
      </c>
    </row>
    <row r="149" spans="1:6" ht="13.5" customHeight="1" x14ac:dyDescent="0.25">
      <c r="A149" s="179"/>
      <c r="B149" s="182"/>
      <c r="C149" s="127">
        <v>4</v>
      </c>
      <c r="D149" s="120">
        <v>500</v>
      </c>
      <c r="E149" s="25"/>
      <c r="F149" s="109">
        <f t="shared" si="5"/>
        <v>0</v>
      </c>
    </row>
    <row r="150" spans="1:6" ht="13.5" customHeight="1" thickBot="1" x14ac:dyDescent="0.3">
      <c r="A150" s="180"/>
      <c r="B150" s="183"/>
      <c r="C150" s="128">
        <v>2</v>
      </c>
      <c r="D150" s="121">
        <v>2000</v>
      </c>
      <c r="E150" s="26"/>
      <c r="F150" s="111">
        <f t="shared" si="5"/>
        <v>0</v>
      </c>
    </row>
    <row r="151" spans="1:6" ht="13.5" customHeight="1" thickBot="1" x14ac:dyDescent="0.3">
      <c r="A151" s="102" t="s">
        <v>66</v>
      </c>
      <c r="B151" s="103" t="s">
        <v>141</v>
      </c>
      <c r="D151" s="113"/>
      <c r="E151" s="129" t="s">
        <v>67</v>
      </c>
      <c r="F151" s="130">
        <f>SUM(F145:F150)</f>
        <v>0</v>
      </c>
    </row>
    <row r="152" spans="1:6" ht="12.75" customHeight="1" x14ac:dyDescent="0.25">
      <c r="A152" s="104" t="s">
        <v>68</v>
      </c>
      <c r="B152" s="90" t="s">
        <v>77</v>
      </c>
      <c r="D152" s="113"/>
      <c r="E152" s="113"/>
    </row>
    <row r="153" spans="1:6" ht="12.75" customHeight="1" x14ac:dyDescent="0.25">
      <c r="A153" s="104" t="s">
        <v>80</v>
      </c>
      <c r="B153" s="90" t="s">
        <v>69</v>
      </c>
      <c r="D153" s="113"/>
      <c r="E153" s="113"/>
    </row>
    <row r="154" spans="1:6" ht="12.75" customHeight="1" x14ac:dyDescent="0.25">
      <c r="A154" s="104" t="s">
        <v>70</v>
      </c>
      <c r="B154" s="122" t="s">
        <v>140</v>
      </c>
      <c r="D154" s="113"/>
      <c r="E154" s="113"/>
    </row>
    <row r="155" spans="1:6" ht="12.75" customHeight="1" thickBot="1" x14ac:dyDescent="0.3">
      <c r="A155" s="105" t="s">
        <v>81</v>
      </c>
      <c r="B155" s="95" t="s">
        <v>139</v>
      </c>
      <c r="D155" s="113"/>
      <c r="E155" s="113"/>
    </row>
    <row r="156" spans="1:6" ht="12.75" customHeight="1" thickBot="1" x14ac:dyDescent="0.3">
      <c r="D156" s="113"/>
      <c r="E156" s="113"/>
    </row>
    <row r="157" spans="1:6" ht="12.75" customHeight="1" thickBot="1" x14ac:dyDescent="0.3">
      <c r="B157" s="123" t="s">
        <v>61</v>
      </c>
      <c r="C157" s="124" t="s">
        <v>62</v>
      </c>
      <c r="D157" s="124" t="s">
        <v>63</v>
      </c>
      <c r="E157" s="125" t="s">
        <v>64</v>
      </c>
      <c r="F157" s="106" t="s">
        <v>65</v>
      </c>
    </row>
    <row r="158" spans="1:6" x14ac:dyDescent="0.25">
      <c r="A158" s="178" t="s">
        <v>144</v>
      </c>
      <c r="B158" s="181" t="s">
        <v>79</v>
      </c>
      <c r="C158" s="126">
        <v>4</v>
      </c>
      <c r="D158" s="119">
        <v>100</v>
      </c>
      <c r="E158" s="16"/>
      <c r="F158" s="108">
        <f>C158*E158</f>
        <v>0</v>
      </c>
    </row>
    <row r="159" spans="1:6" ht="12.75" customHeight="1" x14ac:dyDescent="0.25">
      <c r="A159" s="179"/>
      <c r="B159" s="182"/>
      <c r="C159" s="127">
        <v>6</v>
      </c>
      <c r="D159" s="120">
        <v>500</v>
      </c>
      <c r="E159" s="25"/>
      <c r="F159" s="109">
        <f t="shared" ref="F159:F163" si="6">C159*E159</f>
        <v>0</v>
      </c>
    </row>
    <row r="160" spans="1:6" ht="12.75" customHeight="1" thickBot="1" x14ac:dyDescent="0.3">
      <c r="A160" s="179"/>
      <c r="B160" s="183"/>
      <c r="C160" s="128">
        <v>6</v>
      </c>
      <c r="D160" s="121">
        <v>2000</v>
      </c>
      <c r="E160" s="26"/>
      <c r="F160" s="111">
        <f t="shared" si="6"/>
        <v>0</v>
      </c>
    </row>
    <row r="161" spans="1:13" ht="12.75" customHeight="1" thickBot="1" x14ac:dyDescent="0.3">
      <c r="A161" s="179"/>
      <c r="B161" s="181" t="s">
        <v>82</v>
      </c>
      <c r="C161" s="126">
        <v>2</v>
      </c>
      <c r="D161" s="119">
        <v>100</v>
      </c>
      <c r="E161" s="16"/>
      <c r="F161" s="108">
        <f t="shared" si="6"/>
        <v>0</v>
      </c>
      <c r="M161" s="101"/>
    </row>
    <row r="162" spans="1:13" ht="12.75" customHeight="1" x14ac:dyDescent="0.25">
      <c r="A162" s="179"/>
      <c r="B162" s="182"/>
      <c r="C162" s="127">
        <v>4</v>
      </c>
      <c r="D162" s="120">
        <v>500</v>
      </c>
      <c r="E162" s="25"/>
      <c r="F162" s="109">
        <f t="shared" si="6"/>
        <v>0</v>
      </c>
    </row>
    <row r="163" spans="1:13" ht="12.75" customHeight="1" thickBot="1" x14ac:dyDescent="0.3">
      <c r="A163" s="180"/>
      <c r="B163" s="183"/>
      <c r="C163" s="128">
        <v>2</v>
      </c>
      <c r="D163" s="121">
        <v>2000</v>
      </c>
      <c r="E163" s="26"/>
      <c r="F163" s="111">
        <f t="shared" si="6"/>
        <v>0</v>
      </c>
    </row>
    <row r="164" spans="1:13" ht="12.75" customHeight="1" thickBot="1" x14ac:dyDescent="0.3">
      <c r="A164" s="102" t="s">
        <v>66</v>
      </c>
      <c r="B164" s="103" t="s">
        <v>142</v>
      </c>
      <c r="D164" s="113"/>
      <c r="E164" s="129" t="s">
        <v>67</v>
      </c>
      <c r="F164" s="130">
        <f>SUM(F158:F163)</f>
        <v>0</v>
      </c>
    </row>
    <row r="165" spans="1:13" x14ac:dyDescent="0.25">
      <c r="A165" s="104" t="s">
        <v>68</v>
      </c>
      <c r="B165" s="90" t="s">
        <v>77</v>
      </c>
      <c r="D165" s="113"/>
      <c r="E165" s="113"/>
    </row>
    <row r="166" spans="1:13" x14ac:dyDescent="0.25">
      <c r="A166" s="104" t="s">
        <v>80</v>
      </c>
      <c r="B166" s="90" t="s">
        <v>69</v>
      </c>
      <c r="D166" s="113"/>
      <c r="E166" s="113"/>
    </row>
    <row r="167" spans="1:13" ht="12.75" customHeight="1" x14ac:dyDescent="0.25">
      <c r="A167" s="104" t="s">
        <v>70</v>
      </c>
      <c r="B167" s="122" t="s">
        <v>140</v>
      </c>
      <c r="D167" s="113"/>
      <c r="E167" s="113"/>
    </row>
    <row r="168" spans="1:13" ht="13.8" thickBot="1" x14ac:dyDescent="0.3">
      <c r="A168" s="105" t="s">
        <v>81</v>
      </c>
      <c r="B168" s="95" t="s">
        <v>139</v>
      </c>
      <c r="D168" s="113"/>
      <c r="E168" s="113"/>
    </row>
    <row r="169" spans="1:13" ht="13.8" thickBot="1" x14ac:dyDescent="0.3">
      <c r="D169" s="113"/>
      <c r="E169" s="113"/>
    </row>
    <row r="170" spans="1:13" ht="27" thickBot="1" x14ac:dyDescent="0.3">
      <c r="B170" s="123" t="s">
        <v>61</v>
      </c>
      <c r="C170" s="124" t="s">
        <v>62</v>
      </c>
      <c r="D170" s="124" t="s">
        <v>63</v>
      </c>
      <c r="E170" s="125" t="s">
        <v>64</v>
      </c>
      <c r="F170" s="106" t="s">
        <v>65</v>
      </c>
    </row>
    <row r="171" spans="1:13" ht="13.8" thickBot="1" x14ac:dyDescent="0.3">
      <c r="A171" s="145" t="s">
        <v>112</v>
      </c>
      <c r="B171" s="142" t="s">
        <v>113</v>
      </c>
      <c r="C171" s="126">
        <v>400</v>
      </c>
      <c r="D171" s="119">
        <v>1</v>
      </c>
      <c r="E171" s="16"/>
      <c r="F171" s="108">
        <f>C171*D171*E171</f>
        <v>0</v>
      </c>
    </row>
    <row r="172" spans="1:13" ht="13.8" thickBot="1" x14ac:dyDescent="0.3">
      <c r="A172" s="131" t="s">
        <v>114</v>
      </c>
      <c r="B172" s="143" t="s">
        <v>115</v>
      </c>
      <c r="D172" s="113"/>
      <c r="E172" s="129" t="s">
        <v>67</v>
      </c>
      <c r="F172" s="130">
        <f>SUM(F171:F171)</f>
        <v>0</v>
      </c>
    </row>
    <row r="173" spans="1:13" ht="13.8" thickBot="1" x14ac:dyDescent="0.3">
      <c r="A173" s="132"/>
      <c r="B173" s="144" t="s">
        <v>116</v>
      </c>
      <c r="D173" s="113"/>
      <c r="E173" s="113"/>
    </row>
    <row r="174" spans="1:13" x14ac:dyDescent="0.25">
      <c r="A174" s="132" t="s">
        <v>117</v>
      </c>
      <c r="B174" s="143" t="s">
        <v>115</v>
      </c>
      <c r="D174" s="113"/>
      <c r="E174" s="113"/>
    </row>
    <row r="175" spans="1:13" x14ac:dyDescent="0.25">
      <c r="A175" s="132"/>
      <c r="B175" s="144" t="s">
        <v>116</v>
      </c>
      <c r="D175" s="113"/>
      <c r="E175" s="113"/>
    </row>
    <row r="176" spans="1:13" ht="13.8" thickBot="1" x14ac:dyDescent="0.3">
      <c r="D176" s="113"/>
      <c r="E176" s="113"/>
    </row>
    <row r="177" spans="1:6" ht="12.75" customHeight="1" thickBot="1" x14ac:dyDescent="0.3">
      <c r="B177" s="123" t="s">
        <v>61</v>
      </c>
      <c r="C177" s="124" t="s">
        <v>62</v>
      </c>
      <c r="D177" s="124" t="s">
        <v>63</v>
      </c>
      <c r="E177" s="125" t="s">
        <v>64</v>
      </c>
      <c r="F177" s="106" t="s">
        <v>65</v>
      </c>
    </row>
    <row r="178" spans="1:6" ht="13.8" thickBot="1" x14ac:dyDescent="0.3">
      <c r="A178" s="192" t="s">
        <v>118</v>
      </c>
      <c r="B178" s="146" t="s">
        <v>119</v>
      </c>
      <c r="C178" s="126">
        <v>10</v>
      </c>
      <c r="D178" s="119">
        <v>25</v>
      </c>
      <c r="E178" s="16"/>
      <c r="F178" s="108">
        <f>C178*E178</f>
        <v>0</v>
      </c>
    </row>
    <row r="179" spans="1:6" ht="13.8" thickBot="1" x14ac:dyDescent="0.3">
      <c r="A179" s="193"/>
      <c r="B179" s="147" t="s">
        <v>120</v>
      </c>
      <c r="D179" s="113"/>
      <c r="E179" s="129" t="s">
        <v>67</v>
      </c>
      <c r="F179" s="130">
        <f>SUM(F178:F178)</f>
        <v>0</v>
      </c>
    </row>
    <row r="180" spans="1:6" x14ac:dyDescent="0.25">
      <c r="A180" s="196"/>
      <c r="B180" s="148" t="s">
        <v>121</v>
      </c>
      <c r="D180" s="113"/>
      <c r="E180" s="113"/>
    </row>
    <row r="181" spans="1:6" ht="13.8" thickBot="1" x14ac:dyDescent="0.3">
      <c r="D181" s="113"/>
      <c r="E181" s="113"/>
    </row>
    <row r="182" spans="1:6" ht="27" thickBot="1" x14ac:dyDescent="0.3">
      <c r="B182" s="123" t="s">
        <v>61</v>
      </c>
      <c r="C182" s="124" t="s">
        <v>62</v>
      </c>
      <c r="D182" s="124" t="s">
        <v>63</v>
      </c>
      <c r="E182" s="125" t="s">
        <v>64</v>
      </c>
      <c r="F182" s="106" t="s">
        <v>65</v>
      </c>
    </row>
    <row r="183" spans="1:6" ht="13.8" thickBot="1" x14ac:dyDescent="0.3">
      <c r="A183" s="192" t="s">
        <v>122</v>
      </c>
      <c r="B183" s="146" t="s">
        <v>123</v>
      </c>
      <c r="C183" s="126">
        <v>10</v>
      </c>
      <c r="D183" s="119">
        <v>50</v>
      </c>
      <c r="E183" s="16"/>
      <c r="F183" s="108">
        <f>C183*E183</f>
        <v>0</v>
      </c>
    </row>
    <row r="184" spans="1:6" ht="13.8" thickBot="1" x14ac:dyDescent="0.3">
      <c r="A184" s="196"/>
      <c r="B184" s="147" t="s">
        <v>120</v>
      </c>
      <c r="D184" s="113"/>
      <c r="E184" s="129" t="s">
        <v>67</v>
      </c>
      <c r="F184" s="130">
        <f>SUM(F183:F183)</f>
        <v>0</v>
      </c>
    </row>
    <row r="185" spans="1:6" ht="13.8" thickBot="1" x14ac:dyDescent="0.3">
      <c r="D185" s="113"/>
      <c r="E185" s="113"/>
    </row>
    <row r="186" spans="1:6" ht="27" thickBot="1" x14ac:dyDescent="0.3">
      <c r="B186" s="123" t="s">
        <v>61</v>
      </c>
      <c r="C186" s="124" t="s">
        <v>62</v>
      </c>
      <c r="D186" s="124" t="s">
        <v>63</v>
      </c>
      <c r="E186" s="125" t="s">
        <v>64</v>
      </c>
      <c r="F186" s="106" t="s">
        <v>65</v>
      </c>
    </row>
    <row r="187" spans="1:6" ht="13.8" thickBot="1" x14ac:dyDescent="0.3">
      <c r="A187" s="194" t="s">
        <v>124</v>
      </c>
      <c r="B187" s="146" t="s">
        <v>125</v>
      </c>
      <c r="C187" s="126">
        <v>20</v>
      </c>
      <c r="D187" s="119">
        <v>1</v>
      </c>
      <c r="E187" s="16"/>
      <c r="F187" s="108">
        <f>C187*E187</f>
        <v>0</v>
      </c>
    </row>
    <row r="188" spans="1:6" ht="13.8" thickBot="1" x14ac:dyDescent="0.3">
      <c r="A188" s="195"/>
      <c r="B188" s="146" t="s">
        <v>126</v>
      </c>
      <c r="C188" s="149">
        <v>15</v>
      </c>
      <c r="D188" s="113">
        <v>1</v>
      </c>
      <c r="E188" s="150"/>
      <c r="F188" s="108">
        <f t="shared" ref="F188:F190" si="7">C188*E188</f>
        <v>0</v>
      </c>
    </row>
    <row r="189" spans="1:6" ht="13.8" thickBot="1" x14ac:dyDescent="0.3">
      <c r="A189" s="195"/>
      <c r="B189" s="146" t="s">
        <v>127</v>
      </c>
      <c r="C189" s="149">
        <v>3</v>
      </c>
      <c r="D189" s="113">
        <v>1</v>
      </c>
      <c r="E189" s="150"/>
      <c r="F189" s="108">
        <f t="shared" si="7"/>
        <v>0</v>
      </c>
    </row>
    <row r="190" spans="1:6" ht="13.8" thickBot="1" x14ac:dyDescent="0.3">
      <c r="A190" s="195"/>
      <c r="B190" s="146" t="s">
        <v>128</v>
      </c>
      <c r="C190" s="149">
        <v>2</v>
      </c>
      <c r="D190" s="113">
        <v>1</v>
      </c>
      <c r="E190" s="150"/>
      <c r="F190" s="108">
        <f t="shared" si="7"/>
        <v>0</v>
      </c>
    </row>
    <row r="191" spans="1:6" ht="13.8" thickBot="1" x14ac:dyDescent="0.3">
      <c r="D191" s="113"/>
      <c r="E191" s="129" t="s">
        <v>67</v>
      </c>
      <c r="F191" s="130">
        <f>SUM(F187:F190)</f>
        <v>0</v>
      </c>
    </row>
    <row r="192" spans="1:6" ht="13.8" thickBot="1" x14ac:dyDescent="0.3">
      <c r="D192" s="113"/>
      <c r="E192" s="113"/>
    </row>
    <row r="193" spans="1:6" ht="27" thickBot="1" x14ac:dyDescent="0.3">
      <c r="B193" s="123" t="s">
        <v>61</v>
      </c>
      <c r="C193" s="124" t="s">
        <v>62</v>
      </c>
      <c r="D193" s="124" t="s">
        <v>63</v>
      </c>
      <c r="E193" s="125" t="s">
        <v>64</v>
      </c>
      <c r="F193" s="106" t="s">
        <v>65</v>
      </c>
    </row>
    <row r="194" spans="1:6" ht="13.8" thickBot="1" x14ac:dyDescent="0.3">
      <c r="A194" s="192" t="s">
        <v>129</v>
      </c>
      <c r="B194" s="146" t="s">
        <v>130</v>
      </c>
      <c r="C194" s="126">
        <v>10</v>
      </c>
      <c r="D194" s="119">
        <v>1</v>
      </c>
      <c r="E194" s="16"/>
      <c r="F194" s="108">
        <f>C194*E194</f>
        <v>0</v>
      </c>
    </row>
    <row r="195" spans="1:6" ht="13.8" thickBot="1" x14ac:dyDescent="0.3">
      <c r="A195" s="193"/>
      <c r="B195" s="147" t="s">
        <v>131</v>
      </c>
      <c r="C195" s="149">
        <v>10</v>
      </c>
      <c r="D195" s="113">
        <v>1</v>
      </c>
      <c r="E195" s="150"/>
      <c r="F195" s="108">
        <f>C195*E195</f>
        <v>0</v>
      </c>
    </row>
    <row r="196" spans="1:6" ht="13.8" thickBot="1" x14ac:dyDescent="0.3">
      <c r="D196" s="113"/>
      <c r="E196" s="129" t="s">
        <v>67</v>
      </c>
      <c r="F196" s="130">
        <f>SUM(F194:F194)</f>
        <v>0</v>
      </c>
    </row>
    <row r="197" spans="1:6" ht="13.8" thickBot="1" x14ac:dyDescent="0.3">
      <c r="D197" s="113"/>
      <c r="E197" s="113"/>
    </row>
    <row r="198" spans="1:6" ht="27" thickBot="1" x14ac:dyDescent="0.3">
      <c r="B198" s="123" t="s">
        <v>61</v>
      </c>
      <c r="C198" s="124" t="s">
        <v>62</v>
      </c>
      <c r="D198" s="124" t="s">
        <v>63</v>
      </c>
      <c r="E198" s="125" t="s">
        <v>64</v>
      </c>
      <c r="F198" s="106" t="s">
        <v>65</v>
      </c>
    </row>
    <row r="199" spans="1:6" ht="13.8" thickBot="1" x14ac:dyDescent="0.3">
      <c r="A199" s="145" t="s">
        <v>132</v>
      </c>
      <c r="B199" s="146" t="s">
        <v>133</v>
      </c>
      <c r="C199" s="126">
        <v>10</v>
      </c>
      <c r="D199" s="119">
        <v>50</v>
      </c>
      <c r="E199" s="16"/>
      <c r="F199" s="108">
        <f>C199*E199</f>
        <v>0</v>
      </c>
    </row>
    <row r="200" spans="1:6" ht="13.8" thickBot="1" x14ac:dyDescent="0.3">
      <c r="D200" s="113"/>
      <c r="E200" s="129" t="s">
        <v>67</v>
      </c>
      <c r="F200" s="130">
        <f>SUM(F199:F199)</f>
        <v>0</v>
      </c>
    </row>
    <row r="201" spans="1:6" ht="13.8" thickBot="1" x14ac:dyDescent="0.3">
      <c r="D201" s="113"/>
      <c r="E201" s="113"/>
    </row>
    <row r="202" spans="1:6" ht="27" thickBot="1" x14ac:dyDescent="0.3">
      <c r="A202" s="96"/>
      <c r="B202" s="84" t="s">
        <v>61</v>
      </c>
      <c r="C202" s="85" t="s">
        <v>62</v>
      </c>
      <c r="D202" s="85" t="s">
        <v>63</v>
      </c>
      <c r="E202" s="86" t="s">
        <v>64</v>
      </c>
      <c r="F202" s="106" t="s">
        <v>65</v>
      </c>
    </row>
    <row r="203" spans="1:6" x14ac:dyDescent="0.25">
      <c r="A203" s="178" t="s">
        <v>134</v>
      </c>
      <c r="B203" s="189" t="s">
        <v>136</v>
      </c>
      <c r="C203" s="98">
        <v>2</v>
      </c>
      <c r="D203" s="107">
        <v>1000</v>
      </c>
      <c r="E203" s="13"/>
      <c r="F203" s="108">
        <f>C203*E203</f>
        <v>0</v>
      </c>
    </row>
    <row r="204" spans="1:6" x14ac:dyDescent="0.25">
      <c r="A204" s="187"/>
      <c r="B204" s="190"/>
      <c r="C204" s="99">
        <v>1</v>
      </c>
      <c r="D204" s="47">
        <v>4000</v>
      </c>
      <c r="E204" s="14"/>
      <c r="F204" s="109">
        <f>C204*E204</f>
        <v>0</v>
      </c>
    </row>
    <row r="205" spans="1:6" ht="13.8" thickBot="1" x14ac:dyDescent="0.3">
      <c r="A205" s="188"/>
      <c r="B205" s="191"/>
      <c r="C205" s="100">
        <v>1</v>
      </c>
      <c r="D205" s="110">
        <v>8000</v>
      </c>
      <c r="E205" s="15"/>
      <c r="F205" s="111">
        <f>C205*E205</f>
        <v>0</v>
      </c>
    </row>
    <row r="206" spans="1:6" ht="13.8" thickBot="1" x14ac:dyDescent="0.3">
      <c r="A206" s="112" t="s">
        <v>66</v>
      </c>
      <c r="B206" s="90" t="s">
        <v>135</v>
      </c>
      <c r="D206" s="113"/>
      <c r="E206" s="114" t="s">
        <v>67</v>
      </c>
      <c r="F206" s="115">
        <f>SUM(F203:F205)</f>
        <v>0</v>
      </c>
    </row>
    <row r="207" spans="1:6" x14ac:dyDescent="0.25">
      <c r="A207" s="116" t="s">
        <v>76</v>
      </c>
      <c r="B207" s="90" t="s">
        <v>69</v>
      </c>
      <c r="D207" s="113"/>
      <c r="E207" s="113"/>
    </row>
    <row r="208" spans="1:6" x14ac:dyDescent="0.25">
      <c r="A208" s="197" t="s">
        <v>70</v>
      </c>
      <c r="B208" s="90" t="s">
        <v>77</v>
      </c>
      <c r="D208" s="113"/>
      <c r="E208" s="113"/>
    </row>
    <row r="209" spans="1:6" x14ac:dyDescent="0.25">
      <c r="A209" s="197"/>
      <c r="B209" s="117" t="s">
        <v>78</v>
      </c>
      <c r="D209" s="113"/>
      <c r="E209" s="113"/>
    </row>
    <row r="210" spans="1:6" ht="13.8" thickBot="1" x14ac:dyDescent="0.3">
      <c r="A210" s="118" t="s">
        <v>71</v>
      </c>
      <c r="B210" s="95" t="s">
        <v>72</v>
      </c>
      <c r="D210" s="113"/>
      <c r="E210" s="113"/>
    </row>
    <row r="211" spans="1:6" ht="13.8" thickBot="1" x14ac:dyDescent="0.3">
      <c r="D211" s="113"/>
      <c r="E211" s="113"/>
    </row>
    <row r="212" spans="1:6" ht="27" thickBot="1" x14ac:dyDescent="0.3">
      <c r="B212" s="123" t="s">
        <v>61</v>
      </c>
      <c r="C212" s="124" t="s">
        <v>62</v>
      </c>
      <c r="D212" s="124" t="s">
        <v>63</v>
      </c>
      <c r="E212" s="125" t="s">
        <v>64</v>
      </c>
      <c r="F212" s="106" t="s">
        <v>65</v>
      </c>
    </row>
    <row r="213" spans="1:6" ht="13.8" thickBot="1" x14ac:dyDescent="0.3">
      <c r="A213" s="145" t="s">
        <v>137</v>
      </c>
      <c r="B213" s="146" t="s">
        <v>138</v>
      </c>
      <c r="C213" s="126">
        <v>10</v>
      </c>
      <c r="D213" s="119">
        <v>25</v>
      </c>
      <c r="E213" s="16"/>
      <c r="F213" s="108">
        <f>C213*E213</f>
        <v>0</v>
      </c>
    </row>
    <row r="214" spans="1:6" ht="13.8" thickBot="1" x14ac:dyDescent="0.3">
      <c r="D214" s="113"/>
      <c r="E214" s="129" t="s">
        <v>67</v>
      </c>
      <c r="F214" s="130">
        <f>SUM(F213:F213)</f>
        <v>0</v>
      </c>
    </row>
    <row r="215" spans="1:6" x14ac:dyDescent="0.25">
      <c r="D215" s="113"/>
      <c r="E215" s="113"/>
    </row>
    <row r="216" spans="1:6" ht="13.8" thickBot="1" x14ac:dyDescent="0.3">
      <c r="A216" s="96"/>
      <c r="B216" s="133"/>
      <c r="D216" s="113"/>
      <c r="E216" s="113"/>
    </row>
    <row r="217" spans="1:6" ht="21.6" thickBot="1" x14ac:dyDescent="0.45">
      <c r="B217" s="51" t="s">
        <v>83</v>
      </c>
      <c r="C217" s="9"/>
      <c r="D217" s="8"/>
      <c r="E217" s="10">
        <f>(E13+E33+E42+E51+E60+E69+F112+F164+F138+F125+F151+F172+F179+F184+F191+F196+F200+F206+F214+F80+E22+F93)</f>
        <v>0</v>
      </c>
    </row>
    <row r="219" spans="1:6" ht="39.6" x14ac:dyDescent="0.25">
      <c r="B219" s="134" t="s">
        <v>84</v>
      </c>
    </row>
    <row r="222" spans="1:6" x14ac:dyDescent="0.25">
      <c r="A222" s="39"/>
    </row>
    <row r="223" spans="1:6" x14ac:dyDescent="0.25">
      <c r="A223" s="39"/>
    </row>
    <row r="224" spans="1:6" x14ac:dyDescent="0.25">
      <c r="A224" s="39"/>
    </row>
    <row r="227" ht="12.75" customHeight="1" x14ac:dyDescent="0.25"/>
    <row r="244" ht="12.75" customHeight="1" x14ac:dyDescent="0.25"/>
  </sheetData>
  <sheetProtection algorithmName="SHA-512" hashValue="/gNF3oJDrpFAxIwxZceYdUergcPyBMdk3nFZNLhL1CW7QQhnPo+94jMPhJDfQse6cbWHcnDAqU8Iv8rbLzuxUQ==" saltValue="yRqWQckdbfw5Qa51/IJeqQ==" spinCount="100000" sheet="1" objects="1" scenarios="1"/>
  <mergeCells count="44">
    <mergeCell ref="A1:B1"/>
    <mergeCell ref="C1:D1"/>
    <mergeCell ref="C2:D2"/>
    <mergeCell ref="A3:B3"/>
    <mergeCell ref="C3:D3"/>
    <mergeCell ref="A2:B2"/>
    <mergeCell ref="A208:A209"/>
    <mergeCell ref="A114:A115"/>
    <mergeCell ref="A4:E4"/>
    <mergeCell ref="C13:D13"/>
    <mergeCell ref="A24:E24"/>
    <mergeCell ref="C33:D33"/>
    <mergeCell ref="A102:E102"/>
    <mergeCell ref="C51:D51"/>
    <mergeCell ref="C60:D60"/>
    <mergeCell ref="C42:D42"/>
    <mergeCell ref="C69:D69"/>
    <mergeCell ref="C22:D22"/>
    <mergeCell ref="A74:A79"/>
    <mergeCell ref="B145:B147"/>
    <mergeCell ref="B106:B108"/>
    <mergeCell ref="B109:B111"/>
    <mergeCell ref="B158:B160"/>
    <mergeCell ref="B161:B163"/>
    <mergeCell ref="A158:A163"/>
    <mergeCell ref="A203:A205"/>
    <mergeCell ref="B203:B205"/>
    <mergeCell ref="A194:A195"/>
    <mergeCell ref="A187:A190"/>
    <mergeCell ref="A183:A184"/>
    <mergeCell ref="A178:A180"/>
    <mergeCell ref="A82:A83"/>
    <mergeCell ref="A71:E71"/>
    <mergeCell ref="A145:A150"/>
    <mergeCell ref="A119:A124"/>
    <mergeCell ref="A132:A137"/>
    <mergeCell ref="B132:B134"/>
    <mergeCell ref="B135:B137"/>
    <mergeCell ref="B148:B150"/>
    <mergeCell ref="A106:A111"/>
    <mergeCell ref="B119:B121"/>
    <mergeCell ref="B122:B124"/>
    <mergeCell ref="A87:A92"/>
    <mergeCell ref="A95:A9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8"/>
  <sheetViews>
    <sheetView workbookViewId="0">
      <selection activeCell="F16" sqref="F16"/>
    </sheetView>
  </sheetViews>
  <sheetFormatPr defaultColWidth="8.88671875" defaultRowHeight="13.2" x14ac:dyDescent="0.25"/>
  <cols>
    <col min="1" max="1" width="54.44140625" customWidth="1"/>
    <col min="2" max="2" width="34.88671875" customWidth="1"/>
  </cols>
  <sheetData>
    <row r="1" spans="1:4" ht="21" x14ac:dyDescent="0.25">
      <c r="A1" s="135" t="s">
        <v>172</v>
      </c>
      <c r="B1" s="39"/>
      <c r="C1" s="39"/>
    </row>
    <row r="2" spans="1:4" ht="13.8" thickBot="1" x14ac:dyDescent="0.3">
      <c r="A2" s="39"/>
      <c r="B2" s="39"/>
      <c r="C2" s="39"/>
    </row>
    <row r="3" spans="1:4" ht="15.6" thickBot="1" x14ac:dyDescent="0.3">
      <c r="A3" s="136" t="s">
        <v>36</v>
      </c>
      <c r="B3" s="137">
        <f>'Prijzen repro'!B46:D46</f>
        <v>0</v>
      </c>
      <c r="C3" s="39"/>
    </row>
    <row r="4" spans="1:4" ht="15.6" thickBot="1" x14ac:dyDescent="0.3">
      <c r="A4" s="157" t="s">
        <v>190</v>
      </c>
      <c r="B4" s="158">
        <f>'Prijzen DTP'!E11</f>
        <v>0</v>
      </c>
      <c r="C4" s="39"/>
    </row>
    <row r="5" spans="1:4" ht="15" x14ac:dyDescent="0.25">
      <c r="A5" s="138" t="s">
        <v>83</v>
      </c>
      <c r="B5" s="137">
        <f>'Prijzen drukwerk'!E217</f>
        <v>0</v>
      </c>
      <c r="C5" s="39"/>
    </row>
    <row r="6" spans="1:4" ht="15.6" thickBot="1" x14ac:dyDescent="0.3">
      <c r="A6" s="139" t="s">
        <v>85</v>
      </c>
      <c r="B6" s="165">
        <f>SUM(B3:B5)</f>
        <v>0</v>
      </c>
      <c r="C6" s="39"/>
    </row>
    <row r="7" spans="1:4" x14ac:dyDescent="0.25">
      <c r="A7" s="39"/>
      <c r="B7" s="39"/>
      <c r="C7" s="39"/>
    </row>
    <row r="8" spans="1:4" ht="13.8" thickBot="1" x14ac:dyDescent="0.3">
      <c r="B8" s="17"/>
    </row>
    <row r="9" spans="1:4" x14ac:dyDescent="0.25">
      <c r="A9" s="215" t="s">
        <v>171</v>
      </c>
      <c r="B9" s="216"/>
      <c r="C9" s="216"/>
      <c r="D9" s="217"/>
    </row>
    <row r="10" spans="1:4" x14ac:dyDescent="0.25">
      <c r="A10" s="140" t="s">
        <v>86</v>
      </c>
      <c r="B10" s="209" t="s">
        <v>38</v>
      </c>
      <c r="C10" s="210"/>
      <c r="D10" s="211"/>
    </row>
    <row r="11" spans="1:4" x14ac:dyDescent="0.25">
      <c r="A11" s="140" t="s">
        <v>89</v>
      </c>
      <c r="B11" s="218"/>
      <c r="C11" s="210"/>
      <c r="D11" s="211"/>
    </row>
    <row r="12" spans="1:4" x14ac:dyDescent="0.25">
      <c r="A12" s="140" t="s">
        <v>90</v>
      </c>
      <c r="B12" s="219"/>
      <c r="C12" s="220"/>
      <c r="D12" s="221"/>
    </row>
    <row r="13" spans="1:4" x14ac:dyDescent="0.25">
      <c r="A13" s="140" t="s">
        <v>87</v>
      </c>
      <c r="B13" s="219"/>
      <c r="C13" s="220"/>
      <c r="D13" s="221"/>
    </row>
    <row r="14" spans="1:4" x14ac:dyDescent="0.25">
      <c r="A14" s="140" t="s">
        <v>88</v>
      </c>
      <c r="B14" s="209" t="s">
        <v>38</v>
      </c>
      <c r="C14" s="210"/>
      <c r="D14" s="211"/>
    </row>
    <row r="15" spans="1:4" ht="48.6" customHeight="1" thickBot="1" x14ac:dyDescent="0.3">
      <c r="A15" s="141" t="s">
        <v>91</v>
      </c>
      <c r="B15" s="212"/>
      <c r="C15" s="213"/>
      <c r="D15" s="214"/>
    </row>
    <row r="18" spans="1:1" x14ac:dyDescent="0.25">
      <c r="A18" s="159"/>
    </row>
  </sheetData>
  <sheetProtection algorithmName="SHA-512" hashValue="ZhChIyNERPfdAGokAidfuF2+++QTMELi3DaOwQ1R9n/I3WiNLJmntqPEZgrzvfbKNGyn4YxPBbYQvLWGLu/B5A==" saltValue="P1ZZ8eczMj1MD/xIUFD/qg==" spinCount="100000" sheet="1" objects="1" scenarios="1"/>
  <mergeCells count="7">
    <mergeCell ref="B14:D14"/>
    <mergeCell ref="B15:D15"/>
    <mergeCell ref="A9:D9"/>
    <mergeCell ref="B10:D10"/>
    <mergeCell ref="B11:D11"/>
    <mergeCell ref="B12:D12"/>
    <mergeCell ref="B13:D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BDAA6100AA3E43B221163903D564C8" ma:contentTypeVersion="3" ma:contentTypeDescription="Een nieuw document maken." ma:contentTypeScope="" ma:versionID="2f6f4c320d87700368ddd374d4d14855">
  <xsd:schema xmlns:xsd="http://www.w3.org/2001/XMLSchema" xmlns:xs="http://www.w3.org/2001/XMLSchema" xmlns:p="http://schemas.microsoft.com/office/2006/metadata/properties" xmlns:ns2="1b1d4e99-d76b-45df-b712-464823fbf350" targetNamespace="http://schemas.microsoft.com/office/2006/metadata/properties" ma:root="true" ma:fieldsID="a8c125404f425c05e6bd57d73db68b7c" ns2:_="">
    <xsd:import namespace="1b1d4e99-d76b-45df-b712-464823fbf35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d4e99-d76b-45df-b712-464823fbf3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9C6847-24AB-487B-8BED-BBA71954A04D}">
  <ds:schemaRefs>
    <ds:schemaRef ds:uri="http://schemas.microsoft.com/office/2006/metadata/longProperties"/>
  </ds:schemaRefs>
</ds:datastoreItem>
</file>

<file path=customXml/itemProps2.xml><?xml version="1.0" encoding="utf-8"?>
<ds:datastoreItem xmlns:ds="http://schemas.openxmlformats.org/officeDocument/2006/customXml" ds:itemID="{FC3CE41C-F326-4BC4-9B61-F5832C3C0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d4e99-d76b-45df-b712-464823fbf3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F5C3F6-A2CE-4787-8517-AB9205031047}">
  <ds:schemaRefs>
    <ds:schemaRef ds:uri="1b1d4e99-d76b-45df-b712-464823fbf350"/>
    <ds:schemaRef ds:uri="http://purl.org/dc/terms/"/>
    <ds:schemaRef ds:uri="http://purl.org/dc/elements/1.1/"/>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E5C7B651-01CB-4E06-AC75-72E7694752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Toelichting en vereisten</vt:lpstr>
      <vt:lpstr>Prijzen repro</vt:lpstr>
      <vt:lpstr>Prijzen DTP</vt:lpstr>
      <vt:lpstr>Prijzen drukwerk</vt:lpstr>
      <vt:lpstr>Totaal Inschrijfprijs</vt:lpstr>
      <vt:lpstr>'Prijzen repro'!Afdruktitels</vt:lpstr>
    </vt:vector>
  </TitlesOfParts>
  <Manager/>
  <Company>Gemeente Zwolle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Z026922</dc:creator>
  <cp:keywords/>
  <dc:description/>
  <cp:lastModifiedBy>Astrid Ekker</cp:lastModifiedBy>
  <cp:revision/>
  <dcterms:created xsi:type="dcterms:W3CDTF">2013-08-23T13:08:16Z</dcterms:created>
  <dcterms:modified xsi:type="dcterms:W3CDTF">2026-03-24T10:09:30Z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Ekker, Astrid</vt:lpwstr>
  </property>
  <property fmtid="{D5CDD505-2E9C-101B-9397-08002B2CF9AE}" pid="3" name="Order">
    <vt:lpwstr>100.000000000000</vt:lpwstr>
  </property>
  <property fmtid="{D5CDD505-2E9C-101B-9397-08002B2CF9AE}" pid="4" name="display_urn:schemas-microsoft-com:office:office#Author">
    <vt:lpwstr>Z026922</vt:lpwstr>
  </property>
  <property fmtid="{D5CDD505-2E9C-101B-9397-08002B2CF9AE}" pid="5" name="_dlc_DocId">
    <vt:lpwstr>RCUS45HN67DU-974321440-51922</vt:lpwstr>
  </property>
  <property fmtid="{D5CDD505-2E9C-101B-9397-08002B2CF9AE}" pid="6" name="_dlc_DocIdItemGuid">
    <vt:lpwstr>ae3210c4-4eba-493e-957b-0cfac6d6eed5</vt:lpwstr>
  </property>
  <property fmtid="{D5CDD505-2E9C-101B-9397-08002B2CF9AE}" pid="7" name="_dlc_DocIdUrl">
    <vt:lpwstr>https://sscons.sharepoint.com/sites/ORG-IC/_layouts/15/DocIdRedir.aspx?ID=RCUS45HN67DU-974321440-51922, RCUS45HN67DU-974321440-51922</vt:lpwstr>
  </property>
  <property fmtid="{D5CDD505-2E9C-101B-9397-08002B2CF9AE}" pid="8" name="lcf76f155ced4ddcb4097134ff3c332f">
    <vt:lpwstr/>
  </property>
  <property fmtid="{D5CDD505-2E9C-101B-9397-08002B2CF9AE}" pid="9" name="TaxCatchAll">
    <vt:lpwstr/>
  </property>
  <property fmtid="{D5CDD505-2E9C-101B-9397-08002B2CF9AE}" pid="10" name="ContentTypeId">
    <vt:lpwstr>0x01010016BDAA6100AA3E43B221163903D564C8</vt:lpwstr>
  </property>
  <property fmtid="{D5CDD505-2E9C-101B-9397-08002B2CF9AE}" pid="11" name="MediaServiceImageTags">
    <vt:lpwstr/>
  </property>
</Properties>
</file>