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VO Raad en PO Raad/EA Accountantsdiensten 2026/Aanbestedingsdocument en bijlagen/Definitief/"/>
    </mc:Choice>
  </mc:AlternateContent>
  <xr:revisionPtr revIDLastSave="0" documentId="8_{4312FF96-E758-DB4A-80B4-3B65B811CEB0}" xr6:coauthVersionLast="47" xr6:coauthVersionMax="47" xr10:uidLastSave="{00000000-0000-0000-0000-000000000000}"/>
  <bookViews>
    <workbookView xWindow="37260" yWindow="600" windowWidth="34200" windowHeight="19280" xr2:uid="{26A0E56A-9CA4-EB40-BF12-5B4691CBE874}"/>
  </bookViews>
  <sheets>
    <sheet name="Scor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3" i="2"/>
  <c r="D4" i="2"/>
  <c r="C4" i="2"/>
  <c r="B4" i="2"/>
  <c r="E4" i="2" s="1"/>
  <c r="G15" i="2"/>
  <c r="F13" i="2"/>
  <c r="E13" i="2"/>
  <c r="D13" i="2"/>
  <c r="C13" i="2"/>
  <c r="B13" i="2"/>
  <c r="J11" i="2"/>
  <c r="G13" i="2" l="1"/>
  <c r="B5" i="2"/>
  <c r="C7" i="2"/>
  <c r="B7" i="2"/>
  <c r="D5" i="2"/>
  <c r="D7" i="2"/>
  <c r="C5" i="2" l="1"/>
  <c r="E5" i="2" s="1"/>
  <c r="C16" i="2"/>
  <c r="B16" i="2"/>
  <c r="B14" i="2" l="1"/>
  <c r="C14" i="2"/>
  <c r="D14" i="2" l="1"/>
  <c r="D16" i="2"/>
  <c r="E14" i="2" l="1"/>
  <c r="E16" i="2"/>
  <c r="F16" i="2" l="1"/>
  <c r="F14" i="2"/>
  <c r="G14" i="2" s="1"/>
  <c r="G12" i="2"/>
</calcChain>
</file>

<file path=xl/sharedStrings.xml><?xml version="1.0" encoding="utf-8"?>
<sst xmlns="http://schemas.openxmlformats.org/spreadsheetml/2006/main" count="50" uniqueCount="25">
  <si>
    <t>SCORE</t>
  </si>
  <si>
    <t>Totaal:</t>
  </si>
  <si>
    <t>Percentage</t>
  </si>
  <si>
    <t>5 uitmuntend</t>
  </si>
  <si>
    <t xml:space="preserve"> </t>
  </si>
  <si>
    <t>4 goed</t>
  </si>
  <si>
    <t>3 voldoende</t>
  </si>
  <si>
    <t>2 matig</t>
  </si>
  <si>
    <t>Indien Inschrijver tweemaal of meer matig scoort zal zij worden uitgesloten.</t>
  </si>
  <si>
    <t>1 onvoldoende</t>
  </si>
  <si>
    <t>KO</t>
  </si>
  <si>
    <t>KO = Uitsluiting van verdere deelname.</t>
  </si>
  <si>
    <t>n.v.t.</t>
  </si>
  <si>
    <t>Totaal kwaliteit, maximaal te behalen</t>
  </si>
  <si>
    <t>INTERVIEW VRAGEN + bijbehorende score beoordeling (na consensus)</t>
  </si>
  <si>
    <t>6.1.1	 WERKWIJZE JAARREKENING EN BEKOSTIGINGSCONTROLE</t>
  </si>
  <si>
    <t xml:space="preserve">6.1.2 ADVIESROL/KENNIS OP AANDACHTSGEBIEDEN </t>
  </si>
  <si>
    <t xml:space="preserve">6.1.3 MVO, DIVERSITEIT EN INCLUSIVITEIT 	</t>
  </si>
  <si>
    <t>Indien er onverhoopt tegenstrijdigheden zitten tussen bijlage 8 en bijlage 9: bijlage 9 is leidend.</t>
  </si>
  <si>
    <t>Vraag 1 Een vraag over verenigingen.</t>
  </si>
  <si>
    <t>Vraag 2 Een vraag over relevante aandachtsgebieden.</t>
  </si>
  <si>
    <t>Vraag 4 Een vraag over planning.</t>
  </si>
  <si>
    <t>Vraag 3 Een vraag over de kwaliteitsborging.</t>
  </si>
  <si>
    <t>Vraag 5 Een vraag over de dossierkennis.</t>
  </si>
  <si>
    <t>OPEN VRAGEN + bijbehorende score beoordeling (inclusief toelichting, na consensus)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</si>
</sst>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&quot;€&quot;\ #,##0.00"/>
  </numFmts>
  <fonts count="16" x14ac:knownFonts="1"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8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2"/>
      <color rgb="FFFF0000"/>
      <name val="Calibri"/>
      <family val="2"/>
      <scheme val="minor"/>
    </font>
    <font>
      <sz val="10"/>
      <color rgb="FFFF0000"/>
      <name val="Verdana"/>
      <family val="2"/>
    </font>
    <font>
      <sz val="8"/>
      <color theme="1"/>
      <name val="Verdana"/>
      <family val="2"/>
    </font>
    <font>
      <b/>
      <sz val="8"/>
      <color rgb="FFFF0000"/>
      <name val="Verdana"/>
      <family val="2"/>
    </font>
    <font>
      <b/>
      <sz val="18"/>
      <color theme="0"/>
      <name val="Verdana"/>
      <family val="2"/>
    </font>
    <font>
      <sz val="9"/>
      <color rgb="FFFF0000"/>
      <name val="Verdana"/>
      <family val="2"/>
    </font>
    <font>
      <sz val="10"/>
      <color theme="0"/>
      <name val="Verdana"/>
      <family val="2"/>
    </font>
    <font>
      <b/>
      <sz val="16"/>
      <color theme="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46E3A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7" fillId="4" borderId="1" xfId="0" applyFont="1" applyFill="1" applyBorder="1" applyAlignment="1">
      <alignment horizontal="justify" vertical="center" wrapText="1"/>
    </xf>
    <xf numFmtId="9" fontId="7" fillId="4" borderId="1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justify" vertical="center" wrapText="1"/>
    </xf>
    <xf numFmtId="164" fontId="6" fillId="0" borderId="0" xfId="0" applyNumberFormat="1" applyFont="1"/>
    <xf numFmtId="44" fontId="6" fillId="5" borderId="0" xfId="2" applyFont="1" applyFill="1"/>
    <xf numFmtId="0" fontId="0" fillId="5" borderId="0" xfId="0" applyFill="1"/>
    <xf numFmtId="0" fontId="8" fillId="0" borderId="0" xfId="0" applyFont="1"/>
    <xf numFmtId="0" fontId="1" fillId="0" borderId="0" xfId="0" applyFont="1"/>
    <xf numFmtId="44" fontId="10" fillId="0" borderId="0" xfId="2" applyFont="1"/>
    <xf numFmtId="164" fontId="11" fillId="0" borderId="0" xfId="0" applyNumberFormat="1" applyFont="1"/>
    <xf numFmtId="44" fontId="10" fillId="5" borderId="0" xfId="2" applyFont="1" applyFill="1"/>
    <xf numFmtId="0" fontId="10" fillId="5" borderId="0" xfId="0" applyFont="1" applyFill="1"/>
    <xf numFmtId="9" fontId="1" fillId="0" borderId="1" xfId="1" applyFont="1" applyBorder="1"/>
    <xf numFmtId="0" fontId="5" fillId="3" borderId="2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center" vertical="center" wrapText="1"/>
    </xf>
    <xf numFmtId="164" fontId="0" fillId="0" borderId="0" xfId="0" applyNumberFormat="1"/>
    <xf numFmtId="44" fontId="6" fillId="0" borderId="0" xfId="2" applyFont="1"/>
    <xf numFmtId="0" fontId="13" fillId="0" borderId="0" xfId="0" applyFont="1"/>
    <xf numFmtId="0" fontId="5" fillId="8" borderId="2" xfId="0" applyFont="1" applyFill="1" applyBorder="1" applyAlignment="1">
      <alignment horizontal="justify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justify" vertical="center" wrapText="1"/>
    </xf>
    <xf numFmtId="2" fontId="14" fillId="9" borderId="1" xfId="0" applyNumberFormat="1" applyFont="1" applyFill="1" applyBorder="1" applyAlignment="1">
      <alignment vertical="center"/>
    </xf>
    <xf numFmtId="2" fontId="9" fillId="2" borderId="3" xfId="0" applyNumberFormat="1" applyFont="1" applyFill="1" applyBorder="1" applyAlignment="1">
      <alignment horizontal="justify" vertical="center" wrapText="1"/>
    </xf>
    <xf numFmtId="2" fontId="14" fillId="9" borderId="1" xfId="0" applyNumberFormat="1" applyFont="1" applyFill="1" applyBorder="1" applyAlignment="1">
      <alignment horizontal="right" vertical="center"/>
    </xf>
    <xf numFmtId="2" fontId="4" fillId="2" borderId="3" xfId="0" applyNumberFormat="1" applyFont="1" applyFill="1" applyBorder="1" applyAlignment="1">
      <alignment horizontal="justify" vertical="center" wrapText="1"/>
    </xf>
    <xf numFmtId="2" fontId="1" fillId="0" borderId="1" xfId="0" applyNumberFormat="1" applyFont="1" applyBorder="1"/>
    <xf numFmtId="2" fontId="4" fillId="6" borderId="3" xfId="0" applyNumberFormat="1" applyFont="1" applyFill="1" applyBorder="1" applyAlignment="1">
      <alignment horizontal="justify" vertical="center" wrapText="1"/>
    </xf>
    <xf numFmtId="2" fontId="15" fillId="9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7" borderId="4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346E3A"/>
      <color rgb="FF1737FF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</xdr:colOff>
      <xdr:row>0</xdr:row>
      <xdr:rowOff>88900</xdr:rowOff>
    </xdr:from>
    <xdr:to>
      <xdr:col>8</xdr:col>
      <xdr:colOff>134395</xdr:colOff>
      <xdr:row>0</xdr:row>
      <xdr:rowOff>1025443</xdr:rowOff>
    </xdr:to>
    <xdr:pic>
      <xdr:nvPicPr>
        <xdr:cNvPr id="2" name="Afbeelding 1" descr="Goed bestuur - VO-raad">
          <a:extLst>
            <a:ext uri="{FF2B5EF4-FFF2-40B4-BE49-F238E27FC236}">
              <a16:creationId xmlns:a16="http://schemas.microsoft.com/office/drawing/2014/main" id="{9EE68C87-DD72-D049-A240-5DCB8B791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1100" y="88900"/>
          <a:ext cx="1636805" cy="9365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228600</xdr:colOff>
      <xdr:row>0</xdr:row>
      <xdr:rowOff>114300</xdr:rowOff>
    </xdr:from>
    <xdr:to>
      <xdr:col>9</xdr:col>
      <xdr:colOff>288656</xdr:colOff>
      <xdr:row>0</xdr:row>
      <xdr:rowOff>838200</xdr:rowOff>
    </xdr:to>
    <xdr:pic>
      <xdr:nvPicPr>
        <xdr:cNvPr id="3" name="Afbeelding 2" descr="INLOGGEN">
          <a:extLst>
            <a:ext uri="{FF2B5EF4-FFF2-40B4-BE49-F238E27FC236}">
              <a16:creationId xmlns:a16="http://schemas.microsoft.com/office/drawing/2014/main" id="{95F48FBB-2809-8546-827E-980F8A844D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315" b="26876"/>
        <a:stretch>
          <a:fillRect/>
        </a:stretch>
      </xdr:blipFill>
      <xdr:spPr bwMode="auto">
        <a:xfrm>
          <a:off x="15608300" y="114300"/>
          <a:ext cx="1651366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C537-3B0E-1046-BD21-A197BD23E614}">
  <sheetPr>
    <pageSetUpPr fitToPage="1"/>
  </sheetPr>
  <dimension ref="A1:K21"/>
  <sheetViews>
    <sheetView showGridLines="0" tabSelected="1" topLeftCell="A10" zoomScale="130" zoomScaleNormal="130" workbookViewId="0">
      <selection activeCell="A20" sqref="A20:XFD20"/>
    </sheetView>
  </sheetViews>
  <sheetFormatPr baseColWidth="10" defaultColWidth="11" defaultRowHeight="16" x14ac:dyDescent="0.2"/>
  <cols>
    <col min="1" max="1" width="25.6640625" customWidth="1"/>
    <col min="2" max="2" width="26.6640625" customWidth="1"/>
    <col min="3" max="3" width="27" customWidth="1"/>
    <col min="4" max="6" width="26.6640625" customWidth="1"/>
    <col min="7" max="10" width="20.6640625" customWidth="1"/>
  </cols>
  <sheetData>
    <row r="1" spans="1:10" ht="85.25" customHeight="1" x14ac:dyDescent="0.2">
      <c r="A1" s="35" t="s">
        <v>24</v>
      </c>
      <c r="B1" s="36"/>
      <c r="C1" s="36"/>
      <c r="D1" s="36"/>
      <c r="E1" s="36"/>
      <c r="F1" s="36"/>
      <c r="G1" s="37"/>
      <c r="H1" s="1"/>
      <c r="I1" s="1"/>
    </row>
    <row r="2" spans="1:10" ht="63" customHeight="1" thickBot="1" x14ac:dyDescent="0.25">
      <c r="A2" s="22" t="s">
        <v>0</v>
      </c>
      <c r="B2" s="23" t="s">
        <v>15</v>
      </c>
      <c r="C2" s="23" t="s">
        <v>16</v>
      </c>
      <c r="D2" s="23" t="s">
        <v>17</v>
      </c>
      <c r="E2" s="24" t="s">
        <v>1</v>
      </c>
      <c r="F2" s="1"/>
    </row>
    <row r="3" spans="1:10" ht="30" customHeight="1" thickBot="1" x14ac:dyDescent="0.25">
      <c r="A3" s="2" t="s">
        <v>2</v>
      </c>
      <c r="B3" s="3">
        <v>0.31</v>
      </c>
      <c r="C3" s="3">
        <v>0.17</v>
      </c>
      <c r="D3" s="3">
        <v>0.12</v>
      </c>
      <c r="E3" s="14">
        <f>SUM(B3:D3)</f>
        <v>0.6</v>
      </c>
      <c r="F3" s="1"/>
    </row>
    <row r="4" spans="1:10" ht="20" customHeight="1" thickBot="1" x14ac:dyDescent="0.25">
      <c r="A4" s="4" t="s">
        <v>3</v>
      </c>
      <c r="B4" s="25">
        <f>$B$19*B3</f>
        <v>21.7</v>
      </c>
      <c r="C4" s="25">
        <f>$B$19*C3</f>
        <v>11.9</v>
      </c>
      <c r="D4" s="25">
        <f>$B$19*D3</f>
        <v>8.4</v>
      </c>
      <c r="E4" s="26">
        <f>SUM(B4:D4)</f>
        <v>42</v>
      </c>
      <c r="F4" s="5"/>
      <c r="G4" s="8" t="s">
        <v>4</v>
      </c>
    </row>
    <row r="5" spans="1:10" ht="20" customHeight="1" thickBot="1" x14ac:dyDescent="0.25">
      <c r="A5" s="4" t="s">
        <v>5</v>
      </c>
      <c r="B5" s="25">
        <f>B4*0.75</f>
        <v>16.274999999999999</v>
      </c>
      <c r="C5" s="25">
        <f>C4*0.75</f>
        <v>8.9250000000000007</v>
      </c>
      <c r="D5" s="25">
        <f>D4*0.75</f>
        <v>6.3000000000000007</v>
      </c>
      <c r="E5" s="26">
        <f>SUM(B5:D5)</f>
        <v>31.5</v>
      </c>
      <c r="F5" s="1"/>
    </row>
    <row r="6" spans="1:10" ht="20" customHeight="1" thickBot="1" x14ac:dyDescent="0.25">
      <c r="A6" s="4" t="s">
        <v>6</v>
      </c>
      <c r="B6" s="25">
        <v>0</v>
      </c>
      <c r="C6" s="25">
        <v>0</v>
      </c>
      <c r="D6" s="25">
        <v>0</v>
      </c>
      <c r="E6" s="26">
        <f>SUM(B6:D6)</f>
        <v>0</v>
      </c>
      <c r="F6" s="1"/>
    </row>
    <row r="7" spans="1:10" ht="20" customHeight="1" thickBot="1" x14ac:dyDescent="0.25">
      <c r="A7" s="4" t="s">
        <v>7</v>
      </c>
      <c r="B7" s="27">
        <f>(0-B4)*4</f>
        <v>-86.8</v>
      </c>
      <c r="C7" s="27">
        <f>(0-C4)*3</f>
        <v>-35.700000000000003</v>
      </c>
      <c r="D7" s="27">
        <f>(0-D4)*3</f>
        <v>-25.200000000000003</v>
      </c>
      <c r="E7" s="28" t="s">
        <v>12</v>
      </c>
      <c r="F7" s="21" t="s">
        <v>8</v>
      </c>
    </row>
    <row r="8" spans="1:10" ht="20" customHeight="1" thickBot="1" x14ac:dyDescent="0.25">
      <c r="A8" s="4" t="s">
        <v>9</v>
      </c>
      <c r="B8" s="29" t="s">
        <v>10</v>
      </c>
      <c r="C8" s="29" t="s">
        <v>10</v>
      </c>
      <c r="D8" s="29" t="s">
        <v>10</v>
      </c>
      <c r="E8" s="30"/>
      <c r="F8" s="21" t="s">
        <v>11</v>
      </c>
    </row>
    <row r="9" spans="1:10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84" customHeight="1" thickBot="1" x14ac:dyDescent="0.25">
      <c r="A10" s="35" t="s">
        <v>14</v>
      </c>
      <c r="B10" s="36"/>
      <c r="C10" s="36"/>
      <c r="D10" s="36"/>
      <c r="E10" s="36"/>
      <c r="F10" s="36"/>
      <c r="G10" s="37"/>
      <c r="H10" s="1"/>
      <c r="I10" s="1"/>
      <c r="J10" s="1"/>
    </row>
    <row r="11" spans="1:10" ht="51" customHeight="1" thickBot="1" x14ac:dyDescent="0.25">
      <c r="A11" s="15" t="s">
        <v>0</v>
      </c>
      <c r="B11" s="18" t="s">
        <v>19</v>
      </c>
      <c r="C11" s="18" t="s">
        <v>20</v>
      </c>
      <c r="D11" s="18" t="s">
        <v>22</v>
      </c>
      <c r="E11" s="18" t="s">
        <v>21</v>
      </c>
      <c r="F11" s="18" t="s">
        <v>23</v>
      </c>
      <c r="G11" s="16" t="s">
        <v>1</v>
      </c>
      <c r="H11" s="9"/>
      <c r="I11" t="s">
        <v>4</v>
      </c>
      <c r="J11">
        <f>35/5</f>
        <v>7</v>
      </c>
    </row>
    <row r="12" spans="1:10" ht="30" customHeight="1" thickBot="1" x14ac:dyDescent="0.25">
      <c r="A12" s="2" t="s">
        <v>2</v>
      </c>
      <c r="B12" s="3">
        <v>0.08</v>
      </c>
      <c r="C12" s="3">
        <v>0.08</v>
      </c>
      <c r="D12" s="3">
        <v>0.08</v>
      </c>
      <c r="E12" s="3">
        <v>0.08</v>
      </c>
      <c r="F12" s="3">
        <v>0.08</v>
      </c>
      <c r="G12" s="14">
        <f>SUM(B12:F12)</f>
        <v>0.4</v>
      </c>
      <c r="H12" s="9"/>
    </row>
    <row r="13" spans="1:10" ht="20" customHeight="1" thickBot="1" x14ac:dyDescent="0.25">
      <c r="A13" s="17" t="s">
        <v>3</v>
      </c>
      <c r="B13" s="25">
        <f>$B$19*B12</f>
        <v>5.6000000000000005</v>
      </c>
      <c r="C13" s="25">
        <f>$B$19*C12</f>
        <v>5.6000000000000005</v>
      </c>
      <c r="D13" s="25">
        <f>$B$19*D12</f>
        <v>5.6000000000000005</v>
      </c>
      <c r="E13" s="25">
        <f>$B$19*E12</f>
        <v>5.6000000000000005</v>
      </c>
      <c r="F13" s="25">
        <f>$B$19*F12</f>
        <v>5.6000000000000005</v>
      </c>
      <c r="G13" s="26">
        <f>SUM(B13:F13)</f>
        <v>28.000000000000004</v>
      </c>
      <c r="H13" s="5"/>
      <c r="I13" s="19"/>
    </row>
    <row r="14" spans="1:10" ht="20" customHeight="1" thickBot="1" x14ac:dyDescent="0.25">
      <c r="A14" s="17" t="s">
        <v>5</v>
      </c>
      <c r="B14" s="25">
        <f>B13*0.75</f>
        <v>4.2</v>
      </c>
      <c r="C14" s="25">
        <f t="shared" ref="C14:E14" si="0">C13*0.75</f>
        <v>4.2</v>
      </c>
      <c r="D14" s="25">
        <f t="shared" si="0"/>
        <v>4.2</v>
      </c>
      <c r="E14" s="25">
        <f t="shared" si="0"/>
        <v>4.2</v>
      </c>
      <c r="F14" s="25">
        <f t="shared" ref="F14" si="1">F13*0.75</f>
        <v>4.2</v>
      </c>
      <c r="G14" s="26">
        <f>SUM(B14:F14)</f>
        <v>21</v>
      </c>
    </row>
    <row r="15" spans="1:10" ht="20" customHeight="1" thickBot="1" x14ac:dyDescent="0.25">
      <c r="A15" s="17" t="s">
        <v>6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6">
        <f>SUM(B15:F15)</f>
        <v>0</v>
      </c>
    </row>
    <row r="16" spans="1:10" ht="20" customHeight="1" thickBot="1" x14ac:dyDescent="0.25">
      <c r="A16" s="17" t="s">
        <v>7</v>
      </c>
      <c r="B16" s="27">
        <f>(0-B13)*4</f>
        <v>-22.400000000000002</v>
      </c>
      <c r="C16" s="27">
        <f>(0-C13)*4</f>
        <v>-22.400000000000002</v>
      </c>
      <c r="D16" s="27">
        <f>(0-D13)*4</f>
        <v>-22.400000000000002</v>
      </c>
      <c r="E16" s="27">
        <f>(0-E13)*4</f>
        <v>-22.400000000000002</v>
      </c>
      <c r="F16" s="27">
        <f>(0-F13)*4</f>
        <v>-22.400000000000002</v>
      </c>
      <c r="G16" s="28" t="s">
        <v>12</v>
      </c>
      <c r="H16" s="21" t="s">
        <v>8</v>
      </c>
    </row>
    <row r="17" spans="1:11" ht="20" customHeight="1" thickBot="1" x14ac:dyDescent="0.25">
      <c r="A17" s="17" t="s">
        <v>9</v>
      </c>
      <c r="B17" s="29" t="s">
        <v>10</v>
      </c>
      <c r="C17" s="29" t="s">
        <v>10</v>
      </c>
      <c r="D17" s="31" t="s">
        <v>10</v>
      </c>
      <c r="E17" s="29" t="s">
        <v>10</v>
      </c>
      <c r="F17" s="29" t="s">
        <v>10</v>
      </c>
      <c r="G17" s="30"/>
      <c r="H17" s="21" t="s">
        <v>11</v>
      </c>
    </row>
    <row r="18" spans="1:11" ht="17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1" ht="47" customHeight="1" thickBot="1" x14ac:dyDescent="0.25">
      <c r="A19" s="17" t="s">
        <v>13</v>
      </c>
      <c r="B19" s="32">
        <v>70</v>
      </c>
      <c r="C19" s="20" t="s">
        <v>4</v>
      </c>
      <c r="D19" s="5" t="s">
        <v>4</v>
      </c>
      <c r="E19" s="10" t="s">
        <v>4</v>
      </c>
      <c r="F19" s="10"/>
      <c r="G19" s="10" t="s">
        <v>4</v>
      </c>
      <c r="H19" s="11" t="s">
        <v>4</v>
      </c>
      <c r="I19" s="1"/>
      <c r="J19" s="1"/>
    </row>
    <row r="20" spans="1:11" x14ac:dyDescent="0.2">
      <c r="A20" s="1"/>
      <c r="B20" s="1"/>
      <c r="C20" s="1"/>
      <c r="D20" s="1"/>
      <c r="E20" s="12" t="s">
        <v>4</v>
      </c>
      <c r="F20" s="12"/>
      <c r="G20" s="12"/>
      <c r="H20" s="13"/>
      <c r="I20" s="6"/>
      <c r="J20" s="6"/>
      <c r="K20" s="7"/>
    </row>
    <row r="21" spans="1:11" s="33" customFormat="1" x14ac:dyDescent="0.2">
      <c r="B21" s="34" t="s">
        <v>18</v>
      </c>
    </row>
  </sheetData>
  <sheetProtection algorithmName="SHA-512" hashValue="WrLkBNwAkgU5/FM/Zn1E3UXjoO2qyHtUnsYNoKElJ3FrH2MpGhZel4NwUsjVJcx1ur6I3q4LEzR/IIipHgRutw==" saltValue="8ct9N7egNd+WU7Er0Mfc2Q==" spinCount="100000" sheet="1" objects="1" scenarios="1"/>
  <mergeCells count="2">
    <mergeCell ref="A1:G1"/>
    <mergeCell ref="A10:G10"/>
  </mergeCells>
  <pageMargins left="0.70866141732283472" right="0.70866141732283472" top="0.74803149606299213" bottom="0.74803149606299213" header="0.31496062992125984" footer="0.31496062992125984"/>
  <pageSetup paperSize="9" scale="52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A49E8F-5F04-4CB6-A1A1-AE37F0AF8264}">
  <ds:schemaRefs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cdfd6af9-2027-427e-aee7-f2f3dc2ea940"/>
    <ds:schemaRef ds:uri="http://schemas.microsoft.com/office/infopath/2007/PartnerControls"/>
    <ds:schemaRef ds:uri="http://schemas.openxmlformats.org/package/2006/metadata/core-properties"/>
    <ds:schemaRef ds:uri="04d4ff2e-cf62-40b0-a5cf-f8c6524922a9"/>
  </ds:schemaRefs>
</ds:datastoreItem>
</file>

<file path=customXml/itemProps2.xml><?xml version="1.0" encoding="utf-8"?>
<ds:datastoreItem xmlns:ds="http://schemas.openxmlformats.org/officeDocument/2006/customXml" ds:itemID="{C35A9B63-F715-4102-A36B-05F7775B58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B1E764-8530-44EE-BD33-A7AD198C0E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Scores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Judith Elzen - Soerink</dc:creator>
  <cp:keywords/>
  <dc:description>Copyright inkoopadviesbureau BiC</dc:description>
  <cp:lastModifiedBy>Saskia Roos</cp:lastModifiedBy>
  <cp:revision/>
  <dcterms:created xsi:type="dcterms:W3CDTF">2020-03-23T12:24:07Z</dcterms:created>
  <dcterms:modified xsi:type="dcterms:W3CDTF">2026-03-16T09:57:19Z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