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https://strict-my.sharepoint.com/personal/f_van_kasteren_strict_nl/Documents/Projecten/Bevelandse Organisaties/Aanbesteding telefonie (MS Teams)/"/>
    </mc:Choice>
  </mc:AlternateContent>
  <xr:revisionPtr revIDLastSave="7" documentId="8_{4D1ABAB8-7648-45A1-8741-A85B9ECD7044}" xr6:coauthVersionLast="47" xr6:coauthVersionMax="47" xr10:uidLastSave="{D807C2E8-52F1-47D4-B913-32FEF35E694B}"/>
  <bookViews>
    <workbookView xWindow="-120" yWindow="-120" windowWidth="29040" windowHeight="15720" activeTab="1" xr2:uid="{5F4A8D25-EBF4-4BD9-8181-80614293C2C1}"/>
  </bookViews>
  <sheets>
    <sheet name="Instructie" sheetId="3" r:id="rId1"/>
    <sheet name="Prijzenblad" sheetId="1" r:id="rId2"/>
    <sheet name="Totale investering (TCO)" sheetId="2"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I59" i="1" l="1"/>
  <c r="D14" i="2" s="1"/>
  <c r="I58" i="1"/>
  <c r="D13" i="2" s="1"/>
  <c r="J3" i="1"/>
  <c r="K3" i="1" s="1"/>
  <c r="S23" i="1"/>
  <c r="T23" i="1" s="1"/>
  <c r="S13" i="1"/>
  <c r="T13" i="1" s="1"/>
  <c r="S12" i="1"/>
  <c r="T12" i="1" s="1"/>
  <c r="S11" i="1"/>
  <c r="T11" i="1" s="1"/>
  <c r="P23" i="1"/>
  <c r="Q23" i="1" s="1"/>
  <c r="P13" i="1"/>
  <c r="Q13" i="1" s="1"/>
  <c r="P12" i="1"/>
  <c r="Q12" i="1" s="1"/>
  <c r="P11" i="1"/>
  <c r="Q11" i="1" s="1"/>
  <c r="K7" i="1"/>
  <c r="K6" i="1"/>
  <c r="K5" i="1"/>
  <c r="K4" i="1"/>
  <c r="I33" i="1"/>
  <c r="K33" i="1" s="1"/>
  <c r="J37" i="1"/>
  <c r="K37" i="1" s="1"/>
  <c r="J36" i="1"/>
  <c r="K36" i="1" s="1"/>
  <c r="J35" i="1"/>
  <c r="K35" i="1" s="1"/>
  <c r="J34" i="1"/>
  <c r="K34" i="1" s="1"/>
  <c r="J30" i="1"/>
  <c r="K30" i="1" s="1"/>
  <c r="S41" i="1" l="1"/>
  <c r="T41" i="1" s="1"/>
  <c r="S40" i="1"/>
  <c r="T40" i="1" s="1"/>
  <c r="S39" i="1"/>
  <c r="T39" i="1" s="1"/>
  <c r="S38" i="1"/>
  <c r="T38" i="1" s="1"/>
  <c r="P41" i="1"/>
  <c r="Q41" i="1" s="1"/>
  <c r="P40" i="1"/>
  <c r="Q40" i="1" s="1"/>
  <c r="P39" i="1"/>
  <c r="Q39" i="1" s="1"/>
  <c r="P38" i="1"/>
  <c r="Q38" i="1" s="1"/>
  <c r="M41" i="1"/>
  <c r="N41" i="1" s="1"/>
  <c r="M40" i="1"/>
  <c r="N40" i="1" s="1"/>
  <c r="M39" i="1"/>
  <c r="N39" i="1" s="1"/>
  <c r="M38" i="1"/>
  <c r="N38" i="1" s="1"/>
  <c r="M23" i="1"/>
  <c r="N23" i="1" s="1"/>
  <c r="M13" i="1"/>
  <c r="N13" i="1" s="1"/>
  <c r="M12" i="1"/>
  <c r="N12" i="1" s="1"/>
  <c r="M11" i="1"/>
  <c r="N11" i="1" s="1"/>
  <c r="I23" i="1"/>
  <c r="K23" i="1" s="1"/>
  <c r="I41" i="1"/>
  <c r="K41" i="1" s="1"/>
  <c r="I40" i="1"/>
  <c r="K40" i="1" s="1"/>
  <c r="I39" i="1"/>
  <c r="K39" i="1" s="1"/>
  <c r="I38" i="1"/>
  <c r="K38" i="1" s="1"/>
  <c r="I13" i="1"/>
  <c r="K13" i="1" s="1"/>
  <c r="I12" i="1"/>
  <c r="K12" i="1" s="1"/>
  <c r="I11" i="1"/>
  <c r="K11" i="1" s="1"/>
  <c r="J28" i="1"/>
  <c r="K28" i="1" s="1"/>
  <c r="M33" i="1"/>
  <c r="P33" i="1"/>
  <c r="I21" i="1"/>
  <c r="K21" i="1" s="1"/>
  <c r="I22" i="1"/>
  <c r="K22" i="1" s="1"/>
  <c r="I24" i="1"/>
  <c r="K24" i="1" s="1"/>
  <c r="I25" i="1"/>
  <c r="K25" i="1" s="1"/>
  <c r="I26" i="1"/>
  <c r="K26" i="1" s="1"/>
  <c r="I27" i="1"/>
  <c r="K27" i="1" s="1"/>
  <c r="S10" i="1"/>
  <c r="T10" i="1" s="1"/>
  <c r="S50" i="1"/>
  <c r="T50" i="1" s="1"/>
  <c r="S49" i="1"/>
  <c r="T49" i="1" s="1"/>
  <c r="S48" i="1"/>
  <c r="T48" i="1" s="1"/>
  <c r="S47" i="1"/>
  <c r="T47" i="1" s="1"/>
  <c r="S46" i="1"/>
  <c r="T46" i="1" s="1"/>
  <c r="S45" i="1"/>
  <c r="T45" i="1" s="1"/>
  <c r="S44" i="1"/>
  <c r="T44" i="1" s="1"/>
  <c r="S43" i="1"/>
  <c r="T43" i="1" s="1"/>
  <c r="S42" i="1"/>
  <c r="T42" i="1" s="1"/>
  <c r="S33" i="1"/>
  <c r="T33" i="1" s="1"/>
  <c r="S27" i="1"/>
  <c r="T27" i="1" s="1"/>
  <c r="S26" i="1"/>
  <c r="T26" i="1" s="1"/>
  <c r="S25" i="1"/>
  <c r="T25" i="1" s="1"/>
  <c r="S24" i="1"/>
  <c r="T24" i="1" s="1"/>
  <c r="S22" i="1"/>
  <c r="T22" i="1" s="1"/>
  <c r="S21" i="1"/>
  <c r="T21" i="1" s="1"/>
  <c r="S20" i="1"/>
  <c r="T20" i="1" s="1"/>
  <c r="S19" i="1"/>
  <c r="T19" i="1" s="1"/>
  <c r="S18" i="1"/>
  <c r="T18" i="1" s="1"/>
  <c r="S15" i="1"/>
  <c r="T15" i="1" s="1"/>
  <c r="S14" i="1"/>
  <c r="T14" i="1" s="1"/>
  <c r="S9" i="1"/>
  <c r="T9" i="1" s="1"/>
  <c r="S8" i="1"/>
  <c r="T8" i="1" s="1"/>
  <c r="P21" i="1"/>
  <c r="Q21" i="1" s="1"/>
  <c r="P22" i="1"/>
  <c r="Q22" i="1" s="1"/>
  <c r="P24" i="1"/>
  <c r="Q24" i="1" s="1"/>
  <c r="P25" i="1"/>
  <c r="Q25" i="1" s="1"/>
  <c r="P26" i="1"/>
  <c r="Q26" i="1" s="1"/>
  <c r="P27" i="1"/>
  <c r="Q27" i="1" s="1"/>
  <c r="M21" i="1"/>
  <c r="N21" i="1" s="1"/>
  <c r="M22" i="1"/>
  <c r="N22" i="1" s="1"/>
  <c r="M24" i="1"/>
  <c r="N24" i="1" s="1"/>
  <c r="M25" i="1"/>
  <c r="N25" i="1" s="1"/>
  <c r="M26" i="1"/>
  <c r="N26" i="1" s="1"/>
  <c r="M27" i="1"/>
  <c r="N27" i="1" s="1"/>
  <c r="J17" i="1"/>
  <c r="K17" i="1" s="1"/>
  <c r="I10" i="1"/>
  <c r="K10" i="1" s="1"/>
  <c r="P10" i="1"/>
  <c r="Q10" i="1" s="1"/>
  <c r="M10" i="1"/>
  <c r="N10" i="1" s="1"/>
  <c r="S51" i="1" l="1"/>
  <c r="T51" i="1"/>
  <c r="D7" i="2" s="1"/>
  <c r="J29" i="1"/>
  <c r="K29" i="1" s="1"/>
  <c r="J31" i="1"/>
  <c r="K31" i="1" s="1"/>
  <c r="J32" i="1"/>
  <c r="K32" i="1" s="1"/>
  <c r="J16" i="1"/>
  <c r="K16" i="1" s="1"/>
  <c r="I43" i="1"/>
  <c r="K43" i="1" s="1"/>
  <c r="M43" i="1"/>
  <c r="N43" i="1" s="1"/>
  <c r="P43" i="1"/>
  <c r="Q43" i="1" s="1"/>
  <c r="I44" i="1"/>
  <c r="K44" i="1" s="1"/>
  <c r="M44" i="1"/>
  <c r="N44" i="1" s="1"/>
  <c r="P44" i="1"/>
  <c r="Q44" i="1" s="1"/>
  <c r="I45" i="1"/>
  <c r="K45" i="1" s="1"/>
  <c r="M45" i="1"/>
  <c r="N45" i="1" s="1"/>
  <c r="P45" i="1"/>
  <c r="Q45" i="1" s="1"/>
  <c r="I46" i="1"/>
  <c r="K46" i="1" s="1"/>
  <c r="M46" i="1"/>
  <c r="N46" i="1" s="1"/>
  <c r="P46" i="1"/>
  <c r="Q46" i="1" s="1"/>
  <c r="I47" i="1"/>
  <c r="K47" i="1" s="1"/>
  <c r="M47" i="1"/>
  <c r="N47" i="1" s="1"/>
  <c r="P47" i="1"/>
  <c r="Q47" i="1" s="1"/>
  <c r="I48" i="1"/>
  <c r="K48" i="1" s="1"/>
  <c r="M48" i="1"/>
  <c r="N48" i="1" s="1"/>
  <c r="P48" i="1"/>
  <c r="Q48" i="1" s="1"/>
  <c r="I49" i="1"/>
  <c r="K49" i="1" s="1"/>
  <c r="M49" i="1"/>
  <c r="N49" i="1" s="1"/>
  <c r="P49" i="1"/>
  <c r="Q49" i="1" s="1"/>
  <c r="I50" i="1"/>
  <c r="K50" i="1" s="1"/>
  <c r="M50" i="1"/>
  <c r="N50" i="1" s="1"/>
  <c r="P50" i="1"/>
  <c r="Q50" i="1" s="1"/>
  <c r="P42" i="1"/>
  <c r="Q42" i="1" s="1"/>
  <c r="M42" i="1"/>
  <c r="N42" i="1" s="1"/>
  <c r="I42" i="1"/>
  <c r="K42" i="1" s="1"/>
  <c r="Q33" i="1"/>
  <c r="N33" i="1"/>
  <c r="P8" i="1"/>
  <c r="Q8" i="1" s="1"/>
  <c r="P9" i="1"/>
  <c r="Q9" i="1" s="1"/>
  <c r="P14" i="1"/>
  <c r="Q14" i="1" s="1"/>
  <c r="P15" i="1"/>
  <c r="Q15" i="1" s="1"/>
  <c r="P18" i="1"/>
  <c r="Q18" i="1" s="1"/>
  <c r="P19" i="1"/>
  <c r="Q19" i="1" s="1"/>
  <c r="P20" i="1"/>
  <c r="Q20" i="1" s="1"/>
  <c r="M8" i="1"/>
  <c r="N8" i="1" s="1"/>
  <c r="M9" i="1"/>
  <c r="N9" i="1" s="1"/>
  <c r="M14" i="1"/>
  <c r="N14" i="1" s="1"/>
  <c r="M15" i="1"/>
  <c r="N15" i="1" s="1"/>
  <c r="M18" i="1"/>
  <c r="N18" i="1" s="1"/>
  <c r="M19" i="1"/>
  <c r="N19" i="1" s="1"/>
  <c r="M20" i="1"/>
  <c r="N20" i="1" s="1"/>
  <c r="I8" i="1"/>
  <c r="K8" i="1" s="1"/>
  <c r="I9" i="1"/>
  <c r="K9" i="1" s="1"/>
  <c r="I14" i="1"/>
  <c r="K14" i="1" s="1"/>
  <c r="I15" i="1"/>
  <c r="K15" i="1" s="1"/>
  <c r="I18" i="1"/>
  <c r="K18" i="1" s="1"/>
  <c r="I19" i="1"/>
  <c r="K19" i="1" s="1"/>
  <c r="I20" i="1"/>
  <c r="K20" i="1" s="1"/>
  <c r="Q51" i="1" l="1"/>
  <c r="D6" i="2" s="1"/>
  <c r="P51" i="1"/>
  <c r="N51" i="1"/>
  <c r="D5" i="2" s="1"/>
  <c r="K51" i="1"/>
  <c r="D4" i="2" s="1"/>
  <c r="M51" i="1"/>
  <c r="J51" i="1"/>
  <c r="I51" i="1"/>
  <c r="D8" i="2" l="1"/>
</calcChain>
</file>

<file path=xl/sharedStrings.xml><?xml version="1.0" encoding="utf-8"?>
<sst xmlns="http://schemas.openxmlformats.org/spreadsheetml/2006/main" count="231" uniqueCount="120">
  <si>
    <t>Onderdeel</t>
  </si>
  <si>
    <t>Nr.</t>
  </si>
  <si>
    <t>Aantal</t>
  </si>
  <si>
    <t>Omschrijving</t>
  </si>
  <si>
    <t>Paragraaf 4.3.1</t>
  </si>
  <si>
    <t>Paragraaf 4.3.2</t>
  </si>
  <si>
    <t>Stuks</t>
  </si>
  <si>
    <t>Investering:  jaar 1 t/m 4</t>
  </si>
  <si>
    <t>Per eenheid</t>
  </si>
  <si>
    <t>Reken-
eenheid</t>
  </si>
  <si>
    <t>Wallboard applicatie (KCC)</t>
  </si>
  <si>
    <t>Management rapportages (tooling)</t>
  </si>
  <si>
    <t>Functioneel beheer (tooling)</t>
  </si>
  <si>
    <t>Paragraaf 4.3.3</t>
  </si>
  <si>
    <t>Paragraaf 4.3.5</t>
  </si>
  <si>
    <t>In bedrijf stellen, testen, opleveren en acceptatie</t>
  </si>
  <si>
    <t>Paragraaf 4.3.6</t>
  </si>
  <si>
    <t>Paragraaf 4.3.7</t>
  </si>
  <si>
    <t>Overig</t>
  </si>
  <si>
    <t>&lt;vrij invulbaar Inschrijver&gt;</t>
  </si>
  <si>
    <t>Totaal jaar 1 t/m 4</t>
  </si>
  <si>
    <t>Totaal</t>
  </si>
  <si>
    <t>Per maand</t>
  </si>
  <si>
    <t>SOM:</t>
  </si>
  <si>
    <t>Totale investering (Inschrijfbiljet)</t>
  </si>
  <si>
    <r>
      <t xml:space="preserve">Totaal 4 jaar </t>
    </r>
    <r>
      <rPr>
        <b/>
        <vertAlign val="superscript"/>
        <sz val="11"/>
        <color theme="1"/>
        <rFont val="Calibri"/>
        <family val="2"/>
        <scheme val="minor"/>
      </rPr>
      <t>2</t>
    </r>
  </si>
  <si>
    <r>
      <t xml:space="preserve">Eenmalig </t>
    </r>
    <r>
      <rPr>
        <b/>
        <vertAlign val="superscript"/>
        <sz val="11"/>
        <color theme="1"/>
        <rFont val="Calibri"/>
        <family val="2"/>
        <scheme val="minor"/>
      </rPr>
      <t>1</t>
    </r>
  </si>
  <si>
    <r>
      <t xml:space="preserve">Per eenheid </t>
    </r>
    <r>
      <rPr>
        <b/>
        <vertAlign val="superscript"/>
        <sz val="11"/>
        <color theme="1"/>
        <rFont val="Calibri"/>
        <family val="2"/>
        <scheme val="minor"/>
      </rPr>
      <t>1</t>
    </r>
  </si>
  <si>
    <t>Investering:  jaar 5 t/m 6 (verlengingsoptie 1)</t>
  </si>
  <si>
    <t>Investering: jaar 7 t/m 8 (verlengingsoptie 2)</t>
  </si>
  <si>
    <t>Investering: jaar 9 t/m 10 (verlengingsoptie 3)</t>
  </si>
  <si>
    <r>
      <t xml:space="preserve">Totaal 2 jaar </t>
    </r>
    <r>
      <rPr>
        <b/>
        <vertAlign val="superscript"/>
        <sz val="11"/>
        <color theme="1"/>
        <rFont val="Calibri"/>
        <family val="2"/>
        <scheme val="minor"/>
      </rPr>
      <t>3</t>
    </r>
  </si>
  <si>
    <r>
      <t xml:space="preserve">Totaal 2 jaar </t>
    </r>
    <r>
      <rPr>
        <b/>
        <vertAlign val="superscript"/>
        <sz val="11"/>
        <color theme="1"/>
        <rFont val="Calibri"/>
        <family val="2"/>
        <scheme val="minor"/>
      </rPr>
      <t>4</t>
    </r>
  </si>
  <si>
    <t>Conform Bestek, annex 1: programma van eisen en wensen</t>
  </si>
  <si>
    <t>Standaard vast telefoontoestel</t>
  </si>
  <si>
    <t>Uitgebreid vast telefoontoestel</t>
  </si>
  <si>
    <t>Koppelingen</t>
  </si>
  <si>
    <r>
      <t xml:space="preserve">Integratie WhatsApp (KCC Goes) </t>
    </r>
    <r>
      <rPr>
        <vertAlign val="superscript"/>
        <sz val="11"/>
        <color theme="1"/>
        <rFont val="Calibri"/>
        <family val="2"/>
        <scheme val="minor"/>
      </rPr>
      <t xml:space="preserve"> 6</t>
    </r>
  </si>
  <si>
    <r>
      <rPr>
        <vertAlign val="superscript"/>
        <sz val="11"/>
        <color theme="1"/>
        <rFont val="Calibri"/>
        <family val="2"/>
        <scheme val="minor"/>
      </rPr>
      <t>2</t>
    </r>
    <r>
      <rPr>
        <sz val="11"/>
        <color theme="1"/>
        <rFont val="Calibri"/>
        <family val="2"/>
        <scheme val="minor"/>
      </rPr>
      <t xml:space="preserve">  Totale investering jaar 1 t/m 4:  SOM eenmalige investering en totale maandelijkse investering periode 4 jaar.</t>
    </r>
  </si>
  <si>
    <r>
      <rPr>
        <vertAlign val="superscript"/>
        <sz val="11"/>
        <color theme="1"/>
        <rFont val="Calibri"/>
        <family val="2"/>
        <scheme val="minor"/>
      </rPr>
      <t>3</t>
    </r>
    <r>
      <rPr>
        <sz val="11"/>
        <color theme="1"/>
        <rFont val="Calibri"/>
        <family val="2"/>
        <scheme val="minor"/>
      </rPr>
      <t xml:space="preserve">  Eerste verlengingsoptie: verlenging met 2 jaar na looptijd contract 4 jaar.</t>
    </r>
  </si>
  <si>
    <r>
      <rPr>
        <vertAlign val="superscript"/>
        <sz val="11"/>
        <color theme="1"/>
        <rFont val="Calibri"/>
        <family val="2"/>
        <scheme val="minor"/>
      </rPr>
      <t>4</t>
    </r>
    <r>
      <rPr>
        <sz val="11"/>
        <color theme="1"/>
        <rFont val="Calibri"/>
        <family val="2"/>
        <scheme val="minor"/>
      </rPr>
      <t xml:space="preserve">  Tweede verlengingsoptie: verlenging met 2 jaar na eerste verlengingsoptie van 2 jaar.</t>
    </r>
  </si>
  <si>
    <r>
      <rPr>
        <vertAlign val="superscript"/>
        <sz val="11"/>
        <color theme="1"/>
        <rFont val="Calibri"/>
        <family val="2"/>
        <scheme val="minor"/>
      </rPr>
      <t>5</t>
    </r>
    <r>
      <rPr>
        <sz val="11"/>
        <color theme="1"/>
        <rFont val="Calibri"/>
        <family val="2"/>
        <scheme val="minor"/>
      </rPr>
      <t xml:space="preserve">  Derde verlengingsoptie: verlenging met 2 jaar na tweede verlengingsoptie van 2 jaar.</t>
    </r>
  </si>
  <si>
    <r>
      <t xml:space="preserve">Totaal 2 jaar </t>
    </r>
    <r>
      <rPr>
        <b/>
        <vertAlign val="superscript"/>
        <sz val="11"/>
        <color theme="1"/>
        <rFont val="Calibri"/>
        <family val="2"/>
        <scheme val="minor"/>
      </rPr>
      <t>5</t>
    </r>
  </si>
  <si>
    <t>Paragraaf 4.3.4</t>
  </si>
  <si>
    <t>Training KCC medewerker</t>
  </si>
  <si>
    <t>Training KCC supervisor</t>
  </si>
  <si>
    <t>Training beheer</t>
  </si>
  <si>
    <t>Dit formulier dient ondertekend te worden door een daartoe rechtsgeldig bevoegd functionaris.</t>
  </si>
  <si>
    <t>Totaal jaar 5 t/m 6</t>
  </si>
  <si>
    <t>Totaal jaar 7 t/m 8</t>
  </si>
  <si>
    <t>Totaal jaar 9 t/m 10</t>
  </si>
  <si>
    <t>TCO (10 jaar)</t>
  </si>
  <si>
    <t>De Excel sheet bestaat uit twee tabbladen (‘Prijzenblad’ en ‘Totale investering (TCO)’) en bevat de informatie waarmee de score op het subgunningscriterium ‘Prijs’ tot stand komt. In het Tabblad ‘Prijzenblad’ dienen eenmalige bedragen en maandbedragen te worden ingegeven in de grijs gekleurde cellen (zie ook aanvulling 1 t/m 6 onder de tabel met in te vullen bedragen). De bedragen dienen in Euro's en exclusief BTW te worden vermeld. Hoewel de aantallen in het tabblad ‘Prijzenblad’ een goede basis vormen voor Inschrijvers om hun Inschrijving op te stellen, kunnen aan deze aantallen geen rechten worden ontleend. 
De bedragen die zijn opgegeven op het tabblad ‘Prijzenblad’ worden rechtstreeks doorvertaald naar het tabblad ‘Totale investering (TCO)’. De in het tablad 'Totale investering (TCO)' bij 'SOM (10 jaar)' weergegeven investering wordt gebruikt om de rangorde binnen het subgunningscriterium ‘Prijs’ te bepalen. In het tabblad ‘Totale investering (TCO)’ kunnen en mogen Inschrijvers niets invullen.</t>
  </si>
  <si>
    <t>Implementatie en migratie</t>
  </si>
  <si>
    <t>Dienstverlening en SLA</t>
  </si>
  <si>
    <t xml:space="preserve">Naam Functionaris: </t>
  </si>
  <si>
    <t xml:space="preserve">Datum: </t>
  </si>
  <si>
    <t>Kantoortelefonie</t>
  </si>
  <si>
    <t xml:space="preserve">Middelen en faciliteiten </t>
  </si>
  <si>
    <t>Contactcenter werkplek</t>
  </si>
  <si>
    <t>Telefoniste werkplek</t>
  </si>
  <si>
    <t>Voorziening rol 1 (KCC)</t>
  </si>
  <si>
    <t>Voorziening rol 3 (Servicedesk ICT)</t>
  </si>
  <si>
    <t>Voorziening rol 5 (Bestuurssecretariaat)</t>
  </si>
  <si>
    <t>Algemeen</t>
  </si>
  <si>
    <t>Aanvulling</t>
  </si>
  <si>
    <t>Voorziening rol 3 t/m 5 (MS Teams Call Queues / Call Groups)</t>
  </si>
  <si>
    <t>Voorziening rol 3 t/m 5 (Deelnemers MS Teams Call Queues / Groups)</t>
  </si>
  <si>
    <t>Supervisor werkplek</t>
  </si>
  <si>
    <t>Integratie bestaande SIP-trunk gemeente Kapelle</t>
  </si>
  <si>
    <t>Integratie bestaande SIP-trunk gemeente Noord-Beveland</t>
  </si>
  <si>
    <t>SIP-30 (Vodafone, GT Vast)</t>
  </si>
  <si>
    <t>SIP-20 (KPN)</t>
  </si>
  <si>
    <t>Integratie bestaande SIP-trunk gemeente Goes / GR de Bevelanden</t>
  </si>
  <si>
    <t>Integratie bestaande SIP-trunk gemeente Reimerswaal</t>
  </si>
  <si>
    <t>Training receptie (telefoniste-bedienpost)</t>
  </si>
  <si>
    <t>Training</t>
  </si>
  <si>
    <t>Service, onderhoud en software assurance</t>
  </si>
  <si>
    <t>Optioneel</t>
  </si>
  <si>
    <t>Draadloze DECT headset (Mono)</t>
  </si>
  <si>
    <t>Draadloze DECT headset (Duo)</t>
  </si>
  <si>
    <t>Bedrade headset (Mono)</t>
  </si>
  <si>
    <t>Bedrade headset (Duo)</t>
  </si>
  <si>
    <t>SIP-trunk Reimerswaal</t>
  </si>
  <si>
    <t>SIP-trunk Kapelle</t>
  </si>
  <si>
    <t>SIP-trunk Noord-Beveland</t>
  </si>
  <si>
    <r>
      <rPr>
        <vertAlign val="superscript"/>
        <sz val="11"/>
        <color theme="1"/>
        <rFont val="Calibri"/>
        <family val="2"/>
        <scheme val="minor"/>
      </rPr>
      <t>1</t>
    </r>
    <r>
      <rPr>
        <sz val="11"/>
        <color theme="1"/>
        <rFont val="Calibri"/>
        <family val="2"/>
        <scheme val="minor"/>
      </rPr>
      <t xml:space="preserve">  Bepaalde onderdelen bevatten 2 grijze invulvelden (zie cellen in kolom H en kolom J). Afhankelijk van de aangeboden
    oplossing is het aan Inschrijver om één of beide cellen in te vullen. Toelichting invulvelden:
    -  Totaalprijs per maand (kolom I)  =  aantal (kolom G) x per eenheid (kolom H).
    -  Totaalprijs eenmalig (kolom J)    =  eenmalige investering van toepassing op aantallen in kolom G.
 </t>
    </r>
  </si>
  <si>
    <r>
      <rPr>
        <vertAlign val="superscript"/>
        <sz val="11"/>
        <color theme="1"/>
        <rFont val="Calibri"/>
        <family val="2"/>
        <scheme val="minor"/>
      </rPr>
      <t>6</t>
    </r>
    <r>
      <rPr>
        <sz val="11"/>
        <color theme="1"/>
        <rFont val="Calibri"/>
        <family val="2"/>
        <scheme val="minor"/>
      </rPr>
      <t xml:space="preserve">  De integratie van het contactkanaal Telefonie binnen KCC's wordt gezien als een standaard onderdeel en is daarom niet beschreven in het Prijzenblad.</t>
    </r>
  </si>
  <si>
    <t>MS Teams Phone omgeving voor 5 Bevelandse organisaties</t>
  </si>
  <si>
    <t>Inclusief</t>
  </si>
  <si>
    <t>Inrichten Teams Phone gebruiker</t>
  </si>
  <si>
    <t>Inrichten Teams Phone algemeen</t>
  </si>
  <si>
    <t>Inrichten Teams Call Queue / Group</t>
  </si>
  <si>
    <t>Contactcenter agent (gebruiker)</t>
  </si>
  <si>
    <t>Telefoniste (gebruiker)</t>
  </si>
  <si>
    <t>SIP-trunk Goes / GR de Bevelanden</t>
  </si>
  <si>
    <t>Adoptie</t>
  </si>
  <si>
    <t>Adoptietraject (optioneel)</t>
  </si>
  <si>
    <t>Eenmalig</t>
  </si>
  <si>
    <t>Adoptietraject</t>
  </si>
  <si>
    <t>Integratie deurintercom (analoog)</t>
  </si>
  <si>
    <t>Voorziening rol 4 (Kantoormedewerker)</t>
  </si>
  <si>
    <t>Voorziening rol 2 (Telefoniste)</t>
  </si>
  <si>
    <t>Integratie Entra ID met contactcenteromgeving</t>
  </si>
  <si>
    <t>Integratie Entra ID met telefoniste-bedienpost</t>
  </si>
  <si>
    <t>Microsoft gecertificeerde SBC, inclusief installatie, configuratie en onderhoud</t>
  </si>
  <si>
    <t>SIP-30 (KPN)</t>
  </si>
  <si>
    <t>Investering (optioneel)</t>
  </si>
  <si>
    <t>Conform</t>
  </si>
  <si>
    <t>Subgunningscriterium "Architectuur, implementatie en adoptie"</t>
  </si>
  <si>
    <t>Eis 9.1</t>
  </si>
  <si>
    <t>Instructie MS Teams Phone</t>
  </si>
  <si>
    <t>Optioneel (eenmalig)</t>
  </si>
  <si>
    <t>Training MS Teams Phone</t>
  </si>
  <si>
    <t>Adoptietraject en gebruikersinstructie MS Teams Phone (optioneel):</t>
  </si>
  <si>
    <t>-  Het aangeboden adoptietraject en de bijbehorende kosten worden niet betrokken bij de beoordeling en wegen niet mee in de bepaling van de Economisch Meest Voordelige Inschrijving.
-  De aangeboden gebruikerstraining en de bijbehorende kosten worden niet betrokken bij de beoordeling en wegen niet mee in de bepaling van de Economisch Meest Voordelige Inschrijving.</t>
  </si>
  <si>
    <t>Dagdeel</t>
  </si>
  <si>
    <t>Gebruikerstraining Microsoft Teams Phone (optioneel)</t>
  </si>
  <si>
    <t xml:space="preserve">Naam Inschrijver: </t>
  </si>
  <si>
    <t xml:space="preserve">Handtekening: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</si>
</sst>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quot;\ * #,##0.00_ ;_ &quot;€&quot;\ * \-#,##0.00_ ;_ &quot;€&quot;\ * &quot;-&quot;??_ ;_ @_ "/>
  </numFmts>
  <fonts count="10" x14ac:knownFonts="1">
    <font>
      <sz val="11"/>
      <color theme="1"/>
      <name val="Calibri"/>
      <family val="2"/>
      <scheme val="minor"/>
    </font>
    <font>
      <b/>
      <sz val="11"/>
      <color theme="1"/>
      <name val="Calibri"/>
      <family val="2"/>
      <scheme val="minor"/>
    </font>
    <font>
      <sz val="8"/>
      <name val="Calibri"/>
      <family val="2"/>
      <scheme val="minor"/>
    </font>
    <font>
      <vertAlign val="superscript"/>
      <sz val="11"/>
      <color theme="1"/>
      <name val="Calibri"/>
      <family val="2"/>
      <scheme val="minor"/>
    </font>
    <font>
      <b/>
      <vertAlign val="superscript"/>
      <sz val="11"/>
      <color theme="1"/>
      <name val="Calibri"/>
      <family val="2"/>
      <scheme val="minor"/>
    </font>
    <font>
      <sz val="11"/>
      <name val="Calibri"/>
      <family val="2"/>
      <scheme val="minor"/>
    </font>
    <font>
      <b/>
      <sz val="11"/>
      <color theme="0"/>
      <name val="Calibri"/>
      <family val="2"/>
      <scheme val="minor"/>
    </font>
    <font>
      <b/>
      <sz val="14"/>
      <color rgb="FFC00000"/>
      <name val="Calibri"/>
      <family val="2"/>
      <scheme val="minor"/>
    </font>
    <font>
      <sz val="12"/>
      <color rgb="FFC00000"/>
      <name val="Calibri"/>
      <family val="2"/>
      <scheme val="minor"/>
    </font>
    <font>
      <b/>
      <sz val="12"/>
      <color rgb="FFC00000"/>
      <name val="Calibri"/>
      <family val="2"/>
      <scheme val="minor"/>
    </font>
  </fonts>
  <fills count="9">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lightUp">
        <bgColor rgb="FFFFCDCD"/>
      </patternFill>
    </fill>
    <fill>
      <patternFill patternType="solid">
        <fgColor theme="7" tint="0.59999389629810485"/>
        <bgColor indexed="64"/>
      </patternFill>
    </fill>
    <fill>
      <patternFill patternType="solid">
        <fgColor theme="3" tint="0.59999389629810485"/>
        <bgColor indexed="64"/>
      </patternFill>
    </fill>
    <fill>
      <patternFill patternType="solid">
        <fgColor rgb="FF0070C0"/>
        <bgColor indexed="64"/>
      </patternFill>
    </fill>
    <fill>
      <patternFill patternType="solid">
        <fgColor rgb="FFFFFF0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ck">
        <color indexed="64"/>
      </left>
      <right/>
      <top style="thin">
        <color indexed="64"/>
      </top>
      <bottom style="thin">
        <color indexed="64"/>
      </bottom>
      <diagonal/>
    </border>
    <border>
      <left style="thick">
        <color indexed="64"/>
      </left>
      <right style="thin">
        <color indexed="64"/>
      </right>
      <top style="thin">
        <color indexed="64"/>
      </top>
      <bottom style="thin">
        <color indexed="64"/>
      </bottom>
      <diagonal/>
    </border>
    <border>
      <left/>
      <right style="thick">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n">
        <color indexed="64"/>
      </left>
      <right style="thin">
        <color indexed="64"/>
      </right>
      <top/>
      <bottom/>
      <diagonal/>
    </border>
    <border>
      <left/>
      <right/>
      <top style="thin">
        <color indexed="64"/>
      </top>
      <bottom/>
      <diagonal/>
    </border>
    <border>
      <left style="double">
        <color indexed="64"/>
      </left>
      <right style="thin">
        <color indexed="64"/>
      </right>
      <top style="thin">
        <color indexed="64"/>
      </top>
      <bottom style="thin">
        <color indexed="64"/>
      </bottom>
      <diagonal/>
    </border>
  </borders>
  <cellStyleXfs count="1">
    <xf numFmtId="0" fontId="0" fillId="0" borderId="0"/>
  </cellStyleXfs>
  <cellXfs count="101">
    <xf numFmtId="0" fontId="0" fillId="0" borderId="0" xfId="0"/>
    <xf numFmtId="0" fontId="0" fillId="0" borderId="1" xfId="0" applyBorder="1" applyAlignment="1">
      <alignment horizontal="left" vertical="top" wrapText="1"/>
    </xf>
    <xf numFmtId="0" fontId="0" fillId="0" borderId="0" xfId="0" applyAlignment="1">
      <alignment horizontal="left" vertical="top" wrapText="1"/>
    </xf>
    <xf numFmtId="0" fontId="0" fillId="0" borderId="0" xfId="0" applyAlignment="1">
      <alignment horizontal="left" wrapText="1"/>
    </xf>
    <xf numFmtId="44" fontId="0" fillId="2" borderId="1" xfId="0" applyNumberFormat="1" applyFill="1" applyBorder="1" applyAlignment="1">
      <alignment horizontal="left" vertical="top" wrapText="1"/>
    </xf>
    <xf numFmtId="0" fontId="0" fillId="0" borderId="5" xfId="0" applyBorder="1" applyAlignment="1">
      <alignment horizontal="left" vertical="top" wrapText="1"/>
    </xf>
    <xf numFmtId="0" fontId="5" fillId="0" borderId="1" xfId="0" applyFont="1" applyBorder="1" applyAlignment="1">
      <alignment horizontal="left" vertical="top" wrapText="1"/>
    </xf>
    <xf numFmtId="44" fontId="5" fillId="2" borderId="1" xfId="0" applyNumberFormat="1" applyFont="1" applyFill="1" applyBorder="1" applyAlignment="1">
      <alignment horizontal="left" vertical="top" wrapText="1"/>
    </xf>
    <xf numFmtId="44" fontId="0" fillId="4" borderId="1" xfId="0" applyNumberFormat="1" applyFill="1" applyBorder="1" applyAlignment="1">
      <alignment horizontal="left" vertical="top" wrapText="1"/>
    </xf>
    <xf numFmtId="0" fontId="1" fillId="5" borderId="1" xfId="0" applyFont="1" applyFill="1" applyBorder="1" applyAlignment="1">
      <alignment horizontal="left" wrapText="1"/>
    </xf>
    <xf numFmtId="0" fontId="1" fillId="5" borderId="1" xfId="0" applyFont="1" applyFill="1" applyBorder="1" applyAlignment="1">
      <alignment wrapText="1"/>
    </xf>
    <xf numFmtId="44" fontId="0" fillId="6" borderId="1" xfId="0" applyNumberFormat="1" applyFill="1" applyBorder="1" applyAlignment="1" applyProtection="1">
      <alignment horizontal="left" vertical="top" wrapText="1"/>
      <protection locked="0"/>
    </xf>
    <xf numFmtId="44" fontId="5" fillId="6" borderId="1" xfId="0" applyNumberFormat="1" applyFont="1" applyFill="1" applyBorder="1" applyAlignment="1" applyProtection="1">
      <alignment horizontal="left" vertical="top" wrapText="1"/>
      <protection locked="0"/>
    </xf>
    <xf numFmtId="0" fontId="5" fillId="6" borderId="4" xfId="0" applyFont="1" applyFill="1" applyBorder="1" applyAlignment="1" applyProtection="1">
      <alignment horizontal="left" vertical="top" wrapText="1"/>
      <protection locked="0"/>
    </xf>
    <xf numFmtId="0" fontId="1" fillId="5" borderId="10" xfId="0" applyFont="1" applyFill="1" applyBorder="1" applyAlignment="1">
      <alignment horizontal="left" wrapText="1"/>
    </xf>
    <xf numFmtId="44" fontId="0" fillId="6" borderId="10" xfId="0" applyNumberFormat="1" applyFill="1" applyBorder="1" applyAlignment="1" applyProtection="1">
      <alignment horizontal="left" vertical="top" wrapText="1"/>
      <protection locked="0"/>
    </xf>
    <xf numFmtId="0" fontId="1" fillId="5" borderId="4" xfId="0" applyFont="1" applyFill="1" applyBorder="1" applyAlignment="1">
      <alignment horizontal="left" wrapText="1"/>
    </xf>
    <xf numFmtId="44" fontId="0" fillId="0" borderId="4" xfId="0" applyNumberFormat="1" applyBorder="1" applyAlignment="1">
      <alignment horizontal="left" vertical="top" wrapText="1"/>
    </xf>
    <xf numFmtId="0" fontId="1" fillId="5" borderId="12" xfId="0" applyFont="1" applyFill="1" applyBorder="1" applyAlignment="1">
      <alignment horizontal="left" wrapText="1"/>
    </xf>
    <xf numFmtId="44" fontId="0" fillId="0" borderId="12" xfId="0" applyNumberFormat="1" applyBorder="1" applyAlignment="1">
      <alignment horizontal="left" vertical="top" wrapText="1"/>
    </xf>
    <xf numFmtId="44" fontId="0" fillId="4" borderId="10" xfId="0" applyNumberFormat="1" applyFill="1" applyBorder="1" applyAlignment="1">
      <alignment horizontal="left" vertical="top" wrapText="1"/>
    </xf>
    <xf numFmtId="44" fontId="0" fillId="4" borderId="12" xfId="0" applyNumberFormat="1" applyFill="1" applyBorder="1" applyAlignment="1">
      <alignment horizontal="left" vertical="top" wrapText="1"/>
    </xf>
    <xf numFmtId="0" fontId="0" fillId="2" borderId="0" xfId="0" applyFill="1" applyAlignment="1">
      <alignment horizontal="left" vertical="top" wrapText="1"/>
    </xf>
    <xf numFmtId="0" fontId="0" fillId="2" borderId="0" xfId="0" applyFill="1" applyAlignment="1">
      <alignment horizontal="left" vertical="center" wrapText="1"/>
    </xf>
    <xf numFmtId="0" fontId="0" fillId="0" borderId="0" xfId="0" applyAlignment="1">
      <alignment horizontal="left" vertical="center" wrapText="1"/>
    </xf>
    <xf numFmtId="0" fontId="1" fillId="3" borderId="10" xfId="0" applyFont="1" applyFill="1" applyBorder="1" applyAlignment="1">
      <alignment horizontal="center" vertical="center" wrapText="1"/>
    </xf>
    <xf numFmtId="44" fontId="1" fillId="5" borderId="1" xfId="0" applyNumberFormat="1" applyFont="1" applyFill="1" applyBorder="1" applyAlignment="1">
      <alignment horizontal="left" vertical="center" wrapText="1"/>
    </xf>
    <xf numFmtId="44" fontId="1" fillId="5" borderId="6" xfId="0" applyNumberFormat="1" applyFont="1" applyFill="1" applyBorder="1" applyAlignment="1">
      <alignment horizontal="left" vertical="center" wrapText="1"/>
    </xf>
    <xf numFmtId="44" fontId="1" fillId="5" borderId="11" xfId="0" applyNumberFormat="1" applyFont="1" applyFill="1" applyBorder="1" applyAlignment="1">
      <alignment horizontal="left" vertical="center" wrapText="1"/>
    </xf>
    <xf numFmtId="0" fontId="0" fillId="2" borderId="0" xfId="0" applyFill="1"/>
    <xf numFmtId="0" fontId="7" fillId="2" borderId="0" xfId="0" applyFont="1" applyFill="1"/>
    <xf numFmtId="0" fontId="7" fillId="0" borderId="0" xfId="0" applyFont="1"/>
    <xf numFmtId="44" fontId="0" fillId="2" borderId="0" xfId="0" applyNumberFormat="1" applyFill="1" applyAlignment="1">
      <alignment horizontal="left" vertical="top" wrapText="1"/>
    </xf>
    <xf numFmtId="0" fontId="5" fillId="0" borderId="5" xfId="0" applyFont="1" applyBorder="1" applyAlignment="1">
      <alignment horizontal="left" vertical="top" wrapText="1"/>
    </xf>
    <xf numFmtId="0" fontId="5" fillId="0" borderId="4" xfId="0" applyFont="1" applyBorder="1" applyAlignment="1">
      <alignment horizontal="left" vertical="top" wrapText="1"/>
    </xf>
    <xf numFmtId="44" fontId="5" fillId="0" borderId="1" xfId="0" applyNumberFormat="1" applyFont="1" applyBorder="1" applyAlignment="1">
      <alignment horizontal="left" vertical="center" wrapText="1"/>
    </xf>
    <xf numFmtId="44" fontId="6" fillId="7" borderId="1" xfId="0" applyNumberFormat="1" applyFont="1" applyFill="1" applyBorder="1" applyAlignment="1">
      <alignment horizontal="left" vertical="top" wrapText="1"/>
    </xf>
    <xf numFmtId="0" fontId="0" fillId="6" borderId="1" xfId="0" applyFill="1" applyBorder="1" applyAlignment="1" applyProtection="1">
      <alignment horizontal="left" vertical="top" wrapText="1"/>
      <protection locked="0"/>
    </xf>
    <xf numFmtId="0" fontId="0" fillId="2" borderId="1" xfId="0" applyFill="1" applyBorder="1" applyAlignment="1">
      <alignment horizontal="left" vertical="top" wrapText="1"/>
    </xf>
    <xf numFmtId="0" fontId="5" fillId="2" borderId="4" xfId="0" applyFont="1" applyFill="1" applyBorder="1" applyAlignment="1">
      <alignment horizontal="left" vertical="top" wrapText="1"/>
    </xf>
    <xf numFmtId="0" fontId="0" fillId="0" borderId="1" xfId="0" applyBorder="1" applyAlignment="1">
      <alignment horizontal="left" wrapText="1"/>
    </xf>
    <xf numFmtId="0" fontId="0" fillId="2" borderId="1" xfId="0" applyFill="1" applyBorder="1" applyAlignment="1">
      <alignment horizontal="left" wrapText="1"/>
    </xf>
    <xf numFmtId="44" fontId="5" fillId="2" borderId="1" xfId="0" applyNumberFormat="1" applyFont="1" applyFill="1" applyBorder="1" applyAlignment="1">
      <alignment horizontal="left" wrapText="1"/>
    </xf>
    <xf numFmtId="44" fontId="0" fillId="0" borderId="12" xfId="0" applyNumberFormat="1" applyBorder="1" applyAlignment="1">
      <alignment horizontal="left" wrapText="1"/>
    </xf>
    <xf numFmtId="0" fontId="5" fillId="2" borderId="1" xfId="0" applyFont="1" applyFill="1" applyBorder="1" applyAlignment="1">
      <alignment horizontal="left" vertical="top" wrapText="1"/>
    </xf>
    <xf numFmtId="0" fontId="0" fillId="0" borderId="0" xfId="0" applyAlignment="1">
      <alignment vertical="center"/>
    </xf>
    <xf numFmtId="0" fontId="0" fillId="2" borderId="0" xfId="0" applyFill="1" applyAlignment="1">
      <alignment vertical="center"/>
    </xf>
    <xf numFmtId="0" fontId="1" fillId="0" borderId="1" xfId="0" applyFont="1" applyBorder="1" applyAlignment="1" applyProtection="1">
      <alignment vertical="center"/>
      <protection locked="0"/>
    </xf>
    <xf numFmtId="0" fontId="1" fillId="8" borderId="1" xfId="0" applyFont="1" applyFill="1" applyBorder="1" applyAlignment="1">
      <alignment vertical="center"/>
    </xf>
    <xf numFmtId="0" fontId="0" fillId="0" borderId="0" xfId="0" applyAlignment="1">
      <alignment vertical="top" wrapText="1"/>
    </xf>
    <xf numFmtId="0" fontId="0" fillId="2" borderId="0" xfId="0" applyFill="1" applyAlignment="1">
      <alignment horizontal="left" wrapText="1"/>
    </xf>
    <xf numFmtId="0" fontId="1" fillId="3" borderId="8" xfId="0" applyFont="1" applyFill="1" applyBorder="1" applyAlignment="1">
      <alignment vertical="top" wrapText="1"/>
    </xf>
    <xf numFmtId="0" fontId="1" fillId="3" borderId="3" xfId="0" applyFont="1" applyFill="1" applyBorder="1" applyAlignment="1">
      <alignment vertical="top" wrapText="1"/>
    </xf>
    <xf numFmtId="44" fontId="0" fillId="0" borderId="10" xfId="0" applyNumberFormat="1" applyBorder="1" applyAlignment="1">
      <alignment horizontal="left" vertical="top" wrapText="1"/>
    </xf>
    <xf numFmtId="0" fontId="1" fillId="2" borderId="0" xfId="0" applyFont="1" applyFill="1" applyAlignment="1">
      <alignment horizontal="center" vertical="center" wrapText="1"/>
    </xf>
    <xf numFmtId="44" fontId="1" fillId="2" borderId="0" xfId="0" applyNumberFormat="1" applyFont="1" applyFill="1" applyAlignment="1">
      <alignment horizontal="left" vertical="center" wrapText="1"/>
    </xf>
    <xf numFmtId="0" fontId="0" fillId="2" borderId="0" xfId="0" applyFill="1" applyAlignment="1">
      <alignment horizontal="center" vertical="center" wrapText="1"/>
    </xf>
    <xf numFmtId="44" fontId="0" fillId="2" borderId="0" xfId="0" applyNumberFormat="1" applyFill="1" applyAlignment="1">
      <alignment horizontal="left" vertical="center" wrapText="1"/>
    </xf>
    <xf numFmtId="44" fontId="1" fillId="2" borderId="14" xfId="0" applyNumberFormat="1" applyFont="1" applyFill="1" applyBorder="1" applyAlignment="1">
      <alignment horizontal="left" vertical="center" wrapText="1"/>
    </xf>
    <xf numFmtId="0" fontId="1" fillId="2" borderId="0" xfId="0" applyFont="1" applyFill="1" applyAlignment="1">
      <alignment vertical="center" wrapText="1"/>
    </xf>
    <xf numFmtId="0" fontId="1" fillId="2" borderId="0" xfId="0" applyFont="1" applyFill="1" applyAlignment="1">
      <alignment horizontal="left" wrapText="1"/>
    </xf>
    <xf numFmtId="0" fontId="1" fillId="2" borderId="0" xfId="0" applyFont="1" applyFill="1" applyAlignment="1">
      <alignment wrapText="1"/>
    </xf>
    <xf numFmtId="0" fontId="1" fillId="2" borderId="14" xfId="0" applyFont="1" applyFill="1" applyBorder="1" applyAlignment="1">
      <alignment horizontal="center" vertical="center" wrapText="1"/>
    </xf>
    <xf numFmtId="0" fontId="0" fillId="2" borderId="1" xfId="0" applyFill="1" applyBorder="1" applyAlignment="1">
      <alignment vertical="top" wrapText="1"/>
    </xf>
    <xf numFmtId="0" fontId="0" fillId="2" borderId="4" xfId="0" applyFill="1" applyBorder="1" applyAlignment="1">
      <alignment horizontal="left" vertical="top" wrapText="1"/>
    </xf>
    <xf numFmtId="44" fontId="5" fillId="0" borderId="1" xfId="0" applyNumberFormat="1" applyFont="1" applyBorder="1" applyAlignment="1">
      <alignment horizontal="left" vertical="top" wrapText="1"/>
    </xf>
    <xf numFmtId="44" fontId="0" fillId="6" borderId="15" xfId="0" applyNumberFormat="1" applyFill="1" applyBorder="1" applyAlignment="1" applyProtection="1">
      <alignment horizontal="left" vertical="top" wrapText="1"/>
      <protection locked="0"/>
    </xf>
    <xf numFmtId="0" fontId="1" fillId="5" borderId="15" xfId="0" applyFont="1" applyFill="1" applyBorder="1" applyAlignment="1">
      <alignment horizontal="left" wrapText="1"/>
    </xf>
    <xf numFmtId="0" fontId="0" fillId="0" borderId="4" xfId="0" applyBorder="1" applyAlignment="1">
      <alignment horizontal="left" vertical="top" wrapText="1"/>
    </xf>
    <xf numFmtId="44" fontId="0" fillId="2" borderId="4" xfId="0" applyNumberFormat="1" applyFill="1" applyBorder="1" applyAlignment="1">
      <alignment horizontal="left" vertical="top" wrapText="1"/>
    </xf>
    <xf numFmtId="44" fontId="5" fillId="2" borderId="4" xfId="0" applyNumberFormat="1" applyFont="1" applyFill="1" applyBorder="1" applyAlignment="1">
      <alignment horizontal="left" vertical="top" wrapText="1"/>
    </xf>
    <xf numFmtId="44" fontId="5" fillId="2" borderId="4" xfId="0" applyNumberFormat="1" applyFont="1" applyFill="1" applyBorder="1" applyAlignment="1">
      <alignment horizontal="left" wrapText="1"/>
    </xf>
    <xf numFmtId="0" fontId="0" fillId="2" borderId="0" xfId="0" applyFill="1" applyAlignment="1">
      <alignment horizontal="left" vertical="top" wrapText="1"/>
    </xf>
    <xf numFmtId="0" fontId="0" fillId="2" borderId="4" xfId="0" applyFill="1" applyBorder="1" applyAlignment="1">
      <alignment horizontal="left" vertical="top" wrapText="1"/>
    </xf>
    <xf numFmtId="0" fontId="0" fillId="2" borderId="5" xfId="0" applyFill="1" applyBorder="1" applyAlignment="1">
      <alignment horizontal="left" vertical="top" wrapText="1"/>
    </xf>
    <xf numFmtId="0" fontId="0" fillId="0" borderId="1" xfId="0" applyBorder="1" applyAlignment="1">
      <alignment horizontal="left" vertical="top" wrapText="1"/>
    </xf>
    <xf numFmtId="0" fontId="1" fillId="3" borderId="2" xfId="0" applyFont="1" applyFill="1" applyBorder="1" applyAlignment="1">
      <alignment horizontal="left" vertical="top" wrapText="1"/>
    </xf>
    <xf numFmtId="0" fontId="1" fillId="3" borderId="3" xfId="0" applyFont="1" applyFill="1" applyBorder="1" applyAlignment="1">
      <alignment horizontal="left" vertical="top" wrapText="1"/>
    </xf>
    <xf numFmtId="0" fontId="1" fillId="3" borderId="1" xfId="0" applyFont="1" applyFill="1" applyBorder="1" applyAlignment="1">
      <alignment horizontal="left" vertical="top" wrapText="1"/>
    </xf>
    <xf numFmtId="0" fontId="1" fillId="3" borderId="7" xfId="0" applyFont="1" applyFill="1" applyBorder="1" applyAlignment="1">
      <alignment horizontal="left" vertical="top" wrapText="1"/>
    </xf>
    <xf numFmtId="0" fontId="1" fillId="3" borderId="8" xfId="0" applyFont="1" applyFill="1" applyBorder="1" applyAlignment="1">
      <alignment horizontal="left" vertical="top" wrapText="1"/>
    </xf>
    <xf numFmtId="0" fontId="8" fillId="2" borderId="0" xfId="0" quotePrefix="1" applyFont="1" applyFill="1" applyAlignment="1">
      <alignment horizontal="left" vertical="top" wrapText="1"/>
    </xf>
    <xf numFmtId="0" fontId="8" fillId="2" borderId="0" xfId="0" applyFont="1" applyFill="1" applyAlignment="1">
      <alignment horizontal="left" vertical="top" wrapText="1"/>
    </xf>
    <xf numFmtId="0" fontId="9" fillId="2" borderId="0" xfId="0" applyFont="1" applyFill="1" applyAlignment="1">
      <alignment horizontal="left" vertical="center" wrapText="1"/>
    </xf>
    <xf numFmtId="0" fontId="1" fillId="5" borderId="15" xfId="0" applyFont="1" applyFill="1" applyBorder="1" applyAlignment="1">
      <alignment horizontal="left" vertical="center" wrapText="1"/>
    </xf>
    <xf numFmtId="0" fontId="1" fillId="5" borderId="1" xfId="0" applyFont="1" applyFill="1" applyBorder="1" applyAlignment="1">
      <alignment horizontal="left" vertical="center" wrapText="1"/>
    </xf>
    <xf numFmtId="0" fontId="1" fillId="5" borderId="9" xfId="0" applyFont="1" applyFill="1" applyBorder="1" applyAlignment="1">
      <alignment horizontal="left" vertical="center" wrapText="1"/>
    </xf>
    <xf numFmtId="0" fontId="1" fillId="5" borderId="6" xfId="0" applyFont="1" applyFill="1" applyBorder="1" applyAlignment="1">
      <alignment horizontal="left" vertical="center" wrapText="1"/>
    </xf>
    <xf numFmtId="0" fontId="1" fillId="5" borderId="11" xfId="0" applyFont="1" applyFill="1" applyBorder="1" applyAlignment="1">
      <alignment horizontal="left" vertical="center" wrapText="1"/>
    </xf>
    <xf numFmtId="0" fontId="0" fillId="0" borderId="2" xfId="0" applyBorder="1" applyAlignment="1">
      <alignment horizontal="left" vertical="top" wrapText="1"/>
    </xf>
    <xf numFmtId="0" fontId="0" fillId="0" borderId="13" xfId="0" applyBorder="1" applyAlignment="1">
      <alignment horizontal="left" vertical="top" wrapText="1"/>
    </xf>
    <xf numFmtId="0" fontId="0" fillId="0" borderId="3" xfId="0" applyBorder="1" applyAlignment="1">
      <alignment horizontal="left" vertical="top" wrapText="1"/>
    </xf>
    <xf numFmtId="0" fontId="1" fillId="3" borderId="4" xfId="0" applyFont="1" applyFill="1" applyBorder="1" applyAlignment="1">
      <alignment horizontal="left" vertical="top" wrapText="1"/>
    </xf>
    <xf numFmtId="0" fontId="1" fillId="3" borderId="5" xfId="0" applyFont="1" applyFill="1" applyBorder="1" applyAlignment="1">
      <alignment horizontal="left" vertical="top" wrapText="1"/>
    </xf>
    <xf numFmtId="0" fontId="6" fillId="7" borderId="4" xfId="0" applyFont="1" applyFill="1" applyBorder="1" applyAlignment="1">
      <alignment horizontal="left" vertical="center" wrapText="1"/>
    </xf>
    <xf numFmtId="0" fontId="6" fillId="7" borderId="5" xfId="0" applyFont="1" applyFill="1" applyBorder="1" applyAlignment="1">
      <alignment horizontal="left" vertical="center" wrapText="1"/>
    </xf>
    <xf numFmtId="0" fontId="6" fillId="7" borderId="1" xfId="0" applyFont="1" applyFill="1" applyBorder="1" applyAlignment="1">
      <alignment horizontal="left" vertical="top" wrapText="1"/>
    </xf>
    <xf numFmtId="0" fontId="5" fillId="0" borderId="1" xfId="0" applyFont="1" applyBorder="1" applyAlignment="1">
      <alignment horizontal="left" vertical="center" wrapText="1"/>
    </xf>
    <xf numFmtId="0" fontId="5" fillId="0" borderId="4" xfId="0" applyFont="1" applyBorder="1" applyAlignment="1">
      <alignment horizontal="left" vertical="center" wrapText="1"/>
    </xf>
    <xf numFmtId="0" fontId="5" fillId="0" borderId="5" xfId="0" applyFont="1" applyBorder="1" applyAlignment="1">
      <alignment horizontal="left" vertical="center" wrapText="1"/>
    </xf>
    <xf numFmtId="0" fontId="5" fillId="2" borderId="4" xfId="0" applyFont="1" applyFill="1" applyBorder="1" applyAlignment="1">
      <alignment horizontal="left" wrapText="1"/>
    </xf>
  </cellXfs>
  <cellStyles count="1">
    <cellStyle name="Standaard" xfId="0" builtinId="0"/>
  </cellStyles>
  <dxfs count="0"/>
  <tableStyles count="0" defaultTableStyle="TableStyleMedium2" defaultPivotStyle="PivotStyleLight16"/>
  <colors>
    <mruColors>
      <color rgb="FFFFCDCD"/>
      <color rgb="FF140000"/>
      <color rgb="FFFFD1D1"/>
      <color rgb="FFFF616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C9C8EA-D6B1-4CDF-93CA-95AD21EB2EFA}">
  <sheetPr>
    <tabColor theme="1"/>
  </sheetPr>
  <dimension ref="A1:C9"/>
  <sheetViews>
    <sheetView workbookViewId="0">
      <selection activeCell="A9" sqref="A9"/>
    </sheetView>
  </sheetViews>
  <sheetFormatPr defaultRowHeight="15" x14ac:dyDescent="0.25"/>
  <cols>
    <col min="1" max="1" width="136.7109375" customWidth="1"/>
  </cols>
  <sheetData>
    <row r="1" spans="1:3" ht="147.75" customHeight="1" x14ac:dyDescent="0.25">
      <c r="A1" s="49" t="s">
        <v>52</v>
      </c>
      <c r="B1" s="29"/>
      <c r="C1" s="29"/>
    </row>
    <row r="2" spans="1:3" x14ac:dyDescent="0.25">
      <c r="A2" s="29"/>
      <c r="B2" s="29"/>
      <c r="C2" s="29"/>
    </row>
    <row r="3" spans="1:3" x14ac:dyDescent="0.25">
      <c r="A3" s="29"/>
      <c r="B3" s="29"/>
      <c r="C3" s="29"/>
    </row>
    <row r="4" spans="1:3" s="45" customFormat="1" ht="30.75" customHeight="1" x14ac:dyDescent="0.25">
      <c r="A4" s="48" t="s">
        <v>47</v>
      </c>
      <c r="B4" s="46"/>
      <c r="C4" s="46"/>
    </row>
    <row r="5" spans="1:3" s="45" customFormat="1" ht="30.75" customHeight="1" x14ac:dyDescent="0.25">
      <c r="A5" s="47" t="s">
        <v>118</v>
      </c>
      <c r="B5" s="46"/>
      <c r="C5" s="46"/>
    </row>
    <row r="6" spans="1:3" s="45" customFormat="1" ht="30.75" customHeight="1" x14ac:dyDescent="0.25">
      <c r="A6" s="47" t="s">
        <v>55</v>
      </c>
      <c r="B6" s="46"/>
      <c r="C6" s="46"/>
    </row>
    <row r="7" spans="1:3" s="45" customFormat="1" ht="30.75" customHeight="1" x14ac:dyDescent="0.25">
      <c r="A7" s="47" t="s">
        <v>56</v>
      </c>
      <c r="B7" s="46"/>
      <c r="C7" s="46"/>
    </row>
    <row r="8" spans="1:3" s="45" customFormat="1" ht="30.75" customHeight="1" x14ac:dyDescent="0.25">
      <c r="A8" s="47" t="s">
        <v>119</v>
      </c>
      <c r="B8" s="46"/>
      <c r="C8" s="46"/>
    </row>
    <row r="9" spans="1:3" ht="84.75" customHeight="1" x14ac:dyDescent="0.25">
      <c r="A9" s="29"/>
      <c r="B9" s="29"/>
      <c r="C9" s="29"/>
    </row>
  </sheetData>
  <sheetProtection algorithmName="SHA-512" hashValue="kqxjAawbLJoe7ZA3sUt4KcWcP49KNmhEKY3PRoorHNBzZ1h0i9pIPzHwLJQ/gkuo/feMCJU2cU4DY5aOD2r95A==" saltValue="7aeT/f6838J7kyYUUztsRQ==" spinCount="100000"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6BFFC6-055C-47CC-A499-0BAD197BAD90}">
  <sheetPr>
    <tabColor rgb="FFC00000"/>
  </sheetPr>
  <dimension ref="A1:U74"/>
  <sheetViews>
    <sheetView tabSelected="1" zoomScale="80" zoomScaleNormal="80" workbookViewId="0">
      <pane xSplit="7" ySplit="2" topLeftCell="H3" activePane="bottomRight" state="frozen"/>
      <selection activeCell="I58" sqref="I58"/>
      <selection pane="topRight" activeCell="I58" sqref="I58"/>
      <selection pane="bottomLeft" activeCell="I58" sqref="I58"/>
      <selection pane="bottomRight" activeCell="E12" sqref="E12"/>
    </sheetView>
  </sheetViews>
  <sheetFormatPr defaultColWidth="9.140625" defaultRowHeight="15" x14ac:dyDescent="0.25"/>
  <cols>
    <col min="1" max="1" width="4.28515625" style="2" customWidth="1"/>
    <col min="2" max="2" width="29.5703125" style="2" customWidth="1"/>
    <col min="3" max="3" width="79" style="2" customWidth="1"/>
    <col min="4" max="4" width="35.5703125" style="2" customWidth="1"/>
    <col min="5" max="5" width="20.5703125" style="2" customWidth="1"/>
    <col min="6" max="6" width="10" style="2" customWidth="1"/>
    <col min="7" max="7" width="7.5703125" style="2" customWidth="1"/>
    <col min="8" max="10" width="16.28515625" style="2" customWidth="1"/>
    <col min="11" max="11" width="19" style="2" customWidth="1"/>
    <col min="12" max="13" width="16.28515625" style="2" customWidth="1"/>
    <col min="14" max="14" width="19" style="2" customWidth="1"/>
    <col min="15" max="16" width="16.28515625" style="2" customWidth="1"/>
    <col min="17" max="17" width="19" style="2" customWidth="1"/>
    <col min="18" max="19" width="16.28515625" style="2" customWidth="1"/>
    <col min="20" max="20" width="19" style="2" customWidth="1"/>
    <col min="21" max="16384" width="9.140625" style="2"/>
  </cols>
  <sheetData>
    <row r="1" spans="1:21" s="24" customFormat="1" ht="17.25" customHeight="1" x14ac:dyDescent="0.25">
      <c r="A1" s="76" t="s">
        <v>1</v>
      </c>
      <c r="B1" s="78" t="s">
        <v>0</v>
      </c>
      <c r="C1" s="92" t="s">
        <v>3</v>
      </c>
      <c r="D1" s="93"/>
      <c r="E1" s="78" t="s">
        <v>33</v>
      </c>
      <c r="F1" s="76" t="s">
        <v>9</v>
      </c>
      <c r="G1" s="79" t="s">
        <v>2</v>
      </c>
      <c r="H1" s="86" t="s">
        <v>7</v>
      </c>
      <c r="I1" s="87"/>
      <c r="J1" s="87"/>
      <c r="K1" s="87"/>
      <c r="L1" s="86" t="s">
        <v>28</v>
      </c>
      <c r="M1" s="87"/>
      <c r="N1" s="88"/>
      <c r="O1" s="86" t="s">
        <v>29</v>
      </c>
      <c r="P1" s="87"/>
      <c r="Q1" s="88"/>
      <c r="R1" s="86" t="s">
        <v>30</v>
      </c>
      <c r="S1" s="87"/>
      <c r="T1" s="88"/>
      <c r="U1" s="23"/>
    </row>
    <row r="2" spans="1:21" s="3" customFormat="1" ht="29.45" customHeight="1" x14ac:dyDescent="0.25">
      <c r="A2" s="77"/>
      <c r="B2" s="78"/>
      <c r="C2" s="51" t="s">
        <v>64</v>
      </c>
      <c r="D2" s="52" t="s">
        <v>65</v>
      </c>
      <c r="E2" s="78"/>
      <c r="F2" s="77"/>
      <c r="G2" s="80"/>
      <c r="H2" s="14" t="s">
        <v>27</v>
      </c>
      <c r="I2" s="9" t="s">
        <v>22</v>
      </c>
      <c r="J2" s="10" t="s">
        <v>26</v>
      </c>
      <c r="K2" s="16" t="s">
        <v>25</v>
      </c>
      <c r="L2" s="14" t="s">
        <v>8</v>
      </c>
      <c r="M2" s="9" t="s">
        <v>22</v>
      </c>
      <c r="N2" s="18" t="s">
        <v>31</v>
      </c>
      <c r="O2" s="14" t="s">
        <v>8</v>
      </c>
      <c r="P2" s="9" t="s">
        <v>22</v>
      </c>
      <c r="Q2" s="18" t="s">
        <v>32</v>
      </c>
      <c r="R2" s="14" t="s">
        <v>8</v>
      </c>
      <c r="S2" s="9" t="s">
        <v>22</v>
      </c>
      <c r="T2" s="18" t="s">
        <v>42</v>
      </c>
      <c r="U2" s="50"/>
    </row>
    <row r="3" spans="1:21" x14ac:dyDescent="0.25">
      <c r="A3" s="89">
        <v>1</v>
      </c>
      <c r="B3" s="1" t="s">
        <v>57</v>
      </c>
      <c r="C3" s="38" t="s">
        <v>88</v>
      </c>
      <c r="D3" s="38" t="s">
        <v>91</v>
      </c>
      <c r="E3" s="38" t="s">
        <v>4</v>
      </c>
      <c r="F3" s="1" t="s">
        <v>6</v>
      </c>
      <c r="G3" s="39">
        <v>1</v>
      </c>
      <c r="H3" s="15">
        <v>0</v>
      </c>
      <c r="I3" s="8"/>
      <c r="J3" s="4">
        <f t="shared" ref="J3" si="0">G3*H3</f>
        <v>0</v>
      </c>
      <c r="K3" s="17">
        <f>J3</f>
        <v>0</v>
      </c>
      <c r="L3" s="20"/>
      <c r="M3" s="8"/>
      <c r="N3" s="21"/>
      <c r="O3" s="20"/>
      <c r="P3" s="8"/>
      <c r="Q3" s="21"/>
      <c r="R3" s="20"/>
      <c r="S3" s="8"/>
      <c r="T3" s="21"/>
      <c r="U3" s="22"/>
    </row>
    <row r="4" spans="1:21" x14ac:dyDescent="0.25">
      <c r="A4" s="90"/>
      <c r="B4" s="89" t="s">
        <v>58</v>
      </c>
      <c r="C4" s="33" t="s">
        <v>101</v>
      </c>
      <c r="D4" s="33" t="s">
        <v>90</v>
      </c>
      <c r="E4" s="38" t="s">
        <v>5</v>
      </c>
      <c r="F4" s="1" t="s">
        <v>6</v>
      </c>
      <c r="G4" s="64">
        <v>1105</v>
      </c>
      <c r="H4" s="53" t="s">
        <v>89</v>
      </c>
      <c r="I4" s="8"/>
      <c r="J4" s="4" t="s">
        <v>89</v>
      </c>
      <c r="K4" s="17" t="str">
        <f>J4</f>
        <v>Inclusief</v>
      </c>
      <c r="L4" s="20"/>
      <c r="M4" s="8"/>
      <c r="N4" s="21"/>
      <c r="O4" s="20"/>
      <c r="P4" s="8"/>
      <c r="Q4" s="21"/>
      <c r="R4" s="20"/>
      <c r="S4" s="8"/>
      <c r="T4" s="21"/>
      <c r="U4" s="22"/>
    </row>
    <row r="5" spans="1:21" x14ac:dyDescent="0.25">
      <c r="A5" s="90"/>
      <c r="B5" s="90"/>
      <c r="C5" s="33" t="s">
        <v>63</v>
      </c>
      <c r="D5" s="33" t="s">
        <v>90</v>
      </c>
      <c r="E5" s="38" t="s">
        <v>5</v>
      </c>
      <c r="F5" s="1" t="s">
        <v>6</v>
      </c>
      <c r="G5" s="39">
        <v>22</v>
      </c>
      <c r="H5" s="53" t="s">
        <v>89</v>
      </c>
      <c r="I5" s="8"/>
      <c r="J5" s="4" t="s">
        <v>89</v>
      </c>
      <c r="K5" s="17" t="str">
        <f>J5</f>
        <v>Inclusief</v>
      </c>
      <c r="L5" s="20"/>
      <c r="M5" s="8"/>
      <c r="N5" s="21"/>
      <c r="O5" s="20"/>
      <c r="P5" s="8"/>
      <c r="Q5" s="21"/>
      <c r="R5" s="20"/>
      <c r="S5" s="8"/>
      <c r="T5" s="21"/>
      <c r="U5" s="22"/>
    </row>
    <row r="6" spans="1:21" x14ac:dyDescent="0.25">
      <c r="A6" s="90"/>
      <c r="B6" s="90"/>
      <c r="C6" s="33" t="s">
        <v>66</v>
      </c>
      <c r="D6" s="33" t="s">
        <v>92</v>
      </c>
      <c r="E6" s="38" t="s">
        <v>5</v>
      </c>
      <c r="F6" s="1" t="s">
        <v>6</v>
      </c>
      <c r="G6" s="39">
        <v>38</v>
      </c>
      <c r="H6" s="53" t="s">
        <v>89</v>
      </c>
      <c r="I6" s="8"/>
      <c r="J6" s="4" t="s">
        <v>89</v>
      </c>
      <c r="K6" s="17" t="str">
        <f>J6</f>
        <v>Inclusief</v>
      </c>
      <c r="L6" s="20"/>
      <c r="M6" s="8"/>
      <c r="N6" s="21"/>
      <c r="O6" s="20"/>
      <c r="P6" s="8"/>
      <c r="Q6" s="21"/>
      <c r="R6" s="20"/>
      <c r="S6" s="8"/>
      <c r="T6" s="21"/>
      <c r="U6" s="22"/>
    </row>
    <row r="7" spans="1:21" x14ac:dyDescent="0.25">
      <c r="A7" s="91"/>
      <c r="B7" s="91"/>
      <c r="C7" s="33" t="s">
        <v>67</v>
      </c>
      <c r="D7" s="33" t="s">
        <v>92</v>
      </c>
      <c r="E7" s="38" t="s">
        <v>5</v>
      </c>
      <c r="F7" s="1" t="s">
        <v>6</v>
      </c>
      <c r="G7" s="39">
        <v>110</v>
      </c>
      <c r="H7" s="53" t="s">
        <v>89</v>
      </c>
      <c r="I7" s="8"/>
      <c r="J7" s="4" t="s">
        <v>89</v>
      </c>
      <c r="K7" s="17" t="str">
        <f>J7</f>
        <v>Inclusief</v>
      </c>
      <c r="L7" s="20"/>
      <c r="M7" s="8"/>
      <c r="N7" s="21"/>
      <c r="O7" s="20"/>
      <c r="P7" s="8"/>
      <c r="Q7" s="21"/>
      <c r="R7" s="20"/>
      <c r="S7" s="8"/>
      <c r="T7" s="21"/>
      <c r="U7" s="22"/>
    </row>
    <row r="8" spans="1:21" x14ac:dyDescent="0.25">
      <c r="A8" s="75">
        <v>2</v>
      </c>
      <c r="B8" s="75" t="s">
        <v>58</v>
      </c>
      <c r="C8" s="33" t="s">
        <v>61</v>
      </c>
      <c r="D8" s="33" t="s">
        <v>59</v>
      </c>
      <c r="E8" s="38" t="s">
        <v>5</v>
      </c>
      <c r="F8" s="1" t="s">
        <v>6</v>
      </c>
      <c r="G8" s="39">
        <v>12</v>
      </c>
      <c r="H8" s="15">
        <v>0</v>
      </c>
      <c r="I8" s="4">
        <f t="shared" ref="I8:I27" si="1">G8*H8</f>
        <v>0</v>
      </c>
      <c r="J8" s="11">
        <v>0</v>
      </c>
      <c r="K8" s="69">
        <f t="shared" ref="K8:K27" si="2">J8+(I8*48)</f>
        <v>0</v>
      </c>
      <c r="L8" s="15">
        <v>0</v>
      </c>
      <c r="M8" s="4">
        <f t="shared" ref="M8:M27" si="3">G8*L8</f>
        <v>0</v>
      </c>
      <c r="N8" s="19">
        <f t="shared" ref="N8:N15" si="4">M8*24</f>
        <v>0</v>
      </c>
      <c r="O8" s="15">
        <v>0</v>
      </c>
      <c r="P8" s="4">
        <f t="shared" ref="P8:P27" si="5">G8*O8</f>
        <v>0</v>
      </c>
      <c r="Q8" s="19">
        <f t="shared" ref="Q8:Q15" si="6">P8*24</f>
        <v>0</v>
      </c>
      <c r="R8" s="15">
        <v>0</v>
      </c>
      <c r="S8" s="4">
        <f t="shared" ref="S8:S15" si="7">G8*R8</f>
        <v>0</v>
      </c>
      <c r="T8" s="19">
        <f t="shared" ref="T8:T15" si="8">S8*24</f>
        <v>0</v>
      </c>
      <c r="U8" s="22"/>
    </row>
    <row r="9" spans="1:21" x14ac:dyDescent="0.25">
      <c r="A9" s="75"/>
      <c r="B9" s="75"/>
      <c r="C9" s="33" t="s">
        <v>61</v>
      </c>
      <c r="D9" s="33" t="s">
        <v>93</v>
      </c>
      <c r="E9" s="38" t="s">
        <v>5</v>
      </c>
      <c r="F9" s="1" t="s">
        <v>6</v>
      </c>
      <c r="G9" s="39">
        <v>24</v>
      </c>
      <c r="H9" s="15">
        <v>0</v>
      </c>
      <c r="I9" s="4">
        <f t="shared" si="1"/>
        <v>0</v>
      </c>
      <c r="J9" s="11">
        <v>0</v>
      </c>
      <c r="K9" s="69">
        <f t="shared" si="2"/>
        <v>0</v>
      </c>
      <c r="L9" s="15">
        <v>0</v>
      </c>
      <c r="M9" s="4">
        <f t="shared" si="3"/>
        <v>0</v>
      </c>
      <c r="N9" s="19">
        <f t="shared" si="4"/>
        <v>0</v>
      </c>
      <c r="O9" s="15">
        <v>0</v>
      </c>
      <c r="P9" s="4">
        <f t="shared" si="5"/>
        <v>0</v>
      </c>
      <c r="Q9" s="19">
        <f t="shared" si="6"/>
        <v>0</v>
      </c>
      <c r="R9" s="15">
        <v>0</v>
      </c>
      <c r="S9" s="4">
        <f t="shared" si="7"/>
        <v>0</v>
      </c>
      <c r="T9" s="19">
        <f t="shared" si="8"/>
        <v>0</v>
      </c>
      <c r="U9" s="22"/>
    </row>
    <row r="10" spans="1:21" x14ac:dyDescent="0.25">
      <c r="A10" s="75"/>
      <c r="B10" s="75"/>
      <c r="C10" s="33" t="s">
        <v>102</v>
      </c>
      <c r="D10" s="33" t="s">
        <v>60</v>
      </c>
      <c r="E10" s="38" t="s">
        <v>5</v>
      </c>
      <c r="F10" s="1" t="s">
        <v>6</v>
      </c>
      <c r="G10" s="39">
        <v>6</v>
      </c>
      <c r="H10" s="15">
        <v>0</v>
      </c>
      <c r="I10" s="4">
        <f t="shared" si="1"/>
        <v>0</v>
      </c>
      <c r="J10" s="11">
        <v>0</v>
      </c>
      <c r="K10" s="69">
        <f t="shared" si="2"/>
        <v>0</v>
      </c>
      <c r="L10" s="15">
        <v>0</v>
      </c>
      <c r="M10" s="4">
        <f t="shared" si="3"/>
        <v>0</v>
      </c>
      <c r="N10" s="19">
        <f t="shared" si="4"/>
        <v>0</v>
      </c>
      <c r="O10" s="15">
        <v>0</v>
      </c>
      <c r="P10" s="4">
        <f t="shared" si="5"/>
        <v>0</v>
      </c>
      <c r="Q10" s="19">
        <f t="shared" si="6"/>
        <v>0</v>
      </c>
      <c r="R10" s="15">
        <v>0</v>
      </c>
      <c r="S10" s="4">
        <f t="shared" si="7"/>
        <v>0</v>
      </c>
      <c r="T10" s="19">
        <f t="shared" si="8"/>
        <v>0</v>
      </c>
      <c r="U10" s="22"/>
    </row>
    <row r="11" spans="1:21" x14ac:dyDescent="0.25">
      <c r="A11" s="75"/>
      <c r="B11" s="75"/>
      <c r="C11" s="33" t="s">
        <v>102</v>
      </c>
      <c r="D11" s="33" t="s">
        <v>94</v>
      </c>
      <c r="E11" s="38" t="s">
        <v>5</v>
      </c>
      <c r="F11" s="1" t="s">
        <v>6</v>
      </c>
      <c r="G11" s="39">
        <v>24</v>
      </c>
      <c r="H11" s="15">
        <v>0</v>
      </c>
      <c r="I11" s="4">
        <f t="shared" ref="I11:I13" si="9">G11*H11</f>
        <v>0</v>
      </c>
      <c r="J11" s="11">
        <v>0</v>
      </c>
      <c r="K11" s="69">
        <f t="shared" ref="K11:K13" si="10">J11+(I11*48)</f>
        <v>0</v>
      </c>
      <c r="L11" s="15">
        <v>0</v>
      </c>
      <c r="M11" s="4">
        <f t="shared" ref="M11:M13" si="11">G11*L11</f>
        <v>0</v>
      </c>
      <c r="N11" s="19">
        <f t="shared" ref="N11:N13" si="12">M11*24</f>
        <v>0</v>
      </c>
      <c r="O11" s="15">
        <v>0</v>
      </c>
      <c r="P11" s="4">
        <f t="shared" ref="P11:P13" si="13">G11*O11</f>
        <v>0</v>
      </c>
      <c r="Q11" s="19">
        <f t="shared" ref="Q11:Q13" si="14">P11*24</f>
        <v>0</v>
      </c>
      <c r="R11" s="15">
        <v>0</v>
      </c>
      <c r="S11" s="4">
        <f t="shared" ref="S11:S13" si="15">G11*R11</f>
        <v>0</v>
      </c>
      <c r="T11" s="19">
        <f t="shared" ref="T11:T13" si="16">S11*24</f>
        <v>0</v>
      </c>
      <c r="U11" s="22"/>
    </row>
    <row r="12" spans="1:21" x14ac:dyDescent="0.25">
      <c r="A12" s="75"/>
      <c r="B12" s="75"/>
      <c r="C12" s="33" t="s">
        <v>62</v>
      </c>
      <c r="D12" s="33" t="s">
        <v>59</v>
      </c>
      <c r="E12" s="38" t="s">
        <v>5</v>
      </c>
      <c r="F12" s="1" t="s">
        <v>6</v>
      </c>
      <c r="G12" s="39">
        <v>6</v>
      </c>
      <c r="H12" s="15">
        <v>0</v>
      </c>
      <c r="I12" s="4">
        <f t="shared" si="9"/>
        <v>0</v>
      </c>
      <c r="J12" s="11">
        <v>0</v>
      </c>
      <c r="K12" s="69">
        <f t="shared" si="10"/>
        <v>0</v>
      </c>
      <c r="L12" s="15">
        <v>0</v>
      </c>
      <c r="M12" s="4">
        <f t="shared" si="11"/>
        <v>0</v>
      </c>
      <c r="N12" s="19">
        <f t="shared" si="12"/>
        <v>0</v>
      </c>
      <c r="O12" s="15">
        <v>0</v>
      </c>
      <c r="P12" s="4">
        <f t="shared" si="13"/>
        <v>0</v>
      </c>
      <c r="Q12" s="19">
        <f t="shared" si="14"/>
        <v>0</v>
      </c>
      <c r="R12" s="15">
        <v>0</v>
      </c>
      <c r="S12" s="4">
        <f t="shared" si="15"/>
        <v>0</v>
      </c>
      <c r="T12" s="19">
        <f t="shared" si="16"/>
        <v>0</v>
      </c>
      <c r="U12" s="22"/>
    </row>
    <row r="13" spans="1:21" x14ac:dyDescent="0.25">
      <c r="A13" s="75"/>
      <c r="B13" s="75"/>
      <c r="C13" s="33" t="s">
        <v>62</v>
      </c>
      <c r="D13" s="33" t="s">
        <v>93</v>
      </c>
      <c r="E13" s="38" t="s">
        <v>5</v>
      </c>
      <c r="F13" s="1" t="s">
        <v>6</v>
      </c>
      <c r="G13" s="39">
        <v>6</v>
      </c>
      <c r="H13" s="15">
        <v>0</v>
      </c>
      <c r="I13" s="4">
        <f t="shared" si="9"/>
        <v>0</v>
      </c>
      <c r="J13" s="11">
        <v>0</v>
      </c>
      <c r="K13" s="69">
        <f t="shared" si="10"/>
        <v>0</v>
      </c>
      <c r="L13" s="15">
        <v>0</v>
      </c>
      <c r="M13" s="4">
        <f t="shared" si="11"/>
        <v>0</v>
      </c>
      <c r="N13" s="19">
        <f t="shared" si="12"/>
        <v>0</v>
      </c>
      <c r="O13" s="15">
        <v>0</v>
      </c>
      <c r="P13" s="4">
        <f t="shared" si="13"/>
        <v>0</v>
      </c>
      <c r="Q13" s="19">
        <f t="shared" si="14"/>
        <v>0</v>
      </c>
      <c r="R13" s="15">
        <v>0</v>
      </c>
      <c r="S13" s="4">
        <f t="shared" si="15"/>
        <v>0</v>
      </c>
      <c r="T13" s="19">
        <f t="shared" si="16"/>
        <v>0</v>
      </c>
      <c r="U13" s="22"/>
    </row>
    <row r="14" spans="1:21" x14ac:dyDescent="0.25">
      <c r="A14" s="75"/>
      <c r="B14" s="75"/>
      <c r="C14" s="5" t="s">
        <v>68</v>
      </c>
      <c r="D14" s="5"/>
      <c r="E14" s="38" t="s">
        <v>5</v>
      </c>
      <c r="F14" s="1" t="s">
        <v>6</v>
      </c>
      <c r="G14" s="39">
        <v>6</v>
      </c>
      <c r="H14" s="15">
        <v>0</v>
      </c>
      <c r="I14" s="4">
        <f t="shared" si="1"/>
        <v>0</v>
      </c>
      <c r="J14" s="11">
        <v>0</v>
      </c>
      <c r="K14" s="69">
        <f t="shared" si="2"/>
        <v>0</v>
      </c>
      <c r="L14" s="15">
        <v>0</v>
      </c>
      <c r="M14" s="4">
        <f t="shared" si="3"/>
        <v>0</v>
      </c>
      <c r="N14" s="19">
        <f t="shared" si="4"/>
        <v>0</v>
      </c>
      <c r="O14" s="15">
        <v>0</v>
      </c>
      <c r="P14" s="4">
        <f t="shared" si="5"/>
        <v>0</v>
      </c>
      <c r="Q14" s="19">
        <f t="shared" si="6"/>
        <v>0</v>
      </c>
      <c r="R14" s="15">
        <v>0</v>
      </c>
      <c r="S14" s="4">
        <f t="shared" si="7"/>
        <v>0</v>
      </c>
      <c r="T14" s="19">
        <f t="shared" si="8"/>
        <v>0</v>
      </c>
      <c r="U14" s="22"/>
    </row>
    <row r="15" spans="1:21" x14ac:dyDescent="0.25">
      <c r="A15" s="75"/>
      <c r="B15" s="75"/>
      <c r="C15" s="1" t="s">
        <v>10</v>
      </c>
      <c r="D15" s="1"/>
      <c r="E15" s="38" t="s">
        <v>5</v>
      </c>
      <c r="F15" s="1" t="s">
        <v>6</v>
      </c>
      <c r="G15" s="39">
        <v>3</v>
      </c>
      <c r="H15" s="15">
        <v>0</v>
      </c>
      <c r="I15" s="4">
        <f t="shared" si="1"/>
        <v>0</v>
      </c>
      <c r="J15" s="11">
        <v>0</v>
      </c>
      <c r="K15" s="69">
        <f t="shared" si="2"/>
        <v>0</v>
      </c>
      <c r="L15" s="15">
        <v>0</v>
      </c>
      <c r="M15" s="4">
        <f t="shared" si="3"/>
        <v>0</v>
      </c>
      <c r="N15" s="19">
        <f t="shared" si="4"/>
        <v>0</v>
      </c>
      <c r="O15" s="15">
        <v>0</v>
      </c>
      <c r="P15" s="4">
        <f t="shared" si="5"/>
        <v>0</v>
      </c>
      <c r="Q15" s="19">
        <f t="shared" si="6"/>
        <v>0</v>
      </c>
      <c r="R15" s="15">
        <v>0</v>
      </c>
      <c r="S15" s="4">
        <f t="shared" si="7"/>
        <v>0</v>
      </c>
      <c r="T15" s="19">
        <f t="shared" si="8"/>
        <v>0</v>
      </c>
      <c r="U15" s="22"/>
    </row>
    <row r="16" spans="1:21" x14ac:dyDescent="0.25">
      <c r="A16" s="75"/>
      <c r="B16" s="75"/>
      <c r="C16" s="1" t="s">
        <v>34</v>
      </c>
      <c r="D16" s="1"/>
      <c r="E16" s="38" t="s">
        <v>5</v>
      </c>
      <c r="F16" s="1" t="s">
        <v>6</v>
      </c>
      <c r="G16" s="39">
        <v>25</v>
      </c>
      <c r="H16" s="15">
        <v>0</v>
      </c>
      <c r="I16" s="8"/>
      <c r="J16" s="4">
        <f>G16*H16</f>
        <v>0</v>
      </c>
      <c r="K16" s="69">
        <f>J16</f>
        <v>0</v>
      </c>
      <c r="L16" s="20"/>
      <c r="M16" s="8"/>
      <c r="N16" s="21"/>
      <c r="O16" s="20"/>
      <c r="P16" s="8"/>
      <c r="Q16" s="21"/>
      <c r="R16" s="20"/>
      <c r="S16" s="8"/>
      <c r="T16" s="21"/>
      <c r="U16" s="22"/>
    </row>
    <row r="17" spans="1:21" x14ac:dyDescent="0.25">
      <c r="A17" s="75"/>
      <c r="B17" s="75"/>
      <c r="C17" s="6" t="s">
        <v>35</v>
      </c>
      <c r="D17" s="6"/>
      <c r="E17" s="38" t="s">
        <v>5</v>
      </c>
      <c r="F17" s="1" t="s">
        <v>6</v>
      </c>
      <c r="G17" s="39">
        <v>22</v>
      </c>
      <c r="H17" s="15">
        <v>0</v>
      </c>
      <c r="I17" s="8"/>
      <c r="J17" s="4">
        <f>G17*H17</f>
        <v>0</v>
      </c>
      <c r="K17" s="69">
        <f>J17</f>
        <v>0</v>
      </c>
      <c r="L17" s="20"/>
      <c r="M17" s="8"/>
      <c r="N17" s="21"/>
      <c r="O17" s="20"/>
      <c r="P17" s="8"/>
      <c r="Q17" s="21"/>
      <c r="R17" s="20"/>
      <c r="S17" s="8"/>
      <c r="T17" s="21"/>
      <c r="U17" s="22"/>
    </row>
    <row r="18" spans="1:21" x14ac:dyDescent="0.25">
      <c r="A18" s="75"/>
      <c r="B18" s="75"/>
      <c r="C18" s="1" t="s">
        <v>11</v>
      </c>
      <c r="D18" s="1"/>
      <c r="E18" s="38" t="s">
        <v>5</v>
      </c>
      <c r="F18" s="1" t="s">
        <v>6</v>
      </c>
      <c r="G18" s="64">
        <v>1</v>
      </c>
      <c r="H18" s="15">
        <v>0</v>
      </c>
      <c r="I18" s="4">
        <f t="shared" si="1"/>
        <v>0</v>
      </c>
      <c r="J18" s="11">
        <v>0</v>
      </c>
      <c r="K18" s="69">
        <f t="shared" si="2"/>
        <v>0</v>
      </c>
      <c r="L18" s="15">
        <v>0</v>
      </c>
      <c r="M18" s="4">
        <f t="shared" si="3"/>
        <v>0</v>
      </c>
      <c r="N18" s="19">
        <f>M18*24</f>
        <v>0</v>
      </c>
      <c r="O18" s="15">
        <v>0</v>
      </c>
      <c r="P18" s="4">
        <f t="shared" si="5"/>
        <v>0</v>
      </c>
      <c r="Q18" s="19">
        <f>P18*24</f>
        <v>0</v>
      </c>
      <c r="R18" s="15">
        <v>0</v>
      </c>
      <c r="S18" s="4">
        <f t="shared" ref="S18:S27" si="17">G18*R18</f>
        <v>0</v>
      </c>
      <c r="T18" s="19">
        <f>S18*24</f>
        <v>0</v>
      </c>
      <c r="U18" s="22"/>
    </row>
    <row r="19" spans="1:21" x14ac:dyDescent="0.25">
      <c r="A19" s="75"/>
      <c r="B19" s="75"/>
      <c r="C19" s="1" t="s">
        <v>12</v>
      </c>
      <c r="D19" s="1"/>
      <c r="E19" s="38" t="s">
        <v>5</v>
      </c>
      <c r="F19" s="1" t="s">
        <v>6</v>
      </c>
      <c r="G19" s="64">
        <v>1</v>
      </c>
      <c r="H19" s="15">
        <v>0</v>
      </c>
      <c r="I19" s="4">
        <f t="shared" si="1"/>
        <v>0</v>
      </c>
      <c r="J19" s="11">
        <v>0</v>
      </c>
      <c r="K19" s="69">
        <f t="shared" si="2"/>
        <v>0</v>
      </c>
      <c r="L19" s="15">
        <v>0</v>
      </c>
      <c r="M19" s="4">
        <f t="shared" si="3"/>
        <v>0</v>
      </c>
      <c r="N19" s="19">
        <f t="shared" ref="N19:N27" si="18">M19*24</f>
        <v>0</v>
      </c>
      <c r="O19" s="15">
        <v>0</v>
      </c>
      <c r="P19" s="4">
        <f t="shared" si="5"/>
        <v>0</v>
      </c>
      <c r="Q19" s="19">
        <f t="shared" ref="Q19:Q27" si="19">P19*24</f>
        <v>0</v>
      </c>
      <c r="R19" s="15">
        <v>0</v>
      </c>
      <c r="S19" s="4">
        <f t="shared" si="17"/>
        <v>0</v>
      </c>
      <c r="T19" s="19">
        <f t="shared" ref="T19:T27" si="20">S19*24</f>
        <v>0</v>
      </c>
      <c r="U19" s="22"/>
    </row>
    <row r="20" spans="1:21" x14ac:dyDescent="0.25">
      <c r="A20" s="89">
        <v>3</v>
      </c>
      <c r="B20" s="89" t="s">
        <v>36</v>
      </c>
      <c r="C20" s="1" t="s">
        <v>73</v>
      </c>
      <c r="D20" s="1" t="s">
        <v>71</v>
      </c>
      <c r="E20" s="38" t="s">
        <v>13</v>
      </c>
      <c r="F20" s="1" t="s">
        <v>21</v>
      </c>
      <c r="G20" s="39">
        <v>1</v>
      </c>
      <c r="H20" s="15">
        <v>0</v>
      </c>
      <c r="I20" s="7">
        <f t="shared" si="1"/>
        <v>0</v>
      </c>
      <c r="J20" s="11">
        <v>0</v>
      </c>
      <c r="K20" s="70">
        <f t="shared" si="2"/>
        <v>0</v>
      </c>
      <c r="L20" s="15">
        <v>0</v>
      </c>
      <c r="M20" s="7">
        <f t="shared" si="3"/>
        <v>0</v>
      </c>
      <c r="N20" s="19">
        <f t="shared" si="18"/>
        <v>0</v>
      </c>
      <c r="O20" s="15">
        <v>0</v>
      </c>
      <c r="P20" s="7">
        <f t="shared" si="5"/>
        <v>0</v>
      </c>
      <c r="Q20" s="19">
        <f t="shared" si="19"/>
        <v>0</v>
      </c>
      <c r="R20" s="15">
        <v>0</v>
      </c>
      <c r="S20" s="7">
        <f t="shared" si="17"/>
        <v>0</v>
      </c>
      <c r="T20" s="19">
        <f t="shared" si="20"/>
        <v>0</v>
      </c>
      <c r="U20" s="22"/>
    </row>
    <row r="21" spans="1:21" x14ac:dyDescent="0.25">
      <c r="A21" s="90"/>
      <c r="B21" s="90"/>
      <c r="C21" s="1" t="s">
        <v>74</v>
      </c>
      <c r="D21" s="1" t="s">
        <v>71</v>
      </c>
      <c r="E21" s="38" t="s">
        <v>13</v>
      </c>
      <c r="F21" s="1" t="s">
        <v>6</v>
      </c>
      <c r="G21" s="39">
        <v>1</v>
      </c>
      <c r="H21" s="15">
        <v>0</v>
      </c>
      <c r="I21" s="7">
        <f t="shared" si="1"/>
        <v>0</v>
      </c>
      <c r="J21" s="11">
        <v>0</v>
      </c>
      <c r="K21" s="70">
        <f t="shared" si="2"/>
        <v>0</v>
      </c>
      <c r="L21" s="15">
        <v>0</v>
      </c>
      <c r="M21" s="7">
        <f t="shared" si="3"/>
        <v>0</v>
      </c>
      <c r="N21" s="19">
        <f t="shared" si="18"/>
        <v>0</v>
      </c>
      <c r="O21" s="15">
        <v>0</v>
      </c>
      <c r="P21" s="7">
        <f t="shared" si="5"/>
        <v>0</v>
      </c>
      <c r="Q21" s="19">
        <f t="shared" si="19"/>
        <v>0</v>
      </c>
      <c r="R21" s="15">
        <v>0</v>
      </c>
      <c r="S21" s="7">
        <f t="shared" si="17"/>
        <v>0</v>
      </c>
      <c r="T21" s="19">
        <f t="shared" si="20"/>
        <v>0</v>
      </c>
      <c r="U21" s="22"/>
    </row>
    <row r="22" spans="1:21" x14ac:dyDescent="0.25">
      <c r="A22" s="90"/>
      <c r="B22" s="90"/>
      <c r="C22" s="1" t="s">
        <v>69</v>
      </c>
      <c r="D22" s="1" t="s">
        <v>72</v>
      </c>
      <c r="E22" s="38" t="s">
        <v>13</v>
      </c>
      <c r="F22" s="1" t="s">
        <v>6</v>
      </c>
      <c r="G22" s="39">
        <v>1</v>
      </c>
      <c r="H22" s="15">
        <v>0</v>
      </c>
      <c r="I22" s="7">
        <f t="shared" si="1"/>
        <v>0</v>
      </c>
      <c r="J22" s="11">
        <v>0</v>
      </c>
      <c r="K22" s="70">
        <f t="shared" si="2"/>
        <v>0</v>
      </c>
      <c r="L22" s="15">
        <v>0</v>
      </c>
      <c r="M22" s="7">
        <f t="shared" si="3"/>
        <v>0</v>
      </c>
      <c r="N22" s="19">
        <f t="shared" si="18"/>
        <v>0</v>
      </c>
      <c r="O22" s="15">
        <v>0</v>
      </c>
      <c r="P22" s="7">
        <f t="shared" si="5"/>
        <v>0</v>
      </c>
      <c r="Q22" s="19">
        <f t="shared" si="19"/>
        <v>0</v>
      </c>
      <c r="R22" s="15">
        <v>0</v>
      </c>
      <c r="S22" s="7">
        <f t="shared" si="17"/>
        <v>0</v>
      </c>
      <c r="T22" s="19">
        <f t="shared" si="20"/>
        <v>0</v>
      </c>
      <c r="U22" s="22"/>
    </row>
    <row r="23" spans="1:21" x14ac:dyDescent="0.25">
      <c r="A23" s="90"/>
      <c r="B23" s="90"/>
      <c r="C23" s="1" t="s">
        <v>70</v>
      </c>
      <c r="D23" s="1" t="s">
        <v>106</v>
      </c>
      <c r="E23" s="38" t="s">
        <v>13</v>
      </c>
      <c r="F23" s="1" t="s">
        <v>6</v>
      </c>
      <c r="G23" s="39">
        <v>1</v>
      </c>
      <c r="H23" s="15">
        <v>0</v>
      </c>
      <c r="I23" s="7">
        <f t="shared" ref="I23" si="21">G23*H23</f>
        <v>0</v>
      </c>
      <c r="J23" s="11">
        <v>0</v>
      </c>
      <c r="K23" s="70">
        <f t="shared" ref="K23" si="22">J23+(I23*48)</f>
        <v>0</v>
      </c>
      <c r="L23" s="15">
        <v>0</v>
      </c>
      <c r="M23" s="7">
        <f t="shared" ref="M23" si="23">G23*L23</f>
        <v>0</v>
      </c>
      <c r="N23" s="19">
        <f t="shared" ref="N23" si="24">M23*24</f>
        <v>0</v>
      </c>
      <c r="O23" s="15">
        <v>0</v>
      </c>
      <c r="P23" s="7">
        <f t="shared" ref="P23" si="25">G23*O23</f>
        <v>0</v>
      </c>
      <c r="Q23" s="19">
        <f t="shared" ref="Q23" si="26">P23*24</f>
        <v>0</v>
      </c>
      <c r="R23" s="15">
        <v>0</v>
      </c>
      <c r="S23" s="4">
        <f t="shared" si="17"/>
        <v>0</v>
      </c>
      <c r="T23" s="19">
        <f t="shared" si="20"/>
        <v>0</v>
      </c>
      <c r="U23" s="22"/>
    </row>
    <row r="24" spans="1:21" x14ac:dyDescent="0.25">
      <c r="A24" s="90"/>
      <c r="B24" s="90"/>
      <c r="C24" s="1" t="s">
        <v>103</v>
      </c>
      <c r="D24" s="1"/>
      <c r="E24" s="38" t="s">
        <v>13</v>
      </c>
      <c r="F24" s="1" t="s">
        <v>6</v>
      </c>
      <c r="G24" s="39">
        <v>1</v>
      </c>
      <c r="H24" s="15">
        <v>0</v>
      </c>
      <c r="I24" s="7">
        <f t="shared" si="1"/>
        <v>0</v>
      </c>
      <c r="J24" s="11">
        <v>0</v>
      </c>
      <c r="K24" s="70">
        <f t="shared" si="2"/>
        <v>0</v>
      </c>
      <c r="L24" s="15">
        <v>0</v>
      </c>
      <c r="M24" s="7">
        <f t="shared" si="3"/>
        <v>0</v>
      </c>
      <c r="N24" s="19">
        <f t="shared" si="18"/>
        <v>0</v>
      </c>
      <c r="O24" s="15">
        <v>0</v>
      </c>
      <c r="P24" s="7">
        <f t="shared" si="5"/>
        <v>0</v>
      </c>
      <c r="Q24" s="19">
        <f t="shared" si="19"/>
        <v>0</v>
      </c>
      <c r="R24" s="15">
        <v>0</v>
      </c>
      <c r="S24" s="7">
        <f t="shared" si="17"/>
        <v>0</v>
      </c>
      <c r="T24" s="19">
        <f t="shared" si="20"/>
        <v>0</v>
      </c>
      <c r="U24" s="22"/>
    </row>
    <row r="25" spans="1:21" x14ac:dyDescent="0.25">
      <c r="A25" s="90"/>
      <c r="B25" s="90"/>
      <c r="C25" s="1" t="s">
        <v>104</v>
      </c>
      <c r="D25" s="6"/>
      <c r="E25" s="38" t="s">
        <v>13</v>
      </c>
      <c r="F25" s="1" t="s">
        <v>6</v>
      </c>
      <c r="G25" s="39">
        <v>1</v>
      </c>
      <c r="H25" s="15">
        <v>0</v>
      </c>
      <c r="I25" s="7">
        <f t="shared" si="1"/>
        <v>0</v>
      </c>
      <c r="J25" s="11">
        <v>0</v>
      </c>
      <c r="K25" s="70">
        <f t="shared" si="2"/>
        <v>0</v>
      </c>
      <c r="L25" s="15">
        <v>0</v>
      </c>
      <c r="M25" s="7">
        <f t="shared" si="3"/>
        <v>0</v>
      </c>
      <c r="N25" s="19">
        <f t="shared" si="18"/>
        <v>0</v>
      </c>
      <c r="O25" s="15">
        <v>0</v>
      </c>
      <c r="P25" s="7">
        <f t="shared" si="5"/>
        <v>0</v>
      </c>
      <c r="Q25" s="19">
        <f t="shared" si="19"/>
        <v>0</v>
      </c>
      <c r="R25" s="15">
        <v>0</v>
      </c>
      <c r="S25" s="7">
        <f t="shared" si="17"/>
        <v>0</v>
      </c>
      <c r="T25" s="19">
        <f t="shared" si="20"/>
        <v>0</v>
      </c>
      <c r="U25" s="22"/>
    </row>
    <row r="26" spans="1:21" s="3" customFormat="1" ht="15" customHeight="1" x14ac:dyDescent="0.25">
      <c r="A26" s="90"/>
      <c r="B26" s="90"/>
      <c r="C26" s="40" t="s">
        <v>37</v>
      </c>
      <c r="D26" s="40"/>
      <c r="E26" s="41" t="s">
        <v>13</v>
      </c>
      <c r="F26" s="40" t="s">
        <v>6</v>
      </c>
      <c r="G26" s="100">
        <v>1</v>
      </c>
      <c r="H26" s="15">
        <v>0</v>
      </c>
      <c r="I26" s="42">
        <f t="shared" si="1"/>
        <v>0</v>
      </c>
      <c r="J26" s="11">
        <v>0</v>
      </c>
      <c r="K26" s="71">
        <f t="shared" si="2"/>
        <v>0</v>
      </c>
      <c r="L26" s="15">
        <v>0</v>
      </c>
      <c r="M26" s="42">
        <f t="shared" si="3"/>
        <v>0</v>
      </c>
      <c r="N26" s="43">
        <f t="shared" si="18"/>
        <v>0</v>
      </c>
      <c r="O26" s="15">
        <v>0</v>
      </c>
      <c r="P26" s="42">
        <f t="shared" si="5"/>
        <v>0</v>
      </c>
      <c r="Q26" s="43">
        <f t="shared" si="19"/>
        <v>0</v>
      </c>
      <c r="R26" s="15">
        <v>0</v>
      </c>
      <c r="S26" s="42">
        <f t="shared" si="17"/>
        <v>0</v>
      </c>
      <c r="T26" s="43">
        <f t="shared" si="20"/>
        <v>0</v>
      </c>
      <c r="U26" s="50"/>
    </row>
    <row r="27" spans="1:21" x14ac:dyDescent="0.25">
      <c r="A27" s="90"/>
      <c r="B27" s="90"/>
      <c r="C27" s="44" t="s">
        <v>100</v>
      </c>
      <c r="D27" s="44"/>
      <c r="E27" s="44" t="s">
        <v>13</v>
      </c>
      <c r="F27" s="44" t="s">
        <v>6</v>
      </c>
      <c r="G27" s="39">
        <v>2</v>
      </c>
      <c r="H27" s="15">
        <v>0</v>
      </c>
      <c r="I27" s="7">
        <f t="shared" si="1"/>
        <v>0</v>
      </c>
      <c r="J27" s="11">
        <v>0</v>
      </c>
      <c r="K27" s="70">
        <f t="shared" si="2"/>
        <v>0</v>
      </c>
      <c r="L27" s="15">
        <v>0</v>
      </c>
      <c r="M27" s="7">
        <f t="shared" si="3"/>
        <v>0</v>
      </c>
      <c r="N27" s="19">
        <f t="shared" si="18"/>
        <v>0</v>
      </c>
      <c r="O27" s="15">
        <v>0</v>
      </c>
      <c r="P27" s="7">
        <f t="shared" si="5"/>
        <v>0</v>
      </c>
      <c r="Q27" s="19">
        <f t="shared" si="19"/>
        <v>0</v>
      </c>
      <c r="R27" s="15">
        <v>0</v>
      </c>
      <c r="S27" s="7">
        <f t="shared" si="17"/>
        <v>0</v>
      </c>
      <c r="T27" s="19">
        <f t="shared" si="20"/>
        <v>0</v>
      </c>
      <c r="U27" s="22"/>
    </row>
    <row r="28" spans="1:21" x14ac:dyDescent="0.25">
      <c r="A28" s="89">
        <v>4</v>
      </c>
      <c r="B28" s="89" t="s">
        <v>76</v>
      </c>
      <c r="C28" s="6" t="s">
        <v>44</v>
      </c>
      <c r="D28" s="6"/>
      <c r="E28" s="38" t="s">
        <v>43</v>
      </c>
      <c r="F28" s="1" t="s">
        <v>21</v>
      </c>
      <c r="G28" s="34">
        <v>1</v>
      </c>
      <c r="H28" s="15">
        <v>0</v>
      </c>
      <c r="I28" s="8"/>
      <c r="J28" s="4">
        <f t="shared" ref="J28:J32" si="27">G28*H28</f>
        <v>0</v>
      </c>
      <c r="K28" s="69">
        <f>J28</f>
        <v>0</v>
      </c>
      <c r="L28" s="20"/>
      <c r="M28" s="8"/>
      <c r="N28" s="21"/>
      <c r="O28" s="20"/>
      <c r="P28" s="8"/>
      <c r="Q28" s="21"/>
      <c r="R28" s="20"/>
      <c r="S28" s="8"/>
      <c r="T28" s="21"/>
      <c r="U28" s="22"/>
    </row>
    <row r="29" spans="1:21" x14ac:dyDescent="0.25">
      <c r="A29" s="90"/>
      <c r="B29" s="90"/>
      <c r="C29" s="6" t="s">
        <v>45</v>
      </c>
      <c r="D29" s="6"/>
      <c r="E29" s="38" t="s">
        <v>43</v>
      </c>
      <c r="F29" s="1" t="s">
        <v>21</v>
      </c>
      <c r="G29" s="34">
        <v>1</v>
      </c>
      <c r="H29" s="15">
        <v>0</v>
      </c>
      <c r="I29" s="8"/>
      <c r="J29" s="4">
        <f t="shared" si="27"/>
        <v>0</v>
      </c>
      <c r="K29" s="69">
        <f t="shared" ref="K29:K32" si="28">J29</f>
        <v>0</v>
      </c>
      <c r="L29" s="20"/>
      <c r="M29" s="8"/>
      <c r="N29" s="21"/>
      <c r="O29" s="20"/>
      <c r="P29" s="8"/>
      <c r="Q29" s="21"/>
      <c r="R29" s="20"/>
      <c r="S29" s="8"/>
      <c r="T29" s="21"/>
      <c r="U29" s="22"/>
    </row>
    <row r="30" spans="1:21" x14ac:dyDescent="0.25">
      <c r="A30" s="90"/>
      <c r="B30" s="90"/>
      <c r="C30" s="6" t="s">
        <v>75</v>
      </c>
      <c r="D30" s="6"/>
      <c r="E30" s="38" t="s">
        <v>43</v>
      </c>
      <c r="F30" s="1" t="s">
        <v>21</v>
      </c>
      <c r="G30" s="34">
        <v>1</v>
      </c>
      <c r="H30" s="15">
        <v>0</v>
      </c>
      <c r="I30" s="8"/>
      <c r="J30" s="4">
        <f t="shared" ref="J30" si="29">G30*H30</f>
        <v>0</v>
      </c>
      <c r="K30" s="69">
        <f t="shared" ref="K30" si="30">J30</f>
        <v>0</v>
      </c>
      <c r="L30" s="20"/>
      <c r="M30" s="8"/>
      <c r="N30" s="21"/>
      <c r="O30" s="20"/>
      <c r="P30" s="8"/>
      <c r="Q30" s="21"/>
      <c r="R30" s="20"/>
      <c r="S30" s="8"/>
      <c r="T30" s="21"/>
      <c r="U30" s="22"/>
    </row>
    <row r="31" spans="1:21" x14ac:dyDescent="0.25">
      <c r="A31" s="91"/>
      <c r="B31" s="91"/>
      <c r="C31" s="6" t="s">
        <v>46</v>
      </c>
      <c r="D31" s="6"/>
      <c r="E31" s="38" t="s">
        <v>43</v>
      </c>
      <c r="F31" s="1" t="s">
        <v>21</v>
      </c>
      <c r="G31" s="34">
        <v>1</v>
      </c>
      <c r="H31" s="15">
        <v>0</v>
      </c>
      <c r="I31" s="8"/>
      <c r="J31" s="4">
        <f t="shared" si="27"/>
        <v>0</v>
      </c>
      <c r="K31" s="69">
        <f t="shared" si="28"/>
        <v>0</v>
      </c>
      <c r="L31" s="20"/>
      <c r="M31" s="8"/>
      <c r="N31" s="21"/>
      <c r="O31" s="20"/>
      <c r="P31" s="8"/>
      <c r="Q31" s="21"/>
      <c r="R31" s="20"/>
      <c r="S31" s="8"/>
      <c r="T31" s="21"/>
      <c r="U31" s="22"/>
    </row>
    <row r="32" spans="1:21" x14ac:dyDescent="0.25">
      <c r="A32" s="1">
        <v>5</v>
      </c>
      <c r="B32" s="1" t="s">
        <v>53</v>
      </c>
      <c r="C32" s="1" t="s">
        <v>15</v>
      </c>
      <c r="D32" s="1"/>
      <c r="E32" s="38" t="s">
        <v>14</v>
      </c>
      <c r="F32" s="1" t="s">
        <v>21</v>
      </c>
      <c r="G32" s="34">
        <v>1</v>
      </c>
      <c r="H32" s="15">
        <v>0</v>
      </c>
      <c r="I32" s="8"/>
      <c r="J32" s="4">
        <f t="shared" si="27"/>
        <v>0</v>
      </c>
      <c r="K32" s="69">
        <f t="shared" si="28"/>
        <v>0</v>
      </c>
      <c r="L32" s="20"/>
      <c r="M32" s="8"/>
      <c r="N32" s="21"/>
      <c r="O32" s="20"/>
      <c r="P32" s="8"/>
      <c r="Q32" s="21"/>
      <c r="R32" s="20"/>
      <c r="S32" s="8"/>
      <c r="T32" s="21"/>
      <c r="U32" s="22"/>
    </row>
    <row r="33" spans="1:21" x14ac:dyDescent="0.25">
      <c r="A33" s="1">
        <v>6</v>
      </c>
      <c r="B33" s="1" t="s">
        <v>54</v>
      </c>
      <c r="C33" s="1" t="s">
        <v>77</v>
      </c>
      <c r="D33" s="1"/>
      <c r="E33" s="38" t="s">
        <v>16</v>
      </c>
      <c r="F33" s="1" t="s">
        <v>21</v>
      </c>
      <c r="G33" s="34">
        <v>1</v>
      </c>
      <c r="H33" s="15">
        <v>0</v>
      </c>
      <c r="I33" s="4">
        <f t="shared" ref="I33:I42" si="31">G33*H33</f>
        <v>0</v>
      </c>
      <c r="J33" s="8"/>
      <c r="K33" s="69">
        <f>I33*48</f>
        <v>0</v>
      </c>
      <c r="L33" s="15">
        <v>0</v>
      </c>
      <c r="M33" s="4">
        <f t="shared" ref="M33:M42" si="32">G33*L33</f>
        <v>0</v>
      </c>
      <c r="N33" s="19">
        <f>M33*24</f>
        <v>0</v>
      </c>
      <c r="O33" s="15">
        <v>0</v>
      </c>
      <c r="P33" s="4">
        <f t="shared" ref="P33:P42" si="33">G33*O33</f>
        <v>0</v>
      </c>
      <c r="Q33" s="19">
        <f>P33*24</f>
        <v>0</v>
      </c>
      <c r="R33" s="15">
        <v>0</v>
      </c>
      <c r="S33" s="4">
        <f t="shared" ref="S33:S50" si="34">G33*R33</f>
        <v>0</v>
      </c>
      <c r="T33" s="19">
        <f>S33*24</f>
        <v>0</v>
      </c>
      <c r="U33" s="22"/>
    </row>
    <row r="34" spans="1:21" x14ac:dyDescent="0.25">
      <c r="A34" s="89">
        <v>7</v>
      </c>
      <c r="B34" s="89" t="s">
        <v>78</v>
      </c>
      <c r="C34" s="1" t="s">
        <v>79</v>
      </c>
      <c r="D34" s="1"/>
      <c r="E34" s="38" t="s">
        <v>17</v>
      </c>
      <c r="F34" s="1" t="s">
        <v>21</v>
      </c>
      <c r="G34" s="68">
        <v>0</v>
      </c>
      <c r="H34" s="15">
        <v>0</v>
      </c>
      <c r="I34" s="8"/>
      <c r="J34" s="4">
        <f t="shared" ref="J34:J37" si="35">G34*H34</f>
        <v>0</v>
      </c>
      <c r="K34" s="69">
        <f>J34</f>
        <v>0</v>
      </c>
      <c r="L34" s="20"/>
      <c r="M34" s="8"/>
      <c r="N34" s="21"/>
      <c r="O34" s="20"/>
      <c r="P34" s="8"/>
      <c r="Q34" s="21"/>
      <c r="R34" s="20"/>
      <c r="S34" s="8"/>
      <c r="T34" s="21"/>
      <c r="U34" s="22"/>
    </row>
    <row r="35" spans="1:21" x14ac:dyDescent="0.25">
      <c r="A35" s="90"/>
      <c r="B35" s="90"/>
      <c r="C35" s="1" t="s">
        <v>80</v>
      </c>
      <c r="D35" s="1"/>
      <c r="E35" s="38" t="s">
        <v>17</v>
      </c>
      <c r="F35" s="1" t="s">
        <v>21</v>
      </c>
      <c r="G35" s="68">
        <v>2</v>
      </c>
      <c r="H35" s="15">
        <v>0</v>
      </c>
      <c r="I35" s="8"/>
      <c r="J35" s="4">
        <f t="shared" si="35"/>
        <v>0</v>
      </c>
      <c r="K35" s="69">
        <f>J35</f>
        <v>0</v>
      </c>
      <c r="L35" s="20"/>
      <c r="M35" s="8"/>
      <c r="N35" s="21"/>
      <c r="O35" s="20"/>
      <c r="P35" s="8"/>
      <c r="Q35" s="21"/>
      <c r="R35" s="20"/>
      <c r="S35" s="8"/>
      <c r="T35" s="21"/>
      <c r="U35" s="22"/>
    </row>
    <row r="36" spans="1:21" x14ac:dyDescent="0.25">
      <c r="A36" s="90"/>
      <c r="B36" s="90"/>
      <c r="C36" s="1" t="s">
        <v>81</v>
      </c>
      <c r="D36" s="1"/>
      <c r="E36" s="38" t="s">
        <v>17</v>
      </c>
      <c r="F36" s="1" t="s">
        <v>21</v>
      </c>
      <c r="G36" s="68">
        <v>11</v>
      </c>
      <c r="H36" s="15">
        <v>0</v>
      </c>
      <c r="I36" s="8"/>
      <c r="J36" s="4">
        <f t="shared" si="35"/>
        <v>0</v>
      </c>
      <c r="K36" s="69">
        <f>J36</f>
        <v>0</v>
      </c>
      <c r="L36" s="20"/>
      <c r="M36" s="8"/>
      <c r="N36" s="21"/>
      <c r="O36" s="20"/>
      <c r="P36" s="8"/>
      <c r="Q36" s="21"/>
      <c r="R36" s="20"/>
      <c r="S36" s="8"/>
      <c r="T36" s="21"/>
      <c r="U36" s="22"/>
    </row>
    <row r="37" spans="1:21" x14ac:dyDescent="0.25">
      <c r="A37" s="90"/>
      <c r="B37" s="90"/>
      <c r="C37" s="1" t="s">
        <v>82</v>
      </c>
      <c r="D37" s="1"/>
      <c r="E37" s="38" t="s">
        <v>17</v>
      </c>
      <c r="F37" s="1" t="s">
        <v>21</v>
      </c>
      <c r="G37" s="68">
        <v>40</v>
      </c>
      <c r="H37" s="15">
        <v>0</v>
      </c>
      <c r="I37" s="8"/>
      <c r="J37" s="4">
        <f t="shared" si="35"/>
        <v>0</v>
      </c>
      <c r="K37" s="69">
        <f>J37</f>
        <v>0</v>
      </c>
      <c r="L37" s="20"/>
      <c r="M37" s="8"/>
      <c r="N37" s="21"/>
      <c r="O37" s="20"/>
      <c r="P37" s="8"/>
      <c r="Q37" s="21"/>
      <c r="R37" s="20"/>
      <c r="S37" s="8"/>
      <c r="T37" s="21"/>
      <c r="U37" s="22"/>
    </row>
    <row r="38" spans="1:21" x14ac:dyDescent="0.25">
      <c r="A38" s="90"/>
      <c r="B38" s="90"/>
      <c r="C38" s="6" t="s">
        <v>105</v>
      </c>
      <c r="D38" s="1" t="s">
        <v>95</v>
      </c>
      <c r="E38" s="38" t="s">
        <v>17</v>
      </c>
      <c r="F38" s="1" t="s">
        <v>21</v>
      </c>
      <c r="G38" s="34">
        <v>1</v>
      </c>
      <c r="H38" s="15">
        <v>0</v>
      </c>
      <c r="I38" s="4">
        <f t="shared" ref="I38:I41" si="36">G38*H38</f>
        <v>0</v>
      </c>
      <c r="J38" s="11">
        <v>0</v>
      </c>
      <c r="K38" s="69">
        <f t="shared" ref="K38:K41" si="37">J38+(I38*48)</f>
        <v>0</v>
      </c>
      <c r="L38" s="15">
        <v>0</v>
      </c>
      <c r="M38" s="4">
        <f t="shared" ref="M38:M41" si="38">G38*L38</f>
        <v>0</v>
      </c>
      <c r="N38" s="19">
        <f>M38*24</f>
        <v>0</v>
      </c>
      <c r="O38" s="15">
        <v>0</v>
      </c>
      <c r="P38" s="4">
        <f t="shared" ref="P38:P41" si="39">G38*O38</f>
        <v>0</v>
      </c>
      <c r="Q38" s="19">
        <f>P38*24</f>
        <v>0</v>
      </c>
      <c r="R38" s="15">
        <v>0</v>
      </c>
      <c r="S38" s="4">
        <f t="shared" ref="S38" si="40">G38*R38</f>
        <v>0</v>
      </c>
      <c r="T38" s="19">
        <f>S38*24</f>
        <v>0</v>
      </c>
      <c r="U38" s="22"/>
    </row>
    <row r="39" spans="1:21" x14ac:dyDescent="0.25">
      <c r="A39" s="90"/>
      <c r="B39" s="90"/>
      <c r="C39" s="6" t="s">
        <v>105</v>
      </c>
      <c r="D39" s="1" t="s">
        <v>83</v>
      </c>
      <c r="E39" s="38" t="s">
        <v>17</v>
      </c>
      <c r="F39" s="1" t="s">
        <v>21</v>
      </c>
      <c r="G39" s="34">
        <v>1</v>
      </c>
      <c r="H39" s="15">
        <v>0</v>
      </c>
      <c r="I39" s="4">
        <f t="shared" si="36"/>
        <v>0</v>
      </c>
      <c r="J39" s="11">
        <v>0</v>
      </c>
      <c r="K39" s="69">
        <f t="shared" si="37"/>
        <v>0</v>
      </c>
      <c r="L39" s="15">
        <v>0</v>
      </c>
      <c r="M39" s="4">
        <f t="shared" si="38"/>
        <v>0</v>
      </c>
      <c r="N39" s="19">
        <f>M39*24</f>
        <v>0</v>
      </c>
      <c r="O39" s="15">
        <v>0</v>
      </c>
      <c r="P39" s="4">
        <f t="shared" si="39"/>
        <v>0</v>
      </c>
      <c r="Q39" s="19">
        <f>P39*24</f>
        <v>0</v>
      </c>
      <c r="R39" s="15">
        <v>0</v>
      </c>
      <c r="S39" s="4">
        <f t="shared" ref="S39:S41" si="41">G39*R39</f>
        <v>0</v>
      </c>
      <c r="T39" s="19">
        <f>S39*24</f>
        <v>0</v>
      </c>
      <c r="U39" s="22"/>
    </row>
    <row r="40" spans="1:21" x14ac:dyDescent="0.25">
      <c r="A40" s="90"/>
      <c r="B40" s="90"/>
      <c r="C40" s="6" t="s">
        <v>105</v>
      </c>
      <c r="D40" s="1" t="s">
        <v>84</v>
      </c>
      <c r="E40" s="38" t="s">
        <v>17</v>
      </c>
      <c r="F40" s="1" t="s">
        <v>21</v>
      </c>
      <c r="G40" s="34">
        <v>1</v>
      </c>
      <c r="H40" s="15">
        <v>0</v>
      </c>
      <c r="I40" s="4">
        <f t="shared" si="36"/>
        <v>0</v>
      </c>
      <c r="J40" s="11">
        <v>0</v>
      </c>
      <c r="K40" s="69">
        <f t="shared" si="37"/>
        <v>0</v>
      </c>
      <c r="L40" s="15">
        <v>0</v>
      </c>
      <c r="M40" s="4">
        <f t="shared" si="38"/>
        <v>0</v>
      </c>
      <c r="N40" s="19">
        <f>M40*24</f>
        <v>0</v>
      </c>
      <c r="O40" s="15">
        <v>0</v>
      </c>
      <c r="P40" s="4">
        <f t="shared" si="39"/>
        <v>0</v>
      </c>
      <c r="Q40" s="19">
        <f>P40*24</f>
        <v>0</v>
      </c>
      <c r="R40" s="15">
        <v>0</v>
      </c>
      <c r="S40" s="4">
        <f t="shared" si="41"/>
        <v>0</v>
      </c>
      <c r="T40" s="19">
        <f>S40*24</f>
        <v>0</v>
      </c>
      <c r="U40" s="22"/>
    </row>
    <row r="41" spans="1:21" x14ac:dyDescent="0.25">
      <c r="A41" s="91"/>
      <c r="B41" s="91"/>
      <c r="C41" s="6" t="s">
        <v>105</v>
      </c>
      <c r="D41" s="1" t="s">
        <v>85</v>
      </c>
      <c r="E41" s="38" t="s">
        <v>17</v>
      </c>
      <c r="F41" s="1" t="s">
        <v>21</v>
      </c>
      <c r="G41" s="34">
        <v>1</v>
      </c>
      <c r="H41" s="15">
        <v>0</v>
      </c>
      <c r="I41" s="4">
        <f t="shared" si="36"/>
        <v>0</v>
      </c>
      <c r="J41" s="11">
        <v>0</v>
      </c>
      <c r="K41" s="69">
        <f t="shared" si="37"/>
        <v>0</v>
      </c>
      <c r="L41" s="15">
        <v>0</v>
      </c>
      <c r="M41" s="4">
        <f t="shared" si="38"/>
        <v>0</v>
      </c>
      <c r="N41" s="19">
        <f>M41*24</f>
        <v>0</v>
      </c>
      <c r="O41" s="15">
        <v>0</v>
      </c>
      <c r="P41" s="4">
        <f t="shared" si="39"/>
        <v>0</v>
      </c>
      <c r="Q41" s="19">
        <f>P41*24</f>
        <v>0</v>
      </c>
      <c r="R41" s="15">
        <v>0</v>
      </c>
      <c r="S41" s="4">
        <f t="shared" si="41"/>
        <v>0</v>
      </c>
      <c r="T41" s="19">
        <f>S41*24</f>
        <v>0</v>
      </c>
      <c r="U41" s="22"/>
    </row>
    <row r="42" spans="1:21" x14ac:dyDescent="0.25">
      <c r="A42" s="75">
        <v>8</v>
      </c>
      <c r="B42" s="75" t="s">
        <v>18</v>
      </c>
      <c r="C42" s="37" t="s">
        <v>19</v>
      </c>
      <c r="D42" s="37"/>
      <c r="E42" s="37"/>
      <c r="F42" s="37"/>
      <c r="G42" s="13">
        <v>1</v>
      </c>
      <c r="H42" s="15">
        <v>0</v>
      </c>
      <c r="I42" s="7">
        <f t="shared" si="31"/>
        <v>0</v>
      </c>
      <c r="J42" s="12">
        <v>0</v>
      </c>
      <c r="K42" s="70">
        <f t="shared" ref="K42" si="42">J42+(I42*48)</f>
        <v>0</v>
      </c>
      <c r="L42" s="15">
        <v>0</v>
      </c>
      <c r="M42" s="7">
        <f t="shared" si="32"/>
        <v>0</v>
      </c>
      <c r="N42" s="19">
        <f t="shared" ref="N42:N50" si="43">M42*24</f>
        <v>0</v>
      </c>
      <c r="O42" s="15">
        <v>0</v>
      </c>
      <c r="P42" s="7">
        <f t="shared" si="33"/>
        <v>0</v>
      </c>
      <c r="Q42" s="19">
        <f t="shared" ref="Q42:Q50" si="44">P42*24</f>
        <v>0</v>
      </c>
      <c r="R42" s="15">
        <v>0</v>
      </c>
      <c r="S42" s="7">
        <f t="shared" si="34"/>
        <v>0</v>
      </c>
      <c r="T42" s="19">
        <f t="shared" ref="T42:T50" si="45">S42*24</f>
        <v>0</v>
      </c>
      <c r="U42" s="22"/>
    </row>
    <row r="43" spans="1:21" x14ac:dyDescent="0.25">
      <c r="A43" s="75"/>
      <c r="B43" s="75"/>
      <c r="C43" s="37" t="s">
        <v>19</v>
      </c>
      <c r="D43" s="37"/>
      <c r="E43" s="37"/>
      <c r="F43" s="37"/>
      <c r="G43" s="13">
        <v>1</v>
      </c>
      <c r="H43" s="15">
        <v>0</v>
      </c>
      <c r="I43" s="7">
        <f t="shared" ref="I43:I50" si="46">G43*H43</f>
        <v>0</v>
      </c>
      <c r="J43" s="12">
        <v>0</v>
      </c>
      <c r="K43" s="70">
        <f t="shared" ref="K43:K50" si="47">J43+(I43*48)</f>
        <v>0</v>
      </c>
      <c r="L43" s="15">
        <v>0</v>
      </c>
      <c r="M43" s="7">
        <f t="shared" ref="M43:M50" si="48">G43*L43</f>
        <v>0</v>
      </c>
      <c r="N43" s="19">
        <f t="shared" si="43"/>
        <v>0</v>
      </c>
      <c r="O43" s="15">
        <v>0</v>
      </c>
      <c r="P43" s="7">
        <f t="shared" ref="P43:P50" si="49">G43*O43</f>
        <v>0</v>
      </c>
      <c r="Q43" s="19">
        <f t="shared" si="44"/>
        <v>0</v>
      </c>
      <c r="R43" s="15">
        <v>0</v>
      </c>
      <c r="S43" s="7">
        <f t="shared" si="34"/>
        <v>0</v>
      </c>
      <c r="T43" s="19">
        <f t="shared" si="45"/>
        <v>0</v>
      </c>
      <c r="U43" s="22"/>
    </row>
    <row r="44" spans="1:21" x14ac:dyDescent="0.25">
      <c r="A44" s="75"/>
      <c r="B44" s="75"/>
      <c r="C44" s="37" t="s">
        <v>19</v>
      </c>
      <c r="D44" s="37"/>
      <c r="E44" s="37"/>
      <c r="F44" s="37"/>
      <c r="G44" s="13">
        <v>1</v>
      </c>
      <c r="H44" s="15">
        <v>0</v>
      </c>
      <c r="I44" s="7">
        <f t="shared" si="46"/>
        <v>0</v>
      </c>
      <c r="J44" s="12">
        <v>0</v>
      </c>
      <c r="K44" s="70">
        <f t="shared" si="47"/>
        <v>0</v>
      </c>
      <c r="L44" s="15">
        <v>0</v>
      </c>
      <c r="M44" s="7">
        <f t="shared" si="48"/>
        <v>0</v>
      </c>
      <c r="N44" s="19">
        <f t="shared" si="43"/>
        <v>0</v>
      </c>
      <c r="O44" s="15">
        <v>0</v>
      </c>
      <c r="P44" s="7">
        <f t="shared" si="49"/>
        <v>0</v>
      </c>
      <c r="Q44" s="19">
        <f t="shared" si="44"/>
        <v>0</v>
      </c>
      <c r="R44" s="15">
        <v>0</v>
      </c>
      <c r="S44" s="7">
        <f t="shared" si="34"/>
        <v>0</v>
      </c>
      <c r="T44" s="19">
        <f t="shared" si="45"/>
        <v>0</v>
      </c>
      <c r="U44" s="22"/>
    </row>
    <row r="45" spans="1:21" x14ac:dyDescent="0.25">
      <c r="A45" s="75"/>
      <c r="B45" s="75"/>
      <c r="C45" s="37" t="s">
        <v>19</v>
      </c>
      <c r="D45" s="37"/>
      <c r="E45" s="37"/>
      <c r="F45" s="37"/>
      <c r="G45" s="13">
        <v>1</v>
      </c>
      <c r="H45" s="15">
        <v>0</v>
      </c>
      <c r="I45" s="7">
        <f t="shared" si="46"/>
        <v>0</v>
      </c>
      <c r="J45" s="12">
        <v>0</v>
      </c>
      <c r="K45" s="70">
        <f t="shared" si="47"/>
        <v>0</v>
      </c>
      <c r="L45" s="15">
        <v>0</v>
      </c>
      <c r="M45" s="7">
        <f t="shared" si="48"/>
        <v>0</v>
      </c>
      <c r="N45" s="19">
        <f t="shared" si="43"/>
        <v>0</v>
      </c>
      <c r="O45" s="15">
        <v>0</v>
      </c>
      <c r="P45" s="7">
        <f t="shared" si="49"/>
        <v>0</v>
      </c>
      <c r="Q45" s="19">
        <f t="shared" si="44"/>
        <v>0</v>
      </c>
      <c r="R45" s="15">
        <v>0</v>
      </c>
      <c r="S45" s="7">
        <f t="shared" si="34"/>
        <v>0</v>
      </c>
      <c r="T45" s="19">
        <f t="shared" si="45"/>
        <v>0</v>
      </c>
      <c r="U45" s="22"/>
    </row>
    <row r="46" spans="1:21" x14ac:dyDescent="0.25">
      <c r="A46" s="75"/>
      <c r="B46" s="75"/>
      <c r="C46" s="37" t="s">
        <v>19</v>
      </c>
      <c r="D46" s="37"/>
      <c r="E46" s="37"/>
      <c r="F46" s="37"/>
      <c r="G46" s="13">
        <v>1</v>
      </c>
      <c r="H46" s="15">
        <v>0</v>
      </c>
      <c r="I46" s="7">
        <f t="shared" si="46"/>
        <v>0</v>
      </c>
      <c r="J46" s="12">
        <v>0</v>
      </c>
      <c r="K46" s="70">
        <f t="shared" si="47"/>
        <v>0</v>
      </c>
      <c r="L46" s="15">
        <v>0</v>
      </c>
      <c r="M46" s="7">
        <f t="shared" si="48"/>
        <v>0</v>
      </c>
      <c r="N46" s="19">
        <f t="shared" si="43"/>
        <v>0</v>
      </c>
      <c r="O46" s="15">
        <v>0</v>
      </c>
      <c r="P46" s="7">
        <f t="shared" si="49"/>
        <v>0</v>
      </c>
      <c r="Q46" s="19">
        <f t="shared" si="44"/>
        <v>0</v>
      </c>
      <c r="R46" s="15">
        <v>0</v>
      </c>
      <c r="S46" s="7">
        <f t="shared" si="34"/>
        <v>0</v>
      </c>
      <c r="T46" s="19">
        <f t="shared" si="45"/>
        <v>0</v>
      </c>
      <c r="U46" s="22"/>
    </row>
    <row r="47" spans="1:21" x14ac:dyDescent="0.25">
      <c r="A47" s="75"/>
      <c r="B47" s="75"/>
      <c r="C47" s="37" t="s">
        <v>19</v>
      </c>
      <c r="D47" s="37"/>
      <c r="E47" s="37"/>
      <c r="F47" s="37"/>
      <c r="G47" s="13">
        <v>1</v>
      </c>
      <c r="H47" s="15">
        <v>0</v>
      </c>
      <c r="I47" s="7">
        <f t="shared" si="46"/>
        <v>0</v>
      </c>
      <c r="J47" s="12">
        <v>0</v>
      </c>
      <c r="K47" s="70">
        <f t="shared" si="47"/>
        <v>0</v>
      </c>
      <c r="L47" s="15">
        <v>0</v>
      </c>
      <c r="M47" s="7">
        <f t="shared" si="48"/>
        <v>0</v>
      </c>
      <c r="N47" s="19">
        <f t="shared" si="43"/>
        <v>0</v>
      </c>
      <c r="O47" s="15">
        <v>0</v>
      </c>
      <c r="P47" s="7">
        <f t="shared" si="49"/>
        <v>0</v>
      </c>
      <c r="Q47" s="19">
        <f t="shared" si="44"/>
        <v>0</v>
      </c>
      <c r="R47" s="15">
        <v>0</v>
      </c>
      <c r="S47" s="7">
        <f t="shared" si="34"/>
        <v>0</v>
      </c>
      <c r="T47" s="19">
        <f t="shared" si="45"/>
        <v>0</v>
      </c>
      <c r="U47" s="22"/>
    </row>
    <row r="48" spans="1:21" x14ac:dyDescent="0.25">
      <c r="A48" s="75"/>
      <c r="B48" s="75"/>
      <c r="C48" s="37" t="s">
        <v>19</v>
      </c>
      <c r="D48" s="37"/>
      <c r="E48" s="37"/>
      <c r="F48" s="37"/>
      <c r="G48" s="13">
        <v>1</v>
      </c>
      <c r="H48" s="15">
        <v>0</v>
      </c>
      <c r="I48" s="7">
        <f t="shared" si="46"/>
        <v>0</v>
      </c>
      <c r="J48" s="12">
        <v>0</v>
      </c>
      <c r="K48" s="70">
        <f t="shared" si="47"/>
        <v>0</v>
      </c>
      <c r="L48" s="15">
        <v>0</v>
      </c>
      <c r="M48" s="7">
        <f t="shared" si="48"/>
        <v>0</v>
      </c>
      <c r="N48" s="19">
        <f t="shared" si="43"/>
        <v>0</v>
      </c>
      <c r="O48" s="15">
        <v>0</v>
      </c>
      <c r="P48" s="7">
        <f t="shared" si="49"/>
        <v>0</v>
      </c>
      <c r="Q48" s="19">
        <f t="shared" si="44"/>
        <v>0</v>
      </c>
      <c r="R48" s="15">
        <v>0</v>
      </c>
      <c r="S48" s="7">
        <f t="shared" si="34"/>
        <v>0</v>
      </c>
      <c r="T48" s="19">
        <f t="shared" si="45"/>
        <v>0</v>
      </c>
      <c r="U48" s="22"/>
    </row>
    <row r="49" spans="1:21" x14ac:dyDescent="0.25">
      <c r="A49" s="75"/>
      <c r="B49" s="75"/>
      <c r="C49" s="37" t="s">
        <v>19</v>
      </c>
      <c r="D49" s="37"/>
      <c r="E49" s="37"/>
      <c r="F49" s="37"/>
      <c r="G49" s="13">
        <v>1</v>
      </c>
      <c r="H49" s="15">
        <v>0</v>
      </c>
      <c r="I49" s="7">
        <f t="shared" si="46"/>
        <v>0</v>
      </c>
      <c r="J49" s="12">
        <v>0</v>
      </c>
      <c r="K49" s="70">
        <f t="shared" si="47"/>
        <v>0</v>
      </c>
      <c r="L49" s="15">
        <v>0</v>
      </c>
      <c r="M49" s="7">
        <f t="shared" si="48"/>
        <v>0</v>
      </c>
      <c r="N49" s="19">
        <f t="shared" si="43"/>
        <v>0</v>
      </c>
      <c r="O49" s="15">
        <v>0</v>
      </c>
      <c r="P49" s="7">
        <f t="shared" si="49"/>
        <v>0</v>
      </c>
      <c r="Q49" s="19">
        <f t="shared" si="44"/>
        <v>0</v>
      </c>
      <c r="R49" s="15">
        <v>0</v>
      </c>
      <c r="S49" s="7">
        <f t="shared" si="34"/>
        <v>0</v>
      </c>
      <c r="T49" s="19">
        <f t="shared" si="45"/>
        <v>0</v>
      </c>
      <c r="U49" s="22"/>
    </row>
    <row r="50" spans="1:21" x14ac:dyDescent="0.25">
      <c r="A50" s="75"/>
      <c r="B50" s="75"/>
      <c r="C50" s="37" t="s">
        <v>19</v>
      </c>
      <c r="D50" s="37"/>
      <c r="E50" s="37"/>
      <c r="F50" s="37"/>
      <c r="G50" s="13">
        <v>1</v>
      </c>
      <c r="H50" s="15">
        <v>0</v>
      </c>
      <c r="I50" s="7">
        <f t="shared" si="46"/>
        <v>0</v>
      </c>
      <c r="J50" s="12">
        <v>0</v>
      </c>
      <c r="K50" s="70">
        <f t="shared" si="47"/>
        <v>0</v>
      </c>
      <c r="L50" s="15">
        <v>0</v>
      </c>
      <c r="M50" s="7">
        <f t="shared" si="48"/>
        <v>0</v>
      </c>
      <c r="N50" s="19">
        <f t="shared" si="43"/>
        <v>0</v>
      </c>
      <c r="O50" s="15">
        <v>0</v>
      </c>
      <c r="P50" s="7">
        <f t="shared" si="49"/>
        <v>0</v>
      </c>
      <c r="Q50" s="19">
        <f t="shared" si="44"/>
        <v>0</v>
      </c>
      <c r="R50" s="15">
        <v>0</v>
      </c>
      <c r="S50" s="7">
        <f t="shared" si="34"/>
        <v>0</v>
      </c>
      <c r="T50" s="19">
        <f t="shared" si="45"/>
        <v>0</v>
      </c>
      <c r="U50" s="22"/>
    </row>
    <row r="51" spans="1:21" s="24" customFormat="1" ht="17.100000000000001" customHeight="1" x14ac:dyDescent="0.25">
      <c r="A51" s="23"/>
      <c r="B51" s="23"/>
      <c r="C51" s="23"/>
      <c r="D51" s="23"/>
      <c r="E51" s="23"/>
      <c r="F51" s="23"/>
      <c r="G51" s="23"/>
      <c r="H51" s="25" t="s">
        <v>23</v>
      </c>
      <c r="I51" s="26">
        <f>SUM(I3:I50)</f>
        <v>0</v>
      </c>
      <c r="J51" s="26">
        <f>SUM(J3:J50)</f>
        <v>0</v>
      </c>
      <c r="K51" s="27">
        <f>SUM(K3:K50)</f>
        <v>0</v>
      </c>
      <c r="L51" s="25" t="s">
        <v>23</v>
      </c>
      <c r="M51" s="26">
        <f>SUM(M3:M50)</f>
        <v>0</v>
      </c>
      <c r="N51" s="28">
        <f>SUM(N3:N50)</f>
        <v>0</v>
      </c>
      <c r="O51" s="25" t="s">
        <v>23</v>
      </c>
      <c r="P51" s="26">
        <f>SUM(P3:P50)</f>
        <v>0</v>
      </c>
      <c r="Q51" s="28">
        <f>SUM(Q3:Q50)</f>
        <v>0</v>
      </c>
      <c r="R51" s="25" t="s">
        <v>23</v>
      </c>
      <c r="S51" s="26">
        <f>SUM(S3:S50)</f>
        <v>0</v>
      </c>
      <c r="T51" s="28">
        <f>SUM(T3:T50)</f>
        <v>0</v>
      </c>
      <c r="U51" s="23"/>
    </row>
    <row r="52" spans="1:21" s="24" customFormat="1" ht="36" customHeight="1" x14ac:dyDescent="0.25">
      <c r="A52" s="23"/>
      <c r="B52" s="23"/>
      <c r="C52" s="23"/>
      <c r="D52" s="23"/>
      <c r="E52" s="23"/>
      <c r="F52" s="23"/>
      <c r="G52" s="23"/>
      <c r="H52" s="62"/>
      <c r="I52" s="58"/>
      <c r="J52" s="58"/>
      <c r="K52" s="58"/>
      <c r="L52" s="62"/>
      <c r="M52" s="58"/>
      <c r="N52" s="58"/>
      <c r="O52" s="62"/>
      <c r="P52" s="58"/>
      <c r="Q52" s="58"/>
      <c r="R52" s="62"/>
      <c r="S52" s="58"/>
      <c r="T52" s="58"/>
      <c r="U52" s="23"/>
    </row>
    <row r="53" spans="1:21" s="24" customFormat="1" ht="17.100000000000001" customHeight="1" x14ac:dyDescent="0.25">
      <c r="A53" s="83" t="s">
        <v>114</v>
      </c>
      <c r="B53" s="83"/>
      <c r="C53" s="83"/>
      <c r="D53" s="83"/>
      <c r="E53" s="83"/>
      <c r="F53" s="83"/>
      <c r="G53" s="83"/>
      <c r="H53" s="54"/>
      <c r="I53" s="55"/>
      <c r="J53" s="55"/>
      <c r="K53" s="55"/>
      <c r="L53" s="54"/>
      <c r="M53" s="55"/>
      <c r="N53" s="55"/>
      <c r="O53" s="54"/>
      <c r="P53" s="55"/>
      <c r="Q53" s="55"/>
      <c r="R53" s="54"/>
      <c r="S53" s="55"/>
      <c r="T53" s="55"/>
      <c r="U53" s="23"/>
    </row>
    <row r="54" spans="1:21" s="24" customFormat="1" ht="33" customHeight="1" x14ac:dyDescent="0.25">
      <c r="A54" s="81" t="s">
        <v>115</v>
      </c>
      <c r="B54" s="82"/>
      <c r="C54" s="82"/>
      <c r="D54" s="82"/>
      <c r="E54" s="82"/>
      <c r="F54" s="82"/>
      <c r="G54" s="82"/>
      <c r="H54" s="54"/>
      <c r="I54" s="55"/>
      <c r="J54" s="55"/>
      <c r="K54" s="55"/>
      <c r="L54" s="54"/>
      <c r="M54" s="55"/>
      <c r="N54" s="55"/>
      <c r="O54" s="54"/>
      <c r="P54" s="55"/>
      <c r="Q54" s="55"/>
      <c r="R54" s="54"/>
      <c r="S54" s="55"/>
      <c r="T54" s="55"/>
      <c r="U54" s="23"/>
    </row>
    <row r="55" spans="1:21" s="24" customFormat="1" ht="27" customHeight="1" x14ac:dyDescent="0.25">
      <c r="A55" s="23"/>
      <c r="B55" s="23"/>
      <c r="C55" s="23"/>
      <c r="D55" s="23"/>
      <c r="E55" s="23"/>
      <c r="F55" s="23"/>
      <c r="G55" s="23"/>
      <c r="H55" s="54"/>
      <c r="I55" s="55"/>
      <c r="J55" s="55"/>
      <c r="K55" s="55"/>
      <c r="L55" s="54"/>
      <c r="M55" s="55"/>
      <c r="N55" s="55"/>
      <c r="O55" s="54"/>
      <c r="P55" s="55"/>
      <c r="Q55" s="55"/>
      <c r="R55" s="54"/>
      <c r="S55" s="55"/>
      <c r="T55" s="55"/>
      <c r="U55" s="23"/>
    </row>
    <row r="56" spans="1:21" s="24" customFormat="1" ht="17.100000000000001" customHeight="1" x14ac:dyDescent="0.25">
      <c r="A56" s="76" t="s">
        <v>1</v>
      </c>
      <c r="B56" s="78" t="s">
        <v>0</v>
      </c>
      <c r="C56" s="76" t="s">
        <v>3</v>
      </c>
      <c r="D56" s="78" t="s">
        <v>108</v>
      </c>
      <c r="E56" s="78"/>
      <c r="F56" s="76" t="s">
        <v>9</v>
      </c>
      <c r="G56" s="79" t="s">
        <v>2</v>
      </c>
      <c r="H56" s="84" t="s">
        <v>107</v>
      </c>
      <c r="I56" s="85"/>
      <c r="J56" s="59"/>
      <c r="K56" s="59"/>
      <c r="L56" s="54"/>
      <c r="M56" s="55"/>
      <c r="N56" s="55"/>
      <c r="O56" s="54"/>
      <c r="P56" s="55"/>
      <c r="Q56" s="55"/>
      <c r="R56" s="54"/>
      <c r="S56" s="55"/>
      <c r="T56" s="55"/>
      <c r="U56" s="23"/>
    </row>
    <row r="57" spans="1:21" s="24" customFormat="1" ht="17.100000000000001" customHeight="1" x14ac:dyDescent="0.25">
      <c r="A57" s="77"/>
      <c r="B57" s="78"/>
      <c r="C57" s="77"/>
      <c r="D57" s="78"/>
      <c r="E57" s="78"/>
      <c r="F57" s="77"/>
      <c r="G57" s="80"/>
      <c r="H57" s="67" t="s">
        <v>8</v>
      </c>
      <c r="I57" s="9" t="s">
        <v>98</v>
      </c>
      <c r="J57" s="61"/>
      <c r="K57" s="60"/>
      <c r="L57" s="54"/>
      <c r="M57" s="55"/>
      <c r="N57" s="55"/>
      <c r="O57" s="54"/>
      <c r="P57" s="55"/>
      <c r="Q57" s="55"/>
      <c r="R57" s="54"/>
      <c r="S57" s="55"/>
      <c r="T57" s="55"/>
      <c r="U57" s="23"/>
    </row>
    <row r="58" spans="1:21" s="24" customFormat="1" ht="33" customHeight="1" x14ac:dyDescent="0.25">
      <c r="A58" s="38">
        <v>1</v>
      </c>
      <c r="B58" s="38" t="s">
        <v>96</v>
      </c>
      <c r="C58" s="63" t="s">
        <v>97</v>
      </c>
      <c r="D58" s="73" t="s">
        <v>109</v>
      </c>
      <c r="E58" s="74"/>
      <c r="F58" s="38" t="s">
        <v>6</v>
      </c>
      <c r="G58" s="64">
        <v>1</v>
      </c>
      <c r="H58" s="66">
        <v>0</v>
      </c>
      <c r="I58" s="4">
        <f>G58*H58</f>
        <v>0</v>
      </c>
      <c r="J58" s="23"/>
      <c r="K58" s="32"/>
      <c r="L58" s="56"/>
      <c r="M58" s="57"/>
      <c r="N58" s="57"/>
      <c r="O58" s="56"/>
      <c r="P58" s="57"/>
      <c r="Q58" s="57"/>
      <c r="R58" s="56"/>
      <c r="S58" s="57"/>
      <c r="T58" s="57"/>
      <c r="U58" s="23"/>
    </row>
    <row r="59" spans="1:21" s="24" customFormat="1" x14ac:dyDescent="0.25">
      <c r="A59" s="38">
        <v>2</v>
      </c>
      <c r="B59" s="38" t="s">
        <v>111</v>
      </c>
      <c r="C59" s="63" t="s">
        <v>117</v>
      </c>
      <c r="D59" s="73" t="s">
        <v>110</v>
      </c>
      <c r="E59" s="74"/>
      <c r="F59" s="38" t="s">
        <v>116</v>
      </c>
      <c r="G59" s="64">
        <v>1</v>
      </c>
      <c r="H59" s="66">
        <v>0</v>
      </c>
      <c r="I59" s="4">
        <f>G59*H59</f>
        <v>0</v>
      </c>
      <c r="J59" s="23"/>
      <c r="K59" s="32"/>
      <c r="L59" s="56"/>
      <c r="M59" s="57"/>
      <c r="N59" s="57"/>
      <c r="O59" s="56"/>
      <c r="P59" s="57"/>
      <c r="Q59" s="57"/>
      <c r="R59" s="56"/>
      <c r="S59" s="57"/>
      <c r="T59" s="57"/>
      <c r="U59" s="23"/>
    </row>
    <row r="60" spans="1:21" ht="45" customHeight="1" x14ac:dyDescent="0.25">
      <c r="A60" s="22"/>
      <c r="B60" s="22"/>
      <c r="C60" s="22"/>
      <c r="D60" s="22"/>
      <c r="E60" s="22"/>
      <c r="F60" s="22"/>
      <c r="G60" s="22"/>
      <c r="H60" s="22"/>
      <c r="I60" s="22"/>
      <c r="J60" s="22"/>
      <c r="K60" s="22"/>
      <c r="L60" s="22"/>
      <c r="M60" s="22"/>
      <c r="N60" s="22"/>
      <c r="O60" s="22"/>
      <c r="P60" s="22"/>
      <c r="Q60" s="22"/>
      <c r="R60" s="22"/>
      <c r="S60" s="22"/>
      <c r="T60" s="22"/>
      <c r="U60" s="22"/>
    </row>
    <row r="61" spans="1:21" ht="66.75" customHeight="1" x14ac:dyDescent="0.25">
      <c r="A61" s="72" t="s">
        <v>86</v>
      </c>
      <c r="B61" s="72"/>
      <c r="C61" s="72"/>
      <c r="D61" s="72"/>
      <c r="E61" s="72"/>
      <c r="F61" s="22"/>
      <c r="G61" s="22"/>
      <c r="H61" s="22"/>
      <c r="I61" s="22"/>
      <c r="J61" s="22"/>
      <c r="K61" s="22"/>
      <c r="L61" s="22"/>
      <c r="M61" s="22"/>
      <c r="N61" s="22"/>
      <c r="O61" s="22"/>
      <c r="P61" s="22"/>
      <c r="Q61" s="22"/>
      <c r="R61" s="22"/>
      <c r="S61" s="22"/>
      <c r="T61" s="22"/>
      <c r="U61" s="22"/>
    </row>
    <row r="62" spans="1:21" ht="18" customHeight="1" x14ac:dyDescent="0.25">
      <c r="A62" s="72" t="s">
        <v>38</v>
      </c>
      <c r="B62" s="72"/>
      <c r="C62" s="72"/>
      <c r="D62" s="72"/>
      <c r="E62" s="72"/>
      <c r="F62" s="22"/>
      <c r="G62" s="22"/>
      <c r="H62" s="72"/>
      <c r="I62" s="72"/>
      <c r="J62" s="32"/>
      <c r="K62" s="22"/>
      <c r="L62" s="22"/>
      <c r="M62" s="22"/>
      <c r="N62" s="22"/>
      <c r="O62" s="22"/>
      <c r="P62" s="22"/>
      <c r="Q62" s="22"/>
      <c r="R62" s="22"/>
      <c r="S62" s="22"/>
      <c r="T62" s="22"/>
      <c r="U62" s="22"/>
    </row>
    <row r="63" spans="1:21" ht="18" customHeight="1" x14ac:dyDescent="0.25">
      <c r="A63" s="72" t="s">
        <v>39</v>
      </c>
      <c r="B63" s="72"/>
      <c r="C63" s="72"/>
      <c r="D63" s="72"/>
      <c r="E63" s="72"/>
      <c r="F63" s="22"/>
      <c r="G63" s="22"/>
      <c r="H63" s="72"/>
      <c r="I63" s="72"/>
      <c r="J63" s="32"/>
      <c r="K63" s="22"/>
      <c r="L63" s="22"/>
      <c r="M63" s="22"/>
      <c r="N63" s="22"/>
      <c r="O63" s="22"/>
      <c r="P63" s="22"/>
      <c r="Q63" s="22"/>
      <c r="R63" s="22"/>
      <c r="S63" s="22"/>
      <c r="T63" s="22"/>
      <c r="U63" s="22"/>
    </row>
    <row r="64" spans="1:21" ht="18" customHeight="1" x14ac:dyDescent="0.25">
      <c r="A64" s="72" t="s">
        <v>40</v>
      </c>
      <c r="B64" s="72"/>
      <c r="C64" s="72"/>
      <c r="D64" s="72"/>
      <c r="E64" s="72"/>
      <c r="F64" s="22"/>
      <c r="G64" s="22"/>
      <c r="H64" s="72"/>
      <c r="I64" s="72"/>
      <c r="J64" s="32"/>
      <c r="K64" s="22"/>
      <c r="L64" s="22"/>
      <c r="M64" s="22"/>
      <c r="N64" s="22"/>
      <c r="O64" s="22"/>
      <c r="P64" s="22"/>
      <c r="Q64" s="22"/>
      <c r="R64" s="22"/>
      <c r="S64" s="22"/>
      <c r="T64" s="22"/>
      <c r="U64" s="22"/>
    </row>
    <row r="65" spans="1:21" ht="18" customHeight="1" x14ac:dyDescent="0.25">
      <c r="A65" s="72" t="s">
        <v>41</v>
      </c>
      <c r="B65" s="72"/>
      <c r="C65" s="72"/>
      <c r="D65" s="72"/>
      <c r="E65" s="72"/>
      <c r="F65" s="22"/>
      <c r="G65" s="22"/>
      <c r="H65" s="72"/>
      <c r="I65" s="72"/>
      <c r="J65" s="32"/>
      <c r="K65" s="22"/>
      <c r="L65" s="22"/>
      <c r="M65" s="22"/>
      <c r="N65" s="22"/>
      <c r="O65" s="22"/>
      <c r="P65" s="22"/>
      <c r="Q65" s="22"/>
      <c r="R65" s="22"/>
      <c r="S65" s="22"/>
      <c r="T65" s="22"/>
      <c r="U65" s="22"/>
    </row>
    <row r="66" spans="1:21" ht="34.5" customHeight="1" x14ac:dyDescent="0.25">
      <c r="A66" s="72" t="s">
        <v>87</v>
      </c>
      <c r="B66" s="72"/>
      <c r="C66" s="72"/>
      <c r="D66" s="72"/>
      <c r="E66" s="72"/>
      <c r="F66" s="72"/>
      <c r="G66" s="72"/>
      <c r="H66" s="22"/>
      <c r="I66" s="22"/>
      <c r="J66" s="32"/>
      <c r="K66" s="22"/>
      <c r="L66" s="22"/>
      <c r="M66" s="22"/>
      <c r="N66" s="22"/>
      <c r="O66" s="22"/>
      <c r="P66" s="22"/>
      <c r="Q66" s="22"/>
      <c r="R66" s="22"/>
      <c r="S66" s="22"/>
      <c r="T66" s="22"/>
      <c r="U66" s="22"/>
    </row>
    <row r="67" spans="1:21" x14ac:dyDescent="0.25">
      <c r="A67" s="22"/>
      <c r="B67" s="22"/>
      <c r="C67" s="22"/>
      <c r="D67" s="22"/>
      <c r="E67" s="22"/>
      <c r="F67" s="22"/>
      <c r="G67" s="22"/>
      <c r="H67" s="22"/>
      <c r="I67" s="22"/>
      <c r="J67" s="32"/>
      <c r="K67" s="22"/>
      <c r="L67" s="22"/>
      <c r="M67" s="22"/>
      <c r="N67" s="22"/>
      <c r="O67" s="22"/>
      <c r="P67" s="22"/>
      <c r="Q67" s="22"/>
      <c r="R67" s="22"/>
      <c r="S67" s="22"/>
      <c r="T67" s="22"/>
      <c r="U67" s="22"/>
    </row>
    <row r="68" spans="1:21" x14ac:dyDescent="0.25">
      <c r="A68" s="22"/>
      <c r="B68" s="22"/>
      <c r="C68" s="22"/>
      <c r="D68" s="22"/>
      <c r="E68" s="22"/>
      <c r="F68" s="22"/>
      <c r="G68" s="22"/>
      <c r="H68" s="22"/>
      <c r="I68" s="22"/>
      <c r="J68" s="22"/>
      <c r="K68" s="22"/>
      <c r="L68" s="22"/>
      <c r="M68" s="22"/>
      <c r="N68" s="22"/>
      <c r="O68" s="22"/>
      <c r="P68" s="22"/>
      <c r="Q68" s="22"/>
      <c r="R68" s="22"/>
      <c r="S68" s="22"/>
      <c r="T68" s="22"/>
      <c r="U68" s="22"/>
    </row>
    <row r="69" spans="1:21" x14ac:dyDescent="0.25">
      <c r="A69" s="22"/>
      <c r="B69" s="22"/>
      <c r="C69" s="22"/>
      <c r="D69" s="22"/>
      <c r="E69" s="22"/>
      <c r="F69" s="22"/>
      <c r="G69" s="22"/>
      <c r="H69" s="22"/>
      <c r="I69" s="22"/>
      <c r="J69" s="22"/>
      <c r="K69" s="22"/>
      <c r="L69" s="22"/>
      <c r="M69" s="22"/>
      <c r="N69" s="22"/>
      <c r="O69" s="22"/>
      <c r="P69" s="22"/>
      <c r="Q69" s="22"/>
      <c r="R69" s="22"/>
      <c r="S69" s="22"/>
      <c r="T69" s="22"/>
      <c r="U69" s="22"/>
    </row>
    <row r="70" spans="1:21" x14ac:dyDescent="0.25">
      <c r="A70" s="22"/>
      <c r="B70" s="22"/>
      <c r="C70" s="22"/>
      <c r="D70" s="22"/>
      <c r="E70" s="22"/>
      <c r="F70" s="22"/>
      <c r="G70" s="22"/>
      <c r="H70" s="22"/>
      <c r="I70" s="22"/>
      <c r="J70" s="22"/>
      <c r="K70" s="22"/>
      <c r="L70" s="22"/>
      <c r="M70" s="22"/>
      <c r="N70" s="22"/>
      <c r="O70" s="22"/>
      <c r="P70" s="22"/>
      <c r="Q70" s="22"/>
      <c r="R70" s="22"/>
      <c r="S70" s="22"/>
      <c r="T70" s="22"/>
      <c r="U70" s="22"/>
    </row>
    <row r="71" spans="1:21" x14ac:dyDescent="0.25">
      <c r="A71" s="22"/>
      <c r="B71" s="22"/>
      <c r="C71" s="22"/>
      <c r="D71" s="22"/>
      <c r="E71" s="22"/>
      <c r="F71" s="22"/>
      <c r="G71" s="22"/>
      <c r="H71" s="22"/>
      <c r="I71" s="22"/>
      <c r="J71" s="22"/>
      <c r="K71" s="22"/>
      <c r="L71" s="22"/>
      <c r="M71" s="22"/>
      <c r="N71" s="22"/>
      <c r="O71" s="22"/>
      <c r="P71" s="22"/>
      <c r="Q71" s="22"/>
      <c r="R71" s="22"/>
      <c r="S71" s="22"/>
      <c r="T71" s="22"/>
      <c r="U71" s="22"/>
    </row>
    <row r="72" spans="1:21" x14ac:dyDescent="0.25">
      <c r="A72" s="22"/>
      <c r="B72" s="22"/>
      <c r="C72" s="22"/>
      <c r="D72" s="22"/>
      <c r="E72" s="22"/>
      <c r="F72" s="22"/>
      <c r="G72" s="22"/>
      <c r="H72" s="22"/>
      <c r="I72" s="22"/>
      <c r="J72" s="22"/>
      <c r="K72" s="22"/>
      <c r="L72" s="22"/>
      <c r="M72" s="22"/>
      <c r="N72" s="22"/>
      <c r="O72" s="22"/>
      <c r="P72" s="22"/>
      <c r="Q72" s="22"/>
      <c r="R72" s="22"/>
      <c r="S72" s="22"/>
      <c r="T72" s="22"/>
      <c r="U72" s="22"/>
    </row>
    <row r="73" spans="1:21" x14ac:dyDescent="0.25">
      <c r="A73" s="22"/>
      <c r="B73" s="22"/>
      <c r="C73" s="22"/>
      <c r="D73" s="22"/>
      <c r="E73" s="22"/>
      <c r="F73" s="22"/>
      <c r="G73" s="22"/>
      <c r="H73" s="22"/>
      <c r="I73" s="22"/>
      <c r="J73" s="22"/>
      <c r="K73" s="22"/>
      <c r="L73" s="22"/>
      <c r="M73" s="22"/>
      <c r="N73" s="22"/>
      <c r="O73" s="22"/>
      <c r="P73" s="22"/>
      <c r="Q73" s="22"/>
      <c r="R73" s="22"/>
      <c r="S73" s="22"/>
      <c r="T73" s="22"/>
      <c r="U73" s="22"/>
    </row>
    <row r="74" spans="1:21" x14ac:dyDescent="0.25">
      <c r="A74" s="22"/>
      <c r="B74" s="22"/>
      <c r="C74" s="22"/>
      <c r="D74" s="22"/>
      <c r="E74" s="22"/>
      <c r="F74" s="22"/>
      <c r="G74" s="22"/>
      <c r="H74" s="22"/>
      <c r="I74" s="22"/>
      <c r="J74" s="22"/>
      <c r="K74" s="22"/>
      <c r="L74" s="22"/>
      <c r="M74" s="22"/>
      <c r="N74" s="22"/>
      <c r="O74" s="22"/>
      <c r="P74" s="22"/>
      <c r="Q74" s="22"/>
      <c r="R74" s="22"/>
      <c r="S74" s="22"/>
      <c r="T74" s="22"/>
      <c r="U74" s="22"/>
    </row>
  </sheetData>
  <sheetProtection algorithmName="SHA-512" hashValue="E1mD84pptwHp3RVLFSLdRU5LipkdV/KCQviC8DGJTvurqY3eNBOyg7ONMG7DO+edWgu3OtKd19hXgvs8jOstLQ==" saltValue="Ok1sW22iCtlRJh92Zijiqg==" spinCount="100000" sheet="1" objects="1" scenarios="1"/>
  <mergeCells count="43">
    <mergeCell ref="A3:A7"/>
    <mergeCell ref="B34:B41"/>
    <mergeCell ref="A34:A41"/>
    <mergeCell ref="R1:T1"/>
    <mergeCell ref="C1:D1"/>
    <mergeCell ref="B28:B31"/>
    <mergeCell ref="A28:A31"/>
    <mergeCell ref="A66:G66"/>
    <mergeCell ref="L1:N1"/>
    <mergeCell ref="O1:Q1"/>
    <mergeCell ref="B20:B27"/>
    <mergeCell ref="A20:A27"/>
    <mergeCell ref="H1:K1"/>
    <mergeCell ref="A1:A2"/>
    <mergeCell ref="B8:B19"/>
    <mergeCell ref="A8:A19"/>
    <mergeCell ref="F1:F2"/>
    <mergeCell ref="G1:G2"/>
    <mergeCell ref="B1:B2"/>
    <mergeCell ref="E1:E2"/>
    <mergeCell ref="H63:I63"/>
    <mergeCell ref="H64:I64"/>
    <mergeCell ref="B4:B7"/>
    <mergeCell ref="B42:B50"/>
    <mergeCell ref="A42:A50"/>
    <mergeCell ref="H62:I62"/>
    <mergeCell ref="A62:E62"/>
    <mergeCell ref="A61:E61"/>
    <mergeCell ref="A56:A57"/>
    <mergeCell ref="B56:B57"/>
    <mergeCell ref="F56:F57"/>
    <mergeCell ref="G56:G57"/>
    <mergeCell ref="A54:G54"/>
    <mergeCell ref="A53:G53"/>
    <mergeCell ref="D56:E57"/>
    <mergeCell ref="D58:E58"/>
    <mergeCell ref="C56:C57"/>
    <mergeCell ref="H56:I56"/>
    <mergeCell ref="H65:I65"/>
    <mergeCell ref="A63:E63"/>
    <mergeCell ref="A64:E64"/>
    <mergeCell ref="A65:E65"/>
    <mergeCell ref="D59:E59"/>
  </mergeCells>
  <phoneticPr fontId="2" type="noConversion"/>
  <pageMargins left="0.7" right="0.7" top="0.75" bottom="0.75" header="0.3" footer="0.3"/>
  <pageSetup orientation="portrait" r:id="rId1"/>
  <ignoredErrors>
    <ignoredError sqref="K33"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DF1DEB-CCCA-42CA-B56E-AAB6C3A4C172}">
  <sheetPr>
    <tabColor rgb="FFC00000"/>
  </sheetPr>
  <dimension ref="A1:I19"/>
  <sheetViews>
    <sheetView workbookViewId="0">
      <selection activeCell="D19" sqref="D19"/>
    </sheetView>
  </sheetViews>
  <sheetFormatPr defaultRowHeight="15" x14ac:dyDescent="0.25"/>
  <cols>
    <col min="1" max="1" width="5.7109375" customWidth="1"/>
    <col min="3" max="3" width="16.28515625" customWidth="1"/>
    <col min="4" max="4" width="21" customWidth="1"/>
  </cols>
  <sheetData>
    <row r="1" spans="1:9" ht="18.95" customHeight="1" x14ac:dyDescent="0.25">
      <c r="A1" s="29"/>
      <c r="B1" s="29"/>
      <c r="C1" s="29"/>
      <c r="D1" s="29"/>
      <c r="E1" s="29"/>
      <c r="F1" s="29"/>
      <c r="G1" s="29"/>
      <c r="H1" s="29"/>
      <c r="I1" s="29"/>
    </row>
    <row r="2" spans="1:9" s="31" customFormat="1" ht="18.75" x14ac:dyDescent="0.3">
      <c r="A2" s="30"/>
      <c r="B2" s="30" t="s">
        <v>24</v>
      </c>
      <c r="C2" s="30"/>
      <c r="D2" s="30"/>
      <c r="E2" s="30"/>
      <c r="F2" s="30"/>
      <c r="G2" s="30"/>
      <c r="H2" s="30"/>
      <c r="I2" s="30"/>
    </row>
    <row r="3" spans="1:9" ht="21.6" customHeight="1" x14ac:dyDescent="0.25">
      <c r="A3" s="29"/>
      <c r="B3" s="29"/>
      <c r="C3" s="29"/>
      <c r="D3" s="29"/>
      <c r="E3" s="29"/>
      <c r="F3" s="29"/>
      <c r="G3" s="29"/>
      <c r="H3" s="29"/>
      <c r="I3" s="29"/>
    </row>
    <row r="4" spans="1:9" ht="17.100000000000001" customHeight="1" x14ac:dyDescent="0.25">
      <c r="A4" s="29"/>
      <c r="B4" s="97" t="s">
        <v>20</v>
      </c>
      <c r="C4" s="97"/>
      <c r="D4" s="35">
        <f>Prijzenblad!K51</f>
        <v>0</v>
      </c>
      <c r="E4" s="29"/>
      <c r="F4" s="29"/>
      <c r="G4" s="29"/>
      <c r="H4" s="29"/>
      <c r="I4" s="29"/>
    </row>
    <row r="5" spans="1:9" ht="17.100000000000001" customHeight="1" x14ac:dyDescent="0.25">
      <c r="A5" s="29"/>
      <c r="B5" s="97" t="s">
        <v>48</v>
      </c>
      <c r="C5" s="97"/>
      <c r="D5" s="35">
        <f>Prijzenblad!N51</f>
        <v>0</v>
      </c>
      <c r="E5" s="29"/>
      <c r="F5" s="29"/>
      <c r="G5" s="29"/>
      <c r="H5" s="29"/>
      <c r="I5" s="29"/>
    </row>
    <row r="6" spans="1:9" ht="17.100000000000001" customHeight="1" x14ac:dyDescent="0.25">
      <c r="A6" s="29"/>
      <c r="B6" s="97" t="s">
        <v>49</v>
      </c>
      <c r="C6" s="97"/>
      <c r="D6" s="35">
        <f>Prijzenblad!Q51</f>
        <v>0</v>
      </c>
      <c r="E6" s="29"/>
      <c r="F6" s="29"/>
      <c r="G6" s="29"/>
      <c r="H6" s="29"/>
      <c r="I6" s="29"/>
    </row>
    <row r="7" spans="1:9" ht="17.100000000000001" customHeight="1" x14ac:dyDescent="0.25">
      <c r="A7" s="29"/>
      <c r="B7" s="98" t="s">
        <v>50</v>
      </c>
      <c r="C7" s="99"/>
      <c r="D7" s="35">
        <f>Prijzenblad!T51</f>
        <v>0</v>
      </c>
      <c r="E7" s="29"/>
      <c r="F7" s="29"/>
      <c r="G7" s="29"/>
      <c r="H7" s="29"/>
      <c r="I7" s="29"/>
    </row>
    <row r="8" spans="1:9" ht="17.100000000000001" customHeight="1" x14ac:dyDescent="0.25">
      <c r="A8" s="29"/>
      <c r="B8" s="96" t="s">
        <v>51</v>
      </c>
      <c r="C8" s="96"/>
      <c r="D8" s="36">
        <f>SUM(D4:D7)</f>
        <v>0</v>
      </c>
      <c r="E8" s="29"/>
      <c r="F8" s="29"/>
      <c r="G8" s="29"/>
      <c r="H8" s="29"/>
      <c r="I8" s="29"/>
    </row>
    <row r="9" spans="1:9" x14ac:dyDescent="0.25">
      <c r="A9" s="29"/>
      <c r="B9" s="29"/>
      <c r="C9" s="29"/>
      <c r="D9" s="29"/>
      <c r="E9" s="29"/>
      <c r="F9" s="29"/>
      <c r="G9" s="29"/>
      <c r="H9" s="29"/>
      <c r="I9" s="29"/>
    </row>
    <row r="10" spans="1:9" x14ac:dyDescent="0.25">
      <c r="A10" s="29"/>
      <c r="B10" s="29"/>
      <c r="C10" s="29"/>
      <c r="D10" s="29"/>
      <c r="E10" s="29"/>
      <c r="F10" s="29"/>
      <c r="G10" s="29"/>
      <c r="H10" s="29"/>
      <c r="I10" s="29"/>
    </row>
    <row r="11" spans="1:9" ht="18.75" x14ac:dyDescent="0.3">
      <c r="A11" s="29"/>
      <c r="B11" s="30" t="s">
        <v>112</v>
      </c>
      <c r="C11" s="29"/>
      <c r="D11" s="29"/>
      <c r="E11" s="29"/>
      <c r="F11" s="29"/>
      <c r="G11" s="29"/>
      <c r="H11" s="29"/>
      <c r="I11" s="29"/>
    </row>
    <row r="12" spans="1:9" x14ac:dyDescent="0.25">
      <c r="A12" s="29"/>
      <c r="B12" s="29"/>
      <c r="C12" s="29"/>
      <c r="D12" s="29"/>
      <c r="E12" s="29"/>
      <c r="F12" s="29"/>
      <c r="G12" s="29"/>
      <c r="H12" s="29"/>
      <c r="I12" s="29"/>
    </row>
    <row r="13" spans="1:9" x14ac:dyDescent="0.25">
      <c r="A13" s="29"/>
      <c r="B13" s="94" t="s">
        <v>99</v>
      </c>
      <c r="C13" s="95"/>
      <c r="D13" s="35">
        <f>Prijzenblad!I58</f>
        <v>0</v>
      </c>
      <c r="E13" s="29"/>
      <c r="F13" s="29"/>
      <c r="G13" s="29"/>
      <c r="H13" s="29"/>
      <c r="I13" s="29"/>
    </row>
    <row r="14" spans="1:9" x14ac:dyDescent="0.25">
      <c r="A14" s="29"/>
      <c r="B14" s="96" t="s">
        <v>113</v>
      </c>
      <c r="C14" s="96"/>
      <c r="D14" s="65">
        <f>Prijzenblad!I59</f>
        <v>0</v>
      </c>
      <c r="E14" s="29"/>
      <c r="F14" s="29"/>
      <c r="G14" s="29"/>
      <c r="H14" s="29"/>
      <c r="I14" s="29"/>
    </row>
    <row r="15" spans="1:9" x14ac:dyDescent="0.25">
      <c r="A15" s="29"/>
      <c r="B15" s="29"/>
      <c r="C15" s="29"/>
      <c r="D15" s="29"/>
      <c r="E15" s="29"/>
      <c r="F15" s="29"/>
      <c r="G15" s="29"/>
      <c r="H15" s="29"/>
      <c r="I15" s="29"/>
    </row>
    <row r="16" spans="1:9" x14ac:dyDescent="0.25">
      <c r="A16" s="29"/>
      <c r="B16" s="29"/>
      <c r="C16" s="29"/>
      <c r="D16" s="29"/>
      <c r="E16" s="29"/>
      <c r="F16" s="29"/>
      <c r="G16" s="29"/>
      <c r="H16" s="29"/>
      <c r="I16" s="29"/>
    </row>
    <row r="17" spans="1:9" x14ac:dyDescent="0.25">
      <c r="A17" s="29"/>
      <c r="B17" s="29"/>
      <c r="C17" s="29"/>
      <c r="D17" s="29"/>
      <c r="E17" s="29"/>
      <c r="F17" s="29"/>
      <c r="G17" s="29"/>
      <c r="H17" s="29"/>
      <c r="I17" s="29"/>
    </row>
    <row r="18" spans="1:9" x14ac:dyDescent="0.25">
      <c r="A18" s="29"/>
      <c r="B18" s="29"/>
      <c r="C18" s="29"/>
      <c r="D18" s="29"/>
      <c r="E18" s="29"/>
      <c r="F18" s="29"/>
      <c r="G18" s="29"/>
      <c r="H18" s="29"/>
      <c r="I18" s="29"/>
    </row>
    <row r="19" spans="1:9" x14ac:dyDescent="0.25">
      <c r="A19" s="29"/>
      <c r="B19" s="29"/>
      <c r="C19" s="29"/>
      <c r="D19" s="29"/>
      <c r="E19" s="29"/>
      <c r="F19" s="29"/>
      <c r="G19" s="29"/>
      <c r="H19" s="29"/>
      <c r="I19" s="29"/>
    </row>
  </sheetData>
  <sheetProtection algorithmName="SHA-512" hashValue="/EzcfZfnl0osYvOv+qaUvU545Ox3SSKWe9n8kILadmk406bzRqaZUb7qE50NcbIFpOoIYuo05QN1qmZarrJ6Lg==" saltValue="ppEqTPxCct3duWdJCrpAZA==" spinCount="100000" sheet="1" objects="1" scenarios="1"/>
  <mergeCells count="7">
    <mergeCell ref="B13:C13"/>
    <mergeCell ref="B14:C14"/>
    <mergeCell ref="B4:C4"/>
    <mergeCell ref="B5:C5"/>
    <mergeCell ref="B6:C6"/>
    <mergeCell ref="B8:C8"/>
    <mergeCell ref="B7:C7"/>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E8027327FA8134DAD20A31D5779E8B9" ma:contentTypeVersion="4" ma:contentTypeDescription="Een nieuw document maken." ma:contentTypeScope="" ma:versionID="e4a1aa1aaa7b178b312e188d34b3152c">
  <xsd:schema xmlns:xsd="http://www.w3.org/2001/XMLSchema" xmlns:xs="http://www.w3.org/2001/XMLSchema" xmlns:p="http://schemas.microsoft.com/office/2006/metadata/properties" xmlns:ns2="37bbfbeb-b98a-4f2d-aac7-fd8d2f343de2" targetNamespace="http://schemas.microsoft.com/office/2006/metadata/properties" ma:root="true" ma:fieldsID="e90ce4811a524189ac861295a210ffd9" ns2:_="">
    <xsd:import namespace="37bbfbeb-b98a-4f2d-aac7-fd8d2f343de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Numm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7bbfbeb-b98a-4f2d-aac7-fd8d2f343de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Nummer" ma:index="11" nillable="true" ma:displayName="Nummer" ma:format="Dropdown" ma:internalName="Nummer" ma:percentage="FALSE">
      <xsd:simpleType>
        <xsd:restriction base="dms:Number"/>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Nummer xmlns="37bbfbeb-b98a-4f2d-aac7-fd8d2f343de2" xsi:nil="true"/>
  </documentManagement>
</p:properties>
</file>

<file path=customXml/itemProps1.xml><?xml version="1.0" encoding="utf-8"?>
<ds:datastoreItem xmlns:ds="http://schemas.openxmlformats.org/officeDocument/2006/customXml" ds:itemID="{BA2D5634-960C-41E3-B20E-4D4C67400DC7}"/>
</file>

<file path=customXml/itemProps2.xml><?xml version="1.0" encoding="utf-8"?>
<ds:datastoreItem xmlns:ds="http://schemas.openxmlformats.org/officeDocument/2006/customXml" ds:itemID="{C83BA0DB-E660-4816-A446-0EFA93437A04}"/>
</file>

<file path=customXml/itemProps3.xml><?xml version="1.0" encoding="utf-8"?>
<ds:datastoreItem xmlns:ds="http://schemas.openxmlformats.org/officeDocument/2006/customXml" ds:itemID="{9F915CF7-0FE8-40D4-AF18-29D4ECF5895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3</vt:i4>
      </vt:variant>
    </vt:vector>
  </HeadingPairs>
  <TitlesOfParts>
    <vt:vector size="3" baseType="lpstr">
      <vt:lpstr>Instructie</vt:lpstr>
      <vt:lpstr>Prijzenblad</vt:lpstr>
      <vt:lpstr>Totale investering (TCO)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Kasteren, Frank van</dc:creator>
  <cp:lastModifiedBy>Kasteren, Frank van</cp:lastModifiedBy>
  <dcterms:created xsi:type="dcterms:W3CDTF">2022-06-24T09:54:33Z</dcterms:created>
  <dcterms:modified xsi:type="dcterms:W3CDTF">2026-03-19T10:32:25Z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0x0101006E8027327FA8134DAD20A31D5779E8B9</vt:lpwstr>
  </property>
</Properties>
</file>