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https://vrrcloud.sharepoint.com/sites/PROJ_Aanbestedingsprojecten/Gedeelde documenten/Aanbestedingen/01 ARR/EA Textielverzorging (2026)/03a Beschrijvend document/Definitieve archiefstukken/"/>
    </mc:Choice>
  </mc:AlternateContent>
  <xr:revisionPtr revIDLastSave="179" documentId="11_3278DA95D37F7E5D896A95118D3BE0618DD9F578" xr6:coauthVersionLast="47" xr6:coauthVersionMax="47" xr10:uidLastSave="{74A04EB6-803D-41FE-BABE-68D4C0AC830D}"/>
  <bookViews>
    <workbookView xWindow="-28920" yWindow="-120" windowWidth="29040" windowHeight="15720" activeTab="1" xr2:uid="{00000000-000D-0000-FFFF-FFFF00000000}"/>
  </bookViews>
  <sheets>
    <sheet name="Prijsformulier" sheetId="3" r:id="rId1"/>
    <sheet name="Prijsopgave inschrijv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 l="1"/>
  <c r="E51" i="1"/>
  <c r="I20" i="1"/>
  <c r="E20" i="1"/>
  <c r="E50" i="1"/>
  <c r="E52" i="1" s="1"/>
  <c r="E54" i="1" s="1"/>
  <c r="B25" i="3" s="1"/>
  <c r="E16" i="1"/>
  <c r="A24" i="3" l="1"/>
  <c r="E41" i="1"/>
  <c r="E40" i="1"/>
  <c r="E39" i="1"/>
  <c r="E38" i="1"/>
  <c r="E42" i="1" l="1"/>
  <c r="A29" i="1"/>
  <c r="E44" i="1" l="1"/>
  <c r="B24" i="3"/>
  <c r="A23" i="3"/>
  <c r="A22" i="3"/>
  <c r="A21" i="3"/>
  <c r="A20" i="3"/>
  <c r="A19" i="3"/>
  <c r="A18" i="3"/>
  <c r="E31" i="1"/>
  <c r="E30" i="1"/>
  <c r="E29" i="1"/>
  <c r="E28" i="1"/>
  <c r="I31" i="1"/>
  <c r="I30" i="1"/>
  <c r="I29" i="1"/>
  <c r="I28" i="1"/>
  <c r="M31" i="1"/>
  <c r="M30" i="1"/>
  <c r="M29" i="1"/>
  <c r="M28" i="1"/>
  <c r="M19" i="1"/>
  <c r="M18" i="1"/>
  <c r="M17" i="1"/>
  <c r="M16" i="1"/>
  <c r="M21" i="1" s="1"/>
  <c r="M23" i="1" s="1"/>
  <c r="I19" i="1"/>
  <c r="I18" i="1"/>
  <c r="I17" i="1"/>
  <c r="I16" i="1"/>
  <c r="E17" i="1"/>
  <c r="E18" i="1"/>
  <c r="E19" i="1"/>
  <c r="I21" i="1" l="1"/>
  <c r="I23" i="1" s="1"/>
  <c r="E21" i="1"/>
  <c r="I32" i="1"/>
  <c r="I34" i="1" s="1"/>
  <c r="E32" i="1"/>
  <c r="E34" i="1" s="1"/>
  <c r="M32" i="1"/>
  <c r="M34" i="1" s="1"/>
  <c r="B20" i="3"/>
  <c r="B19" i="3" l="1"/>
  <c r="B23" i="3"/>
  <c r="B22" i="3"/>
  <c r="B21" i="3"/>
  <c r="B18" i="3"/>
  <c r="B26" i="3" s="1"/>
  <c r="B27" i="3" s="1"/>
  <c r="E23" i="1"/>
</calcChain>
</file>

<file path=xl/sharedStrings.xml><?xml version="1.0" encoding="utf-8"?>
<sst xmlns="http://schemas.openxmlformats.org/spreadsheetml/2006/main" count="99" uniqueCount="40">
  <si>
    <t>Prijsformulier</t>
  </si>
  <si>
    <t>Naam inschrijver:</t>
  </si>
  <si>
    <t xml:space="preserve">Verklaart zich door indiening van dit formulier, bereid op zich te nemen de werkzaamheden ten behoeve van het uitvoeren van de opdracht m.b.t. textielverzorging aan de VRR, overeenkomstig de bepalingen en inhoud van het Beschrijvend document (incl. bijlagen en Nota’s van Inlichtingen) conform de opgegeven tarieven. </t>
  </si>
  <si>
    <t>Inschrijfprijs totale looptijd (8 jaar)</t>
  </si>
  <si>
    <t>Handtekening:</t>
  </si>
  <si>
    <t>Prijsopgave inschrijver</t>
  </si>
  <si>
    <t xml:space="preserve">Inschrijver dient op dit tabblad de kosten op te geven welke hij in rekening zal brengen bij VRR. </t>
  </si>
  <si>
    <t xml:space="preserve">Inschrijver mag geen andere kosten in rekening brengen dan hetgeen hier opgegeven. </t>
  </si>
  <si>
    <t>Projectnaam</t>
  </si>
  <si>
    <t>Aanbesteding Textielverzorging</t>
  </si>
  <si>
    <t>Versie</t>
  </si>
  <si>
    <t>1.0</t>
  </si>
  <si>
    <t>Naam inschrijver</t>
  </si>
  <si>
    <t>"In te vullen door inschrijver"</t>
  </si>
  <si>
    <t>Instructie</t>
  </si>
  <si>
    <r>
      <t xml:space="preserve">Inschrijver dient alleen de </t>
    </r>
    <r>
      <rPr>
        <b/>
        <sz val="10"/>
        <color theme="4" tint="-0.249977111117893"/>
        <rFont val="Arial"/>
        <family val="2"/>
      </rPr>
      <t>blauwe</t>
    </r>
    <r>
      <rPr>
        <b/>
        <sz val="10"/>
        <color rgb="FFC00000"/>
        <rFont val="Arial"/>
        <family val="2"/>
      </rPr>
      <t xml:space="preserve"> cellen in te vullen.</t>
    </r>
  </si>
  <si>
    <t>Brugwachter, Rotterdam</t>
  </si>
  <si>
    <t>Breslau, Barendrecht</t>
  </si>
  <si>
    <t>Amer, Brielle</t>
  </si>
  <si>
    <t>Artikel</t>
  </si>
  <si>
    <t>aantal per levering</t>
  </si>
  <si>
    <t>leveringen per week</t>
  </si>
  <si>
    <t>kosten per stuk 
per levering</t>
  </si>
  <si>
    <t>totaal per week</t>
  </si>
  <si>
    <t>Lakens</t>
  </si>
  <si>
    <t>Spreidekens</t>
  </si>
  <si>
    <t>Baddoeken</t>
  </si>
  <si>
    <t>Theedoeken</t>
  </si>
  <si>
    <t>Babylakens</t>
  </si>
  <si>
    <t>nvt</t>
  </si>
  <si>
    <t>Totaal per jaar (x 52 weken)</t>
  </si>
  <si>
    <t>BTW</t>
  </si>
  <si>
    <t>Totaal incl btw</t>
  </si>
  <si>
    <t>Zoomweg, Schiedam</t>
  </si>
  <si>
    <t xml:space="preserve">Watertoren, Dirksland </t>
  </si>
  <si>
    <t>Spijkenisse</t>
  </si>
  <si>
    <t>Goedereede</t>
  </si>
  <si>
    <t>Overige artikelen (per post)</t>
  </si>
  <si>
    <t>Rode zakken</t>
  </si>
  <si>
    <t>Containerhoezen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</si>
</sst>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_-"/>
    <numFmt numFmtId="165" formatCode="&quot;€&quot;\ #,##0_-"/>
    <numFmt numFmtId="166" formatCode="_ * #,##0_ ;_ * \-#,##0_ ;_ * &quot;-&quot;??_ ;_ @_ "/>
  </numFmts>
  <fonts count="19">
    <font>
      <sz val="11"/>
      <color theme="1"/>
      <name val="Calibri"/>
      <family val="2"/>
      <scheme val="minor"/>
    </font>
    <font>
      <sz val="10"/>
      <color theme="1"/>
      <name val="Arial"/>
      <family val="2"/>
    </font>
    <font>
      <b/>
      <sz val="11"/>
      <color theme="1"/>
      <name val="Calibri"/>
      <family val="2"/>
      <scheme val="minor"/>
    </font>
    <font>
      <sz val="10"/>
      <color theme="1" tint="0.249977111117893"/>
      <name val="Arial"/>
      <family val="2"/>
    </font>
    <font>
      <b/>
      <sz val="10"/>
      <color theme="1" tint="0.249977111117893"/>
      <name val="Arial"/>
      <family val="2"/>
    </font>
    <font>
      <b/>
      <u/>
      <sz val="10"/>
      <color theme="1" tint="0.249977111117893"/>
      <name val="Arial"/>
      <family val="2"/>
    </font>
    <font>
      <sz val="11"/>
      <color indexed="8"/>
      <name val="Calibri"/>
      <family val="2"/>
    </font>
    <font>
      <sz val="11"/>
      <color theme="1"/>
      <name val="Calibri"/>
      <family val="2"/>
      <scheme val="minor"/>
    </font>
    <font>
      <b/>
      <sz val="16"/>
      <color rgb="FFE36C0A"/>
      <name val="Arial"/>
      <family val="2"/>
    </font>
    <font>
      <sz val="10"/>
      <color rgb="FF404040"/>
      <name val="Arial"/>
      <family val="2"/>
    </font>
    <font>
      <sz val="8"/>
      <color rgb="FF404040"/>
      <name val="Arial"/>
      <family val="2"/>
    </font>
    <font>
      <b/>
      <sz val="10"/>
      <color rgb="FFC00000"/>
      <name val="Arial"/>
      <family val="2"/>
    </font>
    <font>
      <b/>
      <u/>
      <sz val="12"/>
      <color theme="1" tint="0.249977111117893"/>
      <name val="Arial"/>
      <family val="2"/>
    </font>
    <font>
      <sz val="11"/>
      <name val="Calibri"/>
      <family val="2"/>
      <scheme val="minor"/>
    </font>
    <font>
      <sz val="11"/>
      <color theme="1" tint="0.249977111117893"/>
      <name val="Calibri"/>
      <family val="2"/>
      <scheme val="minor"/>
    </font>
    <font>
      <b/>
      <sz val="10"/>
      <color theme="1"/>
      <name val="Arial"/>
      <family val="2"/>
    </font>
    <font>
      <b/>
      <sz val="10"/>
      <color theme="4" tint="-0.249977111117893"/>
      <name val="Arial"/>
      <family val="2"/>
    </font>
    <font>
      <sz val="10"/>
      <color theme="1"/>
      <name val="Arial"/>
    </font>
    <font>
      <b/>
      <sz val="10"/>
      <color theme="1"/>
      <name val="Arial"/>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rgb="FF000000"/>
      </top>
      <bottom style="medium">
        <color rgb="FF000000"/>
      </bottom>
      <diagonal/>
    </border>
    <border>
      <left style="thin">
        <color indexed="64"/>
      </left>
      <right style="medium">
        <color indexed="64"/>
      </right>
      <top style="thin">
        <color indexed="64"/>
      </top>
      <bottom/>
      <diagonal/>
    </border>
    <border>
      <left/>
      <right/>
      <top/>
      <bottom style="double">
        <color rgb="FF000000"/>
      </bottom>
      <diagonal/>
    </border>
  </borders>
  <cellStyleXfs count="6">
    <xf numFmtId="0" fontId="0" fillId="0" borderId="0"/>
    <xf numFmtId="0" fontId="6" fillId="0" borderId="0"/>
    <xf numFmtId="44" fontId="6"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85">
    <xf numFmtId="0" fontId="0" fillId="0" borderId="0" xfId="0"/>
    <xf numFmtId="0" fontId="8" fillId="0" borderId="0" xfId="0" applyFont="1" applyAlignment="1">
      <alignment horizontal="center" vertical="center"/>
    </xf>
    <xf numFmtId="0" fontId="9" fillId="0" borderId="0" xfId="0" applyFont="1"/>
    <xf numFmtId="0" fontId="10" fillId="0" borderId="0" xfId="0" quotePrefix="1" applyFont="1" applyAlignment="1">
      <alignment wrapText="1"/>
    </xf>
    <xf numFmtId="0" fontId="9" fillId="0" borderId="0" xfId="0" quotePrefix="1" applyFont="1" applyAlignment="1">
      <alignment wrapText="1"/>
    </xf>
    <xf numFmtId="0" fontId="9" fillId="0" borderId="0" xfId="0" applyFont="1" applyAlignment="1">
      <alignment vertical="center"/>
    </xf>
    <xf numFmtId="0" fontId="13" fillId="0" borderId="0" xfId="0" applyFont="1"/>
    <xf numFmtId="44" fontId="14" fillId="5" borderId="3" xfId="3" applyFont="1" applyFill="1" applyBorder="1" applyProtection="1">
      <protection locked="0"/>
    </xf>
    <xf numFmtId="9" fontId="7" fillId="5" borderId="14" xfId="5" applyFont="1" applyFill="1" applyBorder="1" applyProtection="1">
      <protection locked="0"/>
    </xf>
    <xf numFmtId="44" fontId="14" fillId="5" borderId="27" xfId="3" applyFont="1" applyFill="1" applyBorder="1" applyProtection="1">
      <protection locked="0"/>
    </xf>
    <xf numFmtId="44" fontId="15" fillId="0" borderId="0" xfId="3" applyFont="1" applyBorder="1"/>
    <xf numFmtId="44" fontId="1" fillId="0" borderId="0" xfId="3" applyFont="1"/>
    <xf numFmtId="44" fontId="1" fillId="0" borderId="0" xfId="3" applyFont="1" applyBorder="1"/>
    <xf numFmtId="0" fontId="1" fillId="0" borderId="0" xfId="0" applyFont="1"/>
    <xf numFmtId="44" fontId="0" fillId="0" borderId="0" xfId="0" applyNumberFormat="1"/>
    <xf numFmtId="0" fontId="9" fillId="0" borderId="35" xfId="0" quotePrefix="1" applyFont="1" applyBorder="1" applyAlignment="1">
      <alignment wrapText="1"/>
    </xf>
    <xf numFmtId="44" fontId="1" fillId="0" borderId="35" xfId="3" applyFont="1" applyBorder="1"/>
    <xf numFmtId="0" fontId="18" fillId="0" borderId="0" xfId="0" applyFont="1"/>
    <xf numFmtId="0" fontId="17" fillId="0" borderId="0" xfId="0" applyFont="1"/>
    <xf numFmtId="0" fontId="12" fillId="0" borderId="0" xfId="0" applyFont="1"/>
    <xf numFmtId="0" fontId="3" fillId="0" borderId="0" xfId="0" applyFont="1"/>
    <xf numFmtId="0" fontId="5" fillId="0" borderId="0" xfId="0" applyFont="1"/>
    <xf numFmtId="0" fontId="3" fillId="0" borderId="0" xfId="0" applyFont="1" applyAlignment="1">
      <alignment horizontal="left"/>
    </xf>
    <xf numFmtId="0" fontId="4" fillId="4" borderId="10" xfId="0" applyFont="1" applyFill="1" applyBorder="1" applyAlignment="1">
      <alignment horizontal="left" vertical="top"/>
    </xf>
    <xf numFmtId="0" fontId="4" fillId="4" borderId="13" xfId="0" applyFont="1" applyFill="1" applyBorder="1" applyAlignment="1">
      <alignment horizontal="left" vertical="top"/>
    </xf>
    <xf numFmtId="0" fontId="3" fillId="4" borderId="14" xfId="0" applyFont="1" applyFill="1" applyBorder="1" applyAlignment="1">
      <alignment horizontal="left" vertical="top" wrapText="1"/>
    </xf>
    <xf numFmtId="0" fontId="4" fillId="4" borderId="15" xfId="0" applyFont="1" applyFill="1" applyBorder="1" applyAlignment="1">
      <alignment horizontal="left" vertical="top"/>
    </xf>
    <xf numFmtId="0" fontId="4" fillId="2" borderId="1" xfId="0" applyFont="1" applyFill="1" applyBorder="1" applyAlignment="1">
      <alignment horizontal="center" vertical="center" wrapText="1"/>
    </xf>
    <xf numFmtId="0" fontId="3" fillId="2" borderId="13" xfId="0" applyFont="1" applyFill="1" applyBorder="1"/>
    <xf numFmtId="0" fontId="3" fillId="2" borderId="28" xfId="0" applyFont="1" applyFill="1" applyBorder="1"/>
    <xf numFmtId="0" fontId="3" fillId="2" borderId="28" xfId="0" applyFont="1" applyFill="1" applyBorder="1" applyAlignment="1">
      <alignment wrapText="1"/>
    </xf>
    <xf numFmtId="0" fontId="3" fillId="2" borderId="25" xfId="0" applyFont="1" applyFill="1" applyBorder="1"/>
    <xf numFmtId="0" fontId="3" fillId="3" borderId="0" xfId="0" applyFont="1" applyFill="1"/>
    <xf numFmtId="0" fontId="1" fillId="2" borderId="29" xfId="0" applyFont="1" applyFill="1" applyBorder="1" applyAlignment="1">
      <alignment horizontal="center"/>
    </xf>
    <xf numFmtId="166" fontId="14" fillId="0" borderId="21" xfId="4" applyNumberFormat="1" applyFont="1" applyBorder="1" applyProtection="1"/>
    <xf numFmtId="166" fontId="14" fillId="0" borderId="3" xfId="4" applyNumberFormat="1" applyFont="1" applyBorder="1" applyProtection="1"/>
    <xf numFmtId="44" fontId="14" fillId="2" borderId="18" xfId="3" applyFont="1" applyFill="1" applyBorder="1" applyProtection="1"/>
    <xf numFmtId="44" fontId="14" fillId="2" borderId="34" xfId="3" applyFont="1" applyFill="1" applyBorder="1" applyProtection="1"/>
    <xf numFmtId="166" fontId="14" fillId="0" borderId="26" xfId="4" applyNumberFormat="1" applyFont="1" applyBorder="1" applyProtection="1"/>
    <xf numFmtId="166" fontId="14" fillId="0" borderId="27" xfId="4" applyNumberFormat="1" applyFont="1" applyBorder="1" applyProtection="1"/>
    <xf numFmtId="44" fontId="14" fillId="2" borderId="33" xfId="3" applyFont="1" applyFill="1" applyBorder="1" applyProtection="1"/>
    <xf numFmtId="44" fontId="14" fillId="2" borderId="19" xfId="3" applyFont="1" applyFill="1" applyBorder="1" applyProtection="1"/>
    <xf numFmtId="44" fontId="7" fillId="2" borderId="17" xfId="3" applyFont="1" applyFill="1" applyBorder="1" applyProtection="1"/>
    <xf numFmtId="44" fontId="2" fillId="2" borderId="9" xfId="3" applyFont="1" applyFill="1" applyBorder="1" applyProtection="1"/>
    <xf numFmtId="0" fontId="15" fillId="0" borderId="0" xfId="0" applyFont="1"/>
    <xf numFmtId="44" fontId="2" fillId="0" borderId="0" xfId="3" applyFont="1" applyBorder="1" applyProtection="1"/>
    <xf numFmtId="0" fontId="3" fillId="2" borderId="32" xfId="0" applyFont="1" applyFill="1" applyBorder="1"/>
    <xf numFmtId="0" fontId="1" fillId="2" borderId="30" xfId="0" applyFont="1" applyFill="1" applyBorder="1" applyAlignment="1">
      <alignment horizontal="center"/>
    </xf>
    <xf numFmtId="166" fontId="14" fillId="0" borderId="21" xfId="4" applyNumberFormat="1" applyFont="1" applyFill="1" applyBorder="1" applyProtection="1"/>
    <xf numFmtId="166" fontId="14" fillId="0" borderId="22" xfId="4" applyNumberFormat="1" applyFont="1" applyBorder="1" applyProtection="1"/>
    <xf numFmtId="0" fontId="0" fillId="0" borderId="2" xfId="0" applyBorder="1"/>
    <xf numFmtId="44" fontId="14" fillId="2" borderId="20" xfId="3" applyFont="1" applyFill="1" applyBorder="1" applyProtection="1"/>
    <xf numFmtId="166" fontId="7" fillId="0" borderId="21" xfId="4" applyNumberFormat="1" applyFont="1" applyBorder="1" applyProtection="1"/>
    <xf numFmtId="0" fontId="0" fillId="0" borderId="3" xfId="0" applyBorder="1"/>
    <xf numFmtId="0" fontId="3" fillId="2" borderId="24" xfId="0" applyFont="1" applyFill="1" applyBorder="1"/>
    <xf numFmtId="0" fontId="0" fillId="5" borderId="0" xfId="0" applyFill="1" applyProtection="1">
      <protection locked="0"/>
    </xf>
    <xf numFmtId="0" fontId="0" fillId="2" borderId="21" xfId="0" applyFill="1" applyBorder="1" applyAlignment="1">
      <alignment horizontal="right"/>
    </xf>
    <xf numFmtId="0" fontId="0" fillId="2" borderId="3" xfId="0" applyFill="1" applyBorder="1" applyAlignment="1">
      <alignment horizontal="right"/>
    </xf>
    <xf numFmtId="0" fontId="0" fillId="2" borderId="18" xfId="0" applyFill="1" applyBorder="1" applyAlignment="1">
      <alignment horizontal="right"/>
    </xf>
    <xf numFmtId="0" fontId="0" fillId="2" borderId="26" xfId="0" applyFill="1" applyBorder="1" applyAlignment="1">
      <alignment horizontal="right"/>
    </xf>
    <xf numFmtId="0" fontId="0" fillId="2" borderId="27" xfId="0" applyFill="1" applyBorder="1" applyAlignment="1">
      <alignment horizontal="right"/>
    </xf>
    <xf numFmtId="0" fontId="0" fillId="2" borderId="19" xfId="0" applyFill="1" applyBorder="1" applyAlignment="1">
      <alignment horizontal="right"/>
    </xf>
    <xf numFmtId="0" fontId="0" fillId="2" borderId="24" xfId="0" applyFill="1" applyBorder="1" applyAlignment="1">
      <alignment horizontal="right"/>
    </xf>
    <xf numFmtId="0" fontId="0" fillId="2" borderId="23" xfId="0" applyFill="1" applyBorder="1" applyAlignment="1">
      <alignment horizontal="right"/>
    </xf>
    <xf numFmtId="0" fontId="0" fillId="2" borderId="25" xfId="0" applyFill="1" applyBorder="1" applyAlignment="1">
      <alignment horizontal="right"/>
    </xf>
    <xf numFmtId="0" fontId="3" fillId="0" borderId="0" xfId="0" applyFont="1" applyAlignment="1">
      <alignment horizontal="left"/>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164" fontId="3" fillId="6" borderId="16" xfId="0" applyNumberFormat="1" applyFont="1" applyFill="1" applyBorder="1" applyAlignment="1" applyProtection="1">
      <alignment horizontal="center" vertical="center" wrapText="1"/>
      <protection locked="0"/>
    </xf>
    <xf numFmtId="164" fontId="3" fillId="6" borderId="17" xfId="0" applyNumberFormat="1" applyFont="1" applyFill="1" applyBorder="1" applyAlignment="1" applyProtection="1">
      <alignment horizontal="center" vertical="center" wrapText="1"/>
      <protection locked="0"/>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1" fillId="2" borderId="31" xfId="0" applyFont="1" applyFill="1" applyBorder="1" applyAlignment="1">
      <alignment horizontal="center"/>
    </xf>
    <xf numFmtId="0" fontId="1" fillId="2" borderId="13" xfId="0" applyFont="1" applyFill="1" applyBorder="1" applyAlignment="1">
      <alignment horizontal="center"/>
    </xf>
    <xf numFmtId="0" fontId="1" fillId="2" borderId="15" xfId="0" applyFont="1" applyFill="1" applyBorder="1" applyAlignment="1">
      <alignment horizontal="center"/>
    </xf>
    <xf numFmtId="165" fontId="11" fillId="4" borderId="3" xfId="0" applyNumberFormat="1" applyFont="1" applyFill="1" applyBorder="1" applyAlignment="1">
      <alignment horizontal="left" vertical="center" wrapText="1"/>
    </xf>
  </cellXfs>
  <cellStyles count="6">
    <cellStyle name="_x000d__x000a_JournalTemplate=C:\COMFO\CTALK\JOURSTD.TPL_x000d__x000a_LbStateAddress=3 3 0 251 1 89 2 311_x000d__x000a_LbStateJou" xfId="1" xr:uid="{00000000-0005-0000-0000-000000000000}"/>
    <cellStyle name="Euro" xfId="2" xr:uid="{00000000-0005-0000-0000-000001000000}"/>
    <cellStyle name="Komma" xfId="4" builtinId="3"/>
    <cellStyle name="Procent" xfId="5" builtinId="5"/>
    <cellStyle name="Standaard" xfId="0" builtinId="0"/>
    <cellStyle name="Valuta" xfId="3" builtinId="4"/>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3937000</xdr:colOff>
      <xdr:row>5</xdr:row>
      <xdr:rowOff>107950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37000" cy="1060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E38"/>
  <sheetViews>
    <sheetView workbookViewId="0">
      <selection activeCell="A13" sqref="A13"/>
    </sheetView>
  </sheetViews>
  <sheetFormatPr defaultRowHeight="14.25"/>
  <cols>
    <col min="1" max="1" width="72.7109375" customWidth="1"/>
    <col min="2" max="2" width="15.85546875" customWidth="1"/>
    <col min="4" max="5" width="13.5703125" bestFit="1" customWidth="1"/>
  </cols>
  <sheetData>
    <row r="9" spans="1:1" ht="20.65">
      <c r="A9" s="1" t="s">
        <v>0</v>
      </c>
    </row>
    <row r="12" spans="1:1">
      <c r="A12" s="2" t="s">
        <v>1</v>
      </c>
    </row>
    <row r="13" spans="1:1">
      <c r="A13" s="55"/>
    </row>
    <row r="14" spans="1:1" ht="57" customHeight="1">
      <c r="A14" s="4" t="s">
        <v>2</v>
      </c>
    </row>
    <row r="18" spans="1:5">
      <c r="A18" s="4" t="str">
        <f>CONCATENATE("Kosten excl btw ",'Prijsopgave inschrijver'!B14)</f>
        <v>Kosten excl btw Brugwachter, Rotterdam</v>
      </c>
      <c r="B18" s="11">
        <f>'Prijsopgave inschrijver'!E21</f>
        <v>0</v>
      </c>
    </row>
    <row r="19" spans="1:5">
      <c r="A19" s="4" t="str">
        <f>CONCATENATE("Kosten excl btw ",'Prijsopgave inschrijver'!F14)</f>
        <v>Kosten excl btw Breslau, Barendrecht</v>
      </c>
      <c r="B19" s="11">
        <f>'Prijsopgave inschrijver'!I21</f>
        <v>0</v>
      </c>
      <c r="C19" s="6"/>
    </row>
    <row r="20" spans="1:5">
      <c r="A20" s="4" t="str">
        <f>CONCATENATE("Kosten excl btw ",'Prijsopgave inschrijver'!J14)</f>
        <v>Kosten excl btw Amer, Brielle</v>
      </c>
      <c r="B20" s="11">
        <f>'Prijsopgave inschrijver'!M21</f>
        <v>0</v>
      </c>
      <c r="C20" s="6"/>
    </row>
    <row r="21" spans="1:5">
      <c r="A21" s="4" t="str">
        <f>CONCATENATE("Kosten excl btw ",'Prijsopgave inschrijver'!B26)</f>
        <v>Kosten excl btw Zoomweg, Schiedam</v>
      </c>
      <c r="B21" s="11">
        <f>'Prijsopgave inschrijver'!E32</f>
        <v>0</v>
      </c>
      <c r="C21" s="6"/>
    </row>
    <row r="22" spans="1:5">
      <c r="A22" s="4" t="str">
        <f>CONCATENATE("Kosten excl btw ",'Prijsopgave inschrijver'!F26)</f>
        <v xml:space="preserve">Kosten excl btw Watertoren, Dirksland </v>
      </c>
      <c r="B22" s="11">
        <f>'Prijsopgave inschrijver'!I32</f>
        <v>0</v>
      </c>
      <c r="C22" s="6"/>
    </row>
    <row r="23" spans="1:5">
      <c r="A23" s="4" t="str">
        <f>CONCATENATE("Kosten excl btw ",'Prijsopgave inschrijver'!J26)</f>
        <v>Kosten excl btw Spijkenisse</v>
      </c>
      <c r="B23" s="12">
        <f>'Prijsopgave inschrijver'!M32</f>
        <v>0</v>
      </c>
      <c r="C23" s="6"/>
    </row>
    <row r="24" spans="1:5">
      <c r="A24" s="4" t="str">
        <f>CONCATENATE("Kosten excl btw ",'Prijsopgave inschrijver'!B36)</f>
        <v>Kosten excl btw Goedereede</v>
      </c>
      <c r="B24" s="12">
        <f>'Prijsopgave inschrijver'!E42</f>
        <v>0</v>
      </c>
      <c r="C24" s="6"/>
    </row>
    <row r="25" spans="1:5">
      <c r="A25" s="15" t="str">
        <f>CONCATENATE("Kosten excl btw ",'Prijsopgave inschrijver'!A48)</f>
        <v>Kosten excl btw Overige artikelen (per post)</v>
      </c>
      <c r="B25" s="16">
        <f>'Prijsopgave inschrijver'!E54</f>
        <v>0</v>
      </c>
      <c r="C25" s="6"/>
    </row>
    <row r="26" spans="1:5">
      <c r="A26" s="17" t="s">
        <v>3</v>
      </c>
      <c r="B26" s="10">
        <f>SUM(B18:B25)*8</f>
        <v>0</v>
      </c>
      <c r="E26" s="14"/>
    </row>
    <row r="27" spans="1:5">
      <c r="A27" s="2"/>
      <c r="B27" s="18" t="str">
        <f>IF(B26&gt;780000,"Plafondbedrag overschreden","")</f>
        <v/>
      </c>
      <c r="E27" s="14"/>
    </row>
    <row r="28" spans="1:5">
      <c r="A28" s="13"/>
      <c r="B28" s="13"/>
      <c r="E28" s="14"/>
    </row>
    <row r="29" spans="1:5">
      <c r="B29" s="14"/>
      <c r="E29" s="14"/>
    </row>
    <row r="30" spans="1:5">
      <c r="A30" s="3"/>
      <c r="E30" s="14"/>
    </row>
    <row r="31" spans="1:5">
      <c r="E31" s="14"/>
    </row>
    <row r="32" spans="1:5">
      <c r="A32" s="5"/>
    </row>
    <row r="34" spans="1:1">
      <c r="A34" s="2"/>
    </row>
    <row r="35" spans="1:1">
      <c r="A35" s="2"/>
    </row>
    <row r="38" spans="1:1">
      <c r="A38" s="2" t="s">
        <v>4</v>
      </c>
    </row>
  </sheetData>
  <sheetProtection algorithmName="SHA-512" hashValue="m+yAj7z6/pQ3H0G4lbFlWVc5JH3BdSpqluvoRdM8uvjbPPy7ZwgJ4F/5HBs4acemugE3ag1DCvzhzZmA2v9ETA==" saltValue="/ervu04o4YdPg0rMrNtvWw==" spinCount="100000" sheet="1" objects="1" scenarios="1" selectLockedCells="1"/>
  <conditionalFormatting sqref="B26">
    <cfRule type="cellIs" dxfId="0" priority="1" operator="greaterThan">
      <formula>780000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tabSelected="1" topLeftCell="A16" zoomScale="85" zoomScaleNormal="85" workbookViewId="0">
      <selection activeCell="D51" sqref="D51"/>
    </sheetView>
  </sheetViews>
  <sheetFormatPr defaultColWidth="9" defaultRowHeight="14.25"/>
  <cols>
    <col min="1" max="1" width="16.7109375" customWidth="1"/>
    <col min="2" max="13" width="17.7109375" customWidth="1"/>
  </cols>
  <sheetData>
    <row r="1" spans="1:13" s="20" customFormat="1" ht="15">
      <c r="A1" s="19" t="s">
        <v>5</v>
      </c>
    </row>
    <row r="2" spans="1:13" s="20" customFormat="1" ht="13.15">
      <c r="A2" s="21"/>
    </row>
    <row r="3" spans="1:13" s="20" customFormat="1" ht="12.75">
      <c r="A3" s="65" t="s">
        <v>6</v>
      </c>
      <c r="B3" s="65"/>
      <c r="C3" s="65"/>
      <c r="D3" s="65"/>
      <c r="E3" s="65"/>
    </row>
    <row r="4" spans="1:13" s="20" customFormat="1" ht="12.75">
      <c r="A4" s="20" t="s">
        <v>7</v>
      </c>
    </row>
    <row r="5" spans="1:13" s="20" customFormat="1" ht="13.15">
      <c r="A5" s="21"/>
    </row>
    <row r="6" spans="1:13" s="20" customFormat="1" ht="15" customHeight="1">
      <c r="A6" s="23" t="s">
        <v>8</v>
      </c>
      <c r="B6" s="79" t="s">
        <v>9</v>
      </c>
      <c r="C6" s="79"/>
      <c r="D6" s="80"/>
      <c r="E6"/>
      <c r="F6"/>
      <c r="G6"/>
      <c r="H6"/>
      <c r="I6"/>
      <c r="J6"/>
      <c r="K6"/>
      <c r="L6"/>
    </row>
    <row r="7" spans="1:13" s="20" customFormat="1">
      <c r="A7" s="24" t="s">
        <v>10</v>
      </c>
      <c r="B7" s="72" t="s">
        <v>11</v>
      </c>
      <c r="C7" s="72"/>
      <c r="D7" s="25"/>
      <c r="E7"/>
      <c r="F7"/>
      <c r="G7"/>
      <c r="H7"/>
      <c r="I7"/>
      <c r="J7"/>
      <c r="K7"/>
      <c r="L7"/>
    </row>
    <row r="8" spans="1:13" s="20" customFormat="1" ht="13.5" customHeight="1" thickBot="1">
      <c r="A8" s="26" t="s">
        <v>12</v>
      </c>
      <c r="B8" s="77" t="s">
        <v>13</v>
      </c>
      <c r="C8" s="77"/>
      <c r="D8" s="78"/>
      <c r="E8"/>
      <c r="F8"/>
      <c r="G8"/>
      <c r="H8"/>
      <c r="I8"/>
      <c r="J8"/>
      <c r="K8"/>
      <c r="L8"/>
    </row>
    <row r="9" spans="1:13" s="20" customFormat="1" ht="13.15" thickBot="1"/>
    <row r="10" spans="1:13" s="20" customFormat="1" ht="15" customHeight="1">
      <c r="A10" s="73" t="s">
        <v>14</v>
      </c>
      <c r="B10" s="74"/>
      <c r="C10" s="84" t="s">
        <v>15</v>
      </c>
      <c r="D10" s="84"/>
      <c r="E10" s="84"/>
      <c r="F10" s="84"/>
      <c r="G10"/>
      <c r="H10"/>
      <c r="I10"/>
      <c r="J10"/>
      <c r="K10"/>
      <c r="L10"/>
    </row>
    <row r="11" spans="1:13" s="20" customFormat="1" ht="15.75" customHeight="1" thickBot="1">
      <c r="A11" s="75"/>
      <c r="B11" s="76"/>
      <c r="C11" s="84"/>
      <c r="D11" s="84"/>
      <c r="E11" s="84"/>
      <c r="F11" s="84"/>
      <c r="G11"/>
      <c r="H11"/>
      <c r="I11"/>
      <c r="J11"/>
      <c r="K11"/>
      <c r="L11"/>
    </row>
    <row r="12" spans="1:13" s="20" customFormat="1" ht="12.75"/>
    <row r="13" spans="1:13" s="20" customFormat="1" ht="13.15" thickBot="1">
      <c r="A13" s="22"/>
    </row>
    <row r="14" spans="1:13" s="20" customFormat="1" ht="15.75" customHeight="1" thickBot="1">
      <c r="A14" s="27"/>
      <c r="B14" s="66" t="s">
        <v>16</v>
      </c>
      <c r="C14" s="67"/>
      <c r="D14" s="67"/>
      <c r="E14" s="68"/>
      <c r="F14" s="66" t="s">
        <v>17</v>
      </c>
      <c r="G14" s="67"/>
      <c r="H14" s="67"/>
      <c r="I14" s="68"/>
      <c r="J14" s="66" t="s">
        <v>18</v>
      </c>
      <c r="K14" s="67"/>
      <c r="L14" s="67"/>
      <c r="M14" s="68"/>
    </row>
    <row r="15" spans="1:13" s="32" customFormat="1" ht="25.9" thickBot="1">
      <c r="A15" s="27" t="s">
        <v>19</v>
      </c>
      <c r="B15" s="28" t="s">
        <v>20</v>
      </c>
      <c r="C15" s="29" t="s">
        <v>21</v>
      </c>
      <c r="D15" s="30" t="s">
        <v>22</v>
      </c>
      <c r="E15" s="31" t="s">
        <v>23</v>
      </c>
      <c r="F15" s="28" t="s">
        <v>20</v>
      </c>
      <c r="G15" s="29" t="s">
        <v>21</v>
      </c>
      <c r="H15" s="30" t="s">
        <v>22</v>
      </c>
      <c r="I15" s="31" t="s">
        <v>23</v>
      </c>
      <c r="J15" s="28" t="s">
        <v>20</v>
      </c>
      <c r="K15" s="29" t="s">
        <v>21</v>
      </c>
      <c r="L15" s="30" t="s">
        <v>22</v>
      </c>
      <c r="M15" s="31" t="s">
        <v>23</v>
      </c>
    </row>
    <row r="16" spans="1:13" s="20" customFormat="1">
      <c r="A16" s="33" t="s">
        <v>24</v>
      </c>
      <c r="B16" s="34">
        <v>45</v>
      </c>
      <c r="C16" s="35">
        <v>2</v>
      </c>
      <c r="D16" s="7"/>
      <c r="E16" s="36">
        <f>(D16*B16)*C16</f>
        <v>0</v>
      </c>
      <c r="F16" s="34">
        <v>50</v>
      </c>
      <c r="G16" s="35">
        <v>2</v>
      </c>
      <c r="H16" s="7"/>
      <c r="I16" s="36">
        <f>(H16*F16)*G16</f>
        <v>0</v>
      </c>
      <c r="J16" s="34">
        <v>15</v>
      </c>
      <c r="K16" s="35">
        <v>1</v>
      </c>
      <c r="L16" s="7"/>
      <c r="M16" s="36">
        <f>(L16*J16)*K16</f>
        <v>0</v>
      </c>
    </row>
    <row r="17" spans="1:13">
      <c r="A17" s="33" t="s">
        <v>25</v>
      </c>
      <c r="B17" s="34">
        <v>30</v>
      </c>
      <c r="C17" s="35">
        <v>2</v>
      </c>
      <c r="D17" s="7"/>
      <c r="E17" s="36">
        <f t="shared" ref="E17:E20" si="0">(D17*B17)*C17</f>
        <v>0</v>
      </c>
      <c r="F17" s="34">
        <v>40</v>
      </c>
      <c r="G17" s="35">
        <v>2</v>
      </c>
      <c r="H17" s="7"/>
      <c r="I17" s="36">
        <f t="shared" ref="I17:I20" si="1">(H17*F17)*G17</f>
        <v>0</v>
      </c>
      <c r="J17" s="34">
        <v>15</v>
      </c>
      <c r="K17" s="35">
        <v>1</v>
      </c>
      <c r="L17" s="7"/>
      <c r="M17" s="36">
        <f t="shared" ref="M17:M19" si="2">(L17*J17)*K17</f>
        <v>0</v>
      </c>
    </row>
    <row r="18" spans="1:13">
      <c r="A18" s="33" t="s">
        <v>26</v>
      </c>
      <c r="B18" s="34">
        <v>15</v>
      </c>
      <c r="C18" s="35">
        <v>2</v>
      </c>
      <c r="D18" s="7"/>
      <c r="E18" s="36">
        <f t="shared" si="0"/>
        <v>0</v>
      </c>
      <c r="F18" s="34">
        <v>35</v>
      </c>
      <c r="G18" s="35">
        <v>2</v>
      </c>
      <c r="H18" s="7"/>
      <c r="I18" s="36">
        <f t="shared" si="1"/>
        <v>0</v>
      </c>
      <c r="J18" s="34">
        <v>20</v>
      </c>
      <c r="K18" s="35">
        <v>1</v>
      </c>
      <c r="L18" s="7"/>
      <c r="M18" s="36">
        <f t="shared" si="2"/>
        <v>0</v>
      </c>
    </row>
    <row r="19" spans="1:13">
      <c r="A19" s="33" t="s">
        <v>27</v>
      </c>
      <c r="B19" s="34">
        <v>5</v>
      </c>
      <c r="C19" s="35">
        <v>2</v>
      </c>
      <c r="D19" s="7"/>
      <c r="E19" s="37">
        <f t="shared" si="0"/>
        <v>0</v>
      </c>
      <c r="F19" s="34">
        <v>10</v>
      </c>
      <c r="G19" s="35">
        <v>2</v>
      </c>
      <c r="H19" s="7"/>
      <c r="I19" s="37">
        <f t="shared" si="1"/>
        <v>0</v>
      </c>
      <c r="J19" s="34">
        <v>5</v>
      </c>
      <c r="K19" s="35">
        <v>1</v>
      </c>
      <c r="L19" s="7"/>
      <c r="M19" s="36">
        <f t="shared" si="2"/>
        <v>0</v>
      </c>
    </row>
    <row r="20" spans="1:13">
      <c r="A20" s="33" t="s">
        <v>28</v>
      </c>
      <c r="B20" s="38">
        <v>1</v>
      </c>
      <c r="C20" s="39">
        <v>2</v>
      </c>
      <c r="D20" s="9"/>
      <c r="E20" s="40">
        <f t="shared" si="0"/>
        <v>0</v>
      </c>
      <c r="F20" s="38">
        <v>6</v>
      </c>
      <c r="G20" s="39">
        <v>2</v>
      </c>
      <c r="H20" s="9"/>
      <c r="I20" s="40">
        <f t="shared" si="1"/>
        <v>0</v>
      </c>
      <c r="J20" s="38" t="s">
        <v>29</v>
      </c>
      <c r="K20" s="39"/>
      <c r="L20" s="9"/>
      <c r="M20" s="41"/>
    </row>
    <row r="21" spans="1:13">
      <c r="A21" s="81"/>
      <c r="B21" s="62" t="s">
        <v>30</v>
      </c>
      <c r="C21" s="63"/>
      <c r="D21" s="64"/>
      <c r="E21" s="42">
        <f>SUM(E16:E20)*52</f>
        <v>0</v>
      </c>
      <c r="F21" s="62" t="s">
        <v>30</v>
      </c>
      <c r="G21" s="63"/>
      <c r="H21" s="64"/>
      <c r="I21" s="42">
        <f>SUM(I16:I20)*52</f>
        <v>0</v>
      </c>
      <c r="J21" s="62" t="s">
        <v>30</v>
      </c>
      <c r="K21" s="63"/>
      <c r="L21" s="64"/>
      <c r="M21" s="42">
        <f>SUM(M16:M19)*52</f>
        <v>0</v>
      </c>
    </row>
    <row r="22" spans="1:13" ht="14.65" thickBot="1">
      <c r="A22" s="82"/>
      <c r="B22" s="56" t="s">
        <v>31</v>
      </c>
      <c r="C22" s="57"/>
      <c r="D22" s="58"/>
      <c r="E22" s="8">
        <v>0</v>
      </c>
      <c r="F22" s="56" t="s">
        <v>31</v>
      </c>
      <c r="G22" s="57"/>
      <c r="H22" s="58"/>
      <c r="I22" s="8">
        <v>0</v>
      </c>
      <c r="J22" s="56" t="s">
        <v>31</v>
      </c>
      <c r="K22" s="57"/>
      <c r="L22" s="58"/>
      <c r="M22" s="8">
        <v>0</v>
      </c>
    </row>
    <row r="23" spans="1:13" ht="14.65" thickBot="1">
      <c r="A23" s="83"/>
      <c r="B23" s="59" t="s">
        <v>32</v>
      </c>
      <c r="C23" s="60"/>
      <c r="D23" s="61"/>
      <c r="E23" s="43">
        <f>(E21*E22)+E21</f>
        <v>0</v>
      </c>
      <c r="F23" s="59" t="s">
        <v>32</v>
      </c>
      <c r="G23" s="60"/>
      <c r="H23" s="61"/>
      <c r="I23" s="43">
        <f>(I21*I22)+I21</f>
        <v>0</v>
      </c>
      <c r="J23" s="59" t="s">
        <v>32</v>
      </c>
      <c r="K23" s="60"/>
      <c r="L23" s="61"/>
      <c r="M23" s="43">
        <f>(M21*M22)+M21</f>
        <v>0</v>
      </c>
    </row>
    <row r="24" spans="1:13">
      <c r="A24" s="44"/>
      <c r="B24" s="45"/>
      <c r="C24" s="45"/>
      <c r="D24" s="45"/>
      <c r="E24" s="45"/>
      <c r="F24" s="45"/>
      <c r="G24" s="45"/>
      <c r="H24" s="45"/>
      <c r="I24" s="45"/>
      <c r="J24" s="45"/>
      <c r="K24" s="45"/>
      <c r="L24" s="45"/>
    </row>
    <row r="25" spans="1:13" ht="14.65" thickBot="1">
      <c r="A25" s="13"/>
    </row>
    <row r="26" spans="1:13" ht="15.75" customHeight="1" thickBot="1">
      <c r="A26" s="27"/>
      <c r="B26" s="66" t="s">
        <v>33</v>
      </c>
      <c r="C26" s="67"/>
      <c r="D26" s="67"/>
      <c r="E26" s="68"/>
      <c r="F26" s="69" t="s">
        <v>34</v>
      </c>
      <c r="G26" s="70"/>
      <c r="H26" s="70"/>
      <c r="I26" s="71"/>
      <c r="J26" s="66" t="s">
        <v>35</v>
      </c>
      <c r="K26" s="67"/>
      <c r="L26" s="67"/>
      <c r="M26" s="68"/>
    </row>
    <row r="27" spans="1:13" s="32" customFormat="1" ht="25.5">
      <c r="A27" s="27" t="s">
        <v>19</v>
      </c>
      <c r="B27" s="28" t="s">
        <v>20</v>
      </c>
      <c r="C27" s="29" t="s">
        <v>21</v>
      </c>
      <c r="D27" s="30" t="s">
        <v>22</v>
      </c>
      <c r="E27" s="31" t="s">
        <v>23</v>
      </c>
      <c r="F27" s="46" t="s">
        <v>20</v>
      </c>
      <c r="G27" s="29" t="s">
        <v>21</v>
      </c>
      <c r="H27" s="30" t="s">
        <v>22</v>
      </c>
      <c r="I27" s="31" t="s">
        <v>23</v>
      </c>
      <c r="J27" s="28" t="s">
        <v>20</v>
      </c>
      <c r="K27" s="29" t="s">
        <v>21</v>
      </c>
      <c r="L27" s="30" t="s">
        <v>22</v>
      </c>
      <c r="M27" s="31" t="s">
        <v>23</v>
      </c>
    </row>
    <row r="28" spans="1:13">
      <c r="A28" s="47" t="s">
        <v>24</v>
      </c>
      <c r="B28" s="48">
        <v>20</v>
      </c>
      <c r="C28" s="35">
        <v>1</v>
      </c>
      <c r="D28" s="7"/>
      <c r="E28" s="36">
        <f>(D28*B28)*C28</f>
        <v>0</v>
      </c>
      <c r="F28" s="49">
        <v>5</v>
      </c>
      <c r="G28" s="50">
        <v>1</v>
      </c>
      <c r="H28" s="7"/>
      <c r="I28" s="51">
        <f>(H28*F28)*G28</f>
        <v>0</v>
      </c>
      <c r="J28" s="34">
        <v>20</v>
      </c>
      <c r="K28" s="35">
        <v>1</v>
      </c>
      <c r="L28" s="7"/>
      <c r="M28" s="36">
        <f>(L28*J28)*K28</f>
        <v>0</v>
      </c>
    </row>
    <row r="29" spans="1:13">
      <c r="A29" s="33" t="str">
        <f>A17</f>
        <v>Spreidekens</v>
      </c>
      <c r="B29" s="48">
        <v>15</v>
      </c>
      <c r="C29" s="35">
        <v>1</v>
      </c>
      <c r="D29" s="7"/>
      <c r="E29" s="36">
        <f t="shared" ref="E29:E31" si="3">(D29*B29)*C29</f>
        <v>0</v>
      </c>
      <c r="F29" s="52">
        <v>5</v>
      </c>
      <c r="G29" s="53">
        <v>1</v>
      </c>
      <c r="H29" s="7"/>
      <c r="I29" s="36">
        <f t="shared" ref="I29:I31" si="4">(H29*F29)*G29</f>
        <v>0</v>
      </c>
      <c r="J29" s="34">
        <v>15</v>
      </c>
      <c r="K29" s="35">
        <v>1</v>
      </c>
      <c r="L29" s="7"/>
      <c r="M29" s="36">
        <f t="shared" ref="M29:M31" si="5">(L29*J29)*K29</f>
        <v>0</v>
      </c>
    </row>
    <row r="30" spans="1:13">
      <c r="A30" s="33" t="s">
        <v>26</v>
      </c>
      <c r="B30" s="48">
        <v>15</v>
      </c>
      <c r="C30" s="35">
        <v>1</v>
      </c>
      <c r="D30" s="7"/>
      <c r="E30" s="36">
        <f t="shared" si="3"/>
        <v>0</v>
      </c>
      <c r="F30" s="52">
        <v>5</v>
      </c>
      <c r="G30" s="53">
        <v>1</v>
      </c>
      <c r="H30" s="7"/>
      <c r="I30" s="36">
        <f t="shared" si="4"/>
        <v>0</v>
      </c>
      <c r="J30" s="34">
        <v>20</v>
      </c>
      <c r="K30" s="35">
        <v>1</v>
      </c>
      <c r="L30" s="7"/>
      <c r="M30" s="36">
        <f t="shared" si="5"/>
        <v>0</v>
      </c>
    </row>
    <row r="31" spans="1:13">
      <c r="A31" s="33" t="s">
        <v>27</v>
      </c>
      <c r="B31" s="38">
        <v>5</v>
      </c>
      <c r="C31" s="39">
        <v>1</v>
      </c>
      <c r="D31" s="7"/>
      <c r="E31" s="41">
        <f t="shared" si="3"/>
        <v>0</v>
      </c>
      <c r="F31" s="52">
        <v>5</v>
      </c>
      <c r="G31" s="53">
        <v>1</v>
      </c>
      <c r="H31" s="7"/>
      <c r="I31" s="36">
        <f t="shared" si="4"/>
        <v>0</v>
      </c>
      <c r="J31" s="38">
        <v>5</v>
      </c>
      <c r="K31" s="39">
        <v>1</v>
      </c>
      <c r="L31" s="7"/>
      <c r="M31" s="41">
        <f t="shared" si="5"/>
        <v>0</v>
      </c>
    </row>
    <row r="32" spans="1:13">
      <c r="A32" s="81"/>
      <c r="B32" s="62" t="s">
        <v>30</v>
      </c>
      <c r="C32" s="63"/>
      <c r="D32" s="64"/>
      <c r="E32" s="42">
        <f>SUM(E28:E31)*52</f>
        <v>0</v>
      </c>
      <c r="F32" s="62" t="s">
        <v>30</v>
      </c>
      <c r="G32" s="63"/>
      <c r="H32" s="64"/>
      <c r="I32" s="42">
        <f>SUM(I28:I31)*52</f>
        <v>0</v>
      </c>
      <c r="J32" s="62" t="s">
        <v>30</v>
      </c>
      <c r="K32" s="63"/>
      <c r="L32" s="64"/>
      <c r="M32" s="42">
        <f>SUM(M28:M31)*52</f>
        <v>0</v>
      </c>
    </row>
    <row r="33" spans="1:13" ht="14.65" thickBot="1">
      <c r="A33" s="82"/>
      <c r="B33" s="56" t="s">
        <v>31</v>
      </c>
      <c r="C33" s="57"/>
      <c r="D33" s="58"/>
      <c r="E33" s="8">
        <v>0</v>
      </c>
      <c r="F33" s="56" t="s">
        <v>31</v>
      </c>
      <c r="G33" s="57"/>
      <c r="H33" s="58"/>
      <c r="I33" s="8">
        <v>0</v>
      </c>
      <c r="J33" s="56" t="s">
        <v>31</v>
      </c>
      <c r="K33" s="57"/>
      <c r="L33" s="58"/>
      <c r="M33" s="8">
        <v>0</v>
      </c>
    </row>
    <row r="34" spans="1:13" ht="14.65" thickBot="1">
      <c r="A34" s="83"/>
      <c r="B34" s="59" t="s">
        <v>32</v>
      </c>
      <c r="C34" s="60"/>
      <c r="D34" s="61"/>
      <c r="E34" s="43">
        <f>(E32*E33)+E32</f>
        <v>0</v>
      </c>
      <c r="F34" s="59" t="s">
        <v>32</v>
      </c>
      <c r="G34" s="60"/>
      <c r="H34" s="61"/>
      <c r="I34" s="43">
        <f>(I32*I33)+I32</f>
        <v>0</v>
      </c>
      <c r="J34" s="59" t="s">
        <v>32</v>
      </c>
      <c r="K34" s="60"/>
      <c r="L34" s="61"/>
      <c r="M34" s="43">
        <f>(M32*M33)+M32</f>
        <v>0</v>
      </c>
    </row>
    <row r="35" spans="1:13" ht="14.65" thickBot="1"/>
    <row r="36" spans="1:13" ht="14.65" thickBot="1">
      <c r="A36" s="27"/>
      <c r="B36" s="66" t="s">
        <v>36</v>
      </c>
      <c r="C36" s="67"/>
      <c r="D36" s="67"/>
      <c r="E36" s="68"/>
    </row>
    <row r="37" spans="1:13" ht="26.25">
      <c r="A37" s="27" t="s">
        <v>19</v>
      </c>
      <c r="B37" s="54" t="s">
        <v>20</v>
      </c>
      <c r="C37" s="29" t="s">
        <v>21</v>
      </c>
      <c r="D37" s="30" t="s">
        <v>22</v>
      </c>
      <c r="E37" s="31" t="s">
        <v>23</v>
      </c>
    </row>
    <row r="38" spans="1:13">
      <c r="A38" s="47" t="s">
        <v>24</v>
      </c>
      <c r="B38" s="49">
        <v>10</v>
      </c>
      <c r="C38" s="35">
        <v>1</v>
      </c>
      <c r="D38" s="7"/>
      <c r="E38" s="36">
        <f>(D38*B38)*C38</f>
        <v>0</v>
      </c>
    </row>
    <row r="39" spans="1:13">
      <c r="A39" s="33" t="s">
        <v>25</v>
      </c>
      <c r="B39" s="52">
        <v>10</v>
      </c>
      <c r="C39" s="35">
        <v>1</v>
      </c>
      <c r="D39" s="7"/>
      <c r="E39" s="36">
        <f t="shared" ref="E39:E41" si="6">(D39*B39)*C39</f>
        <v>0</v>
      </c>
    </row>
    <row r="40" spans="1:13">
      <c r="A40" s="33" t="s">
        <v>26</v>
      </c>
      <c r="B40" s="52">
        <v>15</v>
      </c>
      <c r="C40" s="35">
        <v>1</v>
      </c>
      <c r="D40" s="7"/>
      <c r="E40" s="36">
        <f t="shared" si="6"/>
        <v>0</v>
      </c>
    </row>
    <row r="41" spans="1:13">
      <c r="A41" s="33" t="s">
        <v>27</v>
      </c>
      <c r="B41" s="52">
        <v>10</v>
      </c>
      <c r="C41" s="39">
        <v>1</v>
      </c>
      <c r="D41" s="7"/>
      <c r="E41" s="41">
        <f t="shared" si="6"/>
        <v>0</v>
      </c>
    </row>
    <row r="42" spans="1:13">
      <c r="A42" s="81"/>
      <c r="B42" s="62" t="s">
        <v>30</v>
      </c>
      <c r="C42" s="63"/>
      <c r="D42" s="64"/>
      <c r="E42" s="42">
        <f>SUM(E38:E41)*52</f>
        <v>0</v>
      </c>
    </row>
    <row r="43" spans="1:13" ht="14.65" thickBot="1">
      <c r="A43" s="82"/>
      <c r="B43" s="56" t="s">
        <v>31</v>
      </c>
      <c r="C43" s="57"/>
      <c r="D43" s="58"/>
      <c r="E43" s="8">
        <v>0</v>
      </c>
    </row>
    <row r="44" spans="1:13" ht="14.65" thickBot="1">
      <c r="A44" s="83"/>
      <c r="B44" s="59" t="s">
        <v>32</v>
      </c>
      <c r="C44" s="60"/>
      <c r="D44" s="61"/>
      <c r="E44" s="43">
        <f>(E42*E43)+E42</f>
        <v>0</v>
      </c>
    </row>
    <row r="47" spans="1:13" ht="14.65" thickBot="1"/>
    <row r="48" spans="1:13">
      <c r="A48" s="66" t="s">
        <v>37</v>
      </c>
      <c r="B48" s="67"/>
      <c r="C48" s="67"/>
      <c r="D48" s="67"/>
      <c r="E48" s="68"/>
    </row>
    <row r="49" spans="1:5" ht="26.65" thickBot="1">
      <c r="A49" s="27" t="s">
        <v>19</v>
      </c>
      <c r="B49" s="54" t="s">
        <v>20</v>
      </c>
      <c r="C49" s="29" t="s">
        <v>21</v>
      </c>
      <c r="D49" s="30" t="s">
        <v>22</v>
      </c>
      <c r="E49" s="31" t="s">
        <v>23</v>
      </c>
    </row>
    <row r="50" spans="1:5">
      <c r="A50" s="47" t="s">
        <v>38</v>
      </c>
      <c r="B50" s="49">
        <v>1</v>
      </c>
      <c r="C50" s="35">
        <v>1</v>
      </c>
      <c r="D50" s="7"/>
      <c r="E50" s="36">
        <f>(D50*B50)*C50</f>
        <v>0</v>
      </c>
    </row>
    <row r="51" spans="1:5">
      <c r="A51" s="33" t="s">
        <v>39</v>
      </c>
      <c r="B51" s="52">
        <v>1</v>
      </c>
      <c r="C51" s="35">
        <v>1</v>
      </c>
      <c r="D51" s="7"/>
      <c r="E51" s="36">
        <f>((D51*B51)*C51)*9</f>
        <v>0</v>
      </c>
    </row>
    <row r="52" spans="1:5" ht="14.65" thickBot="1">
      <c r="A52" s="81"/>
      <c r="B52" s="62" t="s">
        <v>30</v>
      </c>
      <c r="C52" s="63"/>
      <c r="D52" s="64"/>
      <c r="E52" s="42">
        <f>SUM(E50:E51)*52</f>
        <v>0</v>
      </c>
    </row>
    <row r="53" spans="1:5" ht="14.65" thickBot="1">
      <c r="A53" s="82"/>
      <c r="B53" s="56" t="s">
        <v>31</v>
      </c>
      <c r="C53" s="57"/>
      <c r="D53" s="58"/>
      <c r="E53" s="8">
        <v>0</v>
      </c>
    </row>
    <row r="54" spans="1:5" ht="14.65" thickBot="1">
      <c r="A54" s="83"/>
      <c r="B54" s="59" t="s">
        <v>32</v>
      </c>
      <c r="C54" s="60"/>
      <c r="D54" s="61"/>
      <c r="E54" s="43">
        <f>(E52*E53)+E52</f>
        <v>0</v>
      </c>
    </row>
  </sheetData>
  <sheetProtection algorithmName="SHA-512" hashValue="8bxUSUIqM5Mp/CA/QHFMGdkTZpMa6++jjxxAqURy4gdzev0+ESeGQcWS4lMpANF1pQPtJ0wv0UTmfIqIxOMxHg==" saltValue="5yO6x9PBHm01XFfleLAIVg==" spinCount="100000" sheet="1" objects="1" scenarios="1" selectLockedCells="1"/>
  <mergeCells count="42">
    <mergeCell ref="A52:A54"/>
    <mergeCell ref="B52:D52"/>
    <mergeCell ref="B53:D53"/>
    <mergeCell ref="B54:D54"/>
    <mergeCell ref="A48:E48"/>
    <mergeCell ref="A32:A34"/>
    <mergeCell ref="B21:D21"/>
    <mergeCell ref="C10:F11"/>
    <mergeCell ref="B36:E36"/>
    <mergeCell ref="A42:A44"/>
    <mergeCell ref="B42:D42"/>
    <mergeCell ref="B43:D43"/>
    <mergeCell ref="B44:D44"/>
    <mergeCell ref="F21:H21"/>
    <mergeCell ref="B23:D23"/>
    <mergeCell ref="B22:D22"/>
    <mergeCell ref="F22:H22"/>
    <mergeCell ref="F23:H23"/>
    <mergeCell ref="J21:L21"/>
    <mergeCell ref="J22:L22"/>
    <mergeCell ref="A3:E3"/>
    <mergeCell ref="J23:L23"/>
    <mergeCell ref="J32:L32"/>
    <mergeCell ref="J14:M14"/>
    <mergeCell ref="B14:E14"/>
    <mergeCell ref="F14:I14"/>
    <mergeCell ref="B26:E26"/>
    <mergeCell ref="F26:I26"/>
    <mergeCell ref="J26:M26"/>
    <mergeCell ref="B7:C7"/>
    <mergeCell ref="A10:B11"/>
    <mergeCell ref="B8:D8"/>
    <mergeCell ref="B6:D6"/>
    <mergeCell ref="A21:A23"/>
    <mergeCell ref="J33:L33"/>
    <mergeCell ref="J34:L34"/>
    <mergeCell ref="F33:H33"/>
    <mergeCell ref="F34:H34"/>
    <mergeCell ref="B32:D32"/>
    <mergeCell ref="B33:D33"/>
    <mergeCell ref="B34:D34"/>
    <mergeCell ref="F32:H32"/>
  </mergeCells>
  <pageMargins left="0.23622047244094491" right="0.23622047244094491" top="0.74803149606299213" bottom="0.74803149606299213" header="0.31496062992125984" footer="0.31496062992125984"/>
  <pageSetup paperSize="9" orientation="portrait" r:id="rId1"/>
  <headerFooter>
    <oddFooter>&amp;LPrijsopgave Inschrijver :  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78e2b2-9583-4240-96db-b18d9de776f5" xsi:nil="true"/>
    <lcf76f155ced4ddcb4097134ff3c332f xmlns="c2f4420b-237a-4342-b8ea-610b45c57968">
      <Terms xmlns="http://schemas.microsoft.com/office/infopath/2007/PartnerControls"/>
    </lcf76f155ced4ddcb4097134ff3c332f>
    <Soortaanbesteding2 xmlns="c2f4420b-237a-4342-b8ea-610b45c57968" xsi:nil="true"/>
    <inkoopadviseur xmlns="c2f4420b-237a-4342-b8ea-610b45c57968">
      <UserInfo>
        <DisplayName/>
        <AccountId xsi:nil="true"/>
        <AccountType/>
      </UserInfo>
    </inkoopadviseu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492D14DEB03641A6B1127A27258EEE" ma:contentTypeVersion="20" ma:contentTypeDescription="Een nieuw document maken." ma:contentTypeScope="" ma:versionID="a984379fd83fe000bc25f271acd7f44d">
  <xsd:schema xmlns:xsd="http://www.w3.org/2001/XMLSchema" xmlns:xs="http://www.w3.org/2001/XMLSchema" xmlns:p="http://schemas.microsoft.com/office/2006/metadata/properties" xmlns:ns2="c2f4420b-237a-4342-b8ea-610b45c57968" xmlns:ns3="2e78e2b2-9583-4240-96db-b18d9de776f5" xmlns:ns4="eefdb646-f233-4c17-9b42-f985290b7f7d" targetNamespace="http://schemas.microsoft.com/office/2006/metadata/properties" ma:root="true" ma:fieldsID="937a7ce55dabfc717618a216616bf29e" ns2:_="" ns3:_="" ns4:_="">
    <xsd:import namespace="c2f4420b-237a-4342-b8ea-610b45c57968"/>
    <xsd:import namespace="2e78e2b2-9583-4240-96db-b18d9de776f5"/>
    <xsd:import namespace="eefdb646-f233-4c17-9b42-f985290b7f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CR" minOccurs="0"/>
                <xsd:element ref="ns2:MediaServiceObjectDetectorVersions" minOccurs="0"/>
                <xsd:element ref="ns2:MediaServiceSearchProperties" minOccurs="0"/>
                <xsd:element ref="ns2:MediaServiceLocation" minOccurs="0"/>
                <xsd:element ref="ns2:Soortaanbesteding2" minOccurs="0"/>
                <xsd:element ref="ns2:inkoopadvis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4420b-237a-4342-b8ea-610b45c57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47e56a-9d6a-4a6e-9f43-c13e84980a5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Soortaanbesteding2" ma:index="23" nillable="true" ma:displayName="Soort aanbesteding 2" ma:format="Dropdown" ma:internalName="Soortaanbesteding2">
      <xsd:simpleType>
        <xsd:restriction base="dms:Choice">
          <xsd:enumeration value="EUA"/>
          <xsd:enumeration value="EOA"/>
          <xsd:enumeration value="MOA"/>
          <xsd:enumeration value="Vrijwillige transparantie"/>
          <xsd:enumeration value="Onderhandelingsprocedure"/>
        </xsd:restriction>
      </xsd:simpleType>
    </xsd:element>
    <xsd:element name="inkoopadviseur" ma:index="24" nillable="true" ma:displayName="inkoopadviseur" ma:format="Dropdown" ma:list="UserInfo" ma:SharePointGroup="0" ma:internalName="inkoopadvis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78e2b2-9583-4240-96db-b18d9de776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b51172-25d8-44f9-97a0-722b50baf3b0}" ma:internalName="TaxCatchAll" ma:showField="CatchAllData" ma:web="eefdb646-f233-4c17-9b42-f985290b7f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fdb646-f233-4c17-9b42-f985290b7f7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58E762-E92B-494B-8A76-E50CA90FF9C7}"/>
</file>

<file path=customXml/itemProps2.xml><?xml version="1.0" encoding="utf-8"?>
<ds:datastoreItem xmlns:ds="http://schemas.openxmlformats.org/officeDocument/2006/customXml" ds:itemID="{40652001-8E8C-4538-8CF0-C328EA7CDA24}"/>
</file>

<file path=customXml/itemProps3.xml><?xml version="1.0" encoding="utf-8"?>
<ds:datastoreItem xmlns:ds="http://schemas.openxmlformats.org/officeDocument/2006/customXml" ds:itemID="{83AE611A-C8F5-4318-AEC6-692C0E0CD678}"/>
</file>

<file path=docProps/app.xml><?xml version="1.0" encoding="utf-8"?>
<Properties xmlns="http://schemas.openxmlformats.org/officeDocument/2006/extended-properties" xmlns:vt="http://schemas.openxmlformats.org/officeDocument/2006/docPropsVTypes">
  <Application>Microsoft Excel Online</Application>
  <Manager/>
  <Company>Veiligheidsregio Rotterdam-Rijnmond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Wittenberg - Saarloos, Mariette</dc:creator>
  <cp:keywords/>
  <dc:description/>
  <cp:lastModifiedBy>Heer, Marion de</cp:lastModifiedBy>
  <cp:revision/>
  <dcterms:created xsi:type="dcterms:W3CDTF">2017-09-14T13:04:20Z</dcterms:created>
  <dcterms:modified xsi:type="dcterms:W3CDTF">2026-03-24T08:47:59Z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0x0101001B492D14DEB03641A6B1127A27258EEE</vt:lpwstr>
  </property>
  <property fmtid="{D5CDD505-2E9C-101B-9397-08002B2CF9AE}" pid="3" name="Order">
    <vt:r8>4473800</vt:r8>
  </property>
  <property fmtid="{D5CDD505-2E9C-101B-9397-08002B2CF9AE}" pid="4" name="MediaServiceImageTags">
    <vt:lpwstr/>
  </property>
</Properties>
</file>