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mc:AlternateContent xmlns:mc="http://schemas.openxmlformats.org/markup-compatibility/2006">
    <mc:Choice Requires="x15">
      <x15ac:absPath xmlns:x15ac="http://schemas.microsoft.com/office/spreadsheetml/2010/11/ac" url="O:\D-FC Inkoop\3. Inkooptrajecten\2025-013-LATE-EA-Portal\b) Aanbestedingsdocumenten\1) Concepten\2) Bijlagen\"/>
    </mc:Choice>
  </mc:AlternateContent>
  <xr:revisionPtr revIDLastSave="0" documentId="13_ncr:1_{CD25FECE-CDAA-4557-B4A4-6CF996605D79}" xr6:coauthVersionLast="47" xr6:coauthVersionMax="47" xr10:uidLastSave="{00000000-0000-0000-0000-000000000000}"/>
  <bookViews>
    <workbookView xWindow="-108" yWindow="-108" windowWidth="23256" windowHeight="12456" activeTab="1" xr2:uid="{661D8066-EE9C-448C-970A-A1E374CB1F4C}"/>
  </bookViews>
  <sheets>
    <sheet name="Voorblad" sheetId="5" r:id="rId1"/>
    <sheet name="Prijzenblad" sheetId="1" r:id="rId2"/>
    <sheet name="Wensen" sheetId="4"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 i="1" l="1" a="1"/>
  <c r="C33" i="1" s="1"/>
  <c r="D33" i="1" s="1"/>
  <c r="C34" i="1" a="1"/>
  <c r="C34" i="1" s="1"/>
  <c r="D34" i="1" s="1"/>
  <c r="C35" i="1" a="1"/>
  <c r="C35" i="1" s="1"/>
  <c r="D35" i="1" s="1"/>
  <c r="C36" i="1" a="1"/>
  <c r="C36" i="1" s="1"/>
  <c r="D36" i="1" s="1"/>
  <c r="C37" i="1" a="1"/>
  <c r="C37" i="1" s="1"/>
  <c r="D37" i="1" s="1"/>
  <c r="C29" i="1" a="1"/>
  <c r="C29" i="1" s="1"/>
  <c r="D29" i="1" s="1"/>
  <c r="C30" i="1" a="1"/>
  <c r="C30" i="1" s="1"/>
  <c r="D30" i="1" s="1"/>
  <c r="C31" i="1" a="1"/>
  <c r="C31" i="1" s="1"/>
  <c r="D31" i="1" s="1"/>
  <c r="C32" i="1" a="1"/>
  <c r="C32" i="1" s="1"/>
  <c r="D32" i="1" s="1"/>
  <c r="C28" i="1" a="1"/>
  <c r="C28" i="1" s="1"/>
  <c r="D28" i="1" s="1"/>
  <c r="G47" i="1"/>
  <c r="G48" i="1" s="1"/>
  <c r="G42" i="1"/>
  <c r="G43" i="1" s="1"/>
  <c r="G13" i="1"/>
  <c r="G14" i="1"/>
  <c r="G15" i="1"/>
  <c r="D38" i="1" l="1"/>
  <c r="C26" i="5"/>
  <c r="C28" i="5"/>
  <c r="G11" i="1"/>
  <c r="G12" i="1"/>
  <c r="G16" i="1" s="1"/>
  <c r="C25" i="5" l="1"/>
  <c r="C27" i="5"/>
  <c r="C29" i="5"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<sst xmlns="http://schemas.openxmlformats.org/spreadsheetml/2006/main" count="118" uniqueCount="89">
  <si>
    <t>Alleen deze cellen invullen</t>
  </si>
  <si>
    <t>Aantal</t>
  </si>
  <si>
    <t>Totaal</t>
  </si>
  <si>
    <t>Naam Leverancier</t>
  </si>
  <si>
    <t>Naam ondertekenaar</t>
  </si>
  <si>
    <t>Handtekening</t>
  </si>
  <si>
    <t>Datum</t>
  </si>
  <si>
    <t>Bijlage 5: Prijzenblad Portal Summa</t>
  </si>
  <si>
    <t>Eenmalige kosten</t>
  </si>
  <si>
    <t>Onderwerp</t>
  </si>
  <si>
    <t>Fase</t>
  </si>
  <si>
    <t>Inrichten</t>
  </si>
  <si>
    <t>Omschrijving</t>
  </si>
  <si>
    <t>Ondersteuning na livegang</t>
  </si>
  <si>
    <t>Omschrijving*</t>
  </si>
  <si>
    <t>Prijs excl. BTW</t>
  </si>
  <si>
    <t>per jaar</t>
  </si>
  <si>
    <t>Jaarlijkse vergoeding per gebruiker voor onderhoud, hosting en ondersteuning, inclusief het oplossen van storingen, beschikbaarheid volgens SLA-afspraken en gebruikerssupport binnen kantooruren.</t>
  </si>
  <si>
    <t>Proof of concept</t>
  </si>
  <si>
    <t>Uitvoeren</t>
  </si>
  <si>
    <t>Uitvoering van een Proof of Concept (PoC) ter toetsing van de technische en functionele werking van het portaal binnen de bestaande ICT-omgeving, inclusief koppeling met bronsystemen, authenticatie en weergave van rooster- en agendagegevens.</t>
  </si>
  <si>
    <t>Meerwerk / Uurtarief</t>
  </si>
  <si>
    <t>Eenmalige kosten excl. BTW</t>
  </si>
  <si>
    <t>Meerprijs voor invulling wensen</t>
  </si>
  <si>
    <t>Wens 1</t>
  </si>
  <si>
    <t>Wens 2</t>
  </si>
  <si>
    <t>Wens 3</t>
  </si>
  <si>
    <t>Wens 4</t>
  </si>
  <si>
    <t>Meerkosten voor alle wensen die gemarkeerd zijn als "Mogelijk" in Wensen blad</t>
  </si>
  <si>
    <t>x jaar</t>
  </si>
  <si>
    <t>Projectmanager, Functioneelconsultant, Technisch consultant, UX / Content specialist, Trainer / adoptiecoach, enz.</t>
  </si>
  <si>
    <t>Fase Wensen Front-End</t>
  </si>
  <si>
    <t>Wens 5</t>
  </si>
  <si>
    <t>Wens 6</t>
  </si>
  <si>
    <t>Wens 7</t>
  </si>
  <si>
    <t>Fase Wensen CMS</t>
  </si>
  <si>
    <r>
      <t xml:space="preserve">In de door u op te geven prijzen zijn </t>
    </r>
    <r>
      <rPr>
        <u/>
        <sz val="10"/>
        <color rgb="FF000000"/>
        <rFont val="Verdana"/>
        <family val="2"/>
      </rPr>
      <t>alle kosten inbegrepen</t>
    </r>
    <r>
      <rPr>
        <sz val="10"/>
        <color indexed="8"/>
        <rFont val="Verdana"/>
        <family val="2"/>
      </rPr>
      <t xml:space="preserve"> die noodzakelijk zijn voor de uitvoering van de werkzaamheden en levering van de diensten conform deze aanbesteding.
De opgegeven prijzen zijn volledig, inclusief eventuele overhead-, reis-, communicatie- en administratieve kosten, zodat geen aanvullende of verborgen kosten in rekening worden gebracht, tenzij dit expliciet is overeengekomen in de overeenkomst.
Alle prijzen zijn in euro’s en exclusief BTW.
</t>
    </r>
  </si>
  <si>
    <t>Realisatie en implementatie van alle functionele eisen voor de Portal (front-end) die volgens de aanbestedingsdocumenten als Front-End MVP zijn aangemerkt en gereed moeten zijn bij livegang.
Inclusief projectmanagement, technisch ontwerp, configuratie en ontwikkeling van componenten, integraties met bronsystemen, inrichting van omgevingen, testen, documentatie, begeleiding richting livegang en overdracht aan beheer.</t>
  </si>
  <si>
    <t>Realisatie en implementatie van alle functionele eisen voor het Content Management Systeem (CMS) die volgens de aanbestedingsdocumenten als CMS MVP zijn aangemerkt en gereed moeten zijn bij livegang.
Inclusief inrichting van contentstructuren, metagegevens, autorisaties, beheerfunctionaliteiten, integraties met de portal en testen van de CMS-functionaliteit.</t>
  </si>
  <si>
    <r>
      <t xml:space="preserve">Meerwerk / Uurtarief (max. € 150) </t>
    </r>
    <r>
      <rPr>
        <sz val="11"/>
        <color theme="1"/>
        <rFont val="Aptos Narrow"/>
        <family val="2"/>
        <scheme val="minor"/>
      </rPr>
      <t xml:space="preserve"> excl. BTW per uur)</t>
    </r>
  </si>
  <si>
    <t>I. Voorblad</t>
  </si>
  <si>
    <t>II. Inschrijfprijs</t>
  </si>
  <si>
    <t>II. Totaalprijs:</t>
  </si>
  <si>
    <t>TOTAAL Implementatiekosten(excl. Btw)</t>
  </si>
  <si>
    <t>TOTAAL Licentiekosten (excl. Btw)</t>
  </si>
  <si>
    <t>TOTAAL Uurtarieven (excl. Btw)</t>
  </si>
  <si>
    <t>TOTAALPRIJS  (Excl. BTW)</t>
  </si>
  <si>
    <t>Prijzenblad Portal</t>
  </si>
  <si>
    <t>Inschrijver wordt verzocht zijn tarieven (excl. btw) op te geven. Hiervoor dient Inschrijver enkel de roze gearceerde cellen in te vullen. Inschrijver wordt verzocht het Prijzenblad volledig in te vullen, rechtsgeldig te ondertekenen en toe te voegen aan de Inschrijving. Inschrijver dient eventuele bijkomende kosten (handelingskosten, reiskosten, administratiekosten, servicekosten, etc.)  - anders dan specifiek aangegeven in dit Prijzenblad - te verdisconteren in de uitgevraagde tarieven. Opdrachtgever gaat uit van "all-in" tarieven.  Laat geen velden leeg - vul €0 in indien niet van toepassing. De bij de wensen opgegeven prijzen worden niet meegenomen in de prijsbeoordeling en zijn uitsluitend indicatief. De opgegeven bedragen dienen echter realistisch en uitvoerbaar te zijn. Indien de Aanbestedende dienst van oordeel is dat een opgegeven prijs niet realistisch of niet uitvoerbaar is, behoudt zij zich het recht voor de Inschrijver te verzoeken deze prijs nader te onderbouwen.</t>
  </si>
  <si>
    <t>Realisatie van de functionele eisen voor de Portal (front-end) die volgens de aanbestedingsdocumenten als Front-End NOT MVP zijn aangemerkt. Deze functionaliteiten hoeven niet bij livegang beschikbaar te zijn en worden in overleg met de opdrachtgever na livegang gerealiseerd. De functionaliteiten worden gerealiseerd binnen de aangeboden prijs.</t>
  </si>
  <si>
    <t>Uniform uurtarief voor alle meerwerkactiviteiten buiten de overeengekomen scope, implementatiekosten en SLA, onafhankelijk van de ingezette rol of expertise.</t>
  </si>
  <si>
    <t>Staffelprijzen licentiekosten</t>
  </si>
  <si>
    <t>Totale jaarlijkse kosten excl. Btw</t>
  </si>
  <si>
    <t>Totale kosten licentiekosten</t>
  </si>
  <si>
    <t>Licentiekosten jaar 6 - licentie voor alle gebruikers</t>
  </si>
  <si>
    <t>Licentiekosten per gebruiker (excl. Btw)</t>
  </si>
  <si>
    <t>0-2500 gebruikers</t>
  </si>
  <si>
    <t>2500-10000 gebruikers</t>
  </si>
  <si>
    <t>Licentiekosten jaar 1 - 2500 licenties</t>
  </si>
  <si>
    <t>Licentiekosten jaar 2 - 10000 licenties</t>
  </si>
  <si>
    <t>Licentiekosten jaar 3 - licentie voor alle gebruikers</t>
  </si>
  <si>
    <t>Licentiekosten jaar 4 - licentie voor alle gebruikers</t>
  </si>
  <si>
    <t>Licentiekosten jaar 5 - licentie voor alle gebruikers</t>
  </si>
  <si>
    <t>(Fictief) aantal gebruikers</t>
  </si>
  <si>
    <t>TOTAAL SLA-kosten (excl. Btw)</t>
  </si>
  <si>
    <t>Implementatie* functionals Front-end MVP</t>
  </si>
  <si>
    <t>Implementatie* functionals CMS MVP</t>
  </si>
  <si>
    <r>
      <rPr>
        <b/>
        <sz val="10"/>
        <rFont val="Verdana"/>
        <family val="2"/>
      </rPr>
      <t>*Implementatie van het nieuwe portaal</t>
    </r>
    <r>
      <rPr>
        <sz val="10"/>
        <rFont val="Verdana"/>
        <family val="2"/>
      </rPr>
      <t xml:space="preserve">
Onder implementatie wordt verstaan: het ontwerpen, configureren, realiseren en in productie nemen van de Summa Portal, zodanig dat het portaal technisch, functioneel en organisatorisch gereed is voor gebruik door Summa en voldoet aan de eisen zoals opgenomen in het Programma van Eisen (PvE) en de overige aanbestedingsdocumenten.
De implementatie resulteert in een volledig operationeel portaal in de productieomgeving, inclusief de overeengekomen configuraties, integraties en documentatie.
De prijsopgave voor de implementatie omvat in ieder geval de volgende activiteiten:
• projectmanagement en planning van de implementatie;
• het opstellen van het functioneel en technisch ontwerp van de oplossing;
• configuratie en inrichting van het portaal, waaronder in ieder geval:
    – inrichting van toegangsbeheer en autorisaties;
    – inrichting van navigatiestructuur en thematisering;
    – configuratie van componenten;
    – inrichting van integraties met de benoemde kernsystemen;
• inrichting van ontwikkel-, test- en productieomgevingen;
• het uitvoeren van testen, waaronder minimaal:
    – technische testen;
    – functionele testen;
    – ondersteuning bij gebruikersacceptatietesten;
• begeleiding van de pilotfase en ondersteuning bij de livegang;
• training van key users en overdracht van kennis aan het functioneel en technisch beheer;
• oplevering van technische en functionele documentatie;
• overdracht van de oplossing aan de beheerorganisatie.
De implementatie omvat tevens alle activiteiten die redelijkerwijs noodzakelijk zijn om het portaal conform de gestelde eisen operationeel in productie te nemen, ook indien deze activiteiten niet expliciet in bovenstaande opsomming zijn benoemd.
Niet inbegrepen in de implementatie zijn:
• interne communicatieactiviteiten of communicatiecampagnes;
• training van alle eindgebruikers;
• aanpassingen aan externe applicaties of bronsystemen.</t>
    </r>
  </si>
  <si>
    <t>All-in jaarlicentieprijs voor Full acces accounts voor alle gebruikers***</t>
  </si>
  <si>
    <t>SLA (onderhoud, support en hosting)***</t>
  </si>
  <si>
    <t>*** De licentie- en SLA-kosten per gebruiker blijven ongewijzigd bij toevoeging van nieuwe functionaliteiten of doorontwikkelingen gedurende de looptijd van de overeenkomst. prijswijzigingen zijn uitsluitend toegestaan op basis van de overeengekomen indexering.</t>
  </si>
  <si>
    <t>Prijs excl. BTW (max. €150)</t>
  </si>
  <si>
    <t>Vermeld hier een korte toelichting.</t>
  </si>
  <si>
    <r>
      <rPr>
        <b/>
        <sz val="10"/>
        <color rgb="FF000000"/>
        <rFont val="Verdana"/>
        <family val="2"/>
      </rPr>
      <t>Fase 2</t>
    </r>
    <r>
      <rPr>
        <sz val="10"/>
        <color indexed="8"/>
        <rFont val="Verdana"/>
        <family val="2"/>
      </rPr>
      <t>: Exploitatiefase (Beheer- en onderhoudsfase)
Startdatum: Direct na de Acceptatiedatum van implementatie. Dit is de Ingebruikstellingsdatum.
Vergoeding: Vanaf deze datum worden de maandelijkse licentiekosten in rekening gebracht, gebaseerd op het aantal actieve gebruikers in de productieomgeving.
Facturatiecyclus: Maandelijks achteraf op basis van het aantal actieve gebruikers in de productieomgeving.</t>
    </r>
  </si>
  <si>
    <t xml:space="preserve">Nazorg </t>
  </si>
  <si>
    <t>Ondersteuning gedurende de eerste maand na livegang (per type implementatie), inclusief incidentafhandeling, beantwoorden van gebruiksvragen en begeleiding van de beheerorganisatie.</t>
  </si>
  <si>
    <t>10000+ gebruikers</t>
  </si>
  <si>
    <t>Licentiekosten jaar 7 - licentie voor alle gebruikers</t>
  </si>
  <si>
    <t>Licentiekosten jaar 8 - licentie voor alle gebruikers</t>
  </si>
  <si>
    <t>Licentiekosten jaar 9 - licentie voor alle gebruikers</t>
  </si>
  <si>
    <t>Licentiekosten jaar 10 - licentie voor alle gebruikers</t>
  </si>
  <si>
    <t>Per jaar</t>
  </si>
  <si>
    <t xml:space="preserve">De inschrijver vult in onderstaande tabel per wens een indicatieve meerprijs in.
Het invullen van bedragen is verplicht en geldt als realistische prijsinschatting op basis van de huidige beschikbare informatie.
De opgegeven bedragen worden niet beoordeeld, maar kunnen door de opdrachtgever worden gebruikt als uitgangspunt bij eventuele latere opdrachtuitbreiding. </t>
  </si>
  <si>
    <t>Implementatie* functionals Front-end NOT MVP**</t>
  </si>
  <si>
    <t>** De implementatie van de front-end (niet-MVP) vangt aan na afronding van de MVP-implementatie van zowel de front-end als het CMS.</t>
  </si>
  <si>
    <t>Offerte is voor 2000 medewerkers en 18000 studenten</t>
  </si>
  <si>
    <t xml:space="preserve">Inschrijver dient voor de vier prijswensen (zie tabblad Prijzenblad) de gevraagde gegevens in te vullen in de roze gemarkeerde cellen. Bij de berekening van de totale inschrijfprijs wordt uitgegaan van:
•	de opgegeven all-in prijzen voor de implementatiekosten,
•	de opgegeven all-in prijzen voor de licentiekosten,
•	de opgegeven all-in prijzen voor de SLA (incl. onderhoud support en hosting),
•	en de uurtarieven voor aanvullende werkzaamheden. </t>
  </si>
  <si>
    <t xml:space="preserve">Onderstaand de Totaalprijs van de 4 prijswensen opgeteld. (TCO - Total Cost of Ownership)
</t>
  </si>
  <si>
    <r>
      <rPr>
        <b/>
        <sz val="10"/>
        <color rgb="FF000000"/>
        <rFont val="Verdana"/>
        <family val="2"/>
      </rPr>
      <t>Fase 1</t>
    </r>
    <r>
      <rPr>
        <sz val="10"/>
        <color indexed="8"/>
        <rFont val="Verdana"/>
        <family val="2"/>
      </rPr>
      <t>: Implementatiefases
Startdatum: 01</t>
    </r>
    <r>
      <rPr>
        <sz val="10"/>
        <rFont val="Verdana"/>
        <family val="2"/>
      </rPr>
      <t xml:space="preserve"> augustus 2026</t>
    </r>
    <r>
      <rPr>
        <sz val="10"/>
        <color indexed="8"/>
        <rFont val="Verdana"/>
        <family val="2"/>
      </rPr>
      <t xml:space="preserve">
Einddatum: Datum van succesvolle oplevering en acceptatie door de opdrachtgever (de "Acceptatiedatum") per type implementatie.
Vergoeding:
Voor de implementatiewerkzaamheden geldt een vaste, vooraf overeengekomen vergoeding. De facturering vindt plaats op basis van de volgende mijlpalen:
-50% van de totale implementatievergoeding bij aanvang van de implementatiefase.
-25% van de totale implementatievergoeding na oplevering en acceptatie van de portal voor de gebruikersgroep medewerkers;
-25% van de totale implementatievergoeding na oplevering en acceptatie van de portal voor de gebruikersgroep studenten.
Acceptatie vindt plaats nadat de relevante functionaliteiten voor de betreffende gebruikersgroep zijn geïmplementeerd, beschikbaar zijn gesteld in de productieomgeving en door de opdrachtgever schriftelijk zijn goedgekeurd.
Gedurende de implementatiefase worden geen licentiekosten per gebruiker in rekening gebracht.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</si>
</sst>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quot;\ #,##0.00;&quot;€&quot;\ \-#,##0.00"/>
    <numFmt numFmtId="164" formatCode="_-&quot;€&quot;\ * #,##0.00_-;_-&quot;€&quot;\ * #,##0.00\-;_-&quot;€&quot;\ * &quot;-&quot;??_-;_-@_-"/>
    <numFmt numFmtId="165" formatCode="&quot;€&quot;\ #,##0.00"/>
  </numFmts>
  <fonts count="22" x14ac:knownFonts="1">
    <font>
      <sz val="11"/>
      <color theme="1"/>
      <name val="Aptos Narrow"/>
      <family val="2"/>
      <scheme val="minor"/>
    </font>
    <font>
      <b/>
      <sz val="10"/>
      <color indexed="8"/>
      <name val="Verdana"/>
      <family val="2"/>
    </font>
    <font>
      <sz val="10"/>
      <color indexed="8"/>
      <name val="Verdana"/>
      <family val="2"/>
    </font>
    <font>
      <b/>
      <sz val="10"/>
      <color indexed="9"/>
      <name val="Verdana"/>
      <family val="2"/>
    </font>
    <font>
      <b/>
      <sz val="10"/>
      <name val="Verdana"/>
      <family val="2"/>
    </font>
    <font>
      <u/>
      <sz val="10"/>
      <color indexed="8"/>
      <name val="Verdana"/>
      <family val="2"/>
    </font>
    <font>
      <sz val="10"/>
      <name val="Verdana"/>
      <family val="2"/>
    </font>
    <font>
      <b/>
      <sz val="10"/>
      <color indexed="9"/>
      <name val="Tahoma"/>
      <family val="2"/>
    </font>
    <font>
      <b/>
      <sz val="10"/>
      <color indexed="14"/>
      <name val="Tahoma"/>
      <family val="2"/>
    </font>
    <font>
      <sz val="10"/>
      <color indexed="8"/>
      <name val="Verdana"/>
      <family val="2"/>
    </font>
    <font>
      <sz val="10"/>
      <name val="Verdana"/>
      <family val="2"/>
    </font>
    <font>
      <b/>
      <sz val="10"/>
      <color theme="0"/>
      <name val="Tahoma"/>
      <family val="2"/>
    </font>
    <font>
      <sz val="10"/>
      <color rgb="FF000000"/>
      <name val="Verdana"/>
      <family val="2"/>
    </font>
    <font>
      <b/>
      <sz val="10"/>
      <name val="Tahoma"/>
      <family val="2"/>
    </font>
    <font>
      <u/>
      <sz val="10"/>
      <color rgb="FF000000"/>
      <name val="Verdana"/>
      <family val="2"/>
    </font>
    <font>
      <sz val="8"/>
      <name val="Aptos Narrow"/>
      <family val="2"/>
      <scheme val="minor"/>
    </font>
    <font>
      <b/>
      <sz val="11"/>
      <color theme="1"/>
      <name val="Aptos Narrow"/>
      <family val="2"/>
      <scheme val="minor"/>
    </font>
    <font>
      <sz val="11"/>
      <color theme="1"/>
      <name val="Arial"/>
      <family val="2"/>
    </font>
    <font>
      <sz val="10"/>
      <color rgb="FF000000"/>
      <name val="Roboto"/>
    </font>
    <font>
      <sz val="10"/>
      <color theme="1"/>
      <name val="Verdana"/>
      <family val="2"/>
    </font>
    <font>
      <sz val="10"/>
      <name val="Roboto"/>
    </font>
    <font>
      <b/>
      <sz val="10"/>
      <color rgb="FF000000"/>
      <name val="Verdana"/>
      <family val="2"/>
    </font>
  </fonts>
  <fills count="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491C8"/>
        <bgColor indexed="64"/>
      </patternFill>
    </fill>
    <fill>
      <patternFill patternType="solid">
        <fgColor rgb="FF0064B4"/>
        <bgColor indexed="64"/>
      </patternFill>
    </fill>
    <fill>
      <patternFill patternType="solid">
        <fgColor rgb="FFFF8F1C"/>
        <bgColor indexed="64"/>
      </patternFill>
    </fill>
    <fill>
      <patternFill patternType="solid">
        <fgColor rgb="FFE3F523"/>
        <bgColor indexed="64"/>
      </patternFill>
    </fill>
    <fill>
      <patternFill patternType="solid">
        <fgColor theme="9" tint="0.79998168889431442"/>
        <bgColor indexed="64"/>
      </patternFill>
    </fill>
  </fills>
  <borders count="17">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s>
  <cellStyleXfs count="2">
    <xf numFmtId="0" fontId="0" fillId="0" borderId="0"/>
    <xf numFmtId="0" fontId="17" fillId="0" borderId="0"/>
  </cellStyleXfs>
  <cellXfs count="66">
    <xf numFmtId="0" fontId="0" fillId="0" borderId="0" xfId="0"/>
    <xf numFmtId="0" fontId="2" fillId="0" borderId="0" xfId="0" applyFont="1" applyAlignment="1">
      <alignment wrapText="1"/>
    </xf>
    <xf numFmtId="0" fontId="3" fillId="5" borderId="1" xfId="0" applyFont="1" applyFill="1" applyBorder="1" applyAlignment="1">
      <alignment wrapText="1"/>
    </xf>
    <xf numFmtId="0" fontId="1" fillId="2" borderId="0" xfId="0" applyFont="1" applyFill="1" applyAlignment="1">
      <alignment wrapText="1"/>
    </xf>
    <xf numFmtId="0" fontId="10" fillId="4" borderId="1" xfId="0" applyFont="1" applyFill="1" applyBorder="1" applyAlignment="1">
      <alignment wrapText="1"/>
    </xf>
    <xf numFmtId="0" fontId="2" fillId="7" borderId="0" xfId="0" applyFont="1" applyFill="1" applyAlignment="1">
      <alignment wrapText="1"/>
    </xf>
    <xf numFmtId="0" fontId="3" fillId="5" borderId="1" xfId="0" applyFont="1" applyFill="1" applyBorder="1" applyAlignment="1">
      <alignment horizontal="center" wrapText="1"/>
    </xf>
    <xf numFmtId="0" fontId="2" fillId="3" borderId="0" xfId="0" applyFont="1" applyFill="1" applyAlignment="1">
      <alignment wrapText="1"/>
    </xf>
    <xf numFmtId="0" fontId="2" fillId="6" borderId="1" xfId="0" applyFont="1" applyFill="1" applyBorder="1" applyAlignment="1">
      <alignment wrapText="1"/>
    </xf>
    <xf numFmtId="0" fontId="1" fillId="6" borderId="1" xfId="0" applyFont="1" applyFill="1" applyBorder="1" applyAlignment="1">
      <alignment horizontal="center" wrapText="1"/>
    </xf>
    <xf numFmtId="0" fontId="5" fillId="6" borderId="1" xfId="0" applyFont="1" applyFill="1" applyBorder="1" applyAlignment="1">
      <alignment wrapText="1"/>
    </xf>
    <xf numFmtId="164" fontId="2" fillId="6" borderId="1" xfId="0" applyNumberFormat="1" applyFont="1" applyFill="1" applyBorder="1" applyAlignment="1">
      <alignment wrapText="1"/>
    </xf>
    <xf numFmtId="0" fontId="1" fillId="0" borderId="0" xfId="0" applyFont="1" applyAlignment="1">
      <alignment horizontal="center" wrapText="1"/>
    </xf>
    <xf numFmtId="0" fontId="5" fillId="0" borderId="0" xfId="0" applyFont="1" applyAlignment="1">
      <alignment wrapText="1"/>
    </xf>
    <xf numFmtId="164" fontId="2" fillId="0" borderId="0" xfId="0" applyNumberFormat="1" applyFont="1" applyAlignment="1">
      <alignment wrapText="1"/>
    </xf>
    <xf numFmtId="0" fontId="1" fillId="3" borderId="0" xfId="0" applyFont="1" applyFill="1" applyAlignment="1">
      <alignment horizontal="center" wrapText="1"/>
    </xf>
    <xf numFmtId="0" fontId="5" fillId="3" borderId="0" xfId="0" applyFont="1" applyFill="1" applyAlignment="1">
      <alignment wrapText="1"/>
    </xf>
    <xf numFmtId="164" fontId="2" fillId="3" borderId="0" xfId="0" applyNumberFormat="1" applyFont="1" applyFill="1" applyAlignment="1">
      <alignment wrapText="1"/>
    </xf>
    <xf numFmtId="0" fontId="9" fillId="0" borderId="0" xfId="0" applyFont="1" applyAlignment="1">
      <alignment wrapText="1"/>
    </xf>
    <xf numFmtId="0" fontId="1" fillId="0" borderId="0" xfId="0" applyFont="1" applyAlignment="1">
      <alignment wrapText="1"/>
    </xf>
    <xf numFmtId="0" fontId="7" fillId="5" borderId="1" xfId="0" applyFont="1" applyFill="1" applyBorder="1" applyAlignment="1">
      <alignment horizontal="left" vertical="top" wrapText="1"/>
    </xf>
    <xf numFmtId="0" fontId="12" fillId="3" borderId="1" xfId="0" applyFont="1" applyFill="1" applyBorder="1" applyAlignment="1">
      <alignment horizontal="left" vertical="center" wrapText="1"/>
    </xf>
    <xf numFmtId="0" fontId="12" fillId="3" borderId="1" xfId="0" applyFont="1" applyFill="1" applyBorder="1" applyAlignment="1">
      <alignment horizontal="left" vertical="top" wrapText="1"/>
    </xf>
    <xf numFmtId="0" fontId="12" fillId="3" borderId="1" xfId="0" applyFont="1" applyFill="1" applyBorder="1" applyAlignment="1">
      <alignment horizontal="center" vertical="center" wrapText="1"/>
    </xf>
    <xf numFmtId="165" fontId="12" fillId="3" borderId="1" xfId="0" applyNumberFormat="1" applyFont="1" applyFill="1" applyBorder="1" applyAlignment="1">
      <alignment horizontal="center" vertical="center" wrapText="1"/>
    </xf>
    <xf numFmtId="0" fontId="12" fillId="3" borderId="1" xfId="0" applyFont="1" applyFill="1" applyBorder="1" applyAlignment="1" applyProtection="1">
      <alignment horizontal="left" vertical="top" wrapText="1"/>
      <protection locked="0"/>
    </xf>
    <xf numFmtId="0" fontId="3" fillId="5" borderId="1" xfId="0" applyFont="1" applyFill="1" applyBorder="1" applyAlignment="1">
      <alignment vertical="center" wrapText="1"/>
    </xf>
    <xf numFmtId="0" fontId="0" fillId="0" borderId="0" xfId="0" applyAlignment="1">
      <alignment horizontal="left" vertical="top" wrapText="1"/>
    </xf>
    <xf numFmtId="0" fontId="16" fillId="0" borderId="0" xfId="0" applyFont="1" applyAlignment="1">
      <alignment horizontal="left" vertical="top" wrapText="1"/>
    </xf>
    <xf numFmtId="0" fontId="2" fillId="0" borderId="0" xfId="0" applyFont="1" applyAlignment="1">
      <alignment vertical="top" wrapText="1"/>
    </xf>
    <xf numFmtId="0" fontId="0" fillId="0" borderId="1" xfId="0" applyBorder="1"/>
    <xf numFmtId="165" fontId="6" fillId="4" borderId="1" xfId="0" applyNumberFormat="1" applyFont="1" applyFill="1" applyBorder="1" applyAlignment="1" applyProtection="1">
      <alignment horizontal="center" vertical="center"/>
      <protection locked="0"/>
    </xf>
    <xf numFmtId="0" fontId="18" fillId="0" borderId="16" xfId="0" applyFont="1" applyBorder="1"/>
    <xf numFmtId="0" fontId="1" fillId="6" borderId="1" xfId="0" applyFont="1" applyFill="1" applyBorder="1"/>
    <xf numFmtId="0" fontId="1" fillId="6" borderId="12" xfId="0" applyFont="1" applyFill="1" applyBorder="1"/>
    <xf numFmtId="165" fontId="0" fillId="6" borderId="2" xfId="0" applyNumberFormat="1" applyFill="1" applyBorder="1" applyAlignment="1">
      <alignment horizontal="center" vertical="center" wrapText="1"/>
    </xf>
    <xf numFmtId="165" fontId="19" fillId="3" borderId="1" xfId="0" applyNumberFormat="1" applyFont="1" applyFill="1" applyBorder="1" applyAlignment="1">
      <alignment horizontal="center" vertical="center"/>
    </xf>
    <xf numFmtId="3" fontId="20" fillId="0" borderId="1" xfId="0" applyNumberFormat="1" applyFont="1" applyBorder="1"/>
    <xf numFmtId="0" fontId="2" fillId="3" borderId="1" xfId="0" applyFont="1" applyFill="1" applyBorder="1" applyAlignment="1">
      <alignment vertical="top" wrapText="1"/>
    </xf>
    <xf numFmtId="165" fontId="12" fillId="8" borderId="1" xfId="0" applyNumberFormat="1" applyFont="1" applyFill="1" applyBorder="1" applyAlignment="1">
      <alignment horizontal="center" vertical="center" wrapText="1"/>
    </xf>
    <xf numFmtId="165" fontId="0" fillId="8" borderId="1" xfId="0" applyNumberFormat="1" applyFill="1" applyBorder="1" applyAlignment="1">
      <alignment horizontal="center" vertical="center" wrapText="1"/>
    </xf>
    <xf numFmtId="0" fontId="3" fillId="5" borderId="1" xfId="0" applyFont="1" applyFill="1" applyBorder="1" applyAlignment="1">
      <alignment horizontal="center" vertical="center" wrapText="1"/>
    </xf>
    <xf numFmtId="0" fontId="6" fillId="0" borderId="0" xfId="0" applyFont="1" applyAlignment="1">
      <alignment wrapText="1"/>
    </xf>
    <xf numFmtId="165" fontId="12" fillId="4" borderId="1" xfId="0" applyNumberFormat="1" applyFont="1" applyFill="1" applyBorder="1" applyAlignment="1" applyProtection="1">
      <alignment horizontal="center" vertical="center" wrapText="1"/>
      <protection locked="0"/>
    </xf>
    <xf numFmtId="7" fontId="2" fillId="6" borderId="6" xfId="0" applyNumberFormat="1" applyFont="1" applyFill="1" applyBorder="1" applyAlignment="1">
      <alignment horizontal="center"/>
    </xf>
    <xf numFmtId="7" fontId="2" fillId="6" borderId="8" xfId="0" applyNumberFormat="1" applyFont="1" applyFill="1" applyBorder="1" applyAlignment="1">
      <alignment horizontal="center"/>
    </xf>
    <xf numFmtId="7" fontId="2" fillId="6" borderId="12" xfId="0" applyNumberFormat="1" applyFont="1" applyFill="1" applyBorder="1" applyAlignment="1">
      <alignment horizontal="center"/>
    </xf>
    <xf numFmtId="7" fontId="2" fillId="6" borderId="13" xfId="0" applyNumberFormat="1" applyFont="1" applyFill="1" applyBorder="1" applyAlignment="1">
      <alignment horizontal="center"/>
    </xf>
    <xf numFmtId="0" fontId="0" fillId="0" borderId="0" xfId="0" applyAlignment="1">
      <alignment horizontal="left" vertical="top" wrapText="1"/>
    </xf>
    <xf numFmtId="0" fontId="0" fillId="0" borderId="0" xfId="0" applyAlignment="1">
      <alignment horizontal="left" vertical="top"/>
    </xf>
    <xf numFmtId="7" fontId="1" fillId="6" borderId="14" xfId="0" applyNumberFormat="1" applyFont="1" applyFill="1" applyBorder="1" applyAlignment="1">
      <alignment horizontal="center"/>
    </xf>
    <xf numFmtId="7" fontId="1" fillId="6" borderId="15" xfId="0" applyNumberFormat="1" applyFont="1" applyFill="1" applyBorder="1" applyAlignment="1">
      <alignment horizontal="center"/>
    </xf>
    <xf numFmtId="0" fontId="13" fillId="4" borderId="1" xfId="0" applyFont="1" applyFill="1" applyBorder="1" applyAlignment="1" applyProtection="1">
      <alignment horizontal="center" vertical="top" wrapText="1"/>
      <protection locked="0"/>
    </xf>
    <xf numFmtId="0" fontId="8" fillId="4" borderId="1" xfId="0" applyFont="1" applyFill="1" applyBorder="1" applyAlignment="1" applyProtection="1">
      <alignment horizontal="center" vertical="top" wrapText="1"/>
      <protection locked="0"/>
    </xf>
    <xf numFmtId="0" fontId="11" fillId="4" borderId="1" xfId="0" applyFont="1" applyFill="1" applyBorder="1" applyAlignment="1" applyProtection="1">
      <alignment horizontal="center" vertical="top" wrapText="1"/>
      <protection locked="0"/>
    </xf>
    <xf numFmtId="0" fontId="6" fillId="0" borderId="0" xfId="0" applyFont="1" applyAlignment="1">
      <alignment vertical="top" wrapText="1"/>
    </xf>
    <xf numFmtId="0" fontId="6" fillId="0" borderId="10" xfId="0" applyFont="1" applyBorder="1" applyAlignment="1">
      <alignment vertical="top" wrapText="1"/>
    </xf>
    <xf numFmtId="0" fontId="12" fillId="3" borderId="3" xfId="0" applyFont="1" applyFill="1" applyBorder="1" applyAlignment="1">
      <alignment horizontal="center" vertical="center" wrapText="1"/>
    </xf>
    <xf numFmtId="0" fontId="12" fillId="3" borderId="4" xfId="0" applyFont="1" applyFill="1" applyBorder="1" applyAlignment="1">
      <alignment horizontal="center" vertical="center" wrapText="1"/>
    </xf>
    <xf numFmtId="0" fontId="12" fillId="3" borderId="5" xfId="0" applyFont="1" applyFill="1" applyBorder="1" applyAlignment="1">
      <alignment horizontal="center" vertical="center" wrapText="1"/>
    </xf>
    <xf numFmtId="0" fontId="2" fillId="0" borderId="6" xfId="0" applyFont="1" applyBorder="1" applyAlignment="1">
      <alignment wrapText="1"/>
    </xf>
    <xf numFmtId="0" fontId="2" fillId="0" borderId="7" xfId="0" applyFont="1" applyBorder="1" applyAlignment="1">
      <alignment wrapText="1"/>
    </xf>
    <xf numFmtId="0" fontId="2" fillId="0" borderId="8" xfId="0" applyFont="1" applyBorder="1" applyAlignment="1">
      <alignment wrapText="1"/>
    </xf>
    <xf numFmtId="0" fontId="2" fillId="0" borderId="9" xfId="0" applyFont="1" applyBorder="1" applyAlignment="1">
      <alignment wrapText="1"/>
    </xf>
    <xf numFmtId="0" fontId="2" fillId="0" borderId="10" xfId="0" applyFont="1" applyBorder="1" applyAlignment="1">
      <alignment wrapText="1"/>
    </xf>
    <xf numFmtId="0" fontId="2" fillId="0" borderId="11" xfId="0" applyFont="1" applyBorder="1" applyAlignment="1">
      <alignment wrapText="1"/>
    </xf>
  </cellXfs>
  <cellStyles count="2">
    <cellStyle name="Standaard" xfId="0" builtinId="0"/>
    <cellStyle name="Standaard 2" xfId="1" xr:uid="{765A116C-91F7-473C-B51E-8C082D69E15B}"/>
  </cellStyles>
  <dxfs count="0"/>
  <tableStyles count="0" defaultTableStyle="TableStyleMedium2" defaultPivotStyle="PivotStyleLight16"/>
  <colors>
    <mruColors>
      <color rgb="FFFF8F1C"/>
      <color rgb="FFF491C8"/>
      <color rgb="FFE3F523"/>
      <color rgb="FF9678DC"/>
      <color rgb="FF0064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E4619D-368E-485C-9B48-6FC63AC17E83}">
  <dimension ref="A2:I35"/>
  <sheetViews>
    <sheetView topLeftCell="A17" workbookViewId="0">
      <selection activeCell="A5" sqref="A5:I11"/>
    </sheetView>
  </sheetViews>
  <sheetFormatPr defaultRowHeight="14.4" x14ac:dyDescent="0.3"/>
  <cols>
    <col min="1" max="1" width="39.6640625" customWidth="1"/>
  </cols>
  <sheetData>
    <row r="2" spans="1:9" x14ac:dyDescent="0.3">
      <c r="A2" s="26" t="s">
        <v>47</v>
      </c>
    </row>
    <row r="4" spans="1:9" x14ac:dyDescent="0.3">
      <c r="A4" s="26" t="s">
        <v>40</v>
      </c>
      <c r="B4" s="26"/>
      <c r="C4" s="26"/>
      <c r="D4" s="26"/>
    </row>
    <row r="5" spans="1:9" ht="15" customHeight="1" x14ac:dyDescent="0.3">
      <c r="A5" s="48" t="s">
        <v>48</v>
      </c>
      <c r="B5" s="49"/>
      <c r="C5" s="49"/>
      <c r="D5" s="49"/>
      <c r="E5" s="49"/>
      <c r="F5" s="49"/>
      <c r="G5" s="49"/>
      <c r="H5" s="49"/>
      <c r="I5" s="49"/>
    </row>
    <row r="6" spans="1:9" x14ac:dyDescent="0.3">
      <c r="A6" s="49"/>
      <c r="B6" s="49"/>
      <c r="C6" s="49"/>
      <c r="D6" s="49"/>
      <c r="E6" s="49"/>
      <c r="F6" s="49"/>
      <c r="G6" s="49"/>
      <c r="H6" s="49"/>
      <c r="I6" s="49"/>
    </row>
    <row r="7" spans="1:9" x14ac:dyDescent="0.3">
      <c r="A7" s="49"/>
      <c r="B7" s="49"/>
      <c r="C7" s="49"/>
      <c r="D7" s="49"/>
      <c r="E7" s="49"/>
      <c r="F7" s="49"/>
      <c r="G7" s="49"/>
      <c r="H7" s="49"/>
      <c r="I7" s="49"/>
    </row>
    <row r="8" spans="1:9" x14ac:dyDescent="0.3">
      <c r="A8" s="49"/>
      <c r="B8" s="49"/>
      <c r="C8" s="49"/>
      <c r="D8" s="49"/>
      <c r="E8" s="49"/>
      <c r="F8" s="49"/>
      <c r="G8" s="49"/>
      <c r="H8" s="49"/>
      <c r="I8" s="49"/>
    </row>
    <row r="9" spans="1:9" x14ac:dyDescent="0.3">
      <c r="A9" s="49"/>
      <c r="B9" s="49"/>
      <c r="C9" s="49"/>
      <c r="D9" s="49"/>
      <c r="E9" s="49"/>
      <c r="F9" s="49"/>
      <c r="G9" s="49"/>
      <c r="H9" s="49"/>
      <c r="I9" s="49"/>
    </row>
    <row r="10" spans="1:9" ht="13.2" customHeight="1" x14ac:dyDescent="0.3">
      <c r="A10" s="49"/>
      <c r="B10" s="49"/>
      <c r="C10" s="49"/>
      <c r="D10" s="49"/>
      <c r="E10" s="49"/>
      <c r="F10" s="49"/>
      <c r="G10" s="49"/>
      <c r="H10" s="49"/>
      <c r="I10" s="49"/>
    </row>
    <row r="11" spans="1:9" ht="32.4" customHeight="1" x14ac:dyDescent="0.3">
      <c r="A11" s="49"/>
      <c r="B11" s="49"/>
      <c r="C11" s="49"/>
      <c r="D11" s="49"/>
      <c r="E11" s="49"/>
      <c r="F11" s="49"/>
      <c r="G11" s="49"/>
      <c r="H11" s="49"/>
      <c r="I11" s="49"/>
    </row>
    <row r="12" spans="1:9" x14ac:dyDescent="0.3">
      <c r="A12" s="26" t="s">
        <v>41</v>
      </c>
      <c r="B12" s="26"/>
      <c r="C12" s="26"/>
      <c r="D12" s="26"/>
    </row>
    <row r="14" spans="1:9" ht="15" customHeight="1" x14ac:dyDescent="0.3">
      <c r="A14" s="48" t="s">
        <v>86</v>
      </c>
      <c r="B14" s="48"/>
      <c r="C14" s="48"/>
      <c r="D14" s="48"/>
      <c r="E14" s="48"/>
      <c r="F14" s="48"/>
      <c r="G14" s="48"/>
      <c r="H14" s="48"/>
      <c r="I14" s="48"/>
    </row>
    <row r="15" spans="1:9" x14ac:dyDescent="0.3">
      <c r="A15" s="48"/>
      <c r="B15" s="48"/>
      <c r="C15" s="48"/>
      <c r="D15" s="48"/>
      <c r="E15" s="48"/>
      <c r="F15" s="48"/>
      <c r="G15" s="48"/>
      <c r="H15" s="48"/>
      <c r="I15" s="48"/>
    </row>
    <row r="16" spans="1:9" x14ac:dyDescent="0.3">
      <c r="A16" s="48"/>
      <c r="B16" s="48"/>
      <c r="C16" s="48"/>
      <c r="D16" s="48"/>
      <c r="E16" s="48"/>
      <c r="F16" s="48"/>
      <c r="G16" s="48"/>
      <c r="H16" s="48"/>
      <c r="I16" s="48"/>
    </row>
    <row r="17" spans="1:9" x14ac:dyDescent="0.3">
      <c r="A17" s="48"/>
      <c r="B17" s="48"/>
      <c r="C17" s="48"/>
      <c r="D17" s="48"/>
      <c r="E17" s="48"/>
      <c r="F17" s="48"/>
      <c r="G17" s="48"/>
      <c r="H17" s="48"/>
      <c r="I17" s="48"/>
    </row>
    <row r="18" spans="1:9" x14ac:dyDescent="0.3">
      <c r="A18" s="48"/>
      <c r="B18" s="48"/>
      <c r="C18" s="48"/>
      <c r="D18" s="48"/>
      <c r="E18" s="48"/>
      <c r="F18" s="48"/>
      <c r="G18" s="48"/>
      <c r="H18" s="48"/>
      <c r="I18" s="48"/>
    </row>
    <row r="19" spans="1:9" x14ac:dyDescent="0.3">
      <c r="A19" s="48"/>
      <c r="B19" s="48"/>
      <c r="C19" s="48"/>
      <c r="D19" s="48"/>
      <c r="E19" s="48"/>
      <c r="F19" s="48"/>
      <c r="G19" s="48"/>
      <c r="H19" s="48"/>
      <c r="I19" s="48"/>
    </row>
    <row r="20" spans="1:9" x14ac:dyDescent="0.3">
      <c r="A20" s="48"/>
      <c r="B20" s="48"/>
      <c r="C20" s="48"/>
      <c r="D20" s="48"/>
      <c r="E20" s="48"/>
      <c r="F20" s="48"/>
      <c r="G20" s="48"/>
      <c r="H20" s="48"/>
      <c r="I20" s="48"/>
    </row>
    <row r="21" spans="1:9" x14ac:dyDescent="0.3">
      <c r="A21" s="26" t="s">
        <v>42</v>
      </c>
      <c r="B21" s="26"/>
      <c r="C21" s="26"/>
      <c r="D21" s="26"/>
      <c r="E21" s="27"/>
      <c r="F21" s="27"/>
      <c r="G21" s="27"/>
      <c r="H21" s="27"/>
      <c r="I21" s="27"/>
    </row>
    <row r="22" spans="1:9" x14ac:dyDescent="0.3">
      <c r="A22" s="27"/>
      <c r="B22" s="27"/>
      <c r="C22" s="27"/>
      <c r="D22" s="27"/>
      <c r="E22" s="27"/>
      <c r="F22" s="27"/>
      <c r="G22" s="27"/>
      <c r="H22" s="27"/>
      <c r="I22" s="27"/>
    </row>
    <row r="23" spans="1:9" x14ac:dyDescent="0.3">
      <c r="A23" s="48" t="s">
        <v>87</v>
      </c>
      <c r="B23" s="48"/>
      <c r="C23" s="48"/>
      <c r="D23" s="48"/>
      <c r="E23" s="48"/>
      <c r="F23" s="48"/>
      <c r="G23" s="48"/>
      <c r="H23" s="48"/>
      <c r="I23" s="48"/>
    </row>
    <row r="24" spans="1:9" x14ac:dyDescent="0.3">
      <c r="A24" s="27"/>
      <c r="B24" s="27"/>
      <c r="C24" s="27"/>
      <c r="D24" s="27"/>
      <c r="E24" s="27"/>
      <c r="F24" s="27"/>
      <c r="G24" s="27"/>
      <c r="H24" s="27"/>
      <c r="I24" s="27"/>
    </row>
    <row r="25" spans="1:9" x14ac:dyDescent="0.3">
      <c r="A25" s="27" t="s">
        <v>43</v>
      </c>
      <c r="B25" s="27"/>
      <c r="C25" s="46">
        <f>Prijzenblad!G16</f>
        <v>0</v>
      </c>
      <c r="D25" s="47"/>
      <c r="E25" s="27"/>
      <c r="F25" s="27"/>
      <c r="G25" s="27"/>
      <c r="H25" s="27"/>
      <c r="I25" s="27"/>
    </row>
    <row r="26" spans="1:9" x14ac:dyDescent="0.3">
      <c r="A26" s="27" t="s">
        <v>44</v>
      </c>
      <c r="B26" s="27"/>
      <c r="C26" s="46">
        <f>Prijzenblad!D38</f>
        <v>0</v>
      </c>
      <c r="D26" s="47"/>
      <c r="E26" s="27"/>
      <c r="F26" s="27"/>
      <c r="G26" s="27"/>
      <c r="H26" s="27"/>
      <c r="I26" s="27"/>
    </row>
    <row r="27" spans="1:9" x14ac:dyDescent="0.3">
      <c r="A27" s="27" t="s">
        <v>64</v>
      </c>
      <c r="B27" s="27"/>
      <c r="C27" s="46">
        <f>Prijzenblad!G43</f>
        <v>0</v>
      </c>
      <c r="D27" s="47"/>
      <c r="E27" s="27"/>
      <c r="F27" s="27"/>
      <c r="G27" s="27"/>
      <c r="H27" s="27"/>
      <c r="I27" s="27"/>
    </row>
    <row r="28" spans="1:9" ht="15" thickBot="1" x14ac:dyDescent="0.35">
      <c r="A28" s="27" t="s">
        <v>45</v>
      </c>
      <c r="B28" s="27"/>
      <c r="C28" s="44">
        <f>Prijzenblad!G48</f>
        <v>0</v>
      </c>
      <c r="D28" s="45"/>
      <c r="E28" s="27"/>
      <c r="F28" s="27"/>
      <c r="G28" s="27"/>
      <c r="H28" s="27"/>
      <c r="I28" s="27"/>
    </row>
    <row r="29" spans="1:9" ht="15" thickBot="1" x14ac:dyDescent="0.35">
      <c r="A29" s="28" t="s">
        <v>46</v>
      </c>
      <c r="B29" s="27"/>
      <c r="C29" s="50">
        <f>SUM(C25:D28)</f>
        <v>0</v>
      </c>
      <c r="D29" s="51"/>
      <c r="E29" s="27"/>
      <c r="F29" s="27"/>
      <c r="G29" s="27"/>
      <c r="H29" s="27"/>
      <c r="I29" s="27"/>
    </row>
    <row r="30" spans="1:9" x14ac:dyDescent="0.3">
      <c r="A30" s="27"/>
      <c r="B30" s="27"/>
      <c r="C30" s="27"/>
      <c r="D30" s="27"/>
      <c r="E30" s="27"/>
      <c r="F30" s="27"/>
      <c r="G30" s="27"/>
      <c r="H30" s="27"/>
      <c r="I30" s="27"/>
    </row>
    <row r="31" spans="1:9" x14ac:dyDescent="0.3">
      <c r="A31" s="27"/>
      <c r="B31" s="27"/>
      <c r="C31" s="27"/>
      <c r="D31" s="27"/>
      <c r="E31" s="27"/>
      <c r="F31" s="27"/>
      <c r="G31" s="27"/>
      <c r="H31" s="27"/>
      <c r="I31" s="27"/>
    </row>
    <row r="32" spans="1:9" s="1" customFormat="1" ht="13.2" x14ac:dyDescent="0.2">
      <c r="A32" s="20" t="s">
        <v>3</v>
      </c>
      <c r="B32" s="52"/>
      <c r="C32" s="53"/>
      <c r="D32" s="53"/>
      <c r="E32" s="53"/>
      <c r="F32" s="53"/>
    </row>
    <row r="33" spans="1:6" s="1" customFormat="1" ht="13.2" x14ac:dyDescent="0.2">
      <c r="A33" s="20" t="s">
        <v>4</v>
      </c>
      <c r="B33" s="52"/>
      <c r="C33" s="53"/>
      <c r="D33" s="53"/>
      <c r="E33" s="53"/>
      <c r="F33" s="53"/>
    </row>
    <row r="34" spans="1:6" s="1" customFormat="1" ht="70.5" customHeight="1" x14ac:dyDescent="0.2">
      <c r="A34" s="20" t="s">
        <v>5</v>
      </c>
      <c r="B34" s="52"/>
      <c r="C34" s="54"/>
      <c r="D34" s="54"/>
      <c r="E34" s="54"/>
      <c r="F34" s="54"/>
    </row>
    <row r="35" spans="1:6" s="1" customFormat="1" ht="13.2" x14ac:dyDescent="0.2">
      <c r="A35" s="20" t="s">
        <v>6</v>
      </c>
      <c r="B35" s="52"/>
      <c r="C35" s="52"/>
      <c r="D35" s="52"/>
      <c r="E35" s="52"/>
      <c r="F35" s="52"/>
    </row>
  </sheetData>
  <sheetProtection algorithmName="SHA-512" hashValue="Xq6lLE9X5A4yl1kOIiFblyIveRDy5Jwu1x5JaXPPErZQK1xs/NERy5uPEYZc7ZJpK5s2GiS2RIMActJlYnAl4w==" saltValue="+8/JXI04NTeII49PKGsUMw==" spinCount="100000" sheet="1" objects="1" scenarios="1"/>
  <mergeCells count="12">
    <mergeCell ref="C29:D29"/>
    <mergeCell ref="B32:F32"/>
    <mergeCell ref="B33:F33"/>
    <mergeCell ref="B34:F34"/>
    <mergeCell ref="B35:F35"/>
    <mergeCell ref="C28:D28"/>
    <mergeCell ref="C27:D27"/>
    <mergeCell ref="A5:I11"/>
    <mergeCell ref="A14:I20"/>
    <mergeCell ref="A23:I23"/>
    <mergeCell ref="C25:D25"/>
    <mergeCell ref="C26:D2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E2BEE-ABD1-43DE-BE7E-FF2446242101}">
  <dimension ref="A1:G63"/>
  <sheetViews>
    <sheetView tabSelected="1" zoomScale="85" zoomScaleNormal="85" workbookViewId="0">
      <selection activeCell="A6" sqref="A6"/>
    </sheetView>
  </sheetViews>
  <sheetFormatPr defaultColWidth="9.109375" defaultRowHeight="12.6" x14ac:dyDescent="0.2"/>
  <cols>
    <col min="1" max="1" width="93.33203125" style="1" customWidth="1"/>
    <col min="2" max="2" width="22.88671875" style="1" customWidth="1"/>
    <col min="3" max="3" width="48.33203125" style="1" customWidth="1"/>
    <col min="4" max="4" width="14" style="1" customWidth="1"/>
    <col min="5" max="5" width="14.44140625" style="1" customWidth="1"/>
    <col min="6" max="6" width="15.33203125" style="1" customWidth="1"/>
    <col min="7" max="7" width="19.21875" style="1" customWidth="1"/>
    <col min="8" max="16384" width="9.109375" style="1"/>
  </cols>
  <sheetData>
    <row r="1" spans="1:7" x14ac:dyDescent="0.2">
      <c r="A1" s="3" t="s">
        <v>7</v>
      </c>
    </row>
    <row r="2" spans="1:7" x14ac:dyDescent="0.2">
      <c r="A2" s="4" t="s">
        <v>0</v>
      </c>
    </row>
    <row r="3" spans="1:7" x14ac:dyDescent="0.2">
      <c r="A3" s="42" t="s">
        <v>85</v>
      </c>
    </row>
    <row r="5" spans="1:7" ht="100.8" x14ac:dyDescent="0.2">
      <c r="A5" s="1" t="s">
        <v>36</v>
      </c>
    </row>
    <row r="6" spans="1:7" ht="277.2" x14ac:dyDescent="0.2">
      <c r="A6" s="29" t="s">
        <v>88</v>
      </c>
    </row>
    <row r="9" spans="1:7" x14ac:dyDescent="0.2">
      <c r="A9" s="5" t="s">
        <v>8</v>
      </c>
    </row>
    <row r="10" spans="1:7" ht="25.2" x14ac:dyDescent="0.2">
      <c r="A10" s="2" t="s">
        <v>10</v>
      </c>
      <c r="B10" s="2" t="s">
        <v>9</v>
      </c>
      <c r="C10" s="6" t="s">
        <v>14</v>
      </c>
      <c r="D10" s="6" t="s">
        <v>1</v>
      </c>
      <c r="E10" s="6" t="s">
        <v>29</v>
      </c>
      <c r="F10" s="6" t="s">
        <v>15</v>
      </c>
      <c r="G10" s="6" t="s">
        <v>2</v>
      </c>
    </row>
    <row r="11" spans="1:7" ht="75.599999999999994" x14ac:dyDescent="0.2">
      <c r="A11" s="21" t="s">
        <v>18</v>
      </c>
      <c r="B11" s="21" t="s">
        <v>19</v>
      </c>
      <c r="C11" s="22" t="s">
        <v>20</v>
      </c>
      <c r="D11" s="23">
        <v>1</v>
      </c>
      <c r="E11" s="23">
        <v>1</v>
      </c>
      <c r="F11" s="43"/>
      <c r="G11" s="24">
        <f t="shared" ref="G11:G15" si="0">D11*F11</f>
        <v>0</v>
      </c>
    </row>
    <row r="12" spans="1:7" s="7" customFormat="1" ht="151.19999999999999" x14ac:dyDescent="0.2">
      <c r="A12" s="21" t="s">
        <v>65</v>
      </c>
      <c r="B12" s="21" t="s">
        <v>11</v>
      </c>
      <c r="C12" s="22" t="s">
        <v>37</v>
      </c>
      <c r="D12" s="23">
        <v>1</v>
      </c>
      <c r="E12" s="23">
        <v>1</v>
      </c>
      <c r="F12" s="43"/>
      <c r="G12" s="24">
        <f t="shared" si="0"/>
        <v>0</v>
      </c>
    </row>
    <row r="13" spans="1:7" s="7" customFormat="1" ht="126" x14ac:dyDescent="0.2">
      <c r="A13" s="21" t="s">
        <v>66</v>
      </c>
      <c r="B13" s="21" t="s">
        <v>11</v>
      </c>
      <c r="C13" s="22" t="s">
        <v>38</v>
      </c>
      <c r="D13" s="23">
        <v>1</v>
      </c>
      <c r="E13" s="23">
        <v>1</v>
      </c>
      <c r="F13" s="43"/>
      <c r="G13" s="24">
        <f t="shared" si="0"/>
        <v>0</v>
      </c>
    </row>
    <row r="14" spans="1:7" s="7" customFormat="1" ht="113.4" x14ac:dyDescent="0.2">
      <c r="A14" s="21" t="s">
        <v>83</v>
      </c>
      <c r="B14" s="21" t="s">
        <v>11</v>
      </c>
      <c r="C14" s="22" t="s">
        <v>49</v>
      </c>
      <c r="D14" s="23">
        <v>1</v>
      </c>
      <c r="E14" s="23">
        <v>1</v>
      </c>
      <c r="F14" s="43"/>
      <c r="G14" s="24">
        <f t="shared" si="0"/>
        <v>0</v>
      </c>
    </row>
    <row r="15" spans="1:7" ht="63" x14ac:dyDescent="0.2">
      <c r="A15" s="21" t="s">
        <v>74</v>
      </c>
      <c r="B15" s="21" t="s">
        <v>13</v>
      </c>
      <c r="C15" s="22" t="s">
        <v>75</v>
      </c>
      <c r="D15" s="23">
        <v>3</v>
      </c>
      <c r="E15" s="23">
        <v>1</v>
      </c>
      <c r="F15" s="43"/>
      <c r="G15" s="24">
        <f t="shared" si="0"/>
        <v>0</v>
      </c>
    </row>
    <row r="16" spans="1:7" x14ac:dyDescent="0.2">
      <c r="A16" s="8" t="s">
        <v>2</v>
      </c>
      <c r="B16" s="8"/>
      <c r="C16" s="9"/>
      <c r="D16" s="10"/>
      <c r="E16" s="10"/>
      <c r="F16" s="11"/>
      <c r="G16" s="11">
        <f>SUM(G11:G15)</f>
        <v>0</v>
      </c>
    </row>
    <row r="17" spans="1:7" ht="25.2" x14ac:dyDescent="0.2">
      <c r="A17" s="1" t="s">
        <v>84</v>
      </c>
      <c r="C17" s="12"/>
      <c r="D17" s="13"/>
      <c r="E17" s="13"/>
      <c r="F17" s="14"/>
      <c r="G17" s="14"/>
    </row>
    <row r="18" spans="1:7" x14ac:dyDescent="0.2">
      <c r="C18" s="12"/>
      <c r="D18" s="13"/>
      <c r="E18" s="13"/>
      <c r="F18" s="14"/>
      <c r="G18" s="14"/>
    </row>
    <row r="19" spans="1:7" ht="100.8" x14ac:dyDescent="0.2">
      <c r="A19" s="1" t="s">
        <v>73</v>
      </c>
      <c r="C19" s="12"/>
      <c r="D19" s="13"/>
      <c r="E19" s="13"/>
      <c r="F19" s="14"/>
      <c r="G19" s="14"/>
    </row>
    <row r="20" spans="1:7" x14ac:dyDescent="0.2">
      <c r="C20" s="12"/>
      <c r="D20" s="13"/>
      <c r="E20" s="13"/>
      <c r="F20" s="14"/>
      <c r="G20" s="14"/>
    </row>
    <row r="21" spans="1:7" x14ac:dyDescent="0.2">
      <c r="C21" s="12"/>
      <c r="D21" s="13"/>
      <c r="E21" s="13"/>
      <c r="F21" s="14"/>
      <c r="G21" s="14"/>
    </row>
    <row r="22" spans="1:7" customFormat="1" ht="14.4" x14ac:dyDescent="0.3">
      <c r="A22" s="26" t="s">
        <v>51</v>
      </c>
      <c r="B22" s="41" t="s">
        <v>81</v>
      </c>
    </row>
    <row r="23" spans="1:7" customFormat="1" ht="14.4" x14ac:dyDescent="0.3">
      <c r="A23" s="30" t="s">
        <v>56</v>
      </c>
      <c r="B23" s="31"/>
    </row>
    <row r="24" spans="1:7" customFormat="1" ht="14.4" x14ac:dyDescent="0.3">
      <c r="A24" s="30" t="s">
        <v>57</v>
      </c>
      <c r="B24" s="31"/>
    </row>
    <row r="25" spans="1:7" customFormat="1" ht="14.4" x14ac:dyDescent="0.3">
      <c r="A25" s="30" t="s">
        <v>76</v>
      </c>
      <c r="B25" s="31"/>
    </row>
    <row r="26" spans="1:7" customFormat="1" ht="14.4" x14ac:dyDescent="0.3"/>
    <row r="27" spans="1:7" customFormat="1" ht="50.4" customHeight="1" x14ac:dyDescent="0.3">
      <c r="A27" s="26" t="s">
        <v>68</v>
      </c>
      <c r="B27" s="26" t="s">
        <v>63</v>
      </c>
      <c r="C27" s="26" t="s">
        <v>55</v>
      </c>
      <c r="D27" s="26" t="s">
        <v>52</v>
      </c>
    </row>
    <row r="28" spans="1:7" customFormat="1" ht="14.4" x14ac:dyDescent="0.3">
      <c r="A28" s="32" t="s">
        <v>58</v>
      </c>
      <c r="B28" s="37">
        <v>2500</v>
      </c>
      <c r="C28" s="36" cm="1">
        <f t="array" ref="C28">_xlfn.XLOOKUP(B28,{0;2501;10001},$B$23:$B$25,"",-1)</f>
        <v>0</v>
      </c>
      <c r="D28" s="40">
        <f>B28*C28</f>
        <v>0</v>
      </c>
    </row>
    <row r="29" spans="1:7" customFormat="1" ht="14.4" x14ac:dyDescent="0.3">
      <c r="A29" s="32" t="s">
        <v>59</v>
      </c>
      <c r="B29" s="37">
        <v>10000</v>
      </c>
      <c r="C29" s="36" cm="1">
        <f t="array" ref="C29">_xlfn.XLOOKUP(B29,{0;2501;10001},$B$23:$B$25,"",-1)</f>
        <v>0</v>
      </c>
      <c r="D29" s="40">
        <f t="shared" ref="D29:D37" si="1">B29*C29</f>
        <v>0</v>
      </c>
    </row>
    <row r="30" spans="1:7" customFormat="1" ht="14.4" x14ac:dyDescent="0.3">
      <c r="A30" s="32" t="s">
        <v>60</v>
      </c>
      <c r="B30" s="37">
        <v>20000</v>
      </c>
      <c r="C30" s="36" cm="1">
        <f t="array" ref="C30">_xlfn.XLOOKUP(B30,{0;2501;10001},$B$23:$B$25,"",-1)</f>
        <v>0</v>
      </c>
      <c r="D30" s="40">
        <f t="shared" si="1"/>
        <v>0</v>
      </c>
    </row>
    <row r="31" spans="1:7" customFormat="1" ht="14.4" x14ac:dyDescent="0.3">
      <c r="A31" s="32" t="s">
        <v>61</v>
      </c>
      <c r="B31" s="37">
        <v>20000</v>
      </c>
      <c r="C31" s="36" cm="1">
        <f t="array" ref="C31">_xlfn.XLOOKUP(B31,{0;2501;10001},$B$23:$B$25,"",-1)</f>
        <v>0</v>
      </c>
      <c r="D31" s="40">
        <f t="shared" si="1"/>
        <v>0</v>
      </c>
    </row>
    <row r="32" spans="1:7" customFormat="1" ht="14.4" x14ac:dyDescent="0.3">
      <c r="A32" s="32" t="s">
        <v>62</v>
      </c>
      <c r="B32" s="37">
        <v>20000</v>
      </c>
      <c r="C32" s="36" cm="1">
        <f t="array" ref="C32">_xlfn.XLOOKUP(B32,{0;2501;10001},$B$23:$B$25,"",-1)</f>
        <v>0</v>
      </c>
      <c r="D32" s="40">
        <f t="shared" si="1"/>
        <v>0</v>
      </c>
    </row>
    <row r="33" spans="1:7" customFormat="1" ht="14.4" x14ac:dyDescent="0.3">
      <c r="A33" s="32" t="s">
        <v>54</v>
      </c>
      <c r="B33" s="37">
        <v>20000</v>
      </c>
      <c r="C33" s="36" cm="1">
        <f t="array" ref="C33">_xlfn.XLOOKUP(B33,{0;2501;10001},$B$23:$B$25,"",-1)</f>
        <v>0</v>
      </c>
      <c r="D33" s="40">
        <f>B33*C33</f>
        <v>0</v>
      </c>
    </row>
    <row r="34" spans="1:7" customFormat="1" ht="14.4" x14ac:dyDescent="0.3">
      <c r="A34" s="32" t="s">
        <v>77</v>
      </c>
      <c r="B34" s="37">
        <v>20000</v>
      </c>
      <c r="C34" s="36" cm="1">
        <f t="array" ref="C34">_xlfn.XLOOKUP(B34,{0;2501;10001},$B$23:$B$25,"",-1)</f>
        <v>0</v>
      </c>
      <c r="D34" s="40">
        <f t="shared" si="1"/>
        <v>0</v>
      </c>
    </row>
    <row r="35" spans="1:7" customFormat="1" ht="14.4" x14ac:dyDescent="0.3">
      <c r="A35" s="32" t="s">
        <v>78</v>
      </c>
      <c r="B35" s="37">
        <v>20000</v>
      </c>
      <c r="C35" s="36" cm="1">
        <f t="array" ref="C35">_xlfn.XLOOKUP(B35,{0;2501;10001},$B$23:$B$25,"",-1)</f>
        <v>0</v>
      </c>
      <c r="D35" s="40">
        <f t="shared" si="1"/>
        <v>0</v>
      </c>
    </row>
    <row r="36" spans="1:7" customFormat="1" ht="14.4" x14ac:dyDescent="0.3">
      <c r="A36" s="32" t="s">
        <v>79</v>
      </c>
      <c r="B36" s="37">
        <v>20000</v>
      </c>
      <c r="C36" s="36" cm="1">
        <f t="array" ref="C36">_xlfn.XLOOKUP(B36,{0;2501;10001},$B$23:$B$25,"",-1)</f>
        <v>0</v>
      </c>
      <c r="D36" s="40">
        <f t="shared" si="1"/>
        <v>0</v>
      </c>
    </row>
    <row r="37" spans="1:7" customFormat="1" ht="15" thickBot="1" x14ac:dyDescent="0.35">
      <c r="A37" s="32" t="s">
        <v>80</v>
      </c>
      <c r="B37" s="37">
        <v>20000</v>
      </c>
      <c r="C37" s="36" cm="1">
        <f t="array" ref="C37">_xlfn.XLOOKUP(B37,{0;2501;10001},$B$23:$B$25,"",-1)</f>
        <v>0</v>
      </c>
      <c r="D37" s="40">
        <f t="shared" si="1"/>
        <v>0</v>
      </c>
    </row>
    <row r="38" spans="1:7" customFormat="1" ht="15" thickBot="1" x14ac:dyDescent="0.35">
      <c r="A38" s="33" t="s">
        <v>53</v>
      </c>
      <c r="B38" s="33"/>
      <c r="C38" s="34"/>
      <c r="D38" s="35">
        <f>SUM(D28:D37)</f>
        <v>0</v>
      </c>
    </row>
    <row r="39" spans="1:7" customFormat="1" ht="14.4" x14ac:dyDescent="0.3"/>
    <row r="40" spans="1:7" customFormat="1" ht="14.4" x14ac:dyDescent="0.3"/>
    <row r="41" spans="1:7" ht="25.2" x14ac:dyDescent="0.2">
      <c r="A41" s="2" t="s">
        <v>10</v>
      </c>
      <c r="B41" s="2" t="s">
        <v>9</v>
      </c>
      <c r="C41" s="6" t="s">
        <v>14</v>
      </c>
      <c r="D41" s="6" t="s">
        <v>1</v>
      </c>
      <c r="E41" s="6" t="s">
        <v>29</v>
      </c>
      <c r="F41" s="6" t="s">
        <v>15</v>
      </c>
      <c r="G41" s="6" t="s">
        <v>2</v>
      </c>
    </row>
    <row r="42" spans="1:7" ht="63" x14ac:dyDescent="0.2">
      <c r="A42" s="21" t="s">
        <v>69</v>
      </c>
      <c r="B42" s="21" t="s">
        <v>16</v>
      </c>
      <c r="C42" s="22" t="s">
        <v>17</v>
      </c>
      <c r="D42" s="23">
        <v>20000</v>
      </c>
      <c r="E42" s="23">
        <v>10</v>
      </c>
      <c r="F42" s="43"/>
      <c r="G42" s="39">
        <f>D42*E42*F42</f>
        <v>0</v>
      </c>
    </row>
    <row r="43" spans="1:7" x14ac:dyDescent="0.2">
      <c r="A43" s="8" t="s">
        <v>2</v>
      </c>
      <c r="B43" s="8"/>
      <c r="C43" s="9"/>
      <c r="D43" s="10"/>
      <c r="E43" s="10"/>
      <c r="F43" s="11"/>
      <c r="G43" s="11">
        <f>SUM(G42:G42)</f>
        <v>0</v>
      </c>
    </row>
    <row r="44" spans="1:7" s="7" customFormat="1" ht="37.799999999999997" x14ac:dyDescent="0.2">
      <c r="A44" s="38" t="s">
        <v>70</v>
      </c>
      <c r="C44" s="15"/>
      <c r="D44" s="16"/>
      <c r="E44" s="16"/>
      <c r="F44" s="17"/>
    </row>
    <row r="45" spans="1:7" s="7" customFormat="1" x14ac:dyDescent="0.2">
      <c r="C45" s="15"/>
      <c r="D45" s="16"/>
      <c r="E45" s="16"/>
      <c r="F45" s="17"/>
    </row>
    <row r="46" spans="1:7" ht="37.799999999999997" x14ac:dyDescent="0.2">
      <c r="A46" s="2" t="s">
        <v>10</v>
      </c>
      <c r="B46" s="2" t="s">
        <v>9</v>
      </c>
      <c r="C46" s="6" t="s">
        <v>14</v>
      </c>
      <c r="D46" s="6" t="s">
        <v>1</v>
      </c>
      <c r="E46" s="6" t="s">
        <v>29</v>
      </c>
      <c r="F46" s="6" t="s">
        <v>71</v>
      </c>
      <c r="G46" s="6" t="s">
        <v>2</v>
      </c>
    </row>
    <row r="47" spans="1:7" ht="88.2" x14ac:dyDescent="0.2">
      <c r="A47" s="21" t="s">
        <v>21</v>
      </c>
      <c r="B47" s="21" t="s">
        <v>30</v>
      </c>
      <c r="C47" s="22" t="s">
        <v>50</v>
      </c>
      <c r="D47" s="23">
        <v>250</v>
      </c>
      <c r="E47" s="23">
        <v>10</v>
      </c>
      <c r="F47" s="43"/>
      <c r="G47" s="39">
        <f>D47*E47*F47</f>
        <v>0</v>
      </c>
    </row>
    <row r="48" spans="1:7" x14ac:dyDescent="0.2">
      <c r="A48" s="8" t="s">
        <v>2</v>
      </c>
      <c r="B48" s="8"/>
      <c r="C48" s="9"/>
      <c r="D48" s="10"/>
      <c r="E48" s="10"/>
      <c r="F48" s="11"/>
      <c r="G48" s="11">
        <f>SUM(G47:G47)</f>
        <v>0</v>
      </c>
    </row>
    <row r="49" spans="1:7" ht="14.4" x14ac:dyDescent="0.2">
      <c r="A49" s="21" t="s">
        <v>39</v>
      </c>
      <c r="C49" s="12"/>
      <c r="D49" s="13"/>
      <c r="E49" s="13"/>
      <c r="F49" s="14"/>
      <c r="G49" s="14"/>
    </row>
    <row r="50" spans="1:7" s="7" customFormat="1" x14ac:dyDescent="0.2">
      <c r="A50" s="18"/>
      <c r="C50" s="15"/>
      <c r="D50" s="16"/>
      <c r="E50" s="16"/>
      <c r="F50" s="17"/>
      <c r="G50" s="17"/>
    </row>
    <row r="51" spans="1:7" x14ac:dyDescent="0.2">
      <c r="C51" s="19"/>
      <c r="D51" s="19"/>
      <c r="E51" s="19"/>
      <c r="F51" s="19"/>
      <c r="G51" s="14"/>
    </row>
    <row r="53" spans="1:7" ht="409.6" customHeight="1" x14ac:dyDescent="0.2">
      <c r="A53" s="55" t="s">
        <v>67</v>
      </c>
    </row>
    <row r="54" spans="1:7" x14ac:dyDescent="0.2">
      <c r="A54" s="55"/>
    </row>
    <row r="55" spans="1:7" x14ac:dyDescent="0.2">
      <c r="A55" s="55"/>
    </row>
    <row r="56" spans="1:7" x14ac:dyDescent="0.2">
      <c r="A56" s="55"/>
    </row>
    <row r="57" spans="1:7" x14ac:dyDescent="0.2">
      <c r="A57" s="55"/>
    </row>
    <row r="58" spans="1:7" x14ac:dyDescent="0.2">
      <c r="A58" s="55"/>
    </row>
    <row r="59" spans="1:7" x14ac:dyDescent="0.2">
      <c r="A59" s="55"/>
    </row>
    <row r="60" spans="1:7" x14ac:dyDescent="0.2">
      <c r="A60" s="55"/>
    </row>
    <row r="61" spans="1:7" ht="8.4" customHeight="1" x14ac:dyDescent="0.2">
      <c r="A61" s="55"/>
    </row>
    <row r="62" spans="1:7" hidden="1" x14ac:dyDescent="0.2">
      <c r="A62" s="55"/>
    </row>
    <row r="63" spans="1:7" hidden="1" x14ac:dyDescent="0.2">
      <c r="A63" s="56"/>
    </row>
  </sheetData>
  <sheetProtection algorithmName="SHA-512" hashValue="xZqs7urZtiBlXHqZ++kGIfWfMuoYpZQBDiIu3pYlZ6f9dWtXvtsL0lNzL771BU6BVdBIaJqJiiMSggrb9jYEIQ==" saltValue="dKhy4bMlsi3QKcPQMfPyeg==" spinCount="100000" sheet="1" objects="1" scenarios="1"/>
  <mergeCells count="1">
    <mergeCell ref="A53:A63"/>
  </mergeCells>
  <phoneticPr fontId="15"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A0B5A-F1FE-45B7-A51E-8CA6681E4764}">
  <dimension ref="A1:D19"/>
  <sheetViews>
    <sheetView workbookViewId="0">
      <selection activeCell="B6" sqref="B6:B12"/>
    </sheetView>
  </sheetViews>
  <sheetFormatPr defaultRowHeight="14.4" x14ac:dyDescent="0.3"/>
  <cols>
    <col min="1" max="1" width="35.6640625" bestFit="1" customWidth="1"/>
    <col min="2" max="2" width="27.21875" customWidth="1"/>
    <col min="3" max="3" width="50.88671875" customWidth="1"/>
    <col min="4" max="4" width="31.44140625" bestFit="1" customWidth="1"/>
  </cols>
  <sheetData>
    <row r="1" spans="1:4" s="1" customFormat="1" ht="12.6" x14ac:dyDescent="0.2">
      <c r="A1" s="60" t="s">
        <v>82</v>
      </c>
      <c r="B1" s="61"/>
      <c r="C1" s="61"/>
      <c r="D1" s="62"/>
    </row>
    <row r="2" spans="1:4" s="1" customFormat="1" ht="43.8" customHeight="1" x14ac:dyDescent="0.2">
      <c r="A2" s="63"/>
      <c r="B2" s="64"/>
      <c r="C2" s="64"/>
      <c r="D2" s="65"/>
    </row>
    <row r="3" spans="1:4" s="1" customFormat="1" ht="12.6" x14ac:dyDescent="0.2"/>
    <row r="4" spans="1:4" s="1" customFormat="1" ht="12.6" x14ac:dyDescent="0.2">
      <c r="A4" s="19" t="s">
        <v>23</v>
      </c>
    </row>
    <row r="5" spans="1:4" s="1" customFormat="1" ht="12.6" x14ac:dyDescent="0.2">
      <c r="A5" s="2" t="s">
        <v>31</v>
      </c>
      <c r="B5" s="2" t="s">
        <v>9</v>
      </c>
      <c r="C5" s="6" t="s">
        <v>12</v>
      </c>
      <c r="D5" s="6" t="s">
        <v>22</v>
      </c>
    </row>
    <row r="6" spans="1:4" s="1" customFormat="1" ht="25.2" customHeight="1" x14ac:dyDescent="0.2">
      <c r="A6" s="21" t="s">
        <v>24</v>
      </c>
      <c r="B6" s="57" t="s">
        <v>28</v>
      </c>
      <c r="C6" s="25" t="s">
        <v>72</v>
      </c>
      <c r="D6" s="43"/>
    </row>
    <row r="7" spans="1:4" s="1" customFormat="1" ht="25.2" customHeight="1" x14ac:dyDescent="0.2">
      <c r="A7" s="21" t="s">
        <v>25</v>
      </c>
      <c r="B7" s="58"/>
      <c r="C7" s="25"/>
      <c r="D7" s="43"/>
    </row>
    <row r="8" spans="1:4" s="1" customFormat="1" ht="25.2" customHeight="1" x14ac:dyDescent="0.2">
      <c r="A8" s="21" t="s">
        <v>26</v>
      </c>
      <c r="B8" s="58"/>
      <c r="C8" s="25"/>
      <c r="D8" s="43"/>
    </row>
    <row r="9" spans="1:4" s="1" customFormat="1" ht="25.2" customHeight="1" x14ac:dyDescent="0.2">
      <c r="A9" s="21" t="s">
        <v>27</v>
      </c>
      <c r="B9" s="58"/>
      <c r="C9" s="25"/>
      <c r="D9" s="43"/>
    </row>
    <row r="10" spans="1:4" s="1" customFormat="1" ht="25.2" customHeight="1" x14ac:dyDescent="0.2">
      <c r="A10" s="21" t="s">
        <v>32</v>
      </c>
      <c r="B10" s="58"/>
      <c r="C10" s="25"/>
      <c r="D10" s="43"/>
    </row>
    <row r="11" spans="1:4" s="1" customFormat="1" ht="25.2" customHeight="1" x14ac:dyDescent="0.2">
      <c r="A11" s="21" t="s">
        <v>33</v>
      </c>
      <c r="B11" s="58"/>
      <c r="C11" s="25"/>
      <c r="D11" s="43"/>
    </row>
    <row r="12" spans="1:4" s="1" customFormat="1" ht="25.2" customHeight="1" x14ac:dyDescent="0.2">
      <c r="A12" s="21" t="s">
        <v>34</v>
      </c>
      <c r="B12" s="59"/>
      <c r="C12" s="25"/>
      <c r="D12" s="43"/>
    </row>
    <row r="13" spans="1:4" s="1" customFormat="1" ht="12.6" x14ac:dyDescent="0.2"/>
    <row r="14" spans="1:4" s="1" customFormat="1" ht="12.6" x14ac:dyDescent="0.2">
      <c r="A14" s="2" t="s">
        <v>35</v>
      </c>
      <c r="B14" s="2" t="s">
        <v>9</v>
      </c>
      <c r="C14" s="6" t="s">
        <v>12</v>
      </c>
      <c r="D14" s="6" t="s">
        <v>22</v>
      </c>
    </row>
    <row r="15" spans="1:4" s="1" customFormat="1" ht="25.2" customHeight="1" x14ac:dyDescent="0.2">
      <c r="A15" s="21" t="s">
        <v>24</v>
      </c>
      <c r="B15" s="57" t="s">
        <v>28</v>
      </c>
      <c r="C15" s="25" t="s">
        <v>72</v>
      </c>
      <c r="D15" s="43"/>
    </row>
    <row r="16" spans="1:4" s="1" customFormat="1" ht="25.2" customHeight="1" x14ac:dyDescent="0.2">
      <c r="A16" s="21" t="s">
        <v>25</v>
      </c>
      <c r="B16" s="58"/>
      <c r="C16" s="25"/>
      <c r="D16" s="43"/>
    </row>
    <row r="17" spans="1:4" s="1" customFormat="1" ht="25.2" customHeight="1" x14ac:dyDescent="0.2">
      <c r="A17" s="21" t="s">
        <v>26</v>
      </c>
      <c r="B17" s="58"/>
      <c r="C17" s="25"/>
      <c r="D17" s="43"/>
    </row>
    <row r="18" spans="1:4" s="1" customFormat="1" ht="25.2" customHeight="1" x14ac:dyDescent="0.2">
      <c r="A18" s="21" t="s">
        <v>27</v>
      </c>
      <c r="B18" s="58"/>
      <c r="C18" s="25"/>
      <c r="D18" s="43"/>
    </row>
    <row r="19" spans="1:4" s="1" customFormat="1" ht="25.2" customHeight="1" x14ac:dyDescent="0.2">
      <c r="A19" s="21" t="s">
        <v>32</v>
      </c>
      <c r="B19" s="59"/>
      <c r="C19" s="25"/>
      <c r="D19" s="43"/>
    </row>
  </sheetData>
  <sheetProtection algorithmName="SHA-512" hashValue="DfupuXT4ZGGh/z2Qzs4TjsHsPoplWEIxUVIAqdzK/svnqVGoCWPSu6lewBHk/rpLpMwUzT/UUfxtIR3Yo0T7Uw==" saltValue="yw7wnbkSI323Gn+dwBL2gg==" spinCount="100000" sheet="1" objects="1" scenarios="1"/>
  <mergeCells count="3">
    <mergeCell ref="B6:B12"/>
    <mergeCell ref="B15:B19"/>
    <mergeCell ref="A1: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Voorblad</vt:lpstr>
      <vt:lpstr>Prijzenblad</vt:lpstr>
      <vt:lpstr>Wensen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Lavrijssen, Teun</dc:creator>
  <cp:keywords/>
  <dc:description/>
  <cp:lastModifiedBy>Lavrijssen, Teun</cp:lastModifiedBy>
  <cp:revision/>
  <dcterms:created xsi:type="dcterms:W3CDTF">2024-12-20T14:30:53Z</dcterms:created>
  <dcterms:modified xsi:type="dcterms:W3CDTF">2026-03-23T08:25:23Z</dcterms:modified>
  <cp:category/>
  <cp:contentStatus/>
</cp:coreProperties>
</file>