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orphhnk.sharepoint.com/sites/GemaalKwelvaartEnInrichtingWieringermeer/Gedeelde documenten/General/5 Contractmanagement/5.02 Aanbesteding/06 Inschrijvingsleidraad en bijbehorende contractstukken/Definitief/"/>
    </mc:Choice>
  </mc:AlternateContent>
  <xr:revisionPtr revIDLastSave="97" documentId="8_{53273B5F-2E74-482A-9BC0-1F85A7BF1BF1}" xr6:coauthVersionLast="47" xr6:coauthVersionMax="47" xr10:uidLastSave="{6355BB49-4E4B-4A9C-B753-578886DC6CE3}"/>
  <bookViews>
    <workbookView xWindow="28680" yWindow="-120" windowWidth="29040" windowHeight="15720" xr2:uid="{A08331E6-8ED7-4142-A237-A6DB84B5DD45}"/>
  </bookViews>
  <sheets>
    <sheet name="Beoordelingscriteria" sheetId="6" r:id="rId1"/>
    <sheet name="Toelichting"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I6" i="6" s="1"/>
  <c r="H7" i="6"/>
  <c r="I7" i="6" s="1"/>
  <c r="H8" i="6"/>
  <c r="I8" i="6" s="1"/>
  <c r="H9" i="6"/>
  <c r="I9" i="6" s="1"/>
  <c r="H10" i="6"/>
  <c r="I10" i="6" s="1"/>
  <c r="H11" i="6"/>
  <c r="I11" i="6" s="1"/>
  <c r="H12" i="6"/>
  <c r="I12" i="6" s="1"/>
  <c r="H13" i="6"/>
  <c r="I13" i="6" s="1"/>
  <c r="H5" i="6"/>
  <c r="I5" i="6" s="1"/>
  <c r="H14" i="6"/>
  <c r="F14" i="6"/>
  <c r="I14" i="6" l="1"/>
  <c r="I3" i="6"/>
</calcChain>
</file>

<file path=xl/sharedStrings.xml><?xml version="1.0" encoding="utf-8"?>
<sst xmlns="http://schemas.openxmlformats.org/spreadsheetml/2006/main" count="69" uniqueCount="68">
  <si>
    <t xml:space="preserve">Project:          </t>
  </si>
  <si>
    <t>Realisatie gemaal Kwelvaart</t>
  </si>
  <si>
    <t>Totaal te behalen kwaliteitswaarde:</t>
  </si>
  <si>
    <t xml:space="preserve">Inschrijver:    </t>
  </si>
  <si>
    <t>Behaald:</t>
  </si>
  <si>
    <t>Hoofdstuk</t>
  </si>
  <si>
    <t>Onderwerp</t>
  </si>
  <si>
    <t>Beoordelingsfocus</t>
  </si>
  <si>
    <t>Beoordelingsaspecten</t>
  </si>
  <si>
    <t>Kwaliteitsniveaus</t>
  </si>
  <si>
    <t>Weging (%)</t>
  </si>
  <si>
    <t>Kwaliteitsniveau</t>
  </si>
  <si>
    <t>Score</t>
  </si>
  <si>
    <t>Gewogen score</t>
  </si>
  <si>
    <t>3.2</t>
  </si>
  <si>
    <t>Projectgegevens</t>
  </si>
  <si>
    <t>Volledigheid en consistentie</t>
  </si>
  <si>
    <t>Scope, fasen, disciplines, interfaces</t>
  </si>
  <si>
    <t>Onv: onvolledig of generiek ingevuld.
V: correcte en volledige projectgegevens.
G: duidelijke beschrijving van aandachtspunten en risico's.
E: beschreven aandachtspunten en risico's zijn projectspecifiek en BIM-gerelateerd</t>
  </si>
  <si>
    <t>3.3</t>
  </si>
  <si>
    <t>Doelen &amp; BIM-toepassingen</t>
  </si>
  <si>
    <t>Nut en noodzaak BIM</t>
  </si>
  <si>
    <t>BIM-doelen per fase, prioritering</t>
  </si>
  <si>
    <t>Onv: opsomming zonder onderbouwing.
V: BIM-doelen en toepassingen benoemd.
G: Het is duidelijk wie er verantwoordelijk is voor welk doel en toepassing. 
E: Toepassingen en doelen zijn projectspecifiek (waarde voor project).</t>
  </si>
  <si>
    <t>3.4</t>
  </si>
  <si>
    <t>Matrix BIM-toepassingen</t>
  </si>
  <si>
    <t>Samenhang toepassingen</t>
  </si>
  <si>
    <t>Consistentie, haalbaarheid, sturing</t>
  </si>
  <si>
    <t>Onv: standaard ingevulde matrix zonder fasering.
V: standaard ingevulde matrix inclusief fasering
G: matrix aangevuld met projectspecifieke toepassingen inclusief fasering.
E: matrix aangevuld met schema's/stappenplan en externe bronnen</t>
  </si>
  <si>
    <t>3.5</t>
  </si>
  <si>
    <t>Fasering</t>
  </si>
  <si>
    <t>Procesbeheersing</t>
  </si>
  <si>
    <t>BIM-activiteiten per fase, overdracht</t>
  </si>
  <si>
    <t>Onv: fasering alleen benoemd.
V: BIM-activiteiten per fase beschreven.
G: aandacht voor overdracht en consistentie.
E: fasering gekoppeld aan besluitvorming en acceptatiemomenten.</t>
  </si>
  <si>
    <t>3.6</t>
  </si>
  <si>
    <t>Modelleerafspraken</t>
  </si>
  <si>
    <t>Uitvoerbaarheid en kwaliteit</t>
  </si>
  <si>
    <t>LOI/LOG, structuur, afwijkingen</t>
  </si>
  <si>
    <t>Onv: verwijzing naar ILS zonder uitwerking.
V: modelleerafspraken benoemd.
G: projectspecifieke uitwerking per discipline/objecttype.
E: duidelijke afweging tussen detailniveau, maakbaarheid en beheer.</t>
  </si>
  <si>
    <t>3.7</t>
  </si>
  <si>
    <t>Communicatie</t>
  </si>
  <si>
    <t>Effectief samenwerken</t>
  </si>
  <si>
    <t>Overleggen, gebruik modellen</t>
  </si>
  <si>
    <t>Onv: communicatie summier beschreven.
V: overlegstructuur benoemd.
G: BIM-modellen leidend in overleg.
E: communicatie aantoonbaar ondersteunend aan besluitvorming.</t>
  </si>
  <si>
    <t>Samenhang/duidelijkheid toegepaste software</t>
  </si>
  <si>
    <t>Onv: samenhang systemen summier beschreven.
V: beschreven welke MMS, CDE en/of DMS worden gebruikt
G: beschreven hoe MMS, CDE en/of DMS worden ingericht en hoe de samenhang is
E: beschreven hoe en wanneer er binnen MMS met issues wordt omgegaan</t>
  </si>
  <si>
    <t>3.8</t>
  </si>
  <si>
    <t>Taken &amp; verantwoordelijkheden</t>
  </si>
  <si>
    <t>Eigenaarschap BIM</t>
  </si>
  <si>
    <t>Rollen, mandaat, escalatie</t>
  </si>
  <si>
    <t>Onv: alleen rollen benoemd.
V: taken per rol beschreven.
G: mandaat en vervanging vastgelegd.
E: communicatielijnen en hiërarchie zijn grafisch weergegeven (organogram)</t>
  </si>
  <si>
    <t>3.9</t>
  </si>
  <si>
    <t>Informatieleveringen</t>
  </si>
  <si>
    <t>Kwaliteit data-drops</t>
  </si>
  <si>
    <t>Inhoud, acceptatie, ACC</t>
  </si>
  <si>
    <t>Onv: alleen momenten benoemd.
V: inhoud per data-drop beschreven.
G: kwaliteitsborging en reviewproces opgenomen in stappenplan/output.
E: Informatieproces, kwaliteitsborging en reviewproces zijn grafisch toegelicht (flowchart).</t>
  </si>
  <si>
    <t>Totaal</t>
  </si>
  <si>
    <t>Beoordeling</t>
  </si>
  <si>
    <t>Score [%]</t>
  </si>
  <si>
    <t>Onvoldoende (Onv)</t>
  </si>
  <si>
    <t>Voldoende (V)</t>
  </si>
  <si>
    <t>Goed (G)</t>
  </si>
  <si>
    <t>Excellent (E)</t>
  </si>
  <si>
    <t>Toelichting Beoordelingscriteria BIM uitvoeringsplan (BUP)</t>
  </si>
  <si>
    <t xml:space="preserve">Het BIM uitvoeringsplan wordt beoordeeld volgens het werkblad "Beoordelingscriteria". Per hoofdstuk/beoordelingsaspect wordt er beoordeeld op kwaliteitsniveau. Voor de kwaliteitsniveau's wordt gewogen of dit onvoldoende (0%), voldoende (50%), goed (75%) of excellent (100%) is. Waarbij kwaliteitsniveau goed ook alle aspecten van kwaliteitsniveau voldoende omvat en kwaliteitsniveau excellent ook alle aspecten van kwaliteitsniveau's goed en voldoende omvat. Hieruit volgt afhankelijk van het kwaliteitsniveau een toekenning van een x percentage over de totaal te behalen kwaliteitswaarde.   </t>
  </si>
  <si>
    <t>Communicatie (overleggen, gebruik modellen)</t>
  </si>
  <si>
    <t>3.1</t>
  </si>
  <si>
    <t>Bijlage 9_Beoordelingscriteria BIM uitvoeringsplan (BUP) v1.0 d.d. 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</si>
</sst>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9"/>
      <color theme="1"/>
      <name val="Verdana"/>
      <family val="2"/>
    </font>
    <font>
      <sz val="9"/>
      <color theme="1"/>
      <name val="Verdana"/>
      <family val="2"/>
    </font>
    <font>
      <b/>
      <sz val="15"/>
      <color theme="3"/>
      <name val="Verdana"/>
      <family val="2"/>
    </font>
    <font>
      <i/>
      <sz val="9"/>
      <color theme="1"/>
      <name val="Verdana"/>
      <family val="2"/>
    </font>
    <font>
      <i/>
      <u val="singleAccounting"/>
      <sz val="9"/>
      <color theme="1"/>
      <name val="Verdana"/>
      <family val="2"/>
    </font>
    <font>
      <sz val="8"/>
      <name val="Verdana"/>
      <family val="2"/>
    </font>
  </fonts>
  <fills count="5">
    <fill>
      <patternFill patternType="none"/>
    </fill>
    <fill>
      <patternFill patternType="gray125"/>
    </fill>
    <fill>
      <patternFill patternType="solid">
        <fgColor theme="4" tint="0.39997558519241921"/>
        <bgColor indexed="65"/>
      </patternFill>
    </fill>
    <fill>
      <patternFill patternType="solid">
        <fgColor theme="7" tint="0.79998168889431442"/>
        <bgColor theme="7" tint="0.79998168889431442"/>
      </patternFill>
    </fill>
    <fill>
      <patternFill patternType="solid">
        <fgColor rgb="FFFFFF00"/>
        <bgColor indexed="64"/>
      </patternFill>
    </fill>
  </fills>
  <borders count="4">
    <border>
      <left/>
      <right/>
      <top/>
      <bottom/>
      <diagonal/>
    </border>
    <border>
      <left/>
      <right/>
      <top/>
      <bottom style="thick">
        <color theme="4"/>
      </bottom>
      <diagonal/>
    </border>
    <border>
      <left style="thin">
        <color theme="7" tint="0.39997558519241921"/>
      </left>
      <right/>
      <top style="thin">
        <color theme="7" tint="0.39997558519241921"/>
      </top>
      <bottom style="thin">
        <color theme="7" tint="0.39997558519241921"/>
      </bottom>
      <diagonal/>
    </border>
    <border>
      <left/>
      <right/>
      <top style="thin">
        <color theme="7" tint="0.3999755851924192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1" fillId="2" borderId="0" applyNumberFormat="0" applyBorder="0" applyAlignment="0" applyProtection="0"/>
  </cellStyleXfs>
  <cellXfs count="26">
    <xf numFmtId="0" fontId="0" fillId="0" borderId="0" xfId="0"/>
    <xf numFmtId="9" fontId="0" fillId="0" borderId="0" xfId="2" applyFont="1"/>
    <xf numFmtId="0" fontId="3" fillId="2" borderId="0" xfId="4" applyFont="1"/>
    <xf numFmtId="0" fontId="3" fillId="0" borderId="0" xfId="0" applyFont="1"/>
    <xf numFmtId="44" fontId="4" fillId="2" borderId="0" xfId="1" applyFont="1" applyFill="1" applyAlignment="1"/>
    <xf numFmtId="44" fontId="4" fillId="2" borderId="0" xfId="4" applyNumberFormat="1" applyFont="1" applyAlignment="1"/>
    <xf numFmtId="0" fontId="0" fillId="0" borderId="0" xfId="0" applyAlignment="1">
      <alignment vertical="top"/>
    </xf>
    <xf numFmtId="10" fontId="0" fillId="0" borderId="0" xfId="0" applyNumberFormat="1"/>
    <xf numFmtId="0" fontId="0" fillId="0" borderId="2" xfId="0" applyBorder="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wrapText="1"/>
    </xf>
    <xf numFmtId="0" fontId="0" fillId="0" borderId="0" xfId="0" applyAlignment="1">
      <alignment horizontal="center"/>
    </xf>
    <xf numFmtId="0" fontId="0" fillId="3" borderId="3" xfId="0" applyFill="1" applyBorder="1"/>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9" fontId="0" fillId="0" borderId="0" xfId="2" applyFont="1" applyAlignment="1">
      <alignment horizontal="center" vertical="center" wrapText="1"/>
    </xf>
    <xf numFmtId="9" fontId="0" fillId="0" borderId="0" xfId="2" applyFont="1" applyFill="1" applyAlignment="1">
      <alignment horizontal="center" vertical="center" wrapText="1"/>
    </xf>
    <xf numFmtId="9" fontId="0" fillId="0" borderId="0" xfId="2" applyFont="1" applyAlignment="1">
      <alignment horizontal="center"/>
    </xf>
    <xf numFmtId="10" fontId="0" fillId="0" borderId="0" xfId="2" applyNumberFormat="1" applyFont="1" applyAlignment="1">
      <alignment horizontal="center" vertical="center" wrapText="1"/>
    </xf>
    <xf numFmtId="10" fontId="0" fillId="0" borderId="0" xfId="2" applyNumberFormat="1" applyFont="1" applyAlignment="1">
      <alignment horizontal="center"/>
    </xf>
    <xf numFmtId="0" fontId="2" fillId="0" borderId="1" xfId="3" applyAlignment="1"/>
    <xf numFmtId="0" fontId="0" fillId="0" borderId="0" xfId="0" applyAlignment="1">
      <alignment wrapText="1"/>
    </xf>
    <xf numFmtId="9" fontId="0" fillId="0" borderId="0" xfId="0" applyNumberFormat="1" applyAlignment="1">
      <alignment horizontal="center"/>
    </xf>
    <xf numFmtId="0" fontId="2" fillId="0" borderId="1" xfId="3" applyAlignment="1">
      <alignment horizontal="center"/>
    </xf>
    <xf numFmtId="0" fontId="3" fillId="4" borderId="0" xfId="4" applyFont="1" applyFill="1"/>
  </cellXfs>
  <cellStyles count="5">
    <cellStyle name="60% - Accent1" xfId="4" builtinId="32"/>
    <cellStyle name="Kop 1" xfId="3" builtinId="16"/>
    <cellStyle name="Procent" xfId="2" builtinId="5"/>
    <cellStyle name="Standaard" xfId="0" builtinId="0"/>
    <cellStyle name="Valuta" xfId="1" builtinId="4"/>
  </cellStyles>
  <dxfs count="10">
    <dxf>
      <font>
        <b val="0"/>
        <i val="0"/>
        <strike val="0"/>
        <condense val="0"/>
        <extend val="0"/>
        <outline val="0"/>
        <shadow val="0"/>
        <u val="none"/>
        <vertAlign val="baseline"/>
        <sz val="9"/>
        <color theme="1"/>
        <name val="Verdana"/>
        <family val="2"/>
        <scheme val="none"/>
      </font>
      <numFmt numFmtId="14" formatCode="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left" vertical="top" textRotation="0" wrapText="1" indent="0" justifyLastLine="0" shrinkToFit="0" readingOrder="0"/>
    </dxf>
    <dxf>
      <border outline="0">
        <bottom style="thin">
          <color rgb="FF61CBF3"/>
        </bottom>
      </border>
    </dxf>
    <dxf>
      <numFmt numFmtId="14" formatCode="0.0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F02C09-84E7-4FD9-85F3-151C53D22E06}" name="Tabel38103" displayName="Tabel38103" ref="A17:B21" totalsRowShown="0">
  <autoFilter ref="A17:B21" xr:uid="{1863B4C2-3CA4-49BF-A093-FC64B3046460}"/>
  <tableColumns count="2">
    <tableColumn id="1" xr3:uid="{E72FA53B-EEDA-4B33-ADDC-F58261BD9F9A}" name="Beoordeling" dataDxfId="9"/>
    <tableColumn id="2" xr3:uid="{1086E2D9-1CC6-4B04-911F-8A89A0D18813}" name="Score [%]" dataDxfId="8"/>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32F4A0-566F-4814-9308-82341348CA00}" name="Tabel104" displayName="Tabel104" ref="A4:I14" totalsRowShown="0" tableBorderDxfId="7">
  <autoFilter ref="A4:I14" xr:uid="{18E4AABC-FEC2-46DB-AAB9-BE7C486E3D21}"/>
  <tableColumns count="9">
    <tableColumn id="1" xr3:uid="{93847176-E680-40A1-A412-57B145D0223E}" name="Hoofdstuk"/>
    <tableColumn id="2" xr3:uid="{4541340D-F218-4EC8-B2F0-8712B3E34F0F}" name="Onderwerp"/>
    <tableColumn id="3" xr3:uid="{54BAA0D2-43F7-46CE-B5EB-6D1B6543BEA9}" name="Beoordelingsfocus" dataDxfId="6"/>
    <tableColumn id="4" xr3:uid="{5662778C-6AFF-4534-B6D6-62DEA2960F72}" name="Beoordelingsaspecten" dataDxfId="5"/>
    <tableColumn id="5" xr3:uid="{91692E80-3709-4E13-B1A7-FBEA07B305E1}" name="Kwaliteitsniveaus" dataDxfId="4"/>
    <tableColumn id="6" xr3:uid="{6E02E97F-84EE-4798-9F49-1485BA0C13A5}" name="Weging (%)" dataDxfId="3"/>
    <tableColumn id="7" xr3:uid="{AA7F8453-E127-4625-9266-1AE5AC182E70}" name="Kwaliteitsniveau" dataDxfId="2"/>
    <tableColumn id="8" xr3:uid="{A6EFD7E9-4254-449D-A18B-1CC494460D81}" name="Score" dataDxfId="1">
      <calculatedColumnFormula>IF(G5="Onvoldoende (Onv)",0%,IF(G5="Voldoende (V)",50%,IF(G5="Goed (G)",75%,IF(G5="Excellent (E)",100%,""))))</calculatedColumnFormula>
    </tableColumn>
    <tableColumn id="9" xr3:uid="{947D186A-FA17-4860-9F1B-041AFD8F8E75}" name="Gewogen score" dataDxfId="0" dataCellStyle="Procent"/>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1D9D2-07BA-4BD2-B5C3-5D5F67CB2104}">
  <dimension ref="A1:J21"/>
  <sheetViews>
    <sheetView tabSelected="1" workbookViewId="0">
      <selection activeCell="B3" sqref="B3"/>
    </sheetView>
  </sheetViews>
  <sheetFormatPr defaultRowHeight="11.25" x14ac:dyDescent="0.15"/>
  <cols>
    <col min="1" max="1" width="16.375" bestFit="1" customWidth="1"/>
    <col min="2" max="2" width="40" customWidth="1"/>
    <col min="3" max="3" width="20.5" bestFit="1" customWidth="1"/>
    <col min="4" max="4" width="24" bestFit="1" customWidth="1"/>
    <col min="5" max="5" width="73.125" customWidth="1"/>
    <col min="6" max="6" width="10.25" bestFit="1" customWidth="1"/>
    <col min="7" max="7" width="18" customWidth="1"/>
    <col min="8" max="8" width="13.75" customWidth="1"/>
    <col min="9" max="9" width="22.375" customWidth="1"/>
    <col min="10" max="10" width="9" customWidth="1"/>
  </cols>
  <sheetData>
    <row r="1" spans="1:10" ht="39.75" customHeight="1" thickBot="1" x14ac:dyDescent="0.35">
      <c r="A1" s="24" t="s">
        <v>67</v>
      </c>
      <c r="B1" s="24"/>
      <c r="C1" s="24"/>
      <c r="D1" s="24"/>
      <c r="E1" s="24"/>
      <c r="F1" s="24"/>
      <c r="G1" s="24"/>
      <c r="H1" s="24"/>
      <c r="I1" s="24"/>
    </row>
    <row r="2" spans="1:10" s="3" customFormat="1" ht="14.25" thickTop="1" x14ac:dyDescent="0.3">
      <c r="A2" s="2" t="s">
        <v>0</v>
      </c>
      <c r="B2" s="2" t="s">
        <v>1</v>
      </c>
      <c r="C2" s="2"/>
      <c r="D2" s="2"/>
      <c r="E2" s="2"/>
      <c r="F2" s="2" t="s">
        <v>2</v>
      </c>
      <c r="G2" s="2"/>
      <c r="H2" s="2"/>
      <c r="I2" s="4">
        <v>250000</v>
      </c>
      <c r="J2"/>
    </row>
    <row r="3" spans="1:10" s="3" customFormat="1" ht="13.5" x14ac:dyDescent="0.3">
      <c r="A3" s="2" t="s">
        <v>3</v>
      </c>
      <c r="B3" s="25"/>
      <c r="C3" s="2"/>
      <c r="D3" s="2"/>
      <c r="E3" s="2"/>
      <c r="F3" s="2" t="s">
        <v>4</v>
      </c>
      <c r="G3" s="2"/>
      <c r="H3" s="2"/>
      <c r="I3" s="5">
        <f>SUM(I5:I13)*I2</f>
        <v>0</v>
      </c>
      <c r="J3"/>
    </row>
    <row r="4" spans="1:10" ht="22.5" x14ac:dyDescent="0.15">
      <c r="A4" t="s">
        <v>5</v>
      </c>
      <c r="B4" t="s">
        <v>6</v>
      </c>
      <c r="C4" t="s">
        <v>7</v>
      </c>
      <c r="D4" t="s">
        <v>8</v>
      </c>
      <c r="E4" s="9" t="s">
        <v>9</v>
      </c>
      <c r="F4" s="9" t="s">
        <v>10</v>
      </c>
      <c r="G4" s="9" t="s">
        <v>11</v>
      </c>
      <c r="H4" s="9" t="s">
        <v>12</v>
      </c>
      <c r="I4" s="9" t="s">
        <v>13</v>
      </c>
    </row>
    <row r="5" spans="1:10" ht="45" x14ac:dyDescent="0.15">
      <c r="A5" s="8" t="s">
        <v>66</v>
      </c>
      <c r="B5" s="13" t="s">
        <v>15</v>
      </c>
      <c r="C5" s="14" t="s">
        <v>16</v>
      </c>
      <c r="D5" s="14" t="s">
        <v>17</v>
      </c>
      <c r="E5" s="14" t="s">
        <v>18</v>
      </c>
      <c r="F5" s="16">
        <v>0.05</v>
      </c>
      <c r="G5" s="9"/>
      <c r="H5" s="10" t="str">
        <f t="shared" ref="H5:H14" si="0">IF(G5="Onvoldoende (Onv)",0%,IF(G5="Voldoende (V)",50%,IF(G5="Goed (G)",75%,IF(G5="Excellent (E)",100%,""))))</f>
        <v/>
      </c>
      <c r="I5" s="19" t="str">
        <f>IF(Tabel104[[#This Row],[Score]]="","",F5*H5)</f>
        <v/>
      </c>
    </row>
    <row r="6" spans="1:10" ht="45" x14ac:dyDescent="0.15">
      <c r="A6" s="8" t="s">
        <v>14</v>
      </c>
      <c r="B6" s="13" t="s">
        <v>20</v>
      </c>
      <c r="C6" s="14" t="s">
        <v>21</v>
      </c>
      <c r="D6" s="14" t="s">
        <v>22</v>
      </c>
      <c r="E6" s="14" t="s">
        <v>23</v>
      </c>
      <c r="F6" s="16">
        <v>0.05</v>
      </c>
      <c r="G6" s="9"/>
      <c r="H6" s="10" t="str">
        <f t="shared" si="0"/>
        <v/>
      </c>
      <c r="I6" s="19" t="str">
        <f>IF(Tabel104[[#This Row],[Score]]="","",F6*H6)</f>
        <v/>
      </c>
    </row>
    <row r="7" spans="1:10" ht="45" x14ac:dyDescent="0.15">
      <c r="A7" s="8" t="s">
        <v>19</v>
      </c>
      <c r="B7" s="13" t="s">
        <v>25</v>
      </c>
      <c r="C7" s="14" t="s">
        <v>26</v>
      </c>
      <c r="D7" s="14" t="s">
        <v>27</v>
      </c>
      <c r="E7" s="14" t="s">
        <v>28</v>
      </c>
      <c r="F7" s="16">
        <v>0.05</v>
      </c>
      <c r="G7" s="9"/>
      <c r="H7" s="10" t="str">
        <f t="shared" si="0"/>
        <v/>
      </c>
      <c r="I7" s="19" t="str">
        <f>IF(Tabel104[[#This Row],[Score]]="","",F7*H7)</f>
        <v/>
      </c>
    </row>
    <row r="8" spans="1:10" ht="45" x14ac:dyDescent="0.15">
      <c r="A8" s="8" t="s">
        <v>24</v>
      </c>
      <c r="B8" s="13" t="s">
        <v>30</v>
      </c>
      <c r="C8" s="14" t="s">
        <v>31</v>
      </c>
      <c r="D8" s="14" t="s">
        <v>32</v>
      </c>
      <c r="E8" s="14" t="s">
        <v>33</v>
      </c>
      <c r="F8" s="16">
        <v>0.1</v>
      </c>
      <c r="G8" s="9"/>
      <c r="H8" s="10" t="str">
        <f t="shared" si="0"/>
        <v/>
      </c>
      <c r="I8" s="19" t="str">
        <f>IF(Tabel104[[#This Row],[Score]]="","",F8*H8)</f>
        <v/>
      </c>
    </row>
    <row r="9" spans="1:10" ht="45" x14ac:dyDescent="0.15">
      <c r="A9" s="8" t="s">
        <v>29</v>
      </c>
      <c r="B9" s="13" t="s">
        <v>35</v>
      </c>
      <c r="C9" s="14" t="s">
        <v>36</v>
      </c>
      <c r="D9" s="14" t="s">
        <v>37</v>
      </c>
      <c r="E9" s="14" t="s">
        <v>38</v>
      </c>
      <c r="F9" s="16">
        <v>0.2</v>
      </c>
      <c r="G9" s="9"/>
      <c r="H9" s="10" t="str">
        <f t="shared" si="0"/>
        <v/>
      </c>
      <c r="I9" s="19" t="str">
        <f>IF(Tabel104[[#This Row],[Score]]="","",F9*H9)</f>
        <v/>
      </c>
    </row>
    <row r="10" spans="1:10" ht="45" x14ac:dyDescent="0.15">
      <c r="A10" s="8" t="s">
        <v>34</v>
      </c>
      <c r="B10" s="13" t="s">
        <v>65</v>
      </c>
      <c r="C10" s="14" t="s">
        <v>41</v>
      </c>
      <c r="D10" s="14" t="s">
        <v>42</v>
      </c>
      <c r="E10" s="14" t="s">
        <v>43</v>
      </c>
      <c r="F10" s="16">
        <v>0.1</v>
      </c>
      <c r="G10" s="9"/>
      <c r="H10" s="10" t="str">
        <f t="shared" si="0"/>
        <v/>
      </c>
      <c r="I10" s="19" t="str">
        <f>IF(Tabel104[[#This Row],[Score]]="","",F10*H10)</f>
        <v/>
      </c>
    </row>
    <row r="11" spans="1:10" ht="45" x14ac:dyDescent="0.15">
      <c r="A11" s="8" t="s">
        <v>39</v>
      </c>
      <c r="B11" s="13" t="s">
        <v>40</v>
      </c>
      <c r="C11" s="14" t="s">
        <v>41</v>
      </c>
      <c r="D11" s="14" t="s">
        <v>44</v>
      </c>
      <c r="E11" s="15" t="s">
        <v>45</v>
      </c>
      <c r="F11" s="17">
        <v>0.25</v>
      </c>
      <c r="G11" s="9"/>
      <c r="H11" s="10" t="str">
        <f t="shared" si="0"/>
        <v/>
      </c>
      <c r="I11" s="19" t="str">
        <f>IF(Tabel104[[#This Row],[Score]]="","",F11*H11)</f>
        <v/>
      </c>
    </row>
    <row r="12" spans="1:10" ht="45" x14ac:dyDescent="0.15">
      <c r="A12" s="8" t="s">
        <v>46</v>
      </c>
      <c r="B12" s="13" t="s">
        <v>47</v>
      </c>
      <c r="C12" s="14" t="s">
        <v>48</v>
      </c>
      <c r="D12" s="14" t="s">
        <v>49</v>
      </c>
      <c r="E12" s="14" t="s">
        <v>50</v>
      </c>
      <c r="F12" s="16">
        <v>0.05</v>
      </c>
      <c r="G12" s="9"/>
      <c r="H12" s="10" t="str">
        <f t="shared" si="0"/>
        <v/>
      </c>
      <c r="I12" s="19" t="str">
        <f>IF(Tabel104[[#This Row],[Score]]="","",F12*H12)</f>
        <v/>
      </c>
    </row>
    <row r="13" spans="1:10" ht="56.25" x14ac:dyDescent="0.15">
      <c r="A13" s="8" t="s">
        <v>51</v>
      </c>
      <c r="B13" s="13" t="s">
        <v>52</v>
      </c>
      <c r="C13" s="14" t="s">
        <v>53</v>
      </c>
      <c r="D13" s="14" t="s">
        <v>54</v>
      </c>
      <c r="E13" s="14" t="s">
        <v>55</v>
      </c>
      <c r="F13" s="16">
        <v>0.15</v>
      </c>
      <c r="G13" s="9"/>
      <c r="H13" s="10" t="str">
        <f t="shared" si="0"/>
        <v/>
      </c>
      <c r="I13" s="19" t="str">
        <f>IF(Tabel104[[#This Row],[Score]]="","",F13*H13)</f>
        <v/>
      </c>
    </row>
    <row r="14" spans="1:10" x14ac:dyDescent="0.15">
      <c r="A14" s="12"/>
      <c r="B14" t="s">
        <v>56</v>
      </c>
      <c r="F14" s="18">
        <f>SUM(F5:F13)</f>
        <v>1</v>
      </c>
      <c r="G14" s="11"/>
      <c r="H14" s="23" t="str">
        <f t="shared" si="0"/>
        <v/>
      </c>
      <c r="I14" s="20">
        <f>SUM(I5:I13)</f>
        <v>0</v>
      </c>
    </row>
    <row r="15" spans="1:10" x14ac:dyDescent="0.15">
      <c r="F15" s="1"/>
      <c r="G15" s="1"/>
      <c r="H15" s="1"/>
      <c r="I15" s="1"/>
    </row>
    <row r="16" spans="1:10" x14ac:dyDescent="0.15">
      <c r="F16" s="1"/>
    </row>
    <row r="17" spans="1:6" x14ac:dyDescent="0.15">
      <c r="A17" s="6" t="s">
        <v>57</v>
      </c>
      <c r="B17" s="7" t="s">
        <v>58</v>
      </c>
      <c r="D17" s="7"/>
      <c r="E17" s="7"/>
      <c r="F17" s="1"/>
    </row>
    <row r="18" spans="1:6" x14ac:dyDescent="0.15">
      <c r="A18" s="6" t="s">
        <v>59</v>
      </c>
      <c r="B18" s="7">
        <v>0</v>
      </c>
      <c r="D18" s="7"/>
      <c r="E18" s="7"/>
      <c r="F18" s="1"/>
    </row>
    <row r="19" spans="1:6" x14ac:dyDescent="0.15">
      <c r="A19" s="6" t="s">
        <v>60</v>
      </c>
      <c r="B19" s="7">
        <v>0.5</v>
      </c>
      <c r="D19" s="7"/>
      <c r="E19" s="7"/>
      <c r="F19" s="1"/>
    </row>
    <row r="20" spans="1:6" x14ac:dyDescent="0.15">
      <c r="A20" s="6" t="s">
        <v>61</v>
      </c>
      <c r="B20" s="7">
        <v>0.75</v>
      </c>
      <c r="D20" s="7"/>
      <c r="E20" s="7"/>
      <c r="F20" s="1"/>
    </row>
    <row r="21" spans="1:6" x14ac:dyDescent="0.15">
      <c r="A21" s="6" t="s">
        <v>62</v>
      </c>
      <c r="B21" s="7">
        <v>1</v>
      </c>
      <c r="D21" s="7"/>
      <c r="E21" s="7"/>
      <c r="F21" s="1"/>
    </row>
  </sheetData>
  <mergeCells count="1">
    <mergeCell ref="A1:I1"/>
  </mergeCells>
  <phoneticPr fontId="5" type="noConversion"/>
  <dataValidations count="1">
    <dataValidation type="list" allowBlank="1" showInputMessage="1" showErrorMessage="1" sqref="G5:G13" xr:uid="{8689360C-701D-4C9F-B29D-9C4E895A7180}">
      <formula1>$A$18:$A$21</formula1>
    </dataValidation>
  </dataValidation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41691-53C8-4E33-BEDF-958044B08C0B}">
  <dimension ref="A1:K22"/>
  <sheetViews>
    <sheetView workbookViewId="0">
      <selection activeCell="A22" sqref="A22"/>
    </sheetView>
  </sheetViews>
  <sheetFormatPr defaultRowHeight="11.25" x14ac:dyDescent="0.15"/>
  <cols>
    <col min="1" max="1" width="141.25" customWidth="1"/>
    <col min="2" max="2" width="13" customWidth="1"/>
    <col min="3" max="3" width="20.5" bestFit="1" customWidth="1"/>
    <col min="4" max="4" width="24" bestFit="1" customWidth="1"/>
    <col min="5" max="5" width="73.125" customWidth="1"/>
    <col min="6" max="6" width="10.25" bestFit="1" customWidth="1"/>
    <col min="7" max="7" width="16.5" bestFit="1" customWidth="1"/>
    <col min="8" max="8" width="16.5" customWidth="1"/>
    <col min="9" max="9" width="33.5" bestFit="1" customWidth="1"/>
  </cols>
  <sheetData>
    <row r="1" spans="1:11" ht="39.75" customHeight="1" thickBot="1" x14ac:dyDescent="0.35">
      <c r="A1" s="21" t="s">
        <v>63</v>
      </c>
    </row>
    <row r="2" spans="1:11" s="3" customFormat="1" ht="12" thickTop="1" x14ac:dyDescent="0.15">
      <c r="A2" s="2"/>
      <c r="B2"/>
      <c r="C2"/>
      <c r="D2"/>
      <c r="E2"/>
      <c r="F2"/>
      <c r="G2"/>
      <c r="H2"/>
      <c r="I2"/>
      <c r="J2"/>
      <c r="K2"/>
    </row>
    <row r="3" spans="1:11" s="3" customFormat="1" x14ac:dyDescent="0.15">
      <c r="A3" s="2"/>
      <c r="B3"/>
      <c r="C3"/>
      <c r="D3"/>
      <c r="E3"/>
      <c r="F3"/>
      <c r="G3"/>
      <c r="H3"/>
      <c r="I3"/>
      <c r="J3"/>
      <c r="K3"/>
    </row>
    <row r="4" spans="1:11" ht="45" x14ac:dyDescent="0.15">
      <c r="A4" s="22" t="s">
        <v>64</v>
      </c>
    </row>
    <row r="20" spans="1:6" x14ac:dyDescent="0.15">
      <c r="A20" s="6"/>
      <c r="B20" s="7"/>
      <c r="D20" s="7"/>
      <c r="E20" s="7"/>
      <c r="F20" s="1"/>
    </row>
    <row r="21" spans="1:6" x14ac:dyDescent="0.15">
      <c r="A21" s="6"/>
      <c r="B21" s="7"/>
      <c r="D21" s="7"/>
      <c r="E21" s="7"/>
      <c r="F21" s="1"/>
    </row>
    <row r="22" spans="1:6" x14ac:dyDescent="0.15">
      <c r="A22" s="6"/>
      <c r="B22" s="7"/>
      <c r="D22" s="7"/>
      <c r="E22" s="7"/>
      <c r="F22" s="1"/>
    </row>
  </sheetData>
  <dataValidations count="1">
    <dataValidation type="list" allowBlank="1" showInputMessage="1" showErrorMessage="1" sqref="G5:G13" xr:uid="{EA0B5DE3-DCD2-4EE3-8A2E-D70AE2F08654}">
      <formula1>$A$18:$A$22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936345-7d1a-477b-b510-80da0be2188c">
      <Terms xmlns="http://schemas.microsoft.com/office/infopath/2007/PartnerControls"/>
    </lcf76f155ced4ddcb4097134ff3c332f>
    <TaxCatchAll xmlns="0853b936-3ef2-421f-aacb-68b2cd0c9a62" xsi:nil="true"/>
    <Status xmlns="08936345-7d1a-477b-b510-80da0be2188c" xsi:nil="true"/>
    <PMW_x002d_rol xmlns="08936345-7d1a-477b-b510-80da0be2188c" xsi:nil="true"/>
    <Taakveld xmlns="08936345-7d1a-477b-b510-80da0be218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F9B7D180A47F449F89ED83CEEC8E55" ma:contentTypeVersion="16" ma:contentTypeDescription="Een nieuw document maken." ma:contentTypeScope="" ma:versionID="8e5259eaff0b6d500acddc80b5946f7c">
  <xsd:schema xmlns:xsd="http://www.w3.org/2001/XMLSchema" xmlns:xs="http://www.w3.org/2001/XMLSchema" xmlns:p="http://schemas.microsoft.com/office/2006/metadata/properties" xmlns:ns2="08936345-7d1a-477b-b510-80da0be2188c" xmlns:ns3="0853b936-3ef2-421f-aacb-68b2cd0c9a62" targetNamespace="http://schemas.microsoft.com/office/2006/metadata/properties" ma:root="true" ma:fieldsID="b59850046bbac464d432768e46673c28" ns2:_="" ns3:_="">
    <xsd:import namespace="08936345-7d1a-477b-b510-80da0be2188c"/>
    <xsd:import namespace="0853b936-3ef2-421f-aacb-68b2cd0c9a62"/>
    <xsd:element name="properties">
      <xsd:complexType>
        <xsd:sequence>
          <xsd:element name="documentManagement">
            <xsd:complexType>
              <xsd:all>
                <xsd:element ref="ns2:PMW_x002d_rol" minOccurs="0"/>
                <xsd:element ref="ns2:Taakveld" minOccurs="0"/>
                <xsd:element ref="ns2:Status"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936345-7d1a-477b-b510-80da0be2188c" elementFormDefault="qualified">
    <xsd:import namespace="http://schemas.microsoft.com/office/2006/documentManagement/types"/>
    <xsd:import namespace="http://schemas.microsoft.com/office/infopath/2007/PartnerControls"/>
    <xsd:element name="PMW_x002d_rol" ma:index="8" nillable="true" ma:displayName="PMW-rol" ma:internalName="PMW_x002d_rol">
      <xsd:simpleType>
        <xsd:restriction base="dms:Choice">
          <xsd:enumeration value="1 Project Management"/>
          <xsd:enumeration value="2 Projectbeheersing"/>
          <xsd:enumeration value="3 Omgevingsmanagement"/>
          <xsd:enumeration value="4 Technisch Management"/>
          <xsd:enumeration value="5 Contractmanagement"/>
        </xsd:restriction>
      </xsd:simpleType>
    </xsd:element>
    <xsd:element name="Taakveld" ma:index="9" nillable="true" ma:displayName="Taakveld" ma:internalName="Taakveld">
      <xsd:simpleType>
        <xsd:restriction base="dms:Choice">
          <xsd:enumeration value="1.01 Opdracht en of Opdrachtwijzigingen"/>
          <xsd:enumeration value="1.02 Plan van Aanpak en of Project Management Plan"/>
          <xsd:enumeration value="1.03 Bestuurs- en directiestukken"/>
          <xsd:enumeration value="1.04 Oplevering faseresultaat en of eindresultaat"/>
          <xsd:enumeration value="1.05 Samenwerkingsovereenkomsten"/>
          <xsd:enumeration value="1.06 Verbetermanagement"/>
          <xsd:enumeration value="1.07 Personeelszorg"/>
          <xsd:enumeration value="1.99 Periodiek overleg"/>
          <xsd:enumeration value="2.01 Financien"/>
          <xsd:enumeration value="2.02 Planning"/>
          <xsd:enumeration value="2.03 Risicomanagement"/>
          <xsd:enumeration value="2.04 Voortgangsrapportages"/>
          <xsd:enumeration value="2.05 Kwaliteit"/>
          <xsd:enumeration value="2.06 Organisatie"/>
          <xsd:enumeration value="2.99 Periodiek overleg"/>
          <xsd:enumeration value="3.01 Stakeholders"/>
          <xsd:enumeration value="3.02 Klanten Eisen Specificatie"/>
          <xsd:enumeration value="3.03 Communicatie"/>
          <xsd:enumeration value="3.04 Archeologie"/>
          <xsd:enumeration value="3.05 Cultuurhistorie"/>
          <xsd:enumeration value="3.06 Niet gesprongen explosieven"/>
          <xsd:enumeration value="3.07 Vergunningen en of Inspraakprocedures"/>
          <xsd:enumeration value="3.08 Milieu Effecten Rapportage"/>
          <xsd:enumeration value="3.09 Gecoordineerde besluitvorming"/>
          <xsd:enumeration value="3.10 Kabels en Leidingen"/>
          <xsd:enumeration value="3.11 Grondzaken"/>
          <xsd:enumeration value="3.12 Verkeersmanagement"/>
          <xsd:enumeration value="3.13 Juridica"/>
          <xsd:enumeration value="3.14 Natuur"/>
          <xsd:enumeration value="3.15 Bodem en Milieu"/>
          <xsd:enumeration value="3.99 Periodiek overleg"/>
          <xsd:enumeration value="4.01 Basisdata ontwerp"/>
          <xsd:enumeration value="4.02 Technische onderzoeken"/>
          <xsd:enumeration value="4.03 Programma van Eisen en of Systeem Eisen Specificatie"/>
          <xsd:enumeration value="4.04 Ontwerp"/>
          <xsd:enumeration value="4.05 Projectplan"/>
          <xsd:enumeration value="4.06 Realisatie en of AsBuilt"/>
          <xsd:enumeration value="4.07 Afspraken Beheer en Onderhoud"/>
          <xsd:enumeration value="4.99 Periodiek overleg"/>
          <xsd:enumeration value="5.01 Contractvoorbereiding"/>
          <xsd:enumeration value="5.02 Aanbesteding"/>
          <xsd:enumeration value="5.03 Gunning"/>
          <xsd:enumeration value="5.04 Contractbeheersing"/>
          <xsd:enumeration value="5.05 Oplevering"/>
          <xsd:enumeration value="5.99 Periodiek overleg"/>
        </xsd:restriction>
      </xsd:simpleType>
    </xsd:element>
    <xsd:element name="Status" ma:index="10" nillable="true" ma:displayName="Status" ma:internalName="Status">
      <xsd:simpleType>
        <xsd:restriction base="dms:Choice">
          <xsd:enumeration value="Niet gestart"/>
          <xsd:enumeration value="Concept"/>
          <xsd:enumeration value="Herzien"/>
          <xsd:enumeration value="Gepland"/>
          <xsd:enumeration value="Gepubliceerd"/>
          <xsd:enumeration value="Definitief"/>
          <xsd:enumeration value="Verlopen"/>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456f685-abd1-47ac-b900-9350c5417bbf"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53b936-3ef2-421f-aacb-68b2cd0c9a62"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3f6ed13e-cc7e-4ee1-a917-11906c40dc54}" ma:internalName="TaxCatchAll" ma:showField="CatchAllData" ma:web="0853b936-3ef2-421f-aacb-68b2cd0c9a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23DCE-82E1-4E72-951C-9E6F89B8FA35}">
  <ds:schemaRefs>
    <ds:schemaRef ds:uri="http://purl.org/dc/terms/"/>
    <ds:schemaRef ds:uri="http://schemas.openxmlformats.org/package/2006/metadata/core-properties"/>
    <ds:schemaRef ds:uri="0853b936-3ef2-421f-aacb-68b2cd0c9a62"/>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08936345-7d1a-477b-b510-80da0be2188c"/>
    <ds:schemaRef ds:uri="http://schemas.microsoft.com/office/2006/metadata/properties"/>
  </ds:schemaRefs>
</ds:datastoreItem>
</file>

<file path=customXml/itemProps2.xml><?xml version="1.0" encoding="utf-8"?>
<ds:datastoreItem xmlns:ds="http://schemas.openxmlformats.org/officeDocument/2006/customXml" ds:itemID="{5FA3730F-F37B-4039-8B36-B23652D16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936345-7d1a-477b-b510-80da0be2188c"/>
    <ds:schemaRef ds:uri="0853b936-3ef2-421f-aacb-68b2cd0c9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362E5-6143-43CE-B950-5F37AE5DB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Beoordelingscriteria</vt:lpstr>
      <vt:lpstr>Toelichting</vt:lpstr>
    </vt:vector>
  </TitlesOfParts>
  <Manager/>
  <Company>Hoogheemraadschap Hollands Noorderkwartier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Walrecht, Nick</dc:creator>
  <cp:keywords/>
  <dc:description/>
  <cp:lastModifiedBy>Arends, Johan</cp:lastModifiedBy>
  <cp:revision/>
  <dcterms:created xsi:type="dcterms:W3CDTF">2026-01-06T06:40:46Z</dcterms:created>
  <dcterms:modified xsi:type="dcterms:W3CDTF">2026-03-20T09:09:13Z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0x0101001DF9B7D180A47F449F89ED83CEEC8E55</vt:lpwstr>
  </property>
  <property fmtid="{D5CDD505-2E9C-101B-9397-08002B2CF9AE}" pid="3" name="MediaServiceImageTags">
    <vt:lpwstr/>
  </property>
</Properties>
</file>