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codeName="ThisWorkbook" defaultThemeVersion="166925"/>
  <mc:AlternateContent xmlns:mc="http://schemas.openxmlformats.org/markup-compatibility/2006">
    <mc:Choice Requires="x15">
      <x15ac:absPath xmlns:x15ac="http://schemas.microsoft.com/office/spreadsheetml/2010/11/ac" url="/Users/rogier/Library/CloudStorage/OneDrive-Docuvision/HIJN Scholengroep/Aanbesteding/Publicatie/"/>
    </mc:Choice>
  </mc:AlternateContent>
  <xr:revisionPtr revIDLastSave="0" documentId="8_{24EA8BC1-F479-6548-967B-6162FEA52D2A}" xr6:coauthVersionLast="47" xr6:coauthVersionMax="47" xr10:uidLastSave="{00000000-0000-0000-0000-000000000000}"/>
  <bookViews>
    <workbookView xWindow="25680" yWindow="660" windowWidth="25360" windowHeight="26400" tabRatio="689" firstSheet="2" activeTab="5"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6" l="1"/>
  <c r="I32" i="6"/>
  <c r="J31" i="6"/>
  <c r="J33" i="6" s="1"/>
  <c r="H8" i="4" s="1"/>
  <c r="H9" i="4" s="1"/>
  <c r="I31" i="6"/>
  <c r="I33" i="6" s="1"/>
  <c r="G8" i="4" s="1"/>
  <c r="E32" i="6"/>
  <c r="F32" i="6" s="1"/>
  <c r="E31" i="6"/>
  <c r="E33" i="6" s="1"/>
  <c r="C8" i="4" s="1"/>
  <c r="H32" i="6" l="1"/>
  <c r="G32" i="6"/>
  <c r="F31" i="6"/>
  <c r="F8" i="6"/>
  <c r="G8" i="6"/>
  <c r="H8" i="6"/>
  <c r="I8" i="6"/>
  <c r="J8" i="6"/>
  <c r="F16" i="6"/>
  <c r="G16" i="6"/>
  <c r="H16" i="6"/>
  <c r="I16" i="6"/>
  <c r="J16" i="6"/>
  <c r="F33" i="6" l="1"/>
  <c r="D8" i="4" s="1"/>
  <c r="G31" i="6"/>
  <c r="G33" i="6" s="1"/>
  <c r="E8" i="4" s="1"/>
  <c r="H31" i="6"/>
  <c r="H33" i="6" s="1"/>
  <c r="F8" i="4" s="1"/>
  <c r="F7" i="6"/>
  <c r="F11" i="6"/>
  <c r="G11" i="6"/>
  <c r="H11" i="6"/>
  <c r="I11" i="6"/>
  <c r="J11" i="6"/>
  <c r="F15" i="6"/>
  <c r="G15" i="6"/>
  <c r="H15" i="6"/>
  <c r="I15" i="6"/>
  <c r="J15" i="6"/>
  <c r="F14" i="6"/>
  <c r="G14" i="6"/>
  <c r="H14" i="6"/>
  <c r="I14" i="6"/>
  <c r="J14" i="6"/>
  <c r="F13" i="6"/>
  <c r="G13" i="6"/>
  <c r="H13" i="6"/>
  <c r="I13" i="6"/>
  <c r="J13" i="6"/>
  <c r="J17" i="6" l="1"/>
  <c r="I17" i="6"/>
  <c r="H17" i="6"/>
  <c r="G17" i="6"/>
  <c r="F17" i="6"/>
  <c r="J12" i="6"/>
  <c r="I12" i="6"/>
  <c r="H12" i="6"/>
  <c r="G12" i="6"/>
  <c r="F12" i="6"/>
  <c r="C7" i="5" l="1"/>
  <c r="J10" i="6" l="1"/>
  <c r="I10" i="6"/>
  <c r="H10" i="6"/>
  <c r="G10" i="6"/>
  <c r="F10" i="6"/>
  <c r="J9" i="6"/>
  <c r="I9" i="6"/>
  <c r="H9" i="6"/>
  <c r="G9" i="6"/>
  <c r="F9" i="6"/>
  <c r="G7" i="6"/>
  <c r="H7" i="6"/>
  <c r="I7" i="6"/>
  <c r="J7" i="6"/>
  <c r="G18" i="6" l="1"/>
  <c r="I18" i="6"/>
  <c r="J18" i="6"/>
  <c r="H18" i="6"/>
  <c r="F18" i="6"/>
  <c r="F7" i="4" l="1"/>
  <c r="G7" i="4"/>
  <c r="D7" i="4" l="1"/>
  <c r="C7" i="4"/>
  <c r="E7" i="4"/>
  <c r="I7" i="4" l="1"/>
  <c r="D9" i="4"/>
  <c r="E9" i="4"/>
  <c r="F9" i="4" l="1"/>
  <c r="G9" i="4" l="1"/>
  <c r="C6" i="4"/>
  <c r="I6" i="4" s="1"/>
  <c r="I8" i="4" l="1"/>
  <c r="C9" i="4"/>
  <c r="I9"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tc={5E74A2FB-B9D0-4A61-B703-1133EC8D83FC}</author>
    <author>tc={9DC1F1DA-55FA-4ABE-8B3A-12BCD3076A9B}</author>
  </authors>
  <commentList>
    <comment ref="D4" authorId="0" shapeId="0" xr:uid="{5E74A2FB-B9D0-4A61-B703-1133EC8D83FC}">
      <text>
        <t>[Opmerkingenthread]
U kunt deze opmerkingenthread lezen in uw versie van Excel. Eventuele wijzigingen aan de thread gaan echter verloren als het bestand wordt geopend in een nieuwere versie van Excel. Meer informatie: https://go.microsoft.com/fwlink/?linkid=870924
Opmerking:
    Er moet per school gefactureerd worden met een eigen opdrachtnummer. KUnnen we dit opnemen?</t>
      </text>
    </comment>
    <comment ref="D5" authorId="1" shapeId="0" xr:uid="{9DC1F1DA-55FA-4ABE-8B3A-12BCD3076A9B}">
      <text>
        <t>[Opmerkingenthread]
U kunt deze opmerkingenthread lezen in uw versie van Excel. Eventuele wijzigingen aan de thread gaan echter verloren als het bestand wordt geopend in een nieuwere versie van Excel. Meer informatie: https://go.microsoft.com/fwlink/?linkid=870924
Opmerking:
    wij kunnen BTW niet aftrekken dus waarom niet inclusief BTW?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<sst xmlns="http://schemas.openxmlformats.org/spreadsheetml/2006/main" count="176" uniqueCount="123">
  <si>
    <t>EA Afdrukapparatuur HIJN Scholengroep</t>
  </si>
  <si>
    <t xml:space="preserve">TenderNed kenmerk: </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</si>
  <si>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</si>
  <si>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</si>
  <si>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</si>
  <si>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</si>
  <si>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</si>
  <si>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</si>
  <si>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</si>
  <si>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</si>
  <si>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</si>
  <si>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</si>
  <si>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</si>
  <si>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</si>
  <si>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</si>
  <si>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</si>
  <si>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</si>
  <si>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</si>
  <si>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</si>
  <si>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</si>
  <si>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</si>
  <si>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</si>
  <si>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</si>
  <si>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</si>
  <si>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</si>
  <si>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</si>
  <si>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</si>
  <si>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de initiële Raamovereenkomst (6 jaar) en de eventuele verlenging. </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</si>
  <si>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</si>
  <si>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</si>
  <si>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</si>
  <si>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</si>
  <si>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</si>
  <si>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</si>
  <si>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</si>
  <si>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</si>
  <si>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</si>
  <si>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</si>
  <si>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</si>
  <si>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</si>
  <si>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</si>
  <si>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</si>
  <si>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</si>
  <si>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</si>
  <si>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</si>
  <si>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</si>
  <si>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</si>
  <si>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Totaal TKI</t>
  </si>
  <si>
    <t>Tabel 1: Eenmalige implementatiekosten</t>
  </si>
  <si>
    <t>Tabel 2: Huur Apparatuur</t>
  </si>
  <si>
    <t>Tabel 3: Verbruik Afdrukken</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</si>
  <si>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</si>
  <si>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</si>
  <si>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</si>
  <si>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</si>
  <si>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</si>
  <si>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</si>
  <si>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</si>
  <si>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</si>
  <si>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</si>
  <si>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</si>
  <si>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</si>
  <si>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</si>
  <si>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</si>
  <si>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2% van TKI bedragen.</t>
  </si>
  <si>
    <t>Kosten Exploitatie</t>
  </si>
  <si>
    <t>Huurprijs per jaar</t>
  </si>
  <si>
    <t>Initiële Looptijd</t>
  </si>
  <si>
    <t xml:space="preserve">Type </t>
  </si>
  <si>
    <t>Model conform eisen PVE</t>
  </si>
  <si>
    <t>Aantal
(Indicatief)</t>
  </si>
  <si>
    <t>Huurprijs per Apparaat</t>
  </si>
  <si>
    <t>Type 1</t>
  </si>
  <si>
    <t>-</t>
  </si>
  <si>
    <t>optioneel</t>
  </si>
  <si>
    <t>papierlade minimaal 1.500 vel</t>
  </si>
  <si>
    <t>Type 2</t>
  </si>
  <si>
    <t>bookletfinisher</t>
  </si>
  <si>
    <t>Type 3</t>
  </si>
  <si>
    <t>papierlade minimaal 2.500 vel</t>
  </si>
  <si>
    <t>perforeren 2 en 4 gaats</t>
  </si>
  <si>
    <t>Type 4</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</si>
  <si>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</si>
  <si>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</si>
  <si>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</si>
  <si>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</si>
  <si>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</si>
  <si>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</si>
  <si>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</si>
  <si>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</si>
  <si>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</si>
  <si>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</si>
  <si>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</si>
  <si>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</si>
  <si>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Kosten tijdens looptijd</t>
  </si>
  <si>
    <t>Tabel 4: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</si>
  <si>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</si>
  <si>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</si>
  <si>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</si>
  <si>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</si>
  <si>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</si>
  <si>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</si>
  <si>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</si>
  <si>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</si>
  <si>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</si>
  <si>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Tabel 5: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</si>
  <si>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</si>
  <si>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</si>
  <si>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</si>
  <si>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</si>
  <si>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</si>
  <si>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</si>
  <si>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Opdrachtgever.</t>
  </si>
  <si>
    <t>Tabel 6: Verbruiksartikelen</t>
  </si>
  <si>
    <t>Soort</t>
  </si>
  <si>
    <t>Capaciteit cartridge</t>
  </si>
  <si>
    <t>Nietjes Type 1</t>
  </si>
  <si>
    <t>Nietjes Type 2</t>
  </si>
  <si>
    <t>Nietjes Type 3</t>
  </si>
  <si>
    <t>Nietjes Type 4</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</si>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</sst>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_ [$€-413]\ * #,##0.00_ ;_ [$€-413]\ * \-#,##0.00_ ;_ [$€-413]\ * &quot;-&quot;??_ ;_ @_ "/>
    <numFmt numFmtId="167" formatCode="_ * #,##0_ ;_ * \-#,##0_ ;_ * &quot;-&quot;??_ ;_ @_ "/>
    <numFmt numFmtId="168"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rgb="FF000000"/>
      </top>
      <bottom style="thin">
        <color indexed="64"/>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cellStyleXfs>
  <cellXfs count="182">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7"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3" xfId="0" applyFont="1" applyFill="1" applyBorder="1" applyAlignment="1">
      <alignment horizontal="center" vertical="center"/>
    </xf>
    <xf numFmtId="0" fontId="3" fillId="0" borderId="28" xfId="0" applyFont="1" applyBorder="1" applyAlignment="1">
      <alignment vertical="center"/>
    </xf>
    <xf numFmtId="166" fontId="3" fillId="0" borderId="9" xfId="2" applyNumberFormat="1" applyFont="1" applyBorder="1" applyAlignment="1">
      <alignment horizontal="center" vertical="center"/>
    </xf>
    <xf numFmtId="166" fontId="3" fillId="6" borderId="5" xfId="2" applyNumberFormat="1" applyFont="1" applyFill="1" applyBorder="1" applyAlignment="1">
      <alignment horizontal="center" vertical="center"/>
    </xf>
    <xf numFmtId="166" fontId="4" fillId="3" borderId="34" xfId="2" applyNumberFormat="1" applyFont="1" applyFill="1" applyBorder="1" applyAlignment="1">
      <alignment horizontal="center" vertical="center"/>
    </xf>
    <xf numFmtId="166" fontId="3" fillId="0" borderId="5" xfId="2" applyNumberFormat="1" applyFont="1" applyBorder="1" applyAlignment="1">
      <alignment horizontal="center" vertical="center"/>
    </xf>
    <xf numFmtId="0" fontId="3" fillId="3" borderId="29" xfId="0" applyFont="1" applyFill="1" applyBorder="1" applyAlignment="1">
      <alignment vertical="center"/>
    </xf>
    <xf numFmtId="166" fontId="4" fillId="3" borderId="11" xfId="2" applyNumberFormat="1" applyFont="1" applyFill="1" applyBorder="1" applyAlignment="1">
      <alignment horizontal="center" vertical="center"/>
    </xf>
    <xf numFmtId="166" fontId="4" fillId="3" borderId="12" xfId="2" applyNumberFormat="1" applyFont="1" applyFill="1" applyBorder="1" applyAlignment="1">
      <alignment horizontal="center" vertical="center"/>
    </xf>
    <xf numFmtId="166" fontId="4" fillId="5" borderId="35" xfId="2" applyNumberFormat="1" applyFont="1" applyFill="1" applyBorder="1" applyAlignment="1">
      <alignment horizontal="center" vertical="center"/>
    </xf>
    <xf numFmtId="0" fontId="8" fillId="8" borderId="19" xfId="0" applyFont="1" applyFill="1" applyBorder="1" applyAlignment="1">
      <alignment vertical="center"/>
    </xf>
    <xf numFmtId="0" fontId="7" fillId="8" borderId="20" xfId="0" applyFont="1" applyFill="1" applyBorder="1" applyAlignment="1">
      <alignment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49" fontId="7" fillId="8" borderId="22"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3" xfId="0" applyFont="1" applyFill="1" applyBorder="1" applyAlignment="1">
      <alignment vertical="center"/>
    </xf>
    <xf numFmtId="49" fontId="7" fillId="8" borderId="24" xfId="0" applyNumberFormat="1" applyFont="1" applyFill="1" applyBorder="1" applyAlignment="1">
      <alignment vertical="center"/>
    </xf>
    <xf numFmtId="0" fontId="7" fillId="8" borderId="25" xfId="0" applyFont="1" applyFill="1" applyBorder="1" applyAlignment="1">
      <alignment vertical="center"/>
    </xf>
    <xf numFmtId="0" fontId="3" fillId="8" borderId="25" xfId="0" applyFont="1" applyFill="1" applyBorder="1" applyAlignment="1">
      <alignment vertical="center"/>
    </xf>
    <xf numFmtId="0" fontId="3" fillId="8" borderId="26" xfId="0" applyFont="1" applyFill="1" applyBorder="1" applyAlignment="1">
      <alignment vertical="center"/>
    </xf>
    <xf numFmtId="0" fontId="4" fillId="0" borderId="0" xfId="0" applyFont="1"/>
    <xf numFmtId="0" fontId="9" fillId="4" borderId="4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2" xfId="0" applyFont="1" applyFill="1" applyBorder="1" applyAlignment="1">
      <alignment horizontal="center" vertical="center"/>
    </xf>
    <xf numFmtId="0" fontId="3" fillId="0" borderId="43" xfId="0" applyFont="1" applyBorder="1" applyAlignment="1">
      <alignment vertical="center"/>
    </xf>
    <xf numFmtId="164" fontId="3" fillId="7" borderId="1" xfId="2" applyFont="1" applyFill="1" applyBorder="1" applyAlignment="1" applyProtection="1">
      <alignment vertical="center"/>
      <protection locked="0"/>
    </xf>
    <xf numFmtId="10" fontId="3" fillId="9" borderId="45" xfId="0" applyNumberFormat="1" applyFont="1" applyFill="1" applyBorder="1" applyAlignment="1">
      <alignment horizontal="center" vertical="center"/>
    </xf>
    <xf numFmtId="164" fontId="3" fillId="3" borderId="4" xfId="2" applyFont="1" applyFill="1" applyBorder="1" applyAlignment="1">
      <alignment vertical="center"/>
    </xf>
    <xf numFmtId="0" fontId="3" fillId="8" borderId="20" xfId="0" applyFont="1" applyFill="1" applyBorder="1"/>
    <xf numFmtId="0" fontId="3" fillId="0" borderId="22" xfId="0" applyFont="1" applyBorder="1"/>
    <xf numFmtId="0" fontId="3" fillId="8" borderId="0" xfId="0" applyFont="1" applyFill="1"/>
    <xf numFmtId="0" fontId="3" fillId="8" borderId="25" xfId="0" applyFont="1" applyFill="1" applyBorder="1"/>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1"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9" fillId="4" borderId="31" xfId="0" applyFont="1" applyFill="1" applyBorder="1" applyAlignment="1">
      <alignment horizontal="center" vertical="center"/>
    </xf>
    <xf numFmtId="0" fontId="9" fillId="4" borderId="46" xfId="0" applyFont="1" applyFill="1" applyBorder="1" applyAlignment="1">
      <alignment horizontal="center" vertical="center"/>
    </xf>
    <xf numFmtId="0" fontId="4" fillId="7" borderId="7" xfId="0" applyFont="1" applyFill="1" applyBorder="1" applyAlignment="1" applyProtection="1">
      <alignment horizontal="center" vertical="center"/>
      <protection locked="0"/>
    </xf>
    <xf numFmtId="164" fontId="3" fillId="7" borderId="8" xfId="2" applyFont="1" applyFill="1" applyBorder="1" applyAlignment="1" applyProtection="1">
      <alignment horizontal="center" vertical="center"/>
      <protection locked="0"/>
    </xf>
    <xf numFmtId="164" fontId="3" fillId="3" borderId="7" xfId="0" applyNumberFormat="1" applyFont="1" applyFill="1" applyBorder="1" applyAlignment="1">
      <alignment horizontal="center" vertical="center"/>
    </xf>
    <xf numFmtId="164" fontId="3" fillId="3" borderId="39" xfId="0" applyNumberFormat="1" applyFont="1" applyFill="1" applyBorder="1" applyAlignment="1">
      <alignment horizontal="center" vertical="center"/>
    </xf>
    <xf numFmtId="164" fontId="3" fillId="7" borderId="10" xfId="2" applyFont="1" applyFill="1" applyBorder="1" applyAlignment="1" applyProtection="1">
      <alignment horizontal="center" vertical="center"/>
      <protection locked="0"/>
    </xf>
    <xf numFmtId="164" fontId="3" fillId="3" borderId="42"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164" fontId="3" fillId="7" borderId="13" xfId="2" applyFont="1" applyFill="1" applyBorder="1" applyAlignment="1" applyProtection="1">
      <alignment horizontal="center" vertical="center"/>
      <protection locked="0"/>
    </xf>
    <xf numFmtId="164" fontId="3" fillId="0" borderId="0" xfId="2"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51" xfId="0" applyNumberFormat="1" applyFont="1" applyFill="1" applyBorder="1" applyAlignment="1">
      <alignment horizontal="center" vertical="center"/>
    </xf>
    <xf numFmtId="0" fontId="3" fillId="8" borderId="21" xfId="0" applyFont="1" applyFill="1" applyBorder="1"/>
    <xf numFmtId="0" fontId="3" fillId="8" borderId="23" xfId="0" applyFont="1" applyFill="1" applyBorder="1"/>
    <xf numFmtId="0" fontId="7" fillId="8" borderId="23" xfId="0" applyFont="1" applyFill="1" applyBorder="1" applyAlignment="1">
      <alignment vertical="center"/>
    </xf>
    <xf numFmtId="0" fontId="3" fillId="8" borderId="26" xfId="0" applyFont="1" applyFill="1" applyBorder="1"/>
    <xf numFmtId="0" fontId="6" fillId="4" borderId="7" xfId="0" applyFont="1" applyFill="1" applyBorder="1" applyAlignment="1">
      <alignment horizontal="center" vertical="center" wrapText="1"/>
    </xf>
    <xf numFmtId="0" fontId="6" fillId="4" borderId="39" xfId="0" applyFont="1" applyFill="1" applyBorder="1" applyAlignment="1">
      <alignment horizontal="center" vertical="center" wrapText="1"/>
    </xf>
    <xf numFmtId="168" fontId="3" fillId="7" borderId="40" xfId="2" applyNumberFormat="1" applyFont="1" applyFill="1" applyBorder="1" applyAlignment="1" applyProtection="1">
      <alignment horizontal="center" vertical="center"/>
      <protection locked="0"/>
    </xf>
    <xf numFmtId="164" fontId="3" fillId="3" borderId="9" xfId="0" applyNumberFormat="1" applyFont="1" applyFill="1" applyBorder="1" applyAlignment="1">
      <alignment horizontal="center" vertical="center"/>
    </xf>
    <xf numFmtId="168" fontId="3" fillId="7" borderId="41" xfId="2" applyNumberFormat="1" applyFont="1" applyFill="1" applyBorder="1" applyAlignment="1" applyProtection="1">
      <alignment horizontal="center" vertical="center"/>
      <protection locked="0"/>
    </xf>
    <xf numFmtId="164" fontId="3" fillId="3" borderId="38" xfId="0" applyNumberFormat="1" applyFont="1" applyFill="1" applyBorder="1" applyAlignment="1">
      <alignment horizontal="center" vertical="center"/>
    </xf>
    <xf numFmtId="164" fontId="3" fillId="7" borderId="12" xfId="2" applyFont="1" applyFill="1" applyBorder="1" applyAlignment="1" applyProtection="1">
      <alignment horizontal="center" vertical="center"/>
      <protection locked="0"/>
    </xf>
    <xf numFmtId="164" fontId="3" fillId="3" borderId="13" xfId="2" applyFont="1" applyFill="1" applyBorder="1" applyAlignment="1">
      <alignment horizontal="center" vertical="center"/>
    </xf>
    <xf numFmtId="0" fontId="3" fillId="0" borderId="9" xfId="0" applyFont="1" applyBorder="1" applyAlignment="1">
      <alignment horizontal="left" vertical="center"/>
    </xf>
    <xf numFmtId="164" fontId="3" fillId="0" borderId="10" xfId="2" applyFont="1" applyBorder="1" applyAlignment="1">
      <alignment horizontal="center" vertical="center"/>
    </xf>
    <xf numFmtId="0" fontId="3" fillId="0" borderId="11" xfId="0" applyFont="1" applyBorder="1" applyAlignment="1">
      <alignment horizontal="left" vertical="center"/>
    </xf>
    <xf numFmtId="164" fontId="3" fillId="0" borderId="13" xfId="2" applyFont="1" applyBorder="1" applyAlignment="1">
      <alignment horizontal="center" vertical="center"/>
    </xf>
    <xf numFmtId="164" fontId="3" fillId="0" borderId="0" xfId="2" applyFont="1"/>
    <xf numFmtId="49" fontId="7" fillId="8" borderId="50" xfId="0" applyNumberFormat="1" applyFont="1" applyFill="1" applyBorder="1" applyAlignment="1">
      <alignment vertical="center"/>
    </xf>
    <xf numFmtId="49" fontId="7" fillId="8" borderId="25"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37" xfId="0" applyNumberFormat="1" applyFont="1" applyFill="1" applyBorder="1" applyAlignment="1">
      <alignment vertical="center"/>
    </xf>
    <xf numFmtId="0" fontId="7" fillId="8" borderId="36" xfId="0" applyFont="1" applyFill="1" applyBorder="1" applyAlignment="1">
      <alignment vertical="center"/>
    </xf>
    <xf numFmtId="0" fontId="3" fillId="8" borderId="36" xfId="0" applyFont="1" applyFill="1" applyBorder="1" applyAlignment="1">
      <alignment vertical="center"/>
    </xf>
    <xf numFmtId="0" fontId="3" fillId="8" borderId="36" xfId="0" applyFont="1" applyFill="1" applyBorder="1"/>
    <xf numFmtId="0" fontId="6" fillId="4" borderId="32" xfId="0" applyFont="1" applyFill="1" applyBorder="1" applyAlignment="1">
      <alignment horizontal="center" vertical="center"/>
    </xf>
    <xf numFmtId="167" fontId="3" fillId="7"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167" fontId="3" fillId="0" borderId="5" xfId="1" applyNumberFormat="1" applyFont="1" applyFill="1" applyBorder="1" applyAlignment="1" applyProtection="1">
      <alignment vertical="center"/>
    </xf>
    <xf numFmtId="167"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3" fillId="8" borderId="52" xfId="0" applyFont="1" applyFill="1" applyBorder="1"/>
    <xf numFmtId="0" fontId="6" fillId="4" borderId="44"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164" fontId="3" fillId="7" borderId="5" xfId="2" applyFont="1" applyFill="1" applyBorder="1" applyAlignment="1" applyProtection="1">
      <alignment horizontal="center" vertical="center"/>
      <protection locked="0"/>
    </xf>
    <xf numFmtId="167" fontId="3" fillId="7" borderId="10" xfId="1" applyNumberFormat="1" applyFont="1" applyFill="1" applyBorder="1" applyAlignment="1" applyProtection="1">
      <alignment horizontal="center" vertical="center"/>
      <protection locked="0"/>
    </xf>
    <xf numFmtId="164" fontId="3" fillId="0" borderId="5" xfId="2" applyFont="1" applyBorder="1" applyAlignment="1">
      <alignment horizontal="center" vertical="center"/>
    </xf>
    <xf numFmtId="164" fontId="3" fillId="0" borderId="9" xfId="2" applyFont="1" applyBorder="1" applyAlignment="1">
      <alignment horizontal="center" vertical="center"/>
    </xf>
    <xf numFmtId="164" fontId="3" fillId="0" borderId="11" xfId="2" applyFont="1" applyBorder="1" applyAlignment="1">
      <alignment horizontal="center" vertical="center"/>
    </xf>
    <xf numFmtId="164" fontId="3" fillId="0" borderId="12" xfId="2" applyFont="1" applyBorder="1" applyAlignment="1">
      <alignment horizontal="center" vertical="center"/>
    </xf>
    <xf numFmtId="0" fontId="6" fillId="0" borderId="0" xfId="0" applyFont="1" applyAlignment="1">
      <alignment horizontal="center" vertical="center"/>
    </xf>
    <xf numFmtId="0" fontId="6" fillId="4" borderId="56" xfId="0" applyFont="1" applyFill="1" applyBorder="1" applyAlignment="1">
      <alignment horizontal="center"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5" fillId="0" borderId="0" xfId="0" applyFont="1" applyAlignment="1">
      <alignment horizontal="center"/>
    </xf>
    <xf numFmtId="0" fontId="9" fillId="4" borderId="59" xfId="0" applyFont="1" applyFill="1" applyBorder="1" applyAlignment="1">
      <alignment horizontal="center" vertical="center"/>
    </xf>
    <xf numFmtId="164" fontId="3" fillId="3" borderId="60" xfId="2" applyFont="1" applyFill="1" applyBorder="1" applyAlignment="1">
      <alignment horizontal="center" vertical="center"/>
    </xf>
    <xf numFmtId="164" fontId="3" fillId="3" borderId="61" xfId="2" applyFont="1" applyFill="1" applyBorder="1" applyAlignment="1">
      <alignment horizontal="center" vertical="center"/>
    </xf>
    <xf numFmtId="0" fontId="3" fillId="0" borderId="65" xfId="0" applyFont="1" applyBorder="1" applyAlignment="1">
      <alignment horizontal="center" vertical="center"/>
    </xf>
    <xf numFmtId="164" fontId="3" fillId="7" borderId="66" xfId="2" applyFont="1" applyFill="1" applyBorder="1" applyAlignment="1" applyProtection="1">
      <alignment horizontal="center" vertical="center"/>
      <protection locked="0"/>
    </xf>
    <xf numFmtId="0" fontId="3" fillId="0" borderId="64" xfId="0" applyFont="1" applyBorder="1" applyAlignment="1">
      <alignment horizontal="center" vertical="center"/>
    </xf>
    <xf numFmtId="0" fontId="3" fillId="0" borderId="65" xfId="0" applyFont="1" applyBorder="1" applyAlignment="1" applyProtection="1">
      <alignment horizontal="center" vertical="center"/>
      <protection locked="0"/>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164" fontId="3" fillId="6" borderId="1" xfId="0" applyNumberFormat="1" applyFont="1" applyFill="1" applyBorder="1" applyAlignment="1">
      <alignment horizontal="center" vertical="center"/>
    </xf>
    <xf numFmtId="0" fontId="9" fillId="4" borderId="68" xfId="0" applyFont="1" applyFill="1" applyBorder="1" applyAlignment="1">
      <alignment horizontal="center" vertical="center"/>
    </xf>
    <xf numFmtId="164" fontId="3" fillId="3" borderId="10" xfId="2" applyFont="1" applyFill="1" applyBorder="1" applyAlignment="1">
      <alignment horizontal="center" vertical="center"/>
    </xf>
    <xf numFmtId="164" fontId="3" fillId="3" borderId="69" xfId="0" applyNumberFormat="1" applyFont="1" applyFill="1" applyBorder="1" applyAlignment="1">
      <alignment horizontal="center" vertical="center"/>
    </xf>
    <xf numFmtId="166" fontId="3" fillId="0" borderId="40" xfId="2" applyNumberFormat="1" applyFont="1" applyBorder="1" applyAlignment="1">
      <alignment horizontal="center" vertical="center"/>
    </xf>
    <xf numFmtId="0" fontId="9" fillId="4" borderId="17" xfId="0" applyFont="1" applyFill="1" applyBorder="1" applyAlignment="1">
      <alignment horizontal="center" vertical="center"/>
    </xf>
    <xf numFmtId="164" fontId="3" fillId="3" borderId="26" xfId="0" applyNumberFormat="1" applyFont="1" applyFill="1" applyBorder="1" applyAlignment="1">
      <alignment horizontal="center" vertical="center"/>
    </xf>
    <xf numFmtId="0" fontId="0" fillId="0" borderId="45" xfId="0" applyBorder="1" applyAlignment="1">
      <alignment horizontal="center"/>
    </xf>
    <xf numFmtId="164" fontId="3" fillId="6" borderId="56" xfId="0" applyNumberFormat="1" applyFont="1" applyFill="1" applyBorder="1" applyAlignment="1">
      <alignment horizontal="center" vertical="center"/>
    </xf>
    <xf numFmtId="164" fontId="3" fillId="6" borderId="57" xfId="0" applyNumberFormat="1" applyFont="1" applyFill="1" applyBorder="1" applyAlignment="1">
      <alignment horizontal="center" vertical="center"/>
    </xf>
    <xf numFmtId="0" fontId="3" fillId="0" borderId="70" xfId="0" applyFont="1" applyBorder="1" applyAlignment="1">
      <alignment horizontal="center"/>
    </xf>
    <xf numFmtId="164" fontId="3" fillId="0" borderId="0" xfId="0" applyNumberFormat="1" applyFont="1" applyAlignment="1">
      <alignment horizontal="center" vertical="center"/>
    </xf>
    <xf numFmtId="0" fontId="4" fillId="0" borderId="1" xfId="0" applyFont="1" applyBorder="1" applyAlignment="1">
      <alignment horizontal="center" vertical="center"/>
    </xf>
    <xf numFmtId="0" fontId="6" fillId="4" borderId="39" xfId="0" applyFont="1" applyFill="1" applyBorder="1" applyAlignment="1">
      <alignment horizontal="center" vertical="center"/>
    </xf>
    <xf numFmtId="166" fontId="3" fillId="6" borderId="40" xfId="2" applyNumberFormat="1" applyFont="1" applyFill="1" applyBorder="1" applyAlignment="1">
      <alignment horizontal="center" vertical="center"/>
    </xf>
    <xf numFmtId="166" fontId="4" fillId="3" borderId="41" xfId="2" applyNumberFormat="1" applyFont="1" applyFill="1" applyBorder="1" applyAlignment="1">
      <alignment horizontal="center" vertical="center"/>
    </xf>
    <xf numFmtId="166" fontId="3" fillId="6" borderId="57" xfId="2" applyNumberFormat="1" applyFont="1" applyFill="1" applyBorder="1" applyAlignment="1">
      <alignment horizontal="center" vertical="center"/>
    </xf>
    <xf numFmtId="166" fontId="3" fillId="0" borderId="57" xfId="2" applyNumberFormat="1" applyFont="1" applyBorder="1" applyAlignment="1">
      <alignment horizontal="center" vertical="center"/>
    </xf>
    <xf numFmtId="166" fontId="4" fillId="3" borderId="58" xfId="2" applyNumberFormat="1" applyFont="1" applyFill="1" applyBorder="1" applyAlignment="1">
      <alignment horizontal="center" vertical="center"/>
    </xf>
    <xf numFmtId="166" fontId="3" fillId="0" borderId="67" xfId="2" applyNumberFormat="1"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3" fillId="0" borderId="71" xfId="0" applyFont="1" applyBorder="1" applyAlignment="1">
      <alignment horizontal="center"/>
    </xf>
    <xf numFmtId="0" fontId="3" fillId="0" borderId="69" xfId="0" applyFont="1" applyBorder="1" applyAlignment="1">
      <alignment horizontal="center"/>
    </xf>
    <xf numFmtId="0" fontId="3" fillId="0" borderId="72"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3" fillId="0" borderId="54" xfId="0" applyFont="1" applyBorder="1" applyAlignment="1">
      <alignment horizontal="center"/>
    </xf>
    <xf numFmtId="0" fontId="3" fillId="0" borderId="55" xfId="0" applyFont="1" applyBorder="1" applyAlignment="1">
      <alignment horizontal="center"/>
    </xf>
    <xf numFmtId="0" fontId="0" fillId="0" borderId="53" xfId="0" applyBorder="1"/>
    <xf numFmtId="0" fontId="3" fillId="0" borderId="62" xfId="0" applyFont="1" applyBorder="1" applyAlignment="1">
      <alignment horizontal="center"/>
    </xf>
    <xf numFmtId="0" fontId="3" fillId="0" borderId="63" xfId="0" applyFont="1" applyBorder="1" applyAlignment="1">
      <alignment horizontal="center"/>
    </xf>
    <xf numFmtId="0" fontId="0" fillId="0" borderId="45" xfId="0" applyBorder="1" applyAlignment="1">
      <alignment horizontal="center"/>
    </xf>
    <xf numFmtId="49" fontId="7" fillId="8" borderId="22"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3" xfId="0" applyNumberFormat="1" applyFont="1" applyFill="1" applyBorder="1" applyAlignment="1">
      <alignment horizontal="left" vertical="top" wrapText="1"/>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3" xfId="0" applyFont="1" applyFill="1" applyBorder="1" applyAlignment="1">
      <alignment horizontal="center" vertical="center"/>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Gastgebruiker" id="{EFF59E75-B571-44E4-9F72-B6A14A2C56EC}" userId="S::urn:spo:tenantanon#4cff9669-c48d-4644-89df-af4b111d8cd2::" providerId="AD"/>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6-02-25T09:38:27.80" personId="{EFF59E75-B571-44E4-9F72-B6A14A2C56EC}" id="{5E74A2FB-B9D0-4A61-B703-1133EC8D83FC}">
    <text>Er moet per school gefactureerd worden met een eigen opdrachtnummer. KUnnen we dit opnemen?</text>
  </threadedComment>
  <threadedComment ref="D5" dT="2026-02-25T09:37:33.55" personId="{EFF59E75-B571-44E4-9F72-B6A14A2C56EC}" id="{9DC1F1DA-55FA-4ABE-8B3A-12BCD3076A9B}">
    <text>wij kunnen BTW niet aftrekken dus waarom niet inclusief BTW?</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sheetPr codeName="Blad1"/>
  <dimension ref="B1:B28"/>
  <sheetViews>
    <sheetView showGridLines="0" topLeftCell="A6" zoomScale="85" zoomScaleNormal="85" workbookViewId="0">
      <selection activeCell="B3" sqref="B3"/>
    </sheetView>
  </sheetViews>
  <sheetFormatPr baseColWidth="10" defaultColWidth="8.6640625" defaultRowHeight="18" x14ac:dyDescent="0.25"/>
  <cols>
    <col min="1" max="1" width="19.33203125" style="1" customWidth="1"/>
    <col min="2" max="2" width="59.83203125" style="1" customWidth="1"/>
    <col min="3" max="3" width="19.33203125" style="1" customWidth="1"/>
    <col min="4" max="16384" width="8.6640625" style="1"/>
  </cols>
  <sheetData>
    <row r="1" spans="2:2" ht="15" customHeight="1" x14ac:dyDescent="0.25"/>
    <row r="2" spans="2:2" ht="115" customHeight="1" x14ac:dyDescent="0.35">
      <c r="B2" s="121" t="s">
        <v>0</v>
      </c>
    </row>
    <row r="3" spans="2:2" ht="20.25" customHeight="1" x14ac:dyDescent="0.25">
      <c r="B3" s="2"/>
    </row>
    <row r="4" spans="2:2" ht="20.25" customHeight="1" x14ac:dyDescent="0.25">
      <c r="B4" s="133" t="s">
        <v>1</v>
      </c>
    </row>
    <row r="5" spans="2:2" ht="20.25" customHeight="1" x14ac:dyDescent="0.25">
      <c r="B5" s="2"/>
    </row>
    <row r="6" spans="2:2" ht="20.25" customHeight="1" thickBot="1" x14ac:dyDescent="0.3">
      <c r="B6" s="2" t="s">
        <v>2</v>
      </c>
    </row>
    <row r="7" spans="2:2" ht="20.25" customHeight="1" thickBot="1" x14ac:dyDescent="0.3">
      <c r="B7" s="3"/>
    </row>
    <row r="8" spans="2:2" ht="20.25" customHeight="1" x14ac:dyDescent="0.25">
      <c r="B8" s="2"/>
    </row>
    <row r="9" spans="2:2" ht="20.25" customHeight="1" thickBot="1" x14ac:dyDescent="0.3">
      <c r="B9" s="2" t="s">
        <v>3</v>
      </c>
    </row>
    <row r="10" spans="2:2" ht="20.25" customHeight="1" thickBot="1" x14ac:dyDescent="0.3">
      <c r="B10" s="3"/>
    </row>
    <row r="11" spans="2:2" ht="20.25" customHeight="1" x14ac:dyDescent="0.25">
      <c r="B11" s="2"/>
    </row>
    <row r="12" spans="2:2" ht="20.25" customHeight="1" thickBot="1" x14ac:dyDescent="0.3">
      <c r="B12" s="2" t="s">
        <v>4</v>
      </c>
    </row>
    <row r="13" spans="2:2" ht="20.25" customHeight="1" thickBot="1" x14ac:dyDescent="0.3">
      <c r="B13" s="3"/>
    </row>
    <row r="14" spans="2:2" ht="20.25" customHeight="1" x14ac:dyDescent="0.25">
      <c r="B14" s="2"/>
    </row>
    <row r="15" spans="2:2" ht="20.25" customHeight="1" thickBot="1" x14ac:dyDescent="0.3">
      <c r="B15" s="2" t="s">
        <v>5</v>
      </c>
    </row>
    <row r="16" spans="2:2" ht="20.25" customHeight="1" thickBot="1" x14ac:dyDescent="0.3">
      <c r="B16" s="3"/>
    </row>
    <row r="17" spans="2:2" ht="20.25" customHeight="1" x14ac:dyDescent="0.25">
      <c r="B17" s="2"/>
    </row>
    <row r="18" spans="2:2" ht="20.25" customHeight="1" thickBot="1" x14ac:dyDescent="0.3">
      <c r="B18" s="2" t="s">
        <v>6</v>
      </c>
    </row>
    <row r="19" spans="2:2" ht="20.25" customHeight="1" thickBot="1" x14ac:dyDescent="0.3">
      <c r="B19" s="3"/>
    </row>
    <row r="20" spans="2:2" ht="20.25" customHeight="1" x14ac:dyDescent="0.25">
      <c r="B20" s="2"/>
    </row>
    <row r="21" spans="2:2" ht="20.25" customHeight="1" thickBot="1" x14ac:dyDescent="0.3">
      <c r="B21" s="2" t="s">
        <v>7</v>
      </c>
    </row>
    <row r="22" spans="2:2" x14ac:dyDescent="0.25">
      <c r="B22" s="4"/>
    </row>
    <row r="23" spans="2:2" x14ac:dyDescent="0.25">
      <c r="B23" s="5"/>
    </row>
    <row r="24" spans="2:2" x14ac:dyDescent="0.25">
      <c r="B24" s="5"/>
    </row>
    <row r="25" spans="2:2" x14ac:dyDescent="0.25">
      <c r="B25" s="5"/>
    </row>
    <row r="26" spans="2:2" x14ac:dyDescent="0.25">
      <c r="B26" s="5"/>
    </row>
    <row r="27" spans="2:2" x14ac:dyDescent="0.25">
      <c r="B27" s="5"/>
    </row>
    <row r="28" spans="2:2" ht="19" thickBot="1" x14ac:dyDescent="0.3">
      <c r="B28" s="6"/>
    </row>
  </sheetData>
  <sheetProtection algorithmName="SHA-512" hashValue="aT5ZsHn1ySD84JcWgRAuiAno21C7Mq12RDX5MvkNCb0NV/JBjN+HEZ/B4RfmhQuHJs+7nYaB2ZZE+c5Uaqgyxw==" saltValue="5XYa8MEo2YW9DVnKc+yExw=="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sheetPr codeName="Blad2"/>
  <dimension ref="B2:D15"/>
  <sheetViews>
    <sheetView showGridLines="0" zoomScale="85" zoomScaleNormal="85" workbookViewId="0">
      <selection activeCell="D15" sqref="D15"/>
    </sheetView>
  </sheetViews>
  <sheetFormatPr baseColWidth="10" defaultColWidth="8.6640625" defaultRowHeight="18" x14ac:dyDescent="0.25"/>
  <cols>
    <col min="1" max="1" width="4.1640625" style="1" customWidth="1"/>
    <col min="2" max="2" width="13.33203125" style="1" customWidth="1"/>
    <col min="3" max="3" width="4.1640625" style="1" customWidth="1"/>
    <col min="4" max="4" width="96.1640625" style="1" customWidth="1"/>
    <col min="5" max="16384" width="8.6640625" style="1"/>
  </cols>
  <sheetData>
    <row r="2" spans="2:4" ht="27" x14ac:dyDescent="0.35">
      <c r="B2" s="7" t="s">
        <v>8</v>
      </c>
    </row>
    <row r="3" spans="2:4" ht="19" thickBot="1" x14ac:dyDescent="0.3"/>
    <row r="4" spans="2:4" ht="19" thickBot="1" x14ac:dyDescent="0.3">
      <c r="B4" s="8" t="s">
        <v>9</v>
      </c>
      <c r="D4" s="1" t="s">
        <v>10</v>
      </c>
    </row>
    <row r="6" spans="2:4" ht="19" thickBot="1" x14ac:dyDescent="0.3"/>
    <row r="7" spans="2:4" ht="38" x14ac:dyDescent="0.25">
      <c r="B7" s="9" t="s">
        <v>11</v>
      </c>
      <c r="D7" s="10" t="s">
        <v>12</v>
      </c>
    </row>
    <row r="8" spans="2:4" x14ac:dyDescent="0.25">
      <c r="B8" s="11"/>
      <c r="D8" s="10"/>
    </row>
    <row r="9" spans="2:4" ht="19" thickBot="1" x14ac:dyDescent="0.3"/>
    <row r="10" spans="2:4" ht="57" x14ac:dyDescent="0.25">
      <c r="B10" s="12" t="s">
        <v>13</v>
      </c>
      <c r="D10" s="10" t="s">
        <v>14</v>
      </c>
    </row>
    <row r="11" spans="2:4" x14ac:dyDescent="0.25">
      <c r="D11" s="10"/>
    </row>
    <row r="12" spans="2:4" ht="19" thickBot="1" x14ac:dyDescent="0.3"/>
    <row r="13" spans="2:4" ht="19" thickBot="1" x14ac:dyDescent="0.3">
      <c r="B13" s="13" t="s">
        <v>15</v>
      </c>
      <c r="D13" s="1" t="s">
        <v>16</v>
      </c>
    </row>
    <row r="14" spans="2:4" ht="19" thickBot="1" x14ac:dyDescent="0.3"/>
    <row r="15" spans="2:4" ht="19" thickBot="1" x14ac:dyDescent="0.3">
      <c r="B15" s="14" t="s">
        <v>17</v>
      </c>
      <c r="D15" s="1" t="s">
        <v>18</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codeName="Blad3">
    <pageSetUpPr fitToPage="1"/>
  </sheetPr>
  <dimension ref="B2:D13"/>
  <sheetViews>
    <sheetView showGridLines="0" zoomScale="85" zoomScaleNormal="85" workbookViewId="0">
      <selection activeCell="G9" sqref="G9"/>
    </sheetView>
  </sheetViews>
  <sheetFormatPr baseColWidth="10" defaultColWidth="8.6640625" defaultRowHeight="18" x14ac:dyDescent="0.25"/>
  <cols>
    <col min="1" max="2" width="8.6640625" style="1"/>
    <col min="3" max="3" width="87.6640625" style="10" customWidth="1"/>
    <col min="4" max="4" width="30.33203125" style="15" customWidth="1"/>
    <col min="5" max="16384" width="8.6640625" style="1"/>
  </cols>
  <sheetData>
    <row r="2" spans="2:4" ht="27" x14ac:dyDescent="0.35">
      <c r="B2" s="7" t="s">
        <v>19</v>
      </c>
    </row>
    <row r="3" spans="2:4" ht="19" thickBot="1" x14ac:dyDescent="0.3"/>
    <row r="4" spans="2:4" s="16" customFormat="1" ht="19" thickBot="1" x14ac:dyDescent="0.3">
      <c r="B4" s="120" t="s">
        <v>20</v>
      </c>
      <c r="C4" s="120" t="s">
        <v>21</v>
      </c>
      <c r="D4" s="122" t="s">
        <v>22</v>
      </c>
    </row>
    <row r="5" spans="2:4" ht="54.75" customHeight="1" x14ac:dyDescent="0.25">
      <c r="B5" s="17">
        <v>1</v>
      </c>
      <c r="C5" s="18" t="s">
        <v>23</v>
      </c>
      <c r="D5" s="19" t="s">
        <v>24</v>
      </c>
    </row>
    <row r="6" spans="2:4" ht="54.75" customHeight="1" x14ac:dyDescent="0.25">
      <c r="B6" s="20">
        <v>2</v>
      </c>
      <c r="C6" s="21" t="s">
        <v>25</v>
      </c>
      <c r="D6" s="22" t="s">
        <v>26</v>
      </c>
    </row>
    <row r="7" spans="2:4" ht="54.75" customHeight="1" x14ac:dyDescent="0.25">
      <c r="B7" s="20">
        <v>3</v>
      </c>
      <c r="C7" s="21" t="s">
        <v>27</v>
      </c>
      <c r="D7" s="19" t="s">
        <v>24</v>
      </c>
    </row>
    <row r="8" spans="2:4" ht="54.75" customHeight="1" x14ac:dyDescent="0.25">
      <c r="B8" s="20">
        <v>4</v>
      </c>
      <c r="C8" s="21" t="s">
        <v>28</v>
      </c>
      <c r="D8" s="22" t="s">
        <v>29</v>
      </c>
    </row>
    <row r="9" spans="2:4" ht="54.75" customHeight="1" x14ac:dyDescent="0.25">
      <c r="B9" s="20">
        <v>5</v>
      </c>
      <c r="C9" s="21" t="s">
        <v>30</v>
      </c>
      <c r="D9" s="22" t="s">
        <v>26</v>
      </c>
    </row>
    <row r="10" spans="2:4" ht="54.75" customHeight="1" x14ac:dyDescent="0.25">
      <c r="B10" s="20">
        <v>6</v>
      </c>
      <c r="C10" s="21" t="s">
        <v>31</v>
      </c>
      <c r="D10" s="22" t="s">
        <v>26</v>
      </c>
    </row>
    <row r="11" spans="2:4" ht="54.75" customHeight="1" x14ac:dyDescent="0.25">
      <c r="B11" s="20">
        <v>7</v>
      </c>
      <c r="C11" s="21" t="s">
        <v>32</v>
      </c>
      <c r="D11" s="22" t="s">
        <v>26</v>
      </c>
    </row>
    <row r="12" spans="2:4" ht="72" customHeight="1" x14ac:dyDescent="0.25">
      <c r="B12" s="20">
        <v>8</v>
      </c>
      <c r="C12" s="21" t="s">
        <v>33</v>
      </c>
      <c r="D12" s="22" t="s">
        <v>26</v>
      </c>
    </row>
    <row r="13" spans="2:4" ht="54.75" customHeight="1" thickBot="1" x14ac:dyDescent="0.3">
      <c r="B13" s="23">
        <v>9</v>
      </c>
      <c r="C13" s="24" t="s">
        <v>34</v>
      </c>
      <c r="D13" s="25" t="s">
        <v>24</v>
      </c>
    </row>
  </sheetData>
  <sheetProtection algorithmName="SHA-512" hashValue="+CNHb7F7onXK5gLqHFM+vjsYbL44OjAekrbojJDNYaU2Ry+UaPLF4/Wv+eYGUfdh326d5owPJacpOCdz5s3iZg==" saltValue="OB4n9OwnKhx9OhHimsZf1g==" spinCount="100000" sheet="1" objects="1" scenarios="1"/>
  <pageMargins left="0.7" right="0.7" top="0.75" bottom="0.75" header="0.3" footer="0.3"/>
  <pageSetup paperSize="9" scale="89"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codeName="Blad4">
    <pageSetUpPr fitToPage="1"/>
  </sheetPr>
  <dimension ref="B1:J18"/>
  <sheetViews>
    <sheetView showGridLines="0" zoomScale="85" zoomScaleNormal="85" workbookViewId="0">
      <selection activeCell="H9" sqref="H9"/>
    </sheetView>
  </sheetViews>
  <sheetFormatPr baseColWidth="10" defaultColWidth="8.6640625" defaultRowHeight="18" x14ac:dyDescent="0.25"/>
  <cols>
    <col min="1" max="1" width="8.6640625" style="1"/>
    <col min="2" max="2" width="61.33203125" style="1" customWidth="1"/>
    <col min="3" max="7" width="15.5" style="26" customWidth="1"/>
    <col min="8" max="10" width="15.1640625" style="26" customWidth="1"/>
    <col min="11" max="16384" width="8.6640625" style="1"/>
  </cols>
  <sheetData>
    <row r="1" spans="2:10" x14ac:dyDescent="0.25">
      <c r="H1" s="26" t="s">
        <v>35</v>
      </c>
    </row>
    <row r="2" spans="2:10" ht="27" x14ac:dyDescent="0.35">
      <c r="B2" s="7" t="s">
        <v>36</v>
      </c>
    </row>
    <row r="3" spans="2:10" ht="19" thickBot="1" x14ac:dyDescent="0.3"/>
    <row r="4" spans="2:10" ht="19" thickBot="1" x14ac:dyDescent="0.3">
      <c r="B4" s="27" t="s">
        <v>37</v>
      </c>
      <c r="C4" s="163" t="s">
        <v>38</v>
      </c>
      <c r="D4" s="164"/>
      <c r="E4" s="164"/>
      <c r="F4" s="164"/>
      <c r="G4" s="164"/>
      <c r="H4" s="155" t="s">
        <v>39</v>
      </c>
      <c r="J4" s="1"/>
    </row>
    <row r="5" spans="2:10" ht="21.75" customHeight="1" x14ac:dyDescent="0.25">
      <c r="B5" s="28" t="s">
        <v>40</v>
      </c>
      <c r="C5" s="29" t="s">
        <v>41</v>
      </c>
      <c r="D5" s="30" t="s">
        <v>42</v>
      </c>
      <c r="E5" s="30" t="s">
        <v>43</v>
      </c>
      <c r="F5" s="30" t="s">
        <v>44</v>
      </c>
      <c r="G5" s="156" t="s">
        <v>45</v>
      </c>
      <c r="H5" s="130" t="s">
        <v>46</v>
      </c>
      <c r="I5" s="32" t="s">
        <v>47</v>
      </c>
      <c r="J5" s="1"/>
    </row>
    <row r="6" spans="2:10" ht="21.75" customHeight="1" x14ac:dyDescent="0.25">
      <c r="B6" s="33" t="s">
        <v>48</v>
      </c>
      <c r="C6" s="34">
        <f>Implementatie!C7</f>
        <v>0</v>
      </c>
      <c r="D6" s="35"/>
      <c r="E6" s="35"/>
      <c r="F6" s="35"/>
      <c r="G6" s="157"/>
      <c r="H6" s="159"/>
      <c r="I6" s="36">
        <f>SUM(C6:H6)</f>
        <v>0</v>
      </c>
      <c r="J6" s="1"/>
    </row>
    <row r="7" spans="2:10" ht="21.75" customHeight="1" x14ac:dyDescent="0.25">
      <c r="B7" s="33" t="s">
        <v>49</v>
      </c>
      <c r="C7" s="34">
        <f>Exploitatie!F18</f>
        <v>0</v>
      </c>
      <c r="D7" s="37">
        <f>Exploitatie!G18</f>
        <v>0</v>
      </c>
      <c r="E7" s="37">
        <f>Exploitatie!H18</f>
        <v>0</v>
      </c>
      <c r="F7" s="37">
        <f>Exploitatie!I18</f>
        <v>0</v>
      </c>
      <c r="G7" s="147">
        <f>Exploitatie!J18</f>
        <v>0</v>
      </c>
      <c r="H7" s="159"/>
      <c r="I7" s="36">
        <f>SUM(C7:H7)</f>
        <v>0</v>
      </c>
      <c r="J7" s="1"/>
    </row>
    <row r="8" spans="2:10" ht="21.75" customHeight="1" x14ac:dyDescent="0.25">
      <c r="B8" s="33" t="s">
        <v>50</v>
      </c>
      <c r="C8" s="34">
        <f>Exploitatie!E33</f>
        <v>0</v>
      </c>
      <c r="D8" s="162">
        <f>Exploitatie!F33</f>
        <v>0</v>
      </c>
      <c r="E8" s="37">
        <f>Exploitatie!G33</f>
        <v>0</v>
      </c>
      <c r="F8" s="37">
        <f>Exploitatie!H33</f>
        <v>0</v>
      </c>
      <c r="G8" s="162">
        <f>Exploitatie!I33</f>
        <v>0</v>
      </c>
      <c r="H8" s="160">
        <f>Exploitatie!J33</f>
        <v>0</v>
      </c>
      <c r="I8" s="36">
        <f>SUM(C8:H8)</f>
        <v>0</v>
      </c>
      <c r="J8" s="1"/>
    </row>
    <row r="9" spans="2:10" ht="21.75" customHeight="1" thickBot="1" x14ac:dyDescent="0.3">
      <c r="B9" s="38" t="s">
        <v>51</v>
      </c>
      <c r="C9" s="39">
        <f>SUM(C6:C8)</f>
        <v>0</v>
      </c>
      <c r="D9" s="40">
        <f>SUM(D6:D8)</f>
        <v>0</v>
      </c>
      <c r="E9" s="40">
        <f>SUM(E6:E8)</f>
        <v>0</v>
      </c>
      <c r="F9" s="40">
        <f>SUM(F6:F8)</f>
        <v>0</v>
      </c>
      <c r="G9" s="158">
        <f>SUM(G6:G8)</f>
        <v>0</v>
      </c>
      <c r="H9" s="161">
        <f>H8</f>
        <v>0</v>
      </c>
      <c r="I9" s="41">
        <f>SUM(I6:I8)</f>
        <v>0</v>
      </c>
      <c r="J9" s="1"/>
    </row>
    <row r="11" spans="2:10" x14ac:dyDescent="0.25">
      <c r="B11" s="42" t="s">
        <v>13</v>
      </c>
      <c r="C11" s="43"/>
      <c r="D11" s="44"/>
      <c r="E11" s="45"/>
      <c r="F11" s="1"/>
      <c r="G11" s="1"/>
      <c r="H11" s="1"/>
      <c r="I11" s="1"/>
      <c r="J11" s="1"/>
    </row>
    <row r="12" spans="2:10" x14ac:dyDescent="0.25">
      <c r="B12" s="46" t="s">
        <v>52</v>
      </c>
      <c r="C12" s="47"/>
      <c r="D12" s="48"/>
      <c r="E12" s="49"/>
      <c r="F12" s="1"/>
      <c r="G12" s="1"/>
      <c r="H12" s="1"/>
      <c r="I12" s="1"/>
      <c r="J12" s="1"/>
    </row>
    <row r="13" spans="2:10" x14ac:dyDescent="0.25">
      <c r="B13" s="46" t="s">
        <v>53</v>
      </c>
      <c r="C13" s="47"/>
      <c r="D13" s="48"/>
      <c r="E13" s="49"/>
      <c r="F13" s="1"/>
      <c r="G13" s="1"/>
      <c r="H13" s="1"/>
      <c r="I13" s="1"/>
      <c r="J13" s="1"/>
    </row>
    <row r="14" spans="2:10" x14ac:dyDescent="0.25">
      <c r="B14" s="46" t="s">
        <v>54</v>
      </c>
      <c r="C14" s="47"/>
      <c r="D14" s="48"/>
      <c r="E14" s="49"/>
      <c r="F14" s="1"/>
      <c r="G14" s="1"/>
      <c r="H14" s="1"/>
      <c r="I14" s="1"/>
      <c r="J14" s="1"/>
    </row>
    <row r="15" spans="2:10" x14ac:dyDescent="0.25">
      <c r="B15" s="50" t="s">
        <v>55</v>
      </c>
      <c r="C15" s="51"/>
      <c r="D15" s="52"/>
      <c r="E15" s="53"/>
      <c r="F15" s="1"/>
      <c r="G15" s="1"/>
      <c r="H15" s="1"/>
      <c r="I15" s="1"/>
      <c r="J15" s="1"/>
    </row>
    <row r="18" spans="2:2" x14ac:dyDescent="0.25">
      <c r="B18" s="54"/>
    </row>
  </sheetData>
  <sheetProtection algorithmName="SHA-512" hashValue="n3guSAkuA1nGWGdATUC193ukgmtUxvTxF5pnLQwhZgzrdHG7dDl0+rNOgR3J26b47oeIpUT/sMaOjZ8ecdrqrw==" saltValue="s7+A5Hwe8mZb3vKEtkN0xg==" spinCount="100000" sheet="1" objects="1" scenarios="1"/>
  <mergeCells count="1">
    <mergeCell ref="C4:G4"/>
  </mergeCells>
  <pageMargins left="0.7" right="0.7" top="0.75" bottom="0.75" header="0.3" footer="0.3"/>
  <pageSetup paperSize="9" scale="67" orientation="landscape" horizontalDpi="300" verticalDpi="300" r:id="rId1"/>
  <ignoredErrors>
    <ignoredError sqref="D9:G9 I6:I7" emptyCellReference="1"/>
    <ignoredError sqref="H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codeName="Blad5">
    <pageSetUpPr fitToPage="1"/>
  </sheetPr>
  <dimension ref="B2:F12"/>
  <sheetViews>
    <sheetView showGridLines="0" topLeftCell="A2" workbookViewId="0">
      <selection activeCell="C7" sqref="C7"/>
    </sheetView>
  </sheetViews>
  <sheetFormatPr baseColWidth="10" defaultColWidth="8.6640625" defaultRowHeight="18" x14ac:dyDescent="0.25"/>
  <cols>
    <col min="1" max="1" width="8.6640625" style="1"/>
    <col min="2" max="2" width="39.5" style="1" customWidth="1"/>
    <col min="3" max="3" width="18.5" style="1" customWidth="1"/>
    <col min="4" max="4" width="17.5" style="1" customWidth="1"/>
    <col min="5" max="5" width="53.5" style="1" customWidth="1"/>
    <col min="6" max="6" width="17.5" style="1" customWidth="1"/>
    <col min="7" max="16384" width="8.6640625" style="1"/>
  </cols>
  <sheetData>
    <row r="2" spans="2:6" ht="27" x14ac:dyDescent="0.35">
      <c r="B2" s="7" t="s">
        <v>56</v>
      </c>
    </row>
    <row r="3" spans="2:6" x14ac:dyDescent="0.25">
      <c r="B3" s="54"/>
    </row>
    <row r="4" spans="2:6" x14ac:dyDescent="0.25">
      <c r="B4" s="27" t="s">
        <v>57</v>
      </c>
    </row>
    <row r="5" spans="2:6" ht="20.5" customHeight="1" thickBot="1" x14ac:dyDescent="0.3">
      <c r="B5" s="55" t="s">
        <v>40</v>
      </c>
      <c r="C5" s="56" t="s">
        <v>58</v>
      </c>
      <c r="D5" s="57" t="s">
        <v>59</v>
      </c>
    </row>
    <row r="6" spans="2:6" ht="20.5" customHeight="1" thickBot="1" x14ac:dyDescent="0.3">
      <c r="B6" s="58" t="s">
        <v>60</v>
      </c>
      <c r="C6" s="59">
        <v>0</v>
      </c>
      <c r="D6" s="60">
        <f>IF(('Totale Kosten Inschrijver'!I9&gt;0),(C6/'Totale Kosten Inschrijver'!I9),0)</f>
        <v>0</v>
      </c>
    </row>
    <row r="7" spans="2:6" ht="20.5" customHeight="1" thickBot="1" x14ac:dyDescent="0.3">
      <c r="B7" s="11" t="s">
        <v>61</v>
      </c>
      <c r="C7" s="61">
        <f>C6</f>
        <v>0</v>
      </c>
    </row>
    <row r="8" spans="2:6" x14ac:dyDescent="0.25">
      <c r="B8" s="11"/>
      <c r="C8" s="11"/>
      <c r="D8" s="11"/>
    </row>
    <row r="9" spans="2:6" x14ac:dyDescent="0.25">
      <c r="B9" s="42" t="s">
        <v>13</v>
      </c>
      <c r="C9" s="43"/>
      <c r="D9" s="44"/>
      <c r="E9" s="62"/>
      <c r="F9" s="63"/>
    </row>
    <row r="10" spans="2:6" x14ac:dyDescent="0.25">
      <c r="B10" s="46" t="s">
        <v>62</v>
      </c>
      <c r="C10" s="47"/>
      <c r="D10" s="48"/>
      <c r="E10" s="64"/>
      <c r="F10" s="63"/>
    </row>
    <row r="11" spans="2:6" x14ac:dyDescent="0.25">
      <c r="B11" s="46" t="s">
        <v>63</v>
      </c>
      <c r="C11" s="47"/>
      <c r="D11" s="48"/>
      <c r="E11" s="64"/>
      <c r="F11" s="63"/>
    </row>
    <row r="12" spans="2:6" x14ac:dyDescent="0.25">
      <c r="B12" s="50" t="s">
        <v>64</v>
      </c>
      <c r="C12" s="51"/>
      <c r="D12" s="52"/>
      <c r="E12" s="65"/>
      <c r="F12" s="63"/>
    </row>
  </sheetData>
  <sheetProtection algorithmName="SHA-512" hashValue="i/isAzNdzhxjyXDouILicLC7O/iE6kPCHpTdFxC9EkoZ1ovPGBA9JwfTWxPZnU5EKuMlXZm/GGic6sJW+fLQ0w==" saltValue="48clDXiX8x9Uz0Of4oMLkA==" spinCount="100000" sheet="1" objects="1" scenarios="1"/>
  <conditionalFormatting sqref="D6">
    <cfRule type="cellIs" dxfId="0" priority="1" operator="greaterThan">
      <formula>0.02</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Inschrijver'!I9</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codeName="Blad6">
    <pageSetUpPr fitToPage="1"/>
  </sheetPr>
  <dimension ref="B2:K39"/>
  <sheetViews>
    <sheetView showGridLines="0" tabSelected="1" topLeftCell="A2" zoomScale="85" zoomScaleNormal="85" workbookViewId="0">
      <selection activeCell="C17" sqref="C17"/>
    </sheetView>
  </sheetViews>
  <sheetFormatPr baseColWidth="10" defaultColWidth="8.6640625" defaultRowHeight="18" x14ac:dyDescent="0.25"/>
  <cols>
    <col min="1" max="1" width="8.6640625" style="1"/>
    <col min="2" max="2" width="13.5" style="1" customWidth="1"/>
    <col min="3" max="3" width="40" style="1" customWidth="1"/>
    <col min="4" max="6" width="12.83203125" style="1" customWidth="1"/>
    <col min="7" max="9" width="12.5" style="1" customWidth="1"/>
    <col min="10" max="11" width="12.83203125" style="1" customWidth="1"/>
    <col min="12" max="12" width="15.1640625" style="1" customWidth="1"/>
    <col min="13" max="16384" width="8.6640625" style="1"/>
  </cols>
  <sheetData>
    <row r="2" spans="2:11" ht="27" x14ac:dyDescent="0.35">
      <c r="B2" s="7" t="s">
        <v>65</v>
      </c>
    </row>
    <row r="3" spans="2:11" ht="28" thickBot="1" x14ac:dyDescent="0.4">
      <c r="B3" s="7"/>
    </row>
    <row r="4" spans="2:11" ht="19" thickBot="1" x14ac:dyDescent="0.3">
      <c r="F4" s="165" t="s">
        <v>66</v>
      </c>
      <c r="G4" s="166"/>
      <c r="H4" s="166"/>
      <c r="I4" s="166"/>
      <c r="J4" s="166"/>
      <c r="K4" s="167"/>
    </row>
    <row r="5" spans="2:11" ht="19" thickBot="1" x14ac:dyDescent="0.3">
      <c r="B5" s="27" t="s">
        <v>49</v>
      </c>
      <c r="F5" s="168" t="s">
        <v>67</v>
      </c>
      <c r="G5" s="169"/>
      <c r="H5" s="169"/>
      <c r="I5" s="169"/>
      <c r="J5" s="169"/>
      <c r="K5" s="153" t="s">
        <v>39</v>
      </c>
    </row>
    <row r="6" spans="2:11" ht="47.25" customHeight="1" thickBot="1" x14ac:dyDescent="0.3">
      <c r="B6" s="66" t="s">
        <v>68</v>
      </c>
      <c r="C6" s="67" t="s">
        <v>69</v>
      </c>
      <c r="D6" s="68" t="s">
        <v>70</v>
      </c>
      <c r="E6" s="69" t="s">
        <v>71</v>
      </c>
      <c r="F6" s="148" t="s">
        <v>41</v>
      </c>
      <c r="G6" s="70" t="s">
        <v>42</v>
      </c>
      <c r="H6" s="70" t="s">
        <v>43</v>
      </c>
      <c r="I6" s="70" t="s">
        <v>44</v>
      </c>
      <c r="J6" s="71" t="s">
        <v>45</v>
      </c>
      <c r="K6" s="56" t="s">
        <v>46</v>
      </c>
    </row>
    <row r="7" spans="2:11" ht="20.25" customHeight="1" x14ac:dyDescent="0.25">
      <c r="B7" s="112" t="s">
        <v>72</v>
      </c>
      <c r="C7" s="72" t="s">
        <v>73</v>
      </c>
      <c r="D7" s="113">
        <v>25</v>
      </c>
      <c r="E7" s="73">
        <v>0</v>
      </c>
      <c r="F7" s="149">
        <f t="shared" ref="F7:J17" si="0">$D7*$E7*12</f>
        <v>0</v>
      </c>
      <c r="G7" s="74">
        <f t="shared" si="0"/>
        <v>0</v>
      </c>
      <c r="H7" s="74">
        <f t="shared" si="0"/>
        <v>0</v>
      </c>
      <c r="I7" s="74">
        <f t="shared" si="0"/>
        <v>0</v>
      </c>
      <c r="J7" s="75">
        <f t="shared" si="0"/>
        <v>0</v>
      </c>
      <c r="K7" s="151"/>
    </row>
    <row r="8" spans="2:11" ht="20.25" customHeight="1" x14ac:dyDescent="0.25">
      <c r="B8" s="20" t="s">
        <v>74</v>
      </c>
      <c r="C8" s="115" t="s">
        <v>75</v>
      </c>
      <c r="D8" s="115">
        <v>10</v>
      </c>
      <c r="E8" s="76">
        <v>0</v>
      </c>
      <c r="F8" s="77">
        <f t="shared" si="0"/>
        <v>0</v>
      </c>
      <c r="G8" s="78">
        <f t="shared" si="0"/>
        <v>0</v>
      </c>
      <c r="H8" s="78">
        <f t="shared" si="0"/>
        <v>0</v>
      </c>
      <c r="I8" s="78">
        <f t="shared" si="0"/>
        <v>0</v>
      </c>
      <c r="J8" s="79">
        <f t="shared" si="0"/>
        <v>0</v>
      </c>
      <c r="K8" s="152"/>
    </row>
    <row r="9" spans="2:11" ht="20.25" customHeight="1" x14ac:dyDescent="0.25">
      <c r="B9" s="114" t="s">
        <v>76</v>
      </c>
      <c r="C9" s="80" t="s">
        <v>73</v>
      </c>
      <c r="D9" s="115">
        <v>4</v>
      </c>
      <c r="E9" s="76">
        <v>0</v>
      </c>
      <c r="F9" s="77">
        <f t="shared" si="0"/>
        <v>0</v>
      </c>
      <c r="G9" s="78">
        <f t="shared" si="0"/>
        <v>0</v>
      </c>
      <c r="H9" s="78">
        <f t="shared" si="0"/>
        <v>0</v>
      </c>
      <c r="I9" s="78">
        <f t="shared" si="0"/>
        <v>0</v>
      </c>
      <c r="J9" s="79">
        <f t="shared" si="0"/>
        <v>0</v>
      </c>
      <c r="K9" s="152"/>
    </row>
    <row r="10" spans="2:11" ht="20.25" customHeight="1" x14ac:dyDescent="0.25">
      <c r="B10" s="20" t="s">
        <v>74</v>
      </c>
      <c r="C10" s="115" t="s">
        <v>75</v>
      </c>
      <c r="D10" s="115">
        <v>2</v>
      </c>
      <c r="E10" s="76">
        <v>0</v>
      </c>
      <c r="F10" s="77">
        <f t="shared" si="0"/>
        <v>0</v>
      </c>
      <c r="G10" s="78">
        <f t="shared" si="0"/>
        <v>0</v>
      </c>
      <c r="H10" s="78">
        <f t="shared" si="0"/>
        <v>0</v>
      </c>
      <c r="I10" s="78">
        <f t="shared" si="0"/>
        <v>0</v>
      </c>
      <c r="J10" s="79">
        <f t="shared" si="0"/>
        <v>0</v>
      </c>
      <c r="K10" s="152"/>
    </row>
    <row r="11" spans="2:11" ht="20.25" customHeight="1" x14ac:dyDescent="0.25">
      <c r="B11" s="20" t="s">
        <v>74</v>
      </c>
      <c r="C11" s="140" t="s">
        <v>77</v>
      </c>
      <c r="D11" s="115">
        <v>2</v>
      </c>
      <c r="E11" s="76">
        <v>0</v>
      </c>
      <c r="F11" s="77">
        <f t="shared" si="0"/>
        <v>0</v>
      </c>
      <c r="G11" s="78">
        <f t="shared" si="0"/>
        <v>0</v>
      </c>
      <c r="H11" s="78">
        <f t="shared" si="0"/>
        <v>0</v>
      </c>
      <c r="I11" s="78">
        <f t="shared" si="0"/>
        <v>0</v>
      </c>
      <c r="J11" s="79">
        <f t="shared" si="0"/>
        <v>0</v>
      </c>
      <c r="K11" s="152"/>
    </row>
    <row r="12" spans="2:11" ht="20.25" customHeight="1" x14ac:dyDescent="0.25">
      <c r="B12" s="114" t="s">
        <v>78</v>
      </c>
      <c r="C12" s="80" t="s">
        <v>73</v>
      </c>
      <c r="D12" s="115">
        <v>4</v>
      </c>
      <c r="E12" s="76">
        <v>0</v>
      </c>
      <c r="F12" s="77">
        <f t="shared" si="0"/>
        <v>0</v>
      </c>
      <c r="G12" s="78">
        <f t="shared" si="0"/>
        <v>0</v>
      </c>
      <c r="H12" s="78">
        <f t="shared" si="0"/>
        <v>0</v>
      </c>
      <c r="I12" s="78">
        <f t="shared" si="0"/>
        <v>0</v>
      </c>
      <c r="J12" s="79">
        <f t="shared" si="0"/>
        <v>0</v>
      </c>
      <c r="K12" s="152"/>
    </row>
    <row r="13" spans="2:11" ht="20.25" customHeight="1" x14ac:dyDescent="0.25">
      <c r="B13" s="139" t="s">
        <v>74</v>
      </c>
      <c r="C13" s="140" t="s">
        <v>79</v>
      </c>
      <c r="D13" s="137">
        <v>2</v>
      </c>
      <c r="E13" s="138">
        <v>0</v>
      </c>
      <c r="F13" s="77">
        <f t="shared" si="0"/>
        <v>0</v>
      </c>
      <c r="G13" s="78">
        <f t="shared" si="0"/>
        <v>0</v>
      </c>
      <c r="H13" s="78">
        <f t="shared" si="0"/>
        <v>0</v>
      </c>
      <c r="I13" s="78">
        <f t="shared" si="0"/>
        <v>0</v>
      </c>
      <c r="J13" s="79">
        <f t="shared" si="0"/>
        <v>0</v>
      </c>
      <c r="K13" s="152"/>
    </row>
    <row r="14" spans="2:11" ht="20.25" customHeight="1" x14ac:dyDescent="0.25">
      <c r="B14" s="139" t="s">
        <v>74</v>
      </c>
      <c r="C14" s="140" t="s">
        <v>77</v>
      </c>
      <c r="D14" s="137">
        <v>2</v>
      </c>
      <c r="E14" s="138">
        <v>0</v>
      </c>
      <c r="F14" s="77">
        <f t="shared" si="0"/>
        <v>0</v>
      </c>
      <c r="G14" s="78">
        <f t="shared" si="0"/>
        <v>0</v>
      </c>
      <c r="H14" s="78">
        <f t="shared" si="0"/>
        <v>0</v>
      </c>
      <c r="I14" s="78">
        <f t="shared" si="0"/>
        <v>0</v>
      </c>
      <c r="J14" s="79">
        <f t="shared" si="0"/>
        <v>0</v>
      </c>
      <c r="K14" s="152"/>
    </row>
    <row r="15" spans="2:11" ht="20.25" customHeight="1" x14ac:dyDescent="0.25">
      <c r="B15" s="139" t="s">
        <v>74</v>
      </c>
      <c r="C15" s="140" t="s">
        <v>80</v>
      </c>
      <c r="D15" s="137">
        <v>2</v>
      </c>
      <c r="E15" s="138">
        <v>0</v>
      </c>
      <c r="F15" s="77">
        <f t="shared" si="0"/>
        <v>0</v>
      </c>
      <c r="G15" s="78">
        <f t="shared" si="0"/>
        <v>0</v>
      </c>
      <c r="H15" s="78">
        <f t="shared" si="0"/>
        <v>0</v>
      </c>
      <c r="I15" s="78">
        <f t="shared" si="0"/>
        <v>0</v>
      </c>
      <c r="J15" s="79">
        <f t="shared" si="0"/>
        <v>0</v>
      </c>
      <c r="K15" s="152"/>
    </row>
    <row r="16" spans="2:11" ht="20.25" customHeight="1" x14ac:dyDescent="0.25">
      <c r="B16" s="114" t="s">
        <v>81</v>
      </c>
      <c r="C16" s="80" t="s">
        <v>73</v>
      </c>
      <c r="D16" s="137">
        <v>1</v>
      </c>
      <c r="E16" s="138">
        <v>0</v>
      </c>
      <c r="F16" s="77">
        <f t="shared" si="0"/>
        <v>0</v>
      </c>
      <c r="G16" s="78">
        <f t="shared" si="0"/>
        <v>0</v>
      </c>
      <c r="H16" s="78">
        <f t="shared" si="0"/>
        <v>0</v>
      </c>
      <c r="I16" s="78">
        <f t="shared" si="0"/>
        <v>0</v>
      </c>
      <c r="J16" s="79">
        <f t="shared" si="0"/>
        <v>0</v>
      </c>
      <c r="K16" s="152"/>
    </row>
    <row r="17" spans="2:11" ht="20.25" customHeight="1" thickBot="1" x14ac:dyDescent="0.3">
      <c r="B17" s="23" t="s">
        <v>74</v>
      </c>
      <c r="C17" s="118" t="s">
        <v>79</v>
      </c>
      <c r="D17" s="118">
        <v>1</v>
      </c>
      <c r="E17" s="81">
        <v>0</v>
      </c>
      <c r="F17" s="77">
        <f t="shared" si="0"/>
        <v>0</v>
      </c>
      <c r="G17" s="78">
        <f t="shared" si="0"/>
        <v>0</v>
      </c>
      <c r="H17" s="78">
        <f t="shared" si="0"/>
        <v>0</v>
      </c>
      <c r="I17" s="78">
        <f t="shared" si="0"/>
        <v>0</v>
      </c>
      <c r="J17" s="79">
        <f t="shared" si="0"/>
        <v>0</v>
      </c>
      <c r="K17" s="152"/>
    </row>
    <row r="18" spans="2:11" ht="20.25" customHeight="1" thickBot="1" x14ac:dyDescent="0.3">
      <c r="E18" s="82" t="s">
        <v>61</v>
      </c>
      <c r="F18" s="83">
        <f>SUM(F7:F17)</f>
        <v>0</v>
      </c>
      <c r="G18" s="84">
        <f>SUM(G7:G17)</f>
        <v>0</v>
      </c>
      <c r="H18" s="84">
        <f>SUM(H7:H17)</f>
        <v>0</v>
      </c>
      <c r="I18" s="84">
        <f>SUM(I7:I17)</f>
        <v>0</v>
      </c>
      <c r="J18" s="85">
        <f>SUM(J7:J17)</f>
        <v>0</v>
      </c>
      <c r="K18" s="143"/>
    </row>
    <row r="19" spans="2:11" ht="20.25" customHeight="1" x14ac:dyDescent="0.25">
      <c r="E19" s="82"/>
      <c r="F19" s="154"/>
      <c r="G19" s="154"/>
      <c r="H19" s="154"/>
      <c r="I19" s="154"/>
      <c r="J19" s="154"/>
      <c r="K19" s="154"/>
    </row>
    <row r="21" spans="2:11" x14ac:dyDescent="0.25">
      <c r="B21" s="42" t="s">
        <v>13</v>
      </c>
      <c r="C21" s="43"/>
      <c r="D21" s="44"/>
      <c r="E21" s="62"/>
      <c r="F21" s="62"/>
      <c r="G21" s="62"/>
      <c r="H21" s="62"/>
      <c r="I21" s="62"/>
      <c r="J21" s="86"/>
    </row>
    <row r="22" spans="2:11" x14ac:dyDescent="0.25">
      <c r="B22" s="46" t="s">
        <v>82</v>
      </c>
      <c r="C22" s="47"/>
      <c r="D22" s="48"/>
      <c r="E22" s="64"/>
      <c r="F22" s="64"/>
      <c r="G22" s="64"/>
      <c r="H22" s="64"/>
      <c r="I22" s="64"/>
      <c r="J22" s="87"/>
    </row>
    <row r="23" spans="2:11" x14ac:dyDescent="0.25">
      <c r="B23" s="46" t="s">
        <v>83</v>
      </c>
      <c r="C23" s="47"/>
      <c r="D23" s="47"/>
      <c r="E23" s="47"/>
      <c r="F23" s="47"/>
      <c r="G23" s="47"/>
      <c r="H23" s="47"/>
      <c r="I23" s="47"/>
      <c r="J23" s="88"/>
    </row>
    <row r="24" spans="2:11" x14ac:dyDescent="0.25">
      <c r="B24" s="46" t="s">
        <v>84</v>
      </c>
      <c r="C24" s="47"/>
      <c r="D24" s="48"/>
      <c r="E24" s="64"/>
      <c r="F24" s="64"/>
      <c r="G24" s="64"/>
      <c r="H24" s="64"/>
      <c r="I24" s="64"/>
      <c r="J24" s="88"/>
    </row>
    <row r="25" spans="2:11" x14ac:dyDescent="0.25">
      <c r="B25" s="50" t="s">
        <v>85</v>
      </c>
      <c r="C25" s="51"/>
      <c r="D25" s="52"/>
      <c r="E25" s="65"/>
      <c r="F25" s="65"/>
      <c r="G25" s="65"/>
      <c r="H25" s="65"/>
      <c r="I25" s="65"/>
      <c r="J25" s="89"/>
    </row>
    <row r="27" spans="2:11" ht="19" thickBot="1" x14ac:dyDescent="0.3"/>
    <row r="28" spans="2:11" ht="19" thickBot="1" x14ac:dyDescent="0.3">
      <c r="E28" s="170" t="s">
        <v>86</v>
      </c>
      <c r="F28" s="171"/>
      <c r="G28" s="171"/>
      <c r="H28" s="171"/>
      <c r="I28" s="171"/>
      <c r="J28" s="172"/>
    </row>
    <row r="29" spans="2:11" ht="19" thickBot="1" x14ac:dyDescent="0.3">
      <c r="B29" s="27" t="s">
        <v>50</v>
      </c>
      <c r="E29" s="173" t="s">
        <v>38</v>
      </c>
      <c r="F29" s="174"/>
      <c r="G29" s="174"/>
      <c r="H29" s="174"/>
      <c r="I29" s="175"/>
      <c r="J29" s="150"/>
    </row>
    <row r="30" spans="2:11" ht="19" x14ac:dyDescent="0.25">
      <c r="B30" s="29" t="s">
        <v>87</v>
      </c>
      <c r="C30" s="90" t="s">
        <v>88</v>
      </c>
      <c r="D30" s="91" t="s">
        <v>89</v>
      </c>
      <c r="E30" s="141" t="s">
        <v>41</v>
      </c>
      <c r="F30" s="142" t="s">
        <v>42</v>
      </c>
      <c r="G30" s="142" t="s">
        <v>43</v>
      </c>
      <c r="H30" s="142" t="s">
        <v>44</v>
      </c>
      <c r="I30" s="144" t="s">
        <v>45</v>
      </c>
      <c r="J30" s="134" t="s">
        <v>46</v>
      </c>
    </row>
    <row r="31" spans="2:11" ht="20.25" customHeight="1" x14ac:dyDescent="0.25">
      <c r="B31" s="20" t="s">
        <v>90</v>
      </c>
      <c r="C31" s="116">
        <v>400000</v>
      </c>
      <c r="D31" s="92">
        <v>0</v>
      </c>
      <c r="E31" s="93">
        <f>C31*D31*12</f>
        <v>0</v>
      </c>
      <c r="F31" s="78">
        <f t="shared" ref="F31:F32" si="1">E31</f>
        <v>0</v>
      </c>
      <c r="G31" s="78">
        <f t="shared" ref="G31:G32" si="2">F31</f>
        <v>0</v>
      </c>
      <c r="H31" s="78">
        <f t="shared" ref="H31:H32" si="3">F31</f>
        <v>0</v>
      </c>
      <c r="I31" s="145">
        <f>(D31*C31)*12</f>
        <v>0</v>
      </c>
      <c r="J31" s="135">
        <f>(C31*D31)*12</f>
        <v>0</v>
      </c>
    </row>
    <row r="32" spans="2:11" ht="20.25" customHeight="1" thickBot="1" x14ac:dyDescent="0.3">
      <c r="B32" s="23" t="s">
        <v>91</v>
      </c>
      <c r="C32" s="117">
        <v>60000</v>
      </c>
      <c r="D32" s="94">
        <v>0</v>
      </c>
      <c r="E32" s="93">
        <f>C32*D32*12</f>
        <v>0</v>
      </c>
      <c r="F32" s="78">
        <f t="shared" si="1"/>
        <v>0</v>
      </c>
      <c r="G32" s="78">
        <f t="shared" si="2"/>
        <v>0</v>
      </c>
      <c r="H32" s="78">
        <f t="shared" si="3"/>
        <v>0</v>
      </c>
      <c r="I32" s="97">
        <f>(D32*C32)*12</f>
        <v>0</v>
      </c>
      <c r="J32" s="136">
        <f>(C32*D32)*12</f>
        <v>0</v>
      </c>
    </row>
    <row r="33" spans="2:10" ht="20.25" customHeight="1" thickBot="1" x14ac:dyDescent="0.3">
      <c r="D33" s="82" t="s">
        <v>61</v>
      </c>
      <c r="E33" s="83">
        <f>SUM(E31:E32)</f>
        <v>0</v>
      </c>
      <c r="F33" s="84">
        <f t="shared" ref="F33:H33" si="4">SUM(F31:F32)</f>
        <v>0</v>
      </c>
      <c r="G33" s="84">
        <f t="shared" si="4"/>
        <v>0</v>
      </c>
      <c r="H33" s="84">
        <f t="shared" si="4"/>
        <v>0</v>
      </c>
      <c r="I33" s="146">
        <f>SUM(I31:I32)</f>
        <v>0</v>
      </c>
      <c r="J33" s="95">
        <f t="shared" ref="J33" si="5">SUM(J31:J32)</f>
        <v>0</v>
      </c>
    </row>
    <row r="34" spans="2:10" ht="20.25" customHeight="1" x14ac:dyDescent="0.25"/>
    <row r="36" spans="2:10" x14ac:dyDescent="0.25">
      <c r="B36" s="42" t="s">
        <v>13</v>
      </c>
      <c r="C36" s="43"/>
      <c r="D36" s="44"/>
      <c r="E36" s="62"/>
      <c r="F36" s="62"/>
      <c r="G36" s="62"/>
      <c r="H36" s="62"/>
      <c r="I36" s="86"/>
    </row>
    <row r="37" spans="2:10" x14ac:dyDescent="0.25">
      <c r="B37" s="46" t="s">
        <v>92</v>
      </c>
      <c r="C37" s="47"/>
      <c r="D37" s="48"/>
      <c r="E37" s="64"/>
      <c r="F37" s="64"/>
      <c r="G37" s="64"/>
      <c r="H37" s="64"/>
      <c r="I37" s="87"/>
    </row>
    <row r="38" spans="2:10" x14ac:dyDescent="0.25">
      <c r="B38" s="46" t="s">
        <v>93</v>
      </c>
      <c r="C38" s="47"/>
      <c r="D38" s="48"/>
      <c r="E38" s="64"/>
      <c r="F38" s="64"/>
      <c r="G38" s="64"/>
      <c r="H38" s="64"/>
      <c r="I38" s="87"/>
    </row>
    <row r="39" spans="2:10" x14ac:dyDescent="0.25">
      <c r="B39" s="50" t="s">
        <v>85</v>
      </c>
      <c r="C39" s="51"/>
      <c r="D39" s="52"/>
      <c r="E39" s="65"/>
      <c r="F39" s="65"/>
      <c r="G39" s="65"/>
      <c r="H39" s="65"/>
      <c r="I39" s="89"/>
    </row>
  </sheetData>
  <sheetProtection algorithmName="SHA-512" hashValue="aJd5CTPbBc7vWQaMKlXxdvDwnObjK4I1293vjDuZXqb8JqApvjoOp9wNLxUi12wcT0MUa6ifPFyakwViPLNvIw==" saltValue="gcEshU+DtNGPL/oGRd7oAg==" spinCount="100000" sheet="1" objects="1" scenarios="1"/>
  <mergeCells count="4">
    <mergeCell ref="F4:K4"/>
    <mergeCell ref="F5:J5"/>
    <mergeCell ref="E28:J28"/>
    <mergeCell ref="E29:I29"/>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codeName="Blad7">
    <pageSetUpPr fitToPage="1"/>
  </sheetPr>
  <dimension ref="B2:K45"/>
  <sheetViews>
    <sheetView showGridLines="0" topLeftCell="A4" zoomScaleNormal="100" workbookViewId="0">
      <selection activeCell="E36" sqref="E36"/>
    </sheetView>
  </sheetViews>
  <sheetFormatPr baseColWidth="10" defaultColWidth="8.6640625" defaultRowHeight="18" x14ac:dyDescent="0.25"/>
  <cols>
    <col min="1" max="1" width="8.6640625" style="1"/>
    <col min="2" max="2" width="27.83203125" style="1" customWidth="1"/>
    <col min="3" max="5" width="18.6640625" style="1" customWidth="1"/>
    <col min="6" max="6" width="13" style="1" customWidth="1"/>
    <col min="7" max="7" width="11.5" style="1" customWidth="1"/>
    <col min="8" max="16384" width="8.6640625" style="1"/>
  </cols>
  <sheetData>
    <row r="2" spans="2:11" ht="27" x14ac:dyDescent="0.35">
      <c r="B2" s="7" t="s">
        <v>94</v>
      </c>
    </row>
    <row r="3" spans="2:11" ht="21" customHeight="1" x14ac:dyDescent="0.35">
      <c r="B3" s="7"/>
    </row>
    <row r="4" spans="2:11" ht="19" thickBot="1" x14ac:dyDescent="0.3">
      <c r="B4" s="27" t="s">
        <v>95</v>
      </c>
    </row>
    <row r="5" spans="2:11" ht="22" customHeight="1" x14ac:dyDescent="0.25">
      <c r="B5" s="29" t="s">
        <v>96</v>
      </c>
      <c r="C5" s="31" t="s">
        <v>58</v>
      </c>
    </row>
    <row r="6" spans="2:11" ht="22" customHeight="1" x14ac:dyDescent="0.25">
      <c r="B6" s="98" t="s">
        <v>97</v>
      </c>
      <c r="C6" s="99">
        <v>120</v>
      </c>
    </row>
    <row r="7" spans="2:11" ht="22" customHeight="1" x14ac:dyDescent="0.25">
      <c r="B7" s="98" t="s">
        <v>98</v>
      </c>
      <c r="C7" s="99">
        <v>120</v>
      </c>
    </row>
    <row r="8" spans="2:11" ht="22" customHeight="1" x14ac:dyDescent="0.25">
      <c r="B8" s="98" t="s">
        <v>99</v>
      </c>
      <c r="C8" s="99">
        <v>100</v>
      </c>
    </row>
    <row r="9" spans="2:11" ht="22" customHeight="1" thickBot="1" x14ac:dyDescent="0.3">
      <c r="B9" s="100" t="s">
        <v>100</v>
      </c>
      <c r="C9" s="101">
        <v>80</v>
      </c>
    </row>
    <row r="10" spans="2:11" x14ac:dyDescent="0.25">
      <c r="C10" s="102"/>
    </row>
    <row r="11" spans="2:11" x14ac:dyDescent="0.25">
      <c r="B11" s="42" t="s">
        <v>13</v>
      </c>
      <c r="C11" s="43"/>
      <c r="D11" s="44"/>
      <c r="E11" s="62"/>
      <c r="F11" s="44"/>
      <c r="G11" s="44"/>
      <c r="H11" s="44"/>
      <c r="I11" s="44"/>
      <c r="J11" s="44"/>
      <c r="K11" s="86"/>
    </row>
    <row r="12" spans="2:11" x14ac:dyDescent="0.25">
      <c r="B12" s="46" t="s">
        <v>101</v>
      </c>
      <c r="C12" s="47"/>
      <c r="D12" s="48"/>
      <c r="E12" s="64"/>
      <c r="F12" s="48"/>
      <c r="G12" s="48"/>
      <c r="H12" s="48"/>
      <c r="I12" s="48"/>
      <c r="J12" s="48"/>
      <c r="K12" s="87"/>
    </row>
    <row r="13" spans="2:11" ht="31.5" customHeight="1" x14ac:dyDescent="0.25">
      <c r="B13" s="176" t="s">
        <v>102</v>
      </c>
      <c r="C13" s="177"/>
      <c r="D13" s="177"/>
      <c r="E13" s="177"/>
      <c r="F13" s="177"/>
      <c r="G13" s="177"/>
      <c r="H13" s="177"/>
      <c r="I13" s="177"/>
      <c r="J13" s="177"/>
      <c r="K13" s="178"/>
    </row>
    <row r="14" spans="2:11" x14ac:dyDescent="0.25">
      <c r="B14" s="46" t="s">
        <v>103</v>
      </c>
      <c r="C14" s="47"/>
      <c r="D14" s="48"/>
      <c r="E14" s="64"/>
      <c r="F14" s="48"/>
      <c r="G14" s="48"/>
      <c r="H14" s="48"/>
      <c r="I14" s="48"/>
      <c r="J14" s="48"/>
      <c r="K14" s="87"/>
    </row>
    <row r="15" spans="2:11" x14ac:dyDescent="0.25">
      <c r="B15" s="50" t="s">
        <v>104</v>
      </c>
      <c r="C15" s="103"/>
      <c r="D15" s="103"/>
      <c r="E15" s="103"/>
      <c r="F15" s="104"/>
      <c r="G15" s="104"/>
      <c r="H15" s="104"/>
      <c r="I15" s="104"/>
      <c r="J15" s="104"/>
      <c r="K15" s="105"/>
    </row>
    <row r="16" spans="2:11" x14ac:dyDescent="0.25">
      <c r="C16" s="102"/>
    </row>
    <row r="17" spans="2:7" x14ac:dyDescent="0.25">
      <c r="C17" s="102"/>
    </row>
    <row r="18" spans="2:7" x14ac:dyDescent="0.25">
      <c r="C18" s="102"/>
    </row>
    <row r="19" spans="2:7" ht="19" thickBot="1" x14ac:dyDescent="0.3">
      <c r="B19" s="27" t="s">
        <v>105</v>
      </c>
      <c r="C19" s="102"/>
    </row>
    <row r="20" spans="2:7" ht="22" customHeight="1" thickBot="1" x14ac:dyDescent="0.3">
      <c r="B20" s="129"/>
      <c r="C20" s="179" t="s">
        <v>58</v>
      </c>
      <c r="D20" s="180"/>
      <c r="E20" s="181"/>
    </row>
    <row r="21" spans="2:7" ht="22" customHeight="1" x14ac:dyDescent="0.25">
      <c r="B21" s="130" t="s">
        <v>106</v>
      </c>
      <c r="C21" s="29" t="s">
        <v>107</v>
      </c>
      <c r="D21" s="30" t="s">
        <v>108</v>
      </c>
      <c r="E21" s="31" t="s">
        <v>109</v>
      </c>
    </row>
    <row r="22" spans="2:7" ht="22" customHeight="1" x14ac:dyDescent="0.25">
      <c r="B22" s="131" t="s">
        <v>72</v>
      </c>
      <c r="C22" s="126">
        <v>100</v>
      </c>
      <c r="D22" s="125">
        <v>75</v>
      </c>
      <c r="E22" s="99">
        <v>100</v>
      </c>
    </row>
    <row r="23" spans="2:7" ht="22" customHeight="1" x14ac:dyDescent="0.25">
      <c r="B23" s="131" t="s">
        <v>76</v>
      </c>
      <c r="C23" s="126">
        <v>150</v>
      </c>
      <c r="D23" s="125">
        <v>100</v>
      </c>
      <c r="E23" s="99">
        <v>150</v>
      </c>
    </row>
    <row r="24" spans="2:7" ht="22" customHeight="1" x14ac:dyDescent="0.25">
      <c r="B24" s="131" t="s">
        <v>78</v>
      </c>
      <c r="C24" s="126">
        <v>275</v>
      </c>
      <c r="D24" s="125">
        <v>175</v>
      </c>
      <c r="E24" s="99">
        <v>275</v>
      </c>
    </row>
    <row r="25" spans="2:7" ht="22" customHeight="1" thickBot="1" x14ac:dyDescent="0.3">
      <c r="B25" s="132" t="s">
        <v>81</v>
      </c>
      <c r="C25" s="127">
        <v>325</v>
      </c>
      <c r="D25" s="128">
        <v>250</v>
      </c>
      <c r="E25" s="101">
        <v>325</v>
      </c>
    </row>
    <row r="27" spans="2:7" x14ac:dyDescent="0.25">
      <c r="B27" s="42" t="s">
        <v>13</v>
      </c>
      <c r="C27" s="43"/>
      <c r="D27" s="44"/>
      <c r="E27" s="62"/>
      <c r="F27" s="44"/>
      <c r="G27" s="86"/>
    </row>
    <row r="28" spans="2:7" x14ac:dyDescent="0.25">
      <c r="B28" s="46" t="s">
        <v>110</v>
      </c>
      <c r="C28" s="47"/>
      <c r="D28" s="48"/>
      <c r="E28" s="64"/>
      <c r="F28" s="48"/>
      <c r="G28" s="87"/>
    </row>
    <row r="29" spans="2:7" x14ac:dyDescent="0.25">
      <c r="B29" s="46" t="s">
        <v>103</v>
      </c>
      <c r="C29" s="47"/>
      <c r="D29" s="48"/>
      <c r="E29" s="64"/>
      <c r="F29" s="48"/>
      <c r="G29" s="87"/>
    </row>
    <row r="30" spans="2:7" x14ac:dyDescent="0.25">
      <c r="B30" s="46" t="s">
        <v>111</v>
      </c>
      <c r="C30" s="47"/>
      <c r="D30" s="48"/>
      <c r="E30" s="64"/>
      <c r="F30" s="48"/>
      <c r="G30" s="87"/>
    </row>
    <row r="31" spans="2:7" x14ac:dyDescent="0.25">
      <c r="B31" s="106" t="s">
        <v>112</v>
      </c>
      <c r="C31" s="107"/>
      <c r="D31" s="108"/>
      <c r="E31" s="109"/>
      <c r="F31" s="108"/>
      <c r="G31" s="119"/>
    </row>
    <row r="35" spans="2:5" ht="19" thickBot="1" x14ac:dyDescent="0.3">
      <c r="B35" s="27" t="s">
        <v>113</v>
      </c>
      <c r="C35" s="102"/>
    </row>
    <row r="36" spans="2:5" x14ac:dyDescent="0.25">
      <c r="B36" s="66" t="s">
        <v>114</v>
      </c>
      <c r="C36" s="67" t="s">
        <v>58</v>
      </c>
      <c r="D36" s="110" t="s">
        <v>115</v>
      </c>
    </row>
    <row r="37" spans="2:5" x14ac:dyDescent="0.25">
      <c r="B37" s="98" t="s">
        <v>116</v>
      </c>
      <c r="C37" s="123">
        <v>0</v>
      </c>
      <c r="D37" s="124">
        <v>0</v>
      </c>
    </row>
    <row r="38" spans="2:5" x14ac:dyDescent="0.25">
      <c r="B38" s="98" t="s">
        <v>117</v>
      </c>
      <c r="C38" s="123">
        <v>0</v>
      </c>
      <c r="D38" s="124">
        <v>0</v>
      </c>
    </row>
    <row r="39" spans="2:5" x14ac:dyDescent="0.25">
      <c r="B39" s="98" t="s">
        <v>118</v>
      </c>
      <c r="C39" s="123">
        <v>0</v>
      </c>
      <c r="D39" s="124">
        <v>0</v>
      </c>
    </row>
    <row r="40" spans="2:5" ht="19" thickBot="1" x14ac:dyDescent="0.3">
      <c r="B40" s="100" t="s">
        <v>119</v>
      </c>
      <c r="C40" s="96">
        <v>0</v>
      </c>
      <c r="D40" s="111">
        <v>0</v>
      </c>
    </row>
    <row r="42" spans="2:5" x14ac:dyDescent="0.25">
      <c r="B42" s="42" t="s">
        <v>13</v>
      </c>
      <c r="C42" s="43"/>
      <c r="D42" s="43"/>
      <c r="E42" s="45"/>
    </row>
    <row r="43" spans="2:5" x14ac:dyDescent="0.25">
      <c r="B43" s="46" t="s">
        <v>120</v>
      </c>
      <c r="C43" s="47"/>
      <c r="D43" s="47"/>
      <c r="E43" s="49"/>
    </row>
    <row r="44" spans="2:5" x14ac:dyDescent="0.25">
      <c r="B44" s="46" t="s">
        <v>121</v>
      </c>
      <c r="C44" s="47"/>
      <c r="D44" s="47"/>
      <c r="E44" s="49"/>
    </row>
    <row r="45" spans="2:5" x14ac:dyDescent="0.25">
      <c r="B45" s="50" t="s">
        <v>122</v>
      </c>
      <c r="C45" s="51"/>
      <c r="D45" s="51"/>
      <c r="E45" s="53"/>
    </row>
  </sheetData>
  <mergeCells count="2">
    <mergeCell ref="B13:K13"/>
    <mergeCell ref="C20:E20"/>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08ECEB8771845864743DB28225855" ma:contentTypeVersion="16" ma:contentTypeDescription="Een nieuw document maken." ma:contentTypeScope="" ma:versionID="f79d0b784da3fa35b0bd2223b8d290a2">
  <xsd:schema xmlns:xsd="http://www.w3.org/2001/XMLSchema" xmlns:xs="http://www.w3.org/2001/XMLSchema" xmlns:p="http://schemas.microsoft.com/office/2006/metadata/properties" xmlns:ns2="886b1cf5-de4d-45e2-ad01-cb2f5bdf2c2b" xmlns:ns3="441a1b3f-2798-4563-96a4-130c3b2d4ab3" targetNamespace="http://schemas.microsoft.com/office/2006/metadata/properties" ma:root="true" ma:fieldsID="aa921c9119dc5aed1e3acdf946dca8f3" ns2:_="" ns3:_="">
    <xsd:import namespace="886b1cf5-de4d-45e2-ad01-cb2f5bdf2c2b"/>
    <xsd:import namespace="441a1b3f-2798-4563-96a4-130c3b2d4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b1cf5-de4d-45e2-ad01-cb2f5bdf2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1a1b3f-2798-4563-96a4-130c3b2d4ab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905da5e4-a8c8-4239-9944-4efd6bffdbba}" ma:internalName="TaxCatchAll" ma:showField="CatchAllData" ma:web="441a1b3f-2798-4563-96a4-130c3b2d4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1a1b3f-2798-4563-96a4-130c3b2d4ab3" xsi:nil="true"/>
    <lcf76f155ced4ddcb4097134ff3c332f xmlns="886b1cf5-de4d-45e2-ad01-cb2f5bdf2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C31F19CA-6F90-432D-80C2-17CAB7E05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b1cf5-de4d-45e2-ad01-cb2f5bdf2c2b"/>
    <ds:schemaRef ds:uri="441a1b3f-2798-4563-96a4-130c3b2d4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schemas.openxmlformats.org/package/2006/metadata/core-properties"/>
    <ds:schemaRef ds:uri="441a1b3f-2798-4563-96a4-130c3b2d4ab3"/>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886b1cf5-de4d-45e2-ad01-cb2f5bdf2c2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2026-03-22T22:18:44Z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0x0101000AE08ECEB8771845864743DB28225855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y fmtid="{D5CDD505-2E9C-101B-9397-08002B2CF9AE}" pid="16" name="MediaServiceImageTags">
    <vt:lpwstr/>
  </property>
</Properties>
</file>