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xis.sharepoint.com/sites/SWO-040720243/Besloten documenten/007 Inkoop/Aanbestedingsdocumenten/Bijlagen/"/>
    </mc:Choice>
  </mc:AlternateContent>
  <xr:revisionPtr revIDLastSave="663" documentId="11_A82B605220C25EF741EAA48C90EC92C921404ED8" xr6:coauthVersionLast="47" xr6:coauthVersionMax="47" xr10:uidLastSave="{2EF93655-8B66-414E-9F5E-0D1FD9B1EDEE}"/>
  <bookViews>
    <workbookView xWindow="28680" yWindow="-120" windowWidth="29040" windowHeight="15720" xr2:uid="{00000000-000D-0000-FFFF-FFFF00000000}"/>
  </bookViews>
  <sheets>
    <sheet name="Uitleg " sheetId="1" r:id="rId1"/>
    <sheet name="Prijzenblad" sheetId="2" r:id="rId2"/>
    <sheet name="Gedetailleerde forecast" sheetId="3" r:id="rId3"/>
    <sheet name="Beoordelingsformul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F27" i="2"/>
  <c r="F26" i="2"/>
  <c r="E19" i="2"/>
  <c r="E20" i="2"/>
  <c r="E21" i="2"/>
  <c r="E22" i="2"/>
  <c r="E23" i="2"/>
  <c r="E24" i="2"/>
  <c r="E25" i="2"/>
  <c r="F25" i="2" s="1"/>
  <c r="E18" i="2"/>
  <c r="F19" i="2" l="1"/>
  <c r="F18" i="2"/>
  <c r="F24" i="2"/>
  <c r="F23" i="2"/>
  <c r="F22" i="2"/>
  <c r="F21" i="2"/>
  <c r="F20" i="2"/>
  <c r="C2" i="4" l="1"/>
</calcChain>
</file>

<file path=xl/sharedStrings.xml><?xml version="1.0" encoding="utf-8"?>
<sst xmlns="http://schemas.openxmlformats.org/spreadsheetml/2006/main" count="92" uniqueCount="59">
  <si>
    <t>Welkom, in deze bijlage kunt u alle prijzen invullen van de aangeboden meerlagenbuis en bijbehorende overgangskoppelingen</t>
  </si>
  <si>
    <t xml:space="preserve">Het is de bedoeling dat u alleen de cellen met grijze opmaak invult. De overige cellen mag u niet aanpassen en kijken we niet naar. </t>
  </si>
  <si>
    <t xml:space="preserve">Hierover vindt u een overzicht en uitleg over de diverse tabbladen </t>
  </si>
  <si>
    <t>Prijzenblad</t>
  </si>
  <si>
    <t xml:space="preserve">Gedetailleerde forecast </t>
  </si>
  <si>
    <t xml:space="preserve">In dit tabblad tonen we u de forecast. Deze forecast is een inschatting, de werkelijke afname kan hiervan afwijken. Aan de getallen kunnen geen rechten worden ontleend. </t>
  </si>
  <si>
    <t>Beoordelingsformule</t>
  </si>
  <si>
    <t xml:space="preserve">Op dit tabblad tonen we de formule die wordt gebruikt voor de aanbesteding </t>
  </si>
  <si>
    <t>Materiaal</t>
  </si>
  <si>
    <r>
      <t>Prijs per stuk (</t>
    </r>
    <r>
      <rPr>
        <b/>
        <sz val="11"/>
        <color theme="0"/>
        <rFont val="Aptos Narrow"/>
        <family val="2"/>
      </rPr>
      <t>€</t>
    </r>
    <r>
      <rPr>
        <b/>
        <sz val="11"/>
        <color theme="0"/>
        <rFont val="Calibri"/>
        <family val="2"/>
      </rPr>
      <t>)</t>
    </r>
  </si>
  <si>
    <t>Meerlagenbuis DN25 rol ca. 50 meter</t>
  </si>
  <si>
    <t>1 pallet à +/-7 rollen</t>
  </si>
  <si>
    <t>Meerlagenbuis DN32 rol ca. 25 meter</t>
  </si>
  <si>
    <t>1 pallet à +/-6 rollen</t>
  </si>
  <si>
    <t xml:space="preserve">Koppeling PE DN25 naar meerlagenbuis DN25 </t>
  </si>
  <si>
    <t xml:space="preserve">Per stuk </t>
  </si>
  <si>
    <t>Koppeling PE DN32 naar meerlagenbuis DN32</t>
  </si>
  <si>
    <t>Koppeling PE DN32 naar meerlagenbuis DN25</t>
  </si>
  <si>
    <t>Koppeling PE DN40 naar meerlagenbuis DN32</t>
  </si>
  <si>
    <t>Koppeling meerlagenbuis DN25 naar 1'' buitendraad</t>
  </si>
  <si>
    <t>Koppeling meerlagenbuis DN32 naar 1'' buitendraad</t>
  </si>
  <si>
    <t xml:space="preserve">Calculatie voor berekening totaalprijs inschrijving </t>
  </si>
  <si>
    <t>Per hoeveelheid</t>
  </si>
  <si>
    <t>Forecast jaarafname</t>
  </si>
  <si>
    <t>Prijs per stuk</t>
  </si>
  <si>
    <t xml:space="preserve">Totale inschrijfprijs per jaar </t>
  </si>
  <si>
    <t>Meerlagenbuis DN25</t>
  </si>
  <si>
    <t>Per rol ca. 50 meter</t>
  </si>
  <si>
    <t>Meerlagenbuis DN32</t>
  </si>
  <si>
    <t>Per rol ca. 25 meter</t>
  </si>
  <si>
    <t>Per stuk</t>
  </si>
  <si>
    <t xml:space="preserve">Totale inschrijfprijs </t>
  </si>
  <si>
    <t xml:space="preserve">Transportkosten zijn bij de prijs inbegrepen, voor zowel de leveringen aan Enexis locaties als naar de derde partij </t>
  </si>
  <si>
    <t xml:space="preserve">Hieronder treft u de tabel met de forecast van ieder materiaal dat we vragen in de aanbesteding </t>
  </si>
  <si>
    <t xml:space="preserve">Hoeveelheid </t>
  </si>
  <si>
    <t>Forecast 2027*</t>
  </si>
  <si>
    <t>Forecast 2028*</t>
  </si>
  <si>
    <t>Forecast 2029</t>
  </si>
  <si>
    <t>Forecast 2030</t>
  </si>
  <si>
    <t>Forecast 2031</t>
  </si>
  <si>
    <t>Forecast 2032</t>
  </si>
  <si>
    <t>Forecast 2033</t>
  </si>
  <si>
    <t>Forecast 2034</t>
  </si>
  <si>
    <t>Forecast 2035</t>
  </si>
  <si>
    <t>Forecast 2036</t>
  </si>
  <si>
    <t>Forecast 2037</t>
  </si>
  <si>
    <t>Meter</t>
  </si>
  <si>
    <t>Stuks</t>
  </si>
  <si>
    <t>* In de forecast van 2027 en 2028 is de overgangsfase van de PEKO naar de meerlagenbuis meegenomen, hierdoor zijn de aantallen lager tov de jaren 2029 en later</t>
  </si>
  <si>
    <t xml:space="preserve">Let op: Aan de getallen kunnen geen rechten worden ontleend, het betreft een globale schatting </t>
  </si>
  <si>
    <t xml:space="preserve">Uw totaalsom die wordt meegewogen in de formulie is: </t>
  </si>
  <si>
    <t>Score totaalprijs = (1 – ((ingediende prijs van de Inschrijver - laagste prijs van alle Inschrijvingen): laagste prijs van alle Inschrijvingen)) x maximumpunten prijsonderdeel [40]</t>
  </si>
  <si>
    <t>Speciaal gereedschap</t>
  </si>
  <si>
    <t xml:space="preserve">Minimale afroep hoeveelheid </t>
  </si>
  <si>
    <t>Speciaal gereedschap*</t>
  </si>
  <si>
    <t>30 stuks **</t>
  </si>
  <si>
    <t xml:space="preserve">* Hierbij valt te denken aan, maar niet uitsluitend: ontbramingsgereedschap en/of kalibreergereedschap en hulpgereedschap voor het aandraaien van koppelingen. 
</t>
  </si>
  <si>
    <t>** De opgegeven aantallen voor gereedschappen zijn naar verwachting een eenmalige initiële aanschaf (uitrusting van monteurs/ploegen) en zijn niet bedoeld als jaarlijkse forecast</t>
  </si>
  <si>
    <t xml:space="preserve">In dit tabblad vult u uw prijzen in in de gemarkeerde grijze cellen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</si>
</sst>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635D63"/>
      <name val="Calibri"/>
      <family val="2"/>
      <scheme val="minor"/>
    </font>
    <font>
      <b/>
      <sz val="11"/>
      <color theme="0"/>
      <name val="Aptos Narrow"/>
      <family val="2"/>
    </font>
    <font>
      <b/>
      <sz val="11"/>
      <color theme="0"/>
      <name val="Calibri"/>
      <family val="2"/>
    </font>
    <font>
      <i/>
      <sz val="11"/>
      <color rgb="FF635D63"/>
      <name val="Calibri"/>
      <family val="2"/>
      <scheme val="minor"/>
    </font>
    <font>
      <b/>
      <sz val="11"/>
      <color rgb="FF635D63"/>
      <name val="Calibri"/>
      <family val="2"/>
      <scheme val="minor"/>
    </font>
    <font>
      <b/>
      <sz val="14"/>
      <color rgb="FF635D63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00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CBD5"/>
        <bgColor indexed="64"/>
      </patternFill>
    </fill>
    <fill>
      <patternFill patternType="solid">
        <fgColor rgb="FFF9E7EB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2" borderId="1" xfId="0" applyFont="1" applyFill="1" applyBorder="1"/>
    <xf numFmtId="0" fontId="6" fillId="4" borderId="1" xfId="0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3" fontId="6" fillId="5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3" borderId="1" xfId="0" applyFont="1" applyFill="1" applyBorder="1" applyAlignment="1">
      <alignment horizontal="center" wrapText="1"/>
    </xf>
    <xf numFmtId="0" fontId="0" fillId="3" borderId="0" xfId="0" applyFill="1" applyProtection="1">
      <protection locked="0"/>
    </xf>
    <xf numFmtId="0" fontId="0" fillId="3" borderId="0" xfId="0" applyFill="1" applyProtection="1"/>
    <xf numFmtId="0" fontId="4" fillId="2" borderId="2" xfId="0" applyFont="1" applyFill="1" applyBorder="1" applyAlignment="1" applyProtection="1">
      <alignment vertical="center"/>
    </xf>
    <xf numFmtId="0" fontId="6" fillId="5" borderId="3" xfId="0" applyFont="1" applyFill="1" applyBorder="1" applyProtection="1"/>
    <xf numFmtId="44" fontId="6" fillId="6" borderId="3" xfId="0" applyNumberFormat="1" applyFont="1" applyFill="1" applyBorder="1" applyProtection="1"/>
    <xf numFmtId="0" fontId="6" fillId="3" borderId="0" xfId="0" applyFont="1" applyFill="1" applyProtection="1"/>
    <xf numFmtId="0" fontId="6" fillId="4" borderId="1" xfId="0" applyFont="1" applyFill="1" applyBorder="1" applyProtection="1"/>
    <xf numFmtId="44" fontId="6" fillId="6" borderId="1" xfId="0" applyNumberFormat="1" applyFont="1" applyFill="1" applyBorder="1" applyProtection="1"/>
    <xf numFmtId="0" fontId="6" fillId="5" borderId="1" xfId="0" applyFont="1" applyFill="1" applyBorder="1" applyProtection="1"/>
    <xf numFmtId="0" fontId="9" fillId="0" borderId="0" xfId="0" applyFont="1" applyProtection="1"/>
    <xf numFmtId="0" fontId="9" fillId="3" borderId="0" xfId="0" applyFont="1" applyFill="1" applyAlignment="1" applyProtection="1">
      <alignment horizontal="left" vertical="top" wrapText="1"/>
    </xf>
    <xf numFmtId="0" fontId="9" fillId="3" borderId="0" xfId="0" applyFont="1" applyFill="1" applyAlignment="1" applyProtection="1">
      <alignment horizontal="left" vertical="top"/>
    </xf>
    <xf numFmtId="0" fontId="9" fillId="3" borderId="0" xfId="0" applyFont="1" applyFill="1" applyAlignment="1" applyProtection="1">
      <alignment horizontal="left"/>
    </xf>
    <xf numFmtId="0" fontId="9" fillId="3" borderId="0" xfId="0" applyFont="1" applyFill="1" applyProtection="1"/>
    <xf numFmtId="0" fontId="11" fillId="3" borderId="0" xfId="0" applyFont="1" applyFill="1" applyAlignment="1" applyProtection="1">
      <alignment horizontal="left"/>
    </xf>
    <xf numFmtId="0" fontId="4" fillId="2" borderId="1" xfId="0" applyFont="1" applyFill="1" applyBorder="1" applyAlignment="1" applyProtection="1">
      <alignment vertical="center"/>
    </xf>
    <xf numFmtId="3" fontId="6" fillId="5" borderId="1" xfId="0" applyNumberFormat="1" applyFont="1" applyFill="1" applyBorder="1" applyProtection="1"/>
    <xf numFmtId="44" fontId="6" fillId="5" borderId="1" xfId="0" applyNumberFormat="1" applyFont="1" applyFill="1" applyBorder="1" applyProtection="1"/>
    <xf numFmtId="3" fontId="6" fillId="4" borderId="1" xfId="0" applyNumberFormat="1" applyFont="1" applyFill="1" applyBorder="1" applyProtection="1"/>
    <xf numFmtId="44" fontId="6" fillId="4" borderId="1" xfId="0" applyNumberFormat="1" applyFont="1" applyFill="1" applyBorder="1" applyProtection="1"/>
    <xf numFmtId="0" fontId="10" fillId="0" borderId="1" xfId="0" applyFont="1" applyBorder="1" applyAlignment="1" applyProtection="1">
      <alignment horizontal="right"/>
    </xf>
    <xf numFmtId="44" fontId="6" fillId="0" borderId="1" xfId="0" applyNumberFormat="1" applyFont="1" applyBorder="1" applyProtection="1"/>
    <xf numFmtId="0" fontId="6" fillId="3" borderId="0" xfId="0" applyFont="1" applyFill="1" applyAlignment="1" applyProtection="1">
      <alignment horizontal="left"/>
    </xf>
    <xf numFmtId="0" fontId="3" fillId="3" borderId="0" xfId="0" applyFont="1" applyFill="1"/>
    <xf numFmtId="0" fontId="0" fillId="3" borderId="1" xfId="0" applyFill="1" applyBorder="1"/>
    <xf numFmtId="44" fontId="0" fillId="3" borderId="1" xfId="0" applyNumberFormat="1" applyFill="1" applyBorder="1"/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1" xfId="0" applyFill="1" applyBorder="1"/>
    <xf numFmtId="0" fontId="0" fillId="5" borderId="1" xfId="0" applyFill="1" applyBorder="1"/>
  </cellXfs>
  <cellStyles count="1">
    <cellStyle name="Standaard" xfId="0" builtinId="0"/>
  </cellStyles>
  <dxfs count="0"/>
  <tableStyles count="0" defaultTableStyle="TableStyleMedium2" defaultPivotStyle="PivotStyleMedium9"/>
  <colors>
    <mruColors>
      <color rgb="FFF9E7EB"/>
      <color rgb="FFF3CBD5"/>
      <color rgb="FFDE0073"/>
      <color rgb="FF635D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8"/>
  <sheetViews>
    <sheetView tabSelected="1" workbookViewId="0"/>
  </sheetViews>
  <sheetFormatPr defaultRowHeight="14.5" x14ac:dyDescent="0.35"/>
  <cols>
    <col min="1" max="1" width="2.54296875" style="6" customWidth="1"/>
    <col min="2" max="2" width="24.7265625" style="6" customWidth="1"/>
    <col min="3" max="3" width="147.54296875" style="6" customWidth="1"/>
    <col min="4" max="16384" width="8.7265625" style="6"/>
  </cols>
  <sheetData>
    <row r="2" spans="2:3" ht="30.75" customHeight="1" x14ac:dyDescent="0.35">
      <c r="B2" s="40" t="s">
        <v>0</v>
      </c>
      <c r="C2" s="41"/>
    </row>
    <row r="3" spans="2:3" ht="24" customHeight="1" x14ac:dyDescent="0.35">
      <c r="B3" s="38" t="s">
        <v>1</v>
      </c>
      <c r="C3" s="39"/>
    </row>
    <row r="4" spans="2:3" x14ac:dyDescent="0.35">
      <c r="B4" s="36"/>
      <c r="C4" s="37"/>
    </row>
    <row r="5" spans="2:3" x14ac:dyDescent="0.35">
      <c r="B5" s="42" t="s">
        <v>2</v>
      </c>
      <c r="C5" s="43"/>
    </row>
    <row r="6" spans="2:3" x14ac:dyDescent="0.35">
      <c r="B6" s="45" t="s">
        <v>3</v>
      </c>
      <c r="C6" s="45" t="s">
        <v>58</v>
      </c>
    </row>
    <row r="7" spans="2:3" x14ac:dyDescent="0.35">
      <c r="B7" s="44" t="s">
        <v>4</v>
      </c>
      <c r="C7" s="44" t="s">
        <v>5</v>
      </c>
    </row>
    <row r="8" spans="2:3" x14ac:dyDescent="0.35">
      <c r="B8" s="45" t="s">
        <v>6</v>
      </c>
      <c r="C8" s="45" t="s">
        <v>7</v>
      </c>
    </row>
  </sheetData>
  <mergeCells count="3">
    <mergeCell ref="B2:C2"/>
    <mergeCell ref="B3:C3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8B48-BDAE-4D5D-8B15-29D9D0D5B250}">
  <dimension ref="A1:G29"/>
  <sheetViews>
    <sheetView workbookViewId="0">
      <selection activeCell="F7" sqref="F7"/>
    </sheetView>
  </sheetViews>
  <sheetFormatPr defaultColWidth="8.7265625" defaultRowHeight="14.5" x14ac:dyDescent="0.35"/>
  <cols>
    <col min="1" max="1" width="2.7265625" style="9" customWidth="1"/>
    <col min="2" max="2" width="45.81640625" style="9" bestFit="1" customWidth="1"/>
    <col min="3" max="3" width="18.54296875" style="9" customWidth="1"/>
    <col min="4" max="4" width="28.1796875" style="9" customWidth="1"/>
    <col min="5" max="6" width="25.453125" style="9" customWidth="1"/>
    <col min="7" max="7" width="26.1796875" style="9" bestFit="1" customWidth="1"/>
    <col min="8" max="8" width="10.26953125" style="8" customWidth="1"/>
    <col min="9" max="16384" width="8.7265625" style="8"/>
  </cols>
  <sheetData>
    <row r="1" spans="2:7" ht="15" customHeight="1" x14ac:dyDescent="0.35"/>
    <row r="2" spans="2:7" ht="23.15" customHeight="1" x14ac:dyDescent="0.35">
      <c r="B2" s="10" t="s">
        <v>8</v>
      </c>
      <c r="C2" s="10" t="s">
        <v>9</v>
      </c>
      <c r="D2" s="10" t="s">
        <v>53</v>
      </c>
    </row>
    <row r="3" spans="2:7" x14ac:dyDescent="0.35">
      <c r="B3" s="11" t="s">
        <v>10</v>
      </c>
      <c r="C3" s="12"/>
      <c r="D3" s="11" t="s">
        <v>11</v>
      </c>
      <c r="E3" s="13"/>
      <c r="F3" s="13"/>
    </row>
    <row r="4" spans="2:7" x14ac:dyDescent="0.35">
      <c r="B4" s="14" t="s">
        <v>12</v>
      </c>
      <c r="C4" s="15"/>
      <c r="D4" s="14" t="s">
        <v>13</v>
      </c>
      <c r="E4" s="13"/>
      <c r="F4" s="13"/>
    </row>
    <row r="5" spans="2:7" x14ac:dyDescent="0.35">
      <c r="B5" s="16" t="s">
        <v>14</v>
      </c>
      <c r="C5" s="15"/>
      <c r="D5" s="16" t="s">
        <v>15</v>
      </c>
      <c r="E5" s="13"/>
      <c r="F5" s="13"/>
    </row>
    <row r="6" spans="2:7" x14ac:dyDescent="0.35">
      <c r="B6" s="14" t="s">
        <v>16</v>
      </c>
      <c r="C6" s="15"/>
      <c r="D6" s="14" t="s">
        <v>15</v>
      </c>
      <c r="E6" s="13"/>
      <c r="F6" s="13"/>
    </row>
    <row r="7" spans="2:7" x14ac:dyDescent="0.35">
      <c r="B7" s="16" t="s">
        <v>17</v>
      </c>
      <c r="C7" s="15"/>
      <c r="D7" s="16" t="s">
        <v>15</v>
      </c>
      <c r="E7" s="13"/>
      <c r="F7" s="13"/>
    </row>
    <row r="8" spans="2:7" x14ac:dyDescent="0.35">
      <c r="B8" s="14" t="s">
        <v>18</v>
      </c>
      <c r="C8" s="15"/>
      <c r="D8" s="14" t="s">
        <v>15</v>
      </c>
      <c r="E8" s="13"/>
      <c r="F8" s="13"/>
    </row>
    <row r="9" spans="2:7" x14ac:dyDescent="0.35">
      <c r="B9" s="16" t="s">
        <v>19</v>
      </c>
      <c r="C9" s="15"/>
      <c r="D9" s="16" t="s">
        <v>15</v>
      </c>
      <c r="E9" s="13"/>
      <c r="F9" s="13"/>
    </row>
    <row r="10" spans="2:7" x14ac:dyDescent="0.35">
      <c r="B10" s="14" t="s">
        <v>20</v>
      </c>
      <c r="C10" s="15"/>
      <c r="D10" s="14" t="s">
        <v>15</v>
      </c>
      <c r="E10" s="13"/>
      <c r="F10" s="13"/>
    </row>
    <row r="11" spans="2:7" x14ac:dyDescent="0.35">
      <c r="B11" s="16" t="s">
        <v>54</v>
      </c>
      <c r="C11" s="15"/>
      <c r="D11" s="16" t="s">
        <v>55</v>
      </c>
      <c r="E11" s="13"/>
      <c r="F11" s="13"/>
    </row>
    <row r="12" spans="2:7" x14ac:dyDescent="0.35">
      <c r="B12" s="17"/>
      <c r="C12" s="13"/>
      <c r="D12" s="13"/>
      <c r="E12" s="13"/>
      <c r="F12" s="13"/>
    </row>
    <row r="13" spans="2:7" ht="14.5" customHeight="1" x14ac:dyDescent="0.35">
      <c r="B13" s="18" t="s">
        <v>56</v>
      </c>
      <c r="C13" s="19"/>
      <c r="D13" s="19"/>
      <c r="E13" s="19"/>
      <c r="F13" s="19"/>
      <c r="G13" s="19"/>
    </row>
    <row r="14" spans="2:7" x14ac:dyDescent="0.35">
      <c r="B14" s="20" t="s">
        <v>57</v>
      </c>
      <c r="C14" s="20"/>
      <c r="D14" s="20"/>
      <c r="E14" s="20"/>
      <c r="F14" s="20"/>
      <c r="G14" s="20"/>
    </row>
    <row r="15" spans="2:7" x14ac:dyDescent="0.35">
      <c r="B15" s="21"/>
      <c r="C15" s="13"/>
      <c r="D15" s="13"/>
      <c r="E15" s="13"/>
      <c r="F15" s="13"/>
    </row>
    <row r="16" spans="2:7" ht="23.15" customHeight="1" x14ac:dyDescent="0.45">
      <c r="B16" s="22" t="s">
        <v>21</v>
      </c>
      <c r="C16" s="22"/>
      <c r="D16" s="22"/>
      <c r="E16" s="22"/>
      <c r="F16" s="22"/>
    </row>
    <row r="17" spans="2:7" ht="23.15" customHeight="1" x14ac:dyDescent="0.35">
      <c r="B17" s="23" t="s">
        <v>8</v>
      </c>
      <c r="C17" s="23" t="s">
        <v>22</v>
      </c>
      <c r="D17" s="23" t="s">
        <v>23</v>
      </c>
      <c r="E17" s="23" t="s">
        <v>24</v>
      </c>
      <c r="F17" s="23" t="s">
        <v>25</v>
      </c>
    </row>
    <row r="18" spans="2:7" x14ac:dyDescent="0.35">
      <c r="B18" s="16" t="s">
        <v>26</v>
      </c>
      <c r="C18" s="16" t="s">
        <v>27</v>
      </c>
      <c r="D18" s="24">
        <v>2000</v>
      </c>
      <c r="E18" s="25">
        <f t="shared" ref="E18:E26" si="0">C3</f>
        <v>0</v>
      </c>
      <c r="F18" s="25">
        <f>D18*E18</f>
        <v>0</v>
      </c>
    </row>
    <row r="19" spans="2:7" x14ac:dyDescent="0.35">
      <c r="B19" s="14" t="s">
        <v>28</v>
      </c>
      <c r="C19" s="14" t="s">
        <v>29</v>
      </c>
      <c r="D19" s="26">
        <v>85</v>
      </c>
      <c r="E19" s="27">
        <f t="shared" si="0"/>
        <v>0</v>
      </c>
      <c r="F19" s="27">
        <f t="shared" ref="F19:F24" si="1">D19*E19</f>
        <v>0</v>
      </c>
    </row>
    <row r="20" spans="2:7" x14ac:dyDescent="0.35">
      <c r="B20" s="16" t="s">
        <v>14</v>
      </c>
      <c r="C20" s="16" t="s">
        <v>15</v>
      </c>
      <c r="D20" s="24">
        <v>19000</v>
      </c>
      <c r="E20" s="25">
        <f t="shared" si="0"/>
        <v>0</v>
      </c>
      <c r="F20" s="25">
        <f t="shared" si="1"/>
        <v>0</v>
      </c>
    </row>
    <row r="21" spans="2:7" x14ac:dyDescent="0.35">
      <c r="B21" s="14" t="s">
        <v>16</v>
      </c>
      <c r="C21" s="14" t="s">
        <v>30</v>
      </c>
      <c r="D21" s="26">
        <v>200</v>
      </c>
      <c r="E21" s="27">
        <f t="shared" si="0"/>
        <v>0</v>
      </c>
      <c r="F21" s="27">
        <f t="shared" si="1"/>
        <v>0</v>
      </c>
    </row>
    <row r="22" spans="2:7" x14ac:dyDescent="0.35">
      <c r="B22" s="16" t="s">
        <v>17</v>
      </c>
      <c r="C22" s="16" t="s">
        <v>30</v>
      </c>
      <c r="D22" s="24">
        <v>7700</v>
      </c>
      <c r="E22" s="25">
        <f t="shared" si="0"/>
        <v>0</v>
      </c>
      <c r="F22" s="25">
        <f t="shared" si="1"/>
        <v>0</v>
      </c>
    </row>
    <row r="23" spans="2:7" x14ac:dyDescent="0.35">
      <c r="B23" s="14" t="s">
        <v>18</v>
      </c>
      <c r="C23" s="14" t="s">
        <v>30</v>
      </c>
      <c r="D23" s="26">
        <v>300</v>
      </c>
      <c r="E23" s="27">
        <f t="shared" si="0"/>
        <v>0</v>
      </c>
      <c r="F23" s="27">
        <f t="shared" si="1"/>
        <v>0</v>
      </c>
    </row>
    <row r="24" spans="2:7" x14ac:dyDescent="0.35">
      <c r="B24" s="16" t="s">
        <v>19</v>
      </c>
      <c r="C24" s="16" t="s">
        <v>30</v>
      </c>
      <c r="D24" s="24">
        <v>26500</v>
      </c>
      <c r="E24" s="25">
        <f t="shared" si="0"/>
        <v>0</v>
      </c>
      <c r="F24" s="25">
        <f t="shared" si="1"/>
        <v>0</v>
      </c>
    </row>
    <row r="25" spans="2:7" x14ac:dyDescent="0.35">
      <c r="B25" s="14" t="s">
        <v>20</v>
      </c>
      <c r="C25" s="14" t="s">
        <v>30</v>
      </c>
      <c r="D25" s="26">
        <v>500</v>
      </c>
      <c r="E25" s="27">
        <f t="shared" si="0"/>
        <v>0</v>
      </c>
      <c r="F25" s="27">
        <f>D25*E25</f>
        <v>0</v>
      </c>
    </row>
    <row r="26" spans="2:7" x14ac:dyDescent="0.35">
      <c r="B26" s="16" t="s">
        <v>52</v>
      </c>
      <c r="C26" s="16" t="s">
        <v>15</v>
      </c>
      <c r="D26" s="16">
        <v>30</v>
      </c>
      <c r="E26" s="25">
        <f>C11</f>
        <v>0</v>
      </c>
      <c r="F26" s="25">
        <f>D26*E26</f>
        <v>0</v>
      </c>
    </row>
    <row r="27" spans="2:7" x14ac:dyDescent="0.35">
      <c r="B27" s="13"/>
      <c r="C27" s="13"/>
      <c r="D27" s="13"/>
      <c r="E27" s="28" t="s">
        <v>31</v>
      </c>
      <c r="F27" s="29">
        <f>SUM(F18:F26)</f>
        <v>0</v>
      </c>
    </row>
    <row r="28" spans="2:7" x14ac:dyDescent="0.35">
      <c r="B28" s="13"/>
      <c r="C28" s="13"/>
      <c r="D28" s="13"/>
      <c r="E28" s="13"/>
      <c r="F28" s="13"/>
    </row>
    <row r="29" spans="2:7" ht="14.5" customHeight="1" x14ac:dyDescent="0.35">
      <c r="B29" s="30" t="s">
        <v>32</v>
      </c>
      <c r="C29" s="30"/>
      <c r="D29" s="30"/>
      <c r="E29" s="30"/>
      <c r="F29" s="30"/>
      <c r="G29" s="30"/>
    </row>
  </sheetData>
  <mergeCells count="4">
    <mergeCell ref="B16:F16"/>
    <mergeCell ref="B13:G13"/>
    <mergeCell ref="B14:G14"/>
    <mergeCell ref="B29:G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A2757-738B-4D57-B02B-626893FA8342}">
  <dimension ref="A2:N13"/>
  <sheetViews>
    <sheetView workbookViewId="0">
      <selection activeCell="B16" sqref="B16"/>
    </sheetView>
  </sheetViews>
  <sheetFormatPr defaultRowHeight="14.5" x14ac:dyDescent="0.35"/>
  <cols>
    <col min="1" max="1" width="2.54296875" style="6" customWidth="1"/>
    <col min="2" max="2" width="45.81640625" style="6" bestFit="1" customWidth="1"/>
    <col min="3" max="3" width="12.26953125" style="6" bestFit="1" customWidth="1"/>
    <col min="4" max="5" width="13.453125" style="6" bestFit="1" customWidth="1"/>
    <col min="6" max="14" width="12.26953125" style="6" bestFit="1" customWidth="1"/>
    <col min="15" max="15" width="8.7265625" style="6" customWidth="1"/>
    <col min="16" max="16384" width="8.7265625" style="6"/>
  </cols>
  <sheetData>
    <row r="2" spans="2:14" ht="22.5" customHeight="1" x14ac:dyDescent="0.5">
      <c r="B2" s="7" t="s">
        <v>33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ht="22.5" customHeight="1" x14ac:dyDescent="0.35">
      <c r="B3" s="1" t="s">
        <v>8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1" t="s">
        <v>45</v>
      </c>
    </row>
    <row r="4" spans="2:14" ht="17.5" customHeight="1" x14ac:dyDescent="0.35">
      <c r="B4" s="2" t="s">
        <v>10</v>
      </c>
      <c r="C4" s="2" t="s">
        <v>46</v>
      </c>
      <c r="D4" s="3">
        <v>500</v>
      </c>
      <c r="E4" s="3">
        <v>1000</v>
      </c>
      <c r="F4" s="3">
        <v>2000</v>
      </c>
      <c r="G4" s="3">
        <v>2000</v>
      </c>
      <c r="H4" s="3">
        <v>2000</v>
      </c>
      <c r="I4" s="3">
        <v>2000</v>
      </c>
      <c r="J4" s="3">
        <v>2000</v>
      </c>
      <c r="K4" s="3">
        <v>2000</v>
      </c>
      <c r="L4" s="3">
        <v>2000</v>
      </c>
      <c r="M4" s="3">
        <v>2000</v>
      </c>
      <c r="N4" s="3">
        <v>1000</v>
      </c>
    </row>
    <row r="5" spans="2:14" ht="17.5" customHeight="1" x14ac:dyDescent="0.35">
      <c r="B5" s="4" t="s">
        <v>12</v>
      </c>
      <c r="C5" s="4" t="s">
        <v>46</v>
      </c>
      <c r="D5" s="5">
        <v>21</v>
      </c>
      <c r="E5" s="5">
        <v>42</v>
      </c>
      <c r="F5" s="5">
        <v>85</v>
      </c>
      <c r="G5" s="5">
        <v>85</v>
      </c>
      <c r="H5" s="5">
        <v>85</v>
      </c>
      <c r="I5" s="5">
        <v>85</v>
      </c>
      <c r="J5" s="5">
        <v>85</v>
      </c>
      <c r="K5" s="5">
        <v>85</v>
      </c>
      <c r="L5" s="5">
        <v>85</v>
      </c>
      <c r="M5" s="5">
        <v>85</v>
      </c>
      <c r="N5" s="5">
        <v>42</v>
      </c>
    </row>
    <row r="6" spans="2:14" ht="17.5" customHeight="1" x14ac:dyDescent="0.35">
      <c r="B6" s="2" t="s">
        <v>14</v>
      </c>
      <c r="C6" s="2" t="s">
        <v>47</v>
      </c>
      <c r="D6" s="3">
        <v>4750</v>
      </c>
      <c r="E6" s="3">
        <v>9500</v>
      </c>
      <c r="F6" s="3">
        <v>19000</v>
      </c>
      <c r="G6" s="3">
        <v>19000</v>
      </c>
      <c r="H6" s="3">
        <v>19000</v>
      </c>
      <c r="I6" s="3">
        <v>19000</v>
      </c>
      <c r="J6" s="3">
        <v>19000</v>
      </c>
      <c r="K6" s="3">
        <v>19000</v>
      </c>
      <c r="L6" s="3">
        <v>19000</v>
      </c>
      <c r="M6" s="3">
        <v>19000</v>
      </c>
      <c r="N6" s="3">
        <v>9500</v>
      </c>
    </row>
    <row r="7" spans="2:14" ht="17.5" customHeight="1" x14ac:dyDescent="0.35">
      <c r="B7" s="4" t="s">
        <v>16</v>
      </c>
      <c r="C7" s="4" t="s">
        <v>47</v>
      </c>
      <c r="D7" s="5">
        <v>50</v>
      </c>
      <c r="E7" s="5">
        <v>100</v>
      </c>
      <c r="F7" s="5">
        <v>200</v>
      </c>
      <c r="G7" s="5">
        <v>200</v>
      </c>
      <c r="H7" s="5">
        <v>200</v>
      </c>
      <c r="I7" s="5">
        <v>200</v>
      </c>
      <c r="J7" s="5">
        <v>200</v>
      </c>
      <c r="K7" s="5">
        <v>200</v>
      </c>
      <c r="L7" s="5">
        <v>200</v>
      </c>
      <c r="M7" s="5">
        <v>200</v>
      </c>
      <c r="N7" s="5">
        <v>100</v>
      </c>
    </row>
    <row r="8" spans="2:14" ht="17.5" customHeight="1" x14ac:dyDescent="0.35">
      <c r="B8" s="2" t="s">
        <v>17</v>
      </c>
      <c r="C8" s="2" t="s">
        <v>47</v>
      </c>
      <c r="D8" s="3">
        <v>1925</v>
      </c>
      <c r="E8" s="3">
        <v>3850</v>
      </c>
      <c r="F8" s="3">
        <v>7700</v>
      </c>
      <c r="G8" s="3">
        <v>7700</v>
      </c>
      <c r="H8" s="3">
        <v>7700</v>
      </c>
      <c r="I8" s="3">
        <v>7700</v>
      </c>
      <c r="J8" s="3">
        <v>7700</v>
      </c>
      <c r="K8" s="3">
        <v>7700</v>
      </c>
      <c r="L8" s="3">
        <v>7700</v>
      </c>
      <c r="M8" s="3">
        <v>7700</v>
      </c>
      <c r="N8" s="3">
        <v>3850</v>
      </c>
    </row>
    <row r="9" spans="2:14" ht="17.5" customHeight="1" x14ac:dyDescent="0.35">
      <c r="B9" s="4" t="s">
        <v>18</v>
      </c>
      <c r="C9" s="4" t="s">
        <v>47</v>
      </c>
      <c r="D9" s="5">
        <v>75</v>
      </c>
      <c r="E9" s="5">
        <v>150</v>
      </c>
      <c r="F9" s="5">
        <v>300</v>
      </c>
      <c r="G9" s="5">
        <v>300</v>
      </c>
      <c r="H9" s="5">
        <v>300</v>
      </c>
      <c r="I9" s="5">
        <v>300</v>
      </c>
      <c r="J9" s="5">
        <v>300</v>
      </c>
      <c r="K9" s="5">
        <v>300</v>
      </c>
      <c r="L9" s="5">
        <v>300</v>
      </c>
      <c r="M9" s="5">
        <v>300</v>
      </c>
      <c r="N9" s="5">
        <v>150</v>
      </c>
    </row>
    <row r="10" spans="2:14" ht="17.5" customHeight="1" x14ac:dyDescent="0.35">
      <c r="B10" s="2" t="s">
        <v>19</v>
      </c>
      <c r="C10" s="2" t="s">
        <v>47</v>
      </c>
      <c r="D10" s="3">
        <v>6625</v>
      </c>
      <c r="E10" s="3">
        <v>13250</v>
      </c>
      <c r="F10" s="3">
        <v>26500</v>
      </c>
      <c r="G10" s="3">
        <v>26500</v>
      </c>
      <c r="H10" s="3">
        <v>26500</v>
      </c>
      <c r="I10" s="3">
        <v>26500</v>
      </c>
      <c r="J10" s="3">
        <v>26500</v>
      </c>
      <c r="K10" s="3">
        <v>26500</v>
      </c>
      <c r="L10" s="3">
        <v>26500</v>
      </c>
      <c r="M10" s="3">
        <v>26500</v>
      </c>
      <c r="N10" s="3">
        <v>13250</v>
      </c>
    </row>
    <row r="11" spans="2:14" ht="17.5" customHeight="1" x14ac:dyDescent="0.35">
      <c r="B11" s="4" t="s">
        <v>20</v>
      </c>
      <c r="C11" s="4" t="s">
        <v>47</v>
      </c>
      <c r="D11" s="5">
        <v>125</v>
      </c>
      <c r="E11" s="5">
        <v>250</v>
      </c>
      <c r="F11" s="5">
        <v>500</v>
      </c>
      <c r="G11" s="5">
        <v>500</v>
      </c>
      <c r="H11" s="5">
        <v>500</v>
      </c>
      <c r="I11" s="5">
        <v>500</v>
      </c>
      <c r="J11" s="5">
        <v>500</v>
      </c>
      <c r="K11" s="5">
        <v>500</v>
      </c>
      <c r="L11" s="5">
        <v>500</v>
      </c>
      <c r="M11" s="5">
        <v>500</v>
      </c>
      <c r="N11" s="5">
        <v>250</v>
      </c>
    </row>
    <row r="12" spans="2:14" x14ac:dyDescent="0.35">
      <c r="B12" s="6" t="s">
        <v>48</v>
      </c>
    </row>
    <row r="13" spans="2:14" x14ac:dyDescent="0.35">
      <c r="B13" s="31" t="s">
        <v>49</v>
      </c>
    </row>
  </sheetData>
  <mergeCells count="1">
    <mergeCell ref="B2:N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A465-CF87-4DB7-9629-C9DAC7429F21}">
  <dimension ref="B2:C4"/>
  <sheetViews>
    <sheetView workbookViewId="0">
      <selection activeCell="C2" sqref="C2"/>
    </sheetView>
  </sheetViews>
  <sheetFormatPr defaultRowHeight="14.5" x14ac:dyDescent="0.35"/>
  <cols>
    <col min="1" max="1" width="2.54296875" style="6" customWidth="1"/>
    <col min="2" max="2" width="48" style="6" bestFit="1" customWidth="1"/>
    <col min="3" max="3" width="18.453125" style="6" customWidth="1"/>
    <col min="4" max="16384" width="8.7265625" style="6"/>
  </cols>
  <sheetData>
    <row r="2" spans="2:3" x14ac:dyDescent="0.35">
      <c r="B2" s="32" t="s">
        <v>50</v>
      </c>
      <c r="C2" s="33">
        <f>Prijzenblad!F27</f>
        <v>0</v>
      </c>
    </row>
    <row r="4" spans="2:3" ht="50.25" customHeight="1" x14ac:dyDescent="0.35">
      <c r="B4" s="34" t="s">
        <v>51</v>
      </c>
      <c r="C4" s="35"/>
    </row>
  </sheetData>
  <mergeCells count="1">
    <mergeCell ref="B4:C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5529f6-34fa-4422-b5ef-779b819b950d" xsi:nil="true"/>
    <lcf76f155ced4ddcb4097134ff3c332f xmlns="08cc66aa-e7ca-4150-9d53-56318e11e29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784963023D5A46AB869514BB79E0C1" ma:contentTypeVersion="12" ma:contentTypeDescription="Een nieuw document maken." ma:contentTypeScope="" ma:versionID="ad41821b69646561af7e9122aa6414be">
  <xsd:schema xmlns:xsd="http://www.w3.org/2001/XMLSchema" xmlns:xs="http://www.w3.org/2001/XMLSchema" xmlns:p="http://schemas.microsoft.com/office/2006/metadata/properties" xmlns:ns2="08cc66aa-e7ca-4150-9d53-56318e11e290" xmlns:ns3="395529f6-34fa-4422-b5ef-779b819b950d" targetNamespace="http://schemas.microsoft.com/office/2006/metadata/properties" ma:root="true" ma:fieldsID="81e1ed9af1ef673aa0b7187573327c70" ns2:_="" ns3:_="">
    <xsd:import namespace="08cc66aa-e7ca-4150-9d53-56318e11e290"/>
    <xsd:import namespace="395529f6-34fa-4422-b5ef-779b819b95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c66aa-e7ca-4150-9d53-56318e11e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bfbc5c3-60d0-4420-b99b-f454b4e667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29f6-34fa-4422-b5ef-779b819b950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ed498a-bfee-4cb4-9377-df1ea27bca5a}" ma:internalName="TaxCatchAll" ma:showField="CatchAllData" ma:web="395529f6-34fa-4422-b5ef-779b819b95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03E16E-1B82-466B-9416-729F81605565}">
  <ds:schemaRefs>
    <ds:schemaRef ds:uri="395529f6-34fa-4422-b5ef-779b819b950d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8cc66aa-e7ca-4150-9d53-56318e11e290"/>
  </ds:schemaRefs>
</ds:datastoreItem>
</file>

<file path=customXml/itemProps2.xml><?xml version="1.0" encoding="utf-8"?>
<ds:datastoreItem xmlns:ds="http://schemas.openxmlformats.org/officeDocument/2006/customXml" ds:itemID="{D46AE066-8644-4B6E-98DB-21AC869FB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cc66aa-e7ca-4150-9d53-56318e11e290"/>
    <ds:schemaRef ds:uri="395529f6-34fa-4422-b5ef-779b819b95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5A840D-6F0E-4ECC-98BE-4234DCBCC5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Uitleg </vt:lpstr>
      <vt:lpstr>Prijzenblad</vt:lpstr>
      <vt:lpstr>Gedetailleerde forecast</vt:lpstr>
      <vt:lpstr>Beoordelingsformule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Rijken, Renée</cp:lastModifiedBy>
  <cp:revision/>
  <dcterms:created xsi:type="dcterms:W3CDTF">2026-02-26T15:13:33Z</dcterms:created>
  <dcterms:modified xsi:type="dcterms:W3CDTF">2026-03-20T12:26:53Z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0x0101008C784963023D5A46AB869514BB79E0C1</vt:lpwstr>
  </property>
  <property fmtid="{D5CDD505-2E9C-101B-9397-08002B2CF9AE}" pid="3" name="MediaServiceImageTags">
    <vt:lpwstr/>
  </property>
</Properties>
</file>