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djustconsulting-my.sharepoint.com/personal/jessica_brandt_adjust_nl/Documents/Documenten/Aanbesteding Drukwerk en Signing/Publicatie/"/>
    </mc:Choice>
  </mc:AlternateContent>
  <xr:revisionPtr revIDLastSave="0" documentId="8_{1CF1AA09-F14D-4C84-856F-54BDDC76C0BA}" xr6:coauthVersionLast="47" xr6:coauthVersionMax="47" xr10:uidLastSave="{00000000-0000-0000-0000-000000000000}"/>
  <workbookProtection workbookAlgorithmName="SHA-512" workbookHashValue="Brm4nEku5dqlk9pNLHZexUwM3m8cb5ZnhX/EukPnsuGh3umSkUsXC4s625XpFlbkxHqlfAbG3lE5V78TizfWQg==" workbookSaltValue="gPPoxKOZZW1oUT9exI67tA==" workbookSpinCount="100000" lockStructure="1"/>
  <bookViews>
    <workbookView xWindow="17100" yWindow="0" windowWidth="17400" windowHeight="13780" activeTab="2" xr2:uid="{00000000-000D-0000-FFFF-FFFF00000000}"/>
  </bookViews>
  <sheets>
    <sheet name="Voorblad" sheetId="5" r:id="rId1"/>
    <sheet name="Signing &amp; drukwerk producten" sheetId="3" r:id="rId2"/>
    <sheet name="Overzicht totaalprij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7" i="3" l="1"/>
  <c r="L192" i="3"/>
  <c r="F202" i="3"/>
  <c r="F201" i="3"/>
  <c r="F200" i="3"/>
  <c r="G83" i="3"/>
  <c r="G125" i="3"/>
  <c r="F196" i="3"/>
  <c r="F198" i="3"/>
  <c r="F199" i="3"/>
  <c r="F195" i="3"/>
  <c r="K187" i="3"/>
  <c r="L187" i="3" s="1"/>
  <c r="K188" i="3"/>
  <c r="L188" i="3" s="1"/>
  <c r="K189" i="3"/>
  <c r="L189" i="3" s="1"/>
  <c r="K190" i="3"/>
  <c r="L190" i="3" s="1"/>
  <c r="K191" i="3"/>
  <c r="L191" i="3" s="1"/>
  <c r="K186" i="3"/>
  <c r="L186" i="3" s="1"/>
  <c r="F172" i="3"/>
  <c r="F173" i="3"/>
  <c r="F171" i="3"/>
  <c r="N178" i="3"/>
  <c r="O178" i="3" s="1"/>
  <c r="N179" i="3"/>
  <c r="O179" i="3" s="1"/>
  <c r="N180" i="3"/>
  <c r="O180" i="3" s="1"/>
  <c r="N181" i="3"/>
  <c r="O181" i="3" s="1"/>
  <c r="N182" i="3"/>
  <c r="O182" i="3" s="1"/>
  <c r="N177" i="3"/>
  <c r="O177" i="3" s="1"/>
  <c r="I163" i="3"/>
  <c r="J163" i="3" s="1"/>
  <c r="I164" i="3"/>
  <c r="J164" i="3" s="1"/>
  <c r="I165" i="3"/>
  <c r="J165" i="3" s="1"/>
  <c r="I166" i="3"/>
  <c r="J166" i="3" s="1"/>
  <c r="I167" i="3"/>
  <c r="J167" i="3" s="1"/>
  <c r="I162" i="3"/>
  <c r="J162" i="3" s="1"/>
  <c r="F154" i="3"/>
  <c r="F155" i="3"/>
  <c r="F156" i="3"/>
  <c r="F157" i="3"/>
  <c r="F158" i="3"/>
  <c r="F153" i="3"/>
  <c r="F145" i="3"/>
  <c r="F146" i="3"/>
  <c r="F147" i="3"/>
  <c r="F148" i="3"/>
  <c r="F149" i="3"/>
  <c r="F144" i="3"/>
  <c r="F137" i="3"/>
  <c r="F138" i="3"/>
  <c r="F139" i="3"/>
  <c r="F140" i="3"/>
  <c r="F136" i="3"/>
  <c r="G126" i="3"/>
  <c r="H126" i="3" s="1"/>
  <c r="G127" i="3"/>
  <c r="H127" i="3" s="1"/>
  <c r="G128" i="3"/>
  <c r="H128" i="3" s="1"/>
  <c r="G129" i="3"/>
  <c r="H129" i="3" s="1"/>
  <c r="G130" i="3"/>
  <c r="H130" i="3" s="1"/>
  <c r="G131" i="3"/>
  <c r="H131" i="3" s="1"/>
  <c r="G132" i="3"/>
  <c r="H132" i="3" s="1"/>
  <c r="G121" i="3"/>
  <c r="H121" i="3" s="1"/>
  <c r="G120" i="3"/>
  <c r="H120" i="3" s="1"/>
  <c r="G119" i="3"/>
  <c r="H119" i="3" s="1"/>
  <c r="G118" i="3"/>
  <c r="H118" i="3" s="1"/>
  <c r="G117" i="3"/>
  <c r="H117" i="3" s="1"/>
  <c r="G116" i="3"/>
  <c r="H116" i="3" s="1"/>
  <c r="G115" i="3"/>
  <c r="H115" i="3" s="1"/>
  <c r="G114" i="3"/>
  <c r="H114" i="3" s="1"/>
  <c r="G113" i="3"/>
  <c r="H113" i="3" s="1"/>
  <c r="G112" i="3"/>
  <c r="H112" i="3" s="1"/>
  <c r="G111" i="3"/>
  <c r="H111" i="3" s="1"/>
  <c r="G110" i="3"/>
  <c r="H110" i="3" s="1"/>
  <c r="G109" i="3"/>
  <c r="H109" i="3" s="1"/>
  <c r="G108" i="3"/>
  <c r="H108" i="3" s="1"/>
  <c r="G107" i="3"/>
  <c r="H107" i="3" s="1"/>
  <c r="G106" i="3"/>
  <c r="H106" i="3" s="1"/>
  <c r="G105" i="3"/>
  <c r="H105" i="3" s="1"/>
  <c r="G104" i="3"/>
  <c r="G84" i="3"/>
  <c r="H84" i="3" s="1"/>
  <c r="G85" i="3"/>
  <c r="H85" i="3" s="1"/>
  <c r="G86" i="3"/>
  <c r="H86" i="3" s="1"/>
  <c r="G87" i="3"/>
  <c r="H87" i="3" s="1"/>
  <c r="G88" i="3"/>
  <c r="H88" i="3" s="1"/>
  <c r="G89" i="3"/>
  <c r="H89" i="3" s="1"/>
  <c r="G90" i="3"/>
  <c r="H90" i="3" s="1"/>
  <c r="G91" i="3"/>
  <c r="H91" i="3" s="1"/>
  <c r="G92" i="3"/>
  <c r="H92" i="3" s="1"/>
  <c r="G93" i="3"/>
  <c r="H93" i="3" s="1"/>
  <c r="G94" i="3"/>
  <c r="H94" i="3" s="1"/>
  <c r="G95" i="3"/>
  <c r="H95" i="3" s="1"/>
  <c r="G96" i="3"/>
  <c r="H96" i="3" s="1"/>
  <c r="G97" i="3"/>
  <c r="H97" i="3" s="1"/>
  <c r="G98" i="3"/>
  <c r="H98" i="3" s="1"/>
  <c r="G99" i="3"/>
  <c r="H99" i="3" s="1"/>
  <c r="G100" i="3"/>
  <c r="H100" i="3" s="1"/>
  <c r="F79" i="3"/>
  <c r="F78" i="3"/>
  <c r="F77" i="3"/>
  <c r="F76" i="3"/>
  <c r="F75" i="3"/>
  <c r="F74" i="3"/>
  <c r="F70" i="3"/>
  <c r="F69" i="3"/>
  <c r="F68" i="3"/>
  <c r="F67" i="3"/>
  <c r="F66" i="3"/>
  <c r="F65" i="3"/>
  <c r="F57" i="3"/>
  <c r="F62" i="3" s="1"/>
  <c r="B8" i="4" s="1"/>
  <c r="D8" i="4" s="1"/>
  <c r="F53" i="3"/>
  <c r="F52" i="3"/>
  <c r="F51" i="3"/>
  <c r="F50" i="3"/>
  <c r="F49" i="3"/>
  <c r="F48" i="3"/>
  <c r="F44" i="3"/>
  <c r="F43" i="3"/>
  <c r="F42" i="3"/>
  <c r="F41" i="3"/>
  <c r="F40" i="3"/>
  <c r="F39" i="3"/>
  <c r="F31" i="3"/>
  <c r="F32" i="3"/>
  <c r="F33" i="3"/>
  <c r="F34" i="3"/>
  <c r="F35" i="3"/>
  <c r="F30" i="3"/>
  <c r="F22" i="3"/>
  <c r="F23" i="3"/>
  <c r="F24" i="3"/>
  <c r="F25" i="3"/>
  <c r="F26" i="3"/>
  <c r="F21" i="3"/>
  <c r="F17" i="3"/>
  <c r="F16" i="3"/>
  <c r="F15" i="3"/>
  <c r="F14" i="3"/>
  <c r="F13" i="3"/>
  <c r="F6" i="3"/>
  <c r="F7" i="3"/>
  <c r="F8" i="3"/>
  <c r="F9" i="3"/>
  <c r="F5" i="3"/>
  <c r="B21" i="4" l="1"/>
  <c r="D21" i="4" s="1"/>
  <c r="D22" i="4" s="1"/>
  <c r="F10" i="3"/>
  <c r="B2" i="4" s="1"/>
  <c r="D2" i="4" s="1"/>
  <c r="B20" i="4"/>
  <c r="D20" i="4" s="1"/>
  <c r="J168" i="3"/>
  <c r="B17" i="4" s="1"/>
  <c r="D17" i="4" s="1"/>
  <c r="F54" i="3"/>
  <c r="B7" i="4" s="1"/>
  <c r="D7" i="4" s="1"/>
  <c r="O183" i="3"/>
  <c r="B19" i="4" s="1"/>
  <c r="D19" i="4" s="1"/>
  <c r="F141" i="3"/>
  <c r="B14" i="4" s="1"/>
  <c r="D14" i="4" s="1"/>
  <c r="F71" i="3"/>
  <c r="B9" i="4" s="1"/>
  <c r="D9" i="4" s="1"/>
  <c r="F18" i="3"/>
  <c r="B3" i="4" s="1"/>
  <c r="D3" i="4" s="1"/>
  <c r="F174" i="3"/>
  <c r="B18" i="4" s="1"/>
  <c r="D18" i="4" s="1"/>
  <c r="F159" i="3"/>
  <c r="B16" i="4" s="1"/>
  <c r="D16" i="4" s="1"/>
  <c r="F150" i="3"/>
  <c r="B15" i="4" s="1"/>
  <c r="D15" i="4" s="1"/>
  <c r="F80" i="3"/>
  <c r="B10" i="4" s="1"/>
  <c r="D10" i="4" s="1"/>
  <c r="F45" i="3"/>
  <c r="B6" i="4" s="1"/>
  <c r="D6" i="4" s="1"/>
  <c r="F36" i="3"/>
  <c r="B5" i="4" s="1"/>
  <c r="D5" i="4" s="1"/>
  <c r="F27" i="3"/>
  <c r="B4" i="4" s="1"/>
  <c r="D4" i="4" s="1"/>
  <c r="G133" i="3"/>
  <c r="G101" i="3"/>
  <c r="N183" i="3"/>
  <c r="I168" i="3"/>
  <c r="G122" i="3"/>
  <c r="K192" i="3"/>
  <c r="H83" i="3"/>
  <c r="H101" i="3" s="1"/>
  <c r="B11" i="4" s="1"/>
  <c r="D11" i="4" s="1"/>
  <c r="H125" i="3"/>
  <c r="H133" i="3" s="1"/>
  <c r="B13" i="4" s="1"/>
  <c r="D13" i="4" s="1"/>
  <c r="H104" i="3"/>
  <c r="H122" i="3" s="1"/>
  <c r="B12" i="4" s="1"/>
  <c r="D12" i="4" s="1"/>
  <c r="B22" i="4" l="1"/>
</calcChain>
</file>

<file path=xl/sharedStrings.xml><?xml version="1.0" encoding="utf-8"?>
<sst xmlns="http://schemas.openxmlformats.org/spreadsheetml/2006/main" count="300" uniqueCount="135">
  <si>
    <t>Totaal</t>
  </si>
  <si>
    <t>Aantal</t>
  </si>
  <si>
    <t>Prijs per</t>
  </si>
  <si>
    <t>Visitekaartjes</t>
  </si>
  <si>
    <t>Spoedbestellingen Signing</t>
  </si>
  <si>
    <t>Spoedbestellingen Drukwerk</t>
  </si>
  <si>
    <t>Eenheid</t>
  </si>
  <si>
    <t>Grafisch ontwerp</t>
  </si>
  <si>
    <t>DTP-werkzaamheden</t>
  </si>
  <si>
    <t>order</t>
  </si>
  <si>
    <t>uur</t>
  </si>
  <si>
    <t>Inmeten op locatie</t>
  </si>
  <si>
    <t>project</t>
  </si>
  <si>
    <t>Extra</t>
  </si>
  <si>
    <t>Prijs per stuk</t>
  </si>
  <si>
    <t>Gewogen prijs</t>
  </si>
  <si>
    <t>Afwerking : rondom schoonsnijden</t>
  </si>
  <si>
    <t>Formaatomschrijving: A4, 297 x 210 mm</t>
  </si>
  <si>
    <t>Bedrukking  voorzijde: PMS 255, PMS 3135</t>
  </si>
  <si>
    <t xml:space="preserve">Papier: Koninklijk wit </t>
  </si>
  <si>
    <t>Gramsgewicht: 90</t>
  </si>
  <si>
    <t>Briefpapier met logo</t>
  </si>
  <si>
    <t>per 1000</t>
  </si>
  <si>
    <t>Vervolgpapier</t>
  </si>
  <si>
    <t>Papier: Prepint wit</t>
  </si>
  <si>
    <t>Venster-envelop C5</t>
  </si>
  <si>
    <t>Formaatomschrijving: C5, 162 x 229 mm</t>
  </si>
  <si>
    <t>Met hittebestendig folie als venster</t>
  </si>
  <si>
    <t>Vensterstand: 20 mm v. links, 72 mm v. onder, halfmat</t>
  </si>
  <si>
    <t>Venstergegevens: 40 x 110 mm rechte hoeken</t>
  </si>
  <si>
    <t>Formaatomschrijving: EA5, 156 x 220 mm</t>
  </si>
  <si>
    <t>Weging</t>
  </si>
  <si>
    <t>Venster envelop EA5</t>
  </si>
  <si>
    <t>per 100</t>
  </si>
  <si>
    <t>Vensterstand: 20 mm v. links, 66 mm v. onder, halfmat</t>
  </si>
  <si>
    <t>Envelop EA5 - Antwoord Zeist</t>
  </si>
  <si>
    <t>Envelop EA5 - Zonder Venster</t>
  </si>
  <si>
    <t>ID-kaart</t>
  </si>
  <si>
    <t>Typeomschrijving: PVC-pas</t>
  </si>
  <si>
    <t>Formaatomschrijving: PVC-pas, 54 x 86 mm</t>
  </si>
  <si>
    <t>Gramsgewicht: 0.8</t>
  </si>
  <si>
    <t>Bedrukking Voorzijde: Zwart, Geel, Magenta, Cyaan</t>
  </si>
  <si>
    <t>Bedrukking Achterzijde: Zwart, Geel, Magenta, Cyaan</t>
  </si>
  <si>
    <t>Formaatomschrijving: 085 x 055 mm</t>
  </si>
  <si>
    <t>Papier: 300 gram, Image wit</t>
  </si>
  <si>
    <t>per 50</t>
  </si>
  <si>
    <t>Visitekaartjes TBC</t>
  </si>
  <si>
    <t>Posters kleur</t>
  </si>
  <si>
    <t>prijs per stuk 
120 grams</t>
  </si>
  <si>
    <t>prijs per stuk
 incl. Lamineren</t>
  </si>
  <si>
    <t>A2</t>
  </si>
  <si>
    <t>A1</t>
  </si>
  <si>
    <t>A0</t>
  </si>
  <si>
    <t>A3</t>
  </si>
  <si>
    <t>A4</t>
  </si>
  <si>
    <t>Gemiddelde prijs</t>
  </si>
  <si>
    <t>Gewogen Prijs</t>
  </si>
  <si>
    <t>Flyer kleur A5</t>
  </si>
  <si>
    <t>Prijs per stuk 
per ordergrootte
enkelzijdig</t>
  </si>
  <si>
    <t>Prijs per stuk 
per ordergrootte
dubbelzijdig</t>
  </si>
  <si>
    <t>A5</t>
  </si>
  <si>
    <t>160 gr papier</t>
  </si>
  <si>
    <t>per 1</t>
  </si>
  <si>
    <t>Posters zwart/wit</t>
  </si>
  <si>
    <t>Sticky notes</t>
  </si>
  <si>
    <t>Formatomschrijving: Bloks 071 X 071 mm</t>
  </si>
  <si>
    <t>50 vel per blok</t>
  </si>
  <si>
    <t>weging</t>
  </si>
  <si>
    <t>Roll-up banner inclusief systeem en tas
Basic roll-banner met Stay-flat doek</t>
  </si>
  <si>
    <t>Spandoek/banner per dm2</t>
  </si>
  <si>
    <t>Mesh banner 330 gr</t>
  </si>
  <si>
    <t>PVC Frontlit</t>
  </si>
  <si>
    <t>Mesh banner 330 gr
inclusief zeilogen</t>
  </si>
  <si>
    <t>PVC Frontlit
inclusief zeilogen</t>
  </si>
  <si>
    <t>Postersystemen
boven- en onder kliksysteem</t>
  </si>
  <si>
    <t>Prijs per systeem</t>
  </si>
  <si>
    <t>Vlaggen (Baniervlag formaat)
3-draads glanspolyester</t>
  </si>
  <si>
    <t>1200 x 3000 mm</t>
  </si>
  <si>
    <t>1500 x 3000 mm</t>
  </si>
  <si>
    <t>1200 x 3500 mm</t>
  </si>
  <si>
    <t>1000 x 4000 mm</t>
  </si>
  <si>
    <t>1200 x 4000 mm</t>
  </si>
  <si>
    <t>1500 x 4000 mm</t>
  </si>
  <si>
    <t>1000 x 5000 mm</t>
  </si>
  <si>
    <t>1200 x 5000 mm</t>
  </si>
  <si>
    <t>1500 x 5000 mm</t>
  </si>
  <si>
    <t>Triage QR codeformulier</t>
  </si>
  <si>
    <t>Formaatomschrijving: A5, 148 x 210 mm</t>
  </si>
  <si>
    <t>Beachflag inclusief stokken en tas geschikt voor binnen en buiten 
3-draads glanspolyester 
(Voet wordt niet standaard meegeleverd, apart aangeven bij de bestelling.)</t>
  </si>
  <si>
    <t xml:space="preserve">Small:
500 x 2000 mm </t>
  </si>
  <si>
    <t>Medium:
600 x 2400 mm</t>
  </si>
  <si>
    <t xml:space="preserve">
Extra large:
800 x 4100 mm</t>
  </si>
  <si>
    <t xml:space="preserve">Met voet
Small:
500 x 2000 mm </t>
  </si>
  <si>
    <t>Met voet
Medium:
600 x 2400 mm</t>
  </si>
  <si>
    <t>Met voet
Extra large:
800 x 4100 mm</t>
  </si>
  <si>
    <t>Gemiddelde prijs per stuk</t>
  </si>
  <si>
    <t>Overige werkzaamheden</t>
  </si>
  <si>
    <t>Totale inschrijfprijs</t>
  </si>
  <si>
    <t>Beachflag inclusief stokken en tas geschikt voor binnen en buiten 
3-draads glanspolyester (Voet wordt niet standaard meegeleverd, apart aangeven bij de bestelling.)</t>
  </si>
  <si>
    <t>1.</t>
  </si>
  <si>
    <t>2.</t>
  </si>
  <si>
    <t>3.</t>
  </si>
  <si>
    <t xml:space="preserve">De in het prijzenblad opgenomen wegingsfactoren per eenheidsprijs zijn fictief en dienen uitsluitend ter vergelijk van de prijzen in de onderhavige offerteaanvraag. U kunt derhalve nu en in de toekomst geen rechten ontlenen aan die wegingen met het oog op eventueel tijdens de uitvoering van de Raamovereenkomst werkelijk te realiseren hoeveelheden c.q. te realiseren omzet.
</t>
  </si>
  <si>
    <t>4.</t>
  </si>
  <si>
    <r>
      <t xml:space="preserve">Aanbieder mag en zal bij het opstellen van zijn Offerte geen oneigenlijk gebruikmaken van de gunningssystematiek. Op straffe van ongeldigheid van de Offerte dienen de navolgende voorwaarden met betrekking tot de aangeboden prijzen in acht te worden genomen:
• Prijzen worden gegeven tot maximaal </t>
    </r>
    <r>
      <rPr>
        <sz val="10"/>
        <color rgb="FFDD2FC4"/>
        <rFont val="Arial"/>
        <family val="2"/>
      </rPr>
      <t>[aantal]</t>
    </r>
    <r>
      <rPr>
        <sz val="10"/>
        <color theme="1"/>
        <rFont val="Arial"/>
        <family val="2"/>
      </rPr>
      <t xml:space="preserve"> decimalen achter de komma;
• Een cel waarin een prijs of tarief ingevuld dient te worden, mag niet worden leeg gelaten of voorzien van andere karakters dan cijfers.
</t>
    </r>
  </si>
  <si>
    <t>5.</t>
  </si>
  <si>
    <t xml:space="preserve">Ondergetekende verklaart namens de Aanbieder de instructies te hebben gelezen en hiermee akkoord te gaan. Aldus rechtsgeldig ondertekend: </t>
  </si>
  <si>
    <t>Onderneming</t>
  </si>
  <si>
    <t>&lt;&lt;hier bedrijfsnaam invullen&gt;&gt;</t>
  </si>
  <si>
    <t xml:space="preserve">Naam </t>
  </si>
  <si>
    <t>&lt;&lt;hier naam ondertekenaar invullen&gt;&gt;</t>
  </si>
  <si>
    <t xml:space="preserve">Functie </t>
  </si>
  <si>
    <t xml:space="preserve">Handtekening </t>
  </si>
  <si>
    <t xml:space="preserve">Plaats en datum </t>
  </si>
  <si>
    <t>&lt;&lt;hier plaats en datum ondertekening invullen&gt;&gt;</t>
  </si>
  <si>
    <t xml:space="preserve">Uitsluitend de blauwe velden moeten ingevuld worden. Het aanbrengen van wijzigingen in de andere velden is niet toegestaan op straffe van uitsluiting.
</t>
  </si>
  <si>
    <t xml:space="preserve">De Inschrijver dient alle blauwe velden naar eerlijkheid in te vullen, zelfs als deze niet van toepassing zijn op de toekomstige dienstverlening. </t>
  </si>
  <si>
    <t>Signing &amp; drukwerk</t>
  </si>
  <si>
    <t xml:space="preserve">Envelop EA5 </t>
  </si>
  <si>
    <t>Papier: 90 gram,  Koninklijk wit</t>
  </si>
  <si>
    <t>Bedrukking  voorzijde: Paars PMS 255 en blauw PMS 3135</t>
  </si>
  <si>
    <t>Bedrukking  voorzijde: PMS 255, PMS 3135</t>
  </si>
  <si>
    <t>Bedrukking tweezijdig: Zwart</t>
  </si>
  <si>
    <t>Papier: 80 grams, Rainbow colors licht groen</t>
  </si>
  <si>
    <t>Totaal prijs</t>
  </si>
  <si>
    <t>Aantal per jaar</t>
  </si>
  <si>
    <t>Order- en handling kosten (inclusief bezorging)</t>
  </si>
  <si>
    <t xml:space="preserve">Prijzen zijn in euro's en op maximaal vier decimalen achter de komma. Prijzen zijn exclusief BTW, maar inclusief alle overige bijkomende kosten (zoals, maar dus niet beperkt tot bemiddelingskosten en administratieve kosten). Niet in de tarieven opgenomen kosten komen dus niet voor vergoeding in aanmerking. 
</t>
  </si>
  <si>
    <r>
      <t xml:space="preserve">In dit prijzenblad vindt u per product de naam en een bijbehorende beschrijving. In de kolom Extra zijn kleinere bestelgroottes opgenomen waarmee eventuele verschillen tussen de standaard bestelgroottes kunnen worden aangevuld. Let op: de beschikbare aantallen kunnen per product aanzienlijk variëren.
De wegingsfactor (schaal 1–5) geeft aan hoe hoog de omloopsnelheid van de betreffende bestelhoeveelheid is ten opzichte van andere producten en aantallen, waarbij 1 een lage en 5 een hoge omloop vertegenwoordigt.
In de blauwe invulvelden vult u de prijs per stuk in. Deze prijs wordt automatisch verwerkt in de kolom Gewogen prijs.
Het totaal van de gewogen prijs wordt berekend door de som van alle gewogen prijzen te delen door de som van de bijbehorende wegingsfactoren. Op deze manier ontstaat een eerlijke en goed vergelijkbare totaalprijs.
</t>
    </r>
    <r>
      <rPr>
        <b/>
        <sz val="11"/>
        <color theme="1"/>
        <rFont val="Calibri"/>
        <family val="2"/>
        <scheme val="minor"/>
      </rPr>
      <t>U dient de blauwe velden tot vier (4) decimalen achter de komma in te vullen. VB: €1,0000</t>
    </r>
  </si>
  <si>
    <t xml:space="preserve">Instructie invullen Prijsopgavenformulier
</t>
  </si>
  <si>
    <t>Overzicht prijsopgaven</t>
  </si>
  <si>
    <t>Prijsoverzicht</t>
  </si>
  <si>
    <t>Verwachte bestelmomenten per jaar</t>
  </si>
  <si>
    <t>Opslagkosten veiligheidsvoorraden conform Bechrijvend Document</t>
  </si>
  <si>
    <t xml:space="preserve">&lt;&lt;hier functie ondertekenaar invullen&gt;&gt;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</si>
</sst>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quot;€&quot;\ #,##0.0000"/>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sz val="11"/>
      <color rgb="FF000000"/>
      <name val="Calibri"/>
      <family val="2"/>
      <scheme val="minor"/>
    </font>
    <font>
      <b/>
      <sz val="10"/>
      <color theme="0"/>
      <name val="Arial"/>
      <family val="2"/>
    </font>
    <font>
      <b/>
      <sz val="10"/>
      <color theme="1"/>
      <name val="Arial"/>
      <family val="2"/>
    </font>
    <font>
      <sz val="10"/>
      <color rgb="FFDD2FC4"/>
      <name val="Arial"/>
      <family val="2"/>
    </font>
  </fonts>
  <fills count="6">
    <fill>
      <patternFill patternType="none"/>
    </fill>
    <fill>
      <patternFill patternType="gray125"/>
    </fill>
    <fill>
      <patternFill patternType="solid">
        <fgColor rgb="FF79146A"/>
        <bgColor indexed="64"/>
      </patternFill>
    </fill>
    <fill>
      <patternFill patternType="solid">
        <fgColor rgb="FFCFB5D1"/>
        <bgColor indexed="64"/>
      </patternFill>
    </fill>
    <fill>
      <patternFill patternType="solid">
        <fgColor rgb="FF0092AE"/>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1" fillId="0" borderId="0" applyFont="0" applyFill="0" applyBorder="0" applyAlignment="0" applyProtection="0"/>
  </cellStyleXfs>
  <cellXfs count="52">
    <xf numFmtId="0" fontId="0" fillId="0" borderId="0" xfId="0"/>
    <xf numFmtId="0" fontId="2" fillId="2" borderId="0" xfId="0" applyFont="1" applyFill="1"/>
    <xf numFmtId="0" fontId="2" fillId="2" borderId="0" xfId="0" applyFont="1" applyFill="1" applyAlignment="1">
      <alignment horizontal="center" wrapText="1"/>
    </xf>
    <xf numFmtId="0" fontId="0" fillId="0" borderId="1" xfId="0" applyBorder="1"/>
    <xf numFmtId="0" fontId="3" fillId="3" borderId="0" xfId="0" applyFont="1" applyFill="1"/>
    <xf numFmtId="0" fontId="0" fillId="3" borderId="0" xfId="0" applyFill="1"/>
    <xf numFmtId="0" fontId="2" fillId="2" borderId="0" xfId="0" applyFont="1" applyFill="1" applyAlignment="1">
      <alignment wrapText="1"/>
    </xf>
    <xf numFmtId="3" fontId="0" fillId="0" borderId="1" xfId="0" applyNumberFormat="1" applyBorder="1"/>
    <xf numFmtId="0" fontId="5" fillId="0" borderId="1" xfId="0" applyFont="1" applyBorder="1"/>
    <xf numFmtId="0" fontId="0" fillId="0" borderId="1" xfId="0" applyBorder="1" applyAlignment="1">
      <alignment horizontal="right"/>
    </xf>
    <xf numFmtId="0" fontId="0" fillId="0" borderId="3" xfId="0" applyBorder="1"/>
    <xf numFmtId="0" fontId="0" fillId="0" borderId="5" xfId="0" applyBorder="1"/>
    <xf numFmtId="164" fontId="2" fillId="2" borderId="0" xfId="0" applyNumberFormat="1" applyFont="1" applyFill="1" applyAlignment="1">
      <alignment wrapText="1"/>
    </xf>
    <xf numFmtId="0" fontId="0" fillId="3" borderId="1" xfId="0" applyFill="1" applyBorder="1"/>
    <xf numFmtId="0" fontId="0" fillId="3" borderId="1" xfId="0" applyFill="1" applyBorder="1" applyAlignment="1">
      <alignment wrapText="1"/>
    </xf>
    <xf numFmtId="0" fontId="7" fillId="0" borderId="0" xfId="0" applyFont="1"/>
    <xf numFmtId="0" fontId="4" fillId="0" borderId="0" xfId="0" applyFont="1"/>
    <xf numFmtId="0" fontId="6" fillId="0" borderId="0" xfId="0" applyFont="1" applyAlignment="1">
      <alignment horizontal="center" vertical="center"/>
    </xf>
    <xf numFmtId="0" fontId="4" fillId="0" borderId="0" xfId="0" applyFont="1" applyAlignment="1">
      <alignment vertical="top"/>
    </xf>
    <xf numFmtId="0" fontId="4" fillId="0" borderId="0" xfId="0" applyFont="1" applyAlignment="1">
      <alignment wrapText="1"/>
    </xf>
    <xf numFmtId="0" fontId="4" fillId="0" borderId="1" xfId="1" applyBorder="1" applyAlignment="1">
      <alignment wrapText="1"/>
    </xf>
    <xf numFmtId="0" fontId="4" fillId="0" borderId="1" xfId="1" applyBorder="1" applyAlignment="1">
      <alignment horizontal="left" vertical="top" wrapText="1"/>
    </xf>
    <xf numFmtId="0" fontId="4" fillId="4" borderId="1" xfId="1" applyFill="1" applyBorder="1" applyAlignment="1" applyProtection="1">
      <alignment horizontal="center" wrapText="1"/>
      <protection locked="0"/>
    </xf>
    <xf numFmtId="0" fontId="3" fillId="5" borderId="4" xfId="0" applyFont="1" applyFill="1" applyBorder="1"/>
    <xf numFmtId="0" fontId="0" fillId="5" borderId="4" xfId="0" applyFill="1" applyBorder="1"/>
    <xf numFmtId="0" fontId="0" fillId="5" borderId="1" xfId="0" applyFill="1" applyBorder="1"/>
    <xf numFmtId="0" fontId="0" fillId="0" borderId="4" xfId="0" applyBorder="1"/>
    <xf numFmtId="0" fontId="5" fillId="0" borderId="0" xfId="0" applyFont="1"/>
    <xf numFmtId="0" fontId="0" fillId="5" borderId="3" xfId="0" applyFill="1" applyBorder="1"/>
    <xf numFmtId="165" fontId="0" fillId="0" borderId="1" xfId="0" applyNumberFormat="1" applyBorder="1"/>
    <xf numFmtId="165" fontId="3" fillId="3" borderId="0" xfId="0" applyNumberFormat="1" applyFont="1" applyFill="1"/>
    <xf numFmtId="165" fontId="0" fillId="3" borderId="0" xfId="0" applyNumberFormat="1" applyFill="1"/>
    <xf numFmtId="165" fontId="0" fillId="0" borderId="5" xfId="0" applyNumberFormat="1" applyBorder="1"/>
    <xf numFmtId="165" fontId="0" fillId="3" borderId="1" xfId="0" applyNumberFormat="1" applyFill="1" applyBorder="1"/>
    <xf numFmtId="165" fontId="2" fillId="2" borderId="0" xfId="0" applyNumberFormat="1" applyFont="1" applyFill="1" applyAlignment="1">
      <alignment wrapText="1"/>
    </xf>
    <xf numFmtId="165" fontId="0" fillId="0" borderId="2" xfId="0" applyNumberFormat="1" applyBorder="1"/>
    <xf numFmtId="0" fontId="0" fillId="3" borderId="0" xfId="0" applyFill="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4" fillId="0" borderId="0" xfId="0" applyFont="1" applyAlignment="1">
      <alignment horizontal="left"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xf numFmtId="165" fontId="0" fillId="4" borderId="1" xfId="0" applyNumberFormat="1" applyFill="1" applyBorder="1" applyProtection="1">
      <protection locked="0"/>
    </xf>
    <xf numFmtId="165" fontId="0" fillId="4" borderId="2" xfId="0" applyNumberFormat="1" applyFill="1" applyBorder="1" applyProtection="1">
      <protection locked="0"/>
    </xf>
  </cellXfs>
  <cellStyles count="5">
    <cellStyle name="Komma 2" xfId="2" xr:uid="{E714E17A-B0A7-4630-8FC3-3456F181B631}"/>
    <cellStyle name="Komma 3" xfId="4" xr:uid="{3C17106D-6837-4434-A8E0-89B5839693E6}"/>
    <cellStyle name="Standaard" xfId="0" builtinId="0"/>
    <cellStyle name="Standaard 2" xfId="1" xr:uid="{D603E1B7-D8A9-4CED-95F3-53F40E5A09BC}"/>
    <cellStyle name="Valuta 2" xfId="3" xr:uid="{44A4081F-9FF1-4228-8226-3FC69D52CC9A}"/>
  </cellStyles>
  <dxfs count="0"/>
  <tableStyles count="0" defaultTableStyle="TableStyleMedium2" defaultPivotStyle="PivotStyleMedium9"/>
  <colors>
    <mruColors>
      <color rgb="FFCFB5D1"/>
      <color rgb="FF0092AE"/>
      <color rgb="FFF1A9E7"/>
      <color rgb="FF791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8761A-490B-4BE1-A809-DFDB27606D6F}">
  <dimension ref="A1:D15"/>
  <sheetViews>
    <sheetView workbookViewId="0">
      <selection activeCell="C19" sqref="C19"/>
    </sheetView>
  </sheetViews>
  <sheetFormatPr defaultRowHeight="14.5" x14ac:dyDescent="0.35"/>
  <cols>
    <col min="1" max="1" width="2.7265625" bestFit="1" customWidth="1"/>
    <col min="2" max="2" width="13.81640625" bestFit="1" customWidth="1"/>
    <col min="3" max="3" width="126.453125" customWidth="1"/>
  </cols>
  <sheetData>
    <row r="1" spans="1:4" s="16" customFormat="1" ht="35" customHeight="1" x14ac:dyDescent="0.3">
      <c r="A1" s="45" t="s">
        <v>129</v>
      </c>
      <c r="B1" s="46"/>
      <c r="C1" s="46"/>
      <c r="D1" s="15"/>
    </row>
    <row r="2" spans="1:4" s="16" customFormat="1" ht="13" x14ac:dyDescent="0.3">
      <c r="A2" s="17"/>
      <c r="B2" s="17"/>
      <c r="C2" s="17"/>
      <c r="D2" s="15"/>
    </row>
    <row r="3" spans="1:4" s="16" customFormat="1" ht="12.5" x14ac:dyDescent="0.25">
      <c r="A3" s="18" t="s">
        <v>99</v>
      </c>
      <c r="B3" s="47" t="s">
        <v>115</v>
      </c>
      <c r="C3" s="48"/>
      <c r="D3" s="19"/>
    </row>
    <row r="4" spans="1:4" s="16" customFormat="1" ht="12.5" x14ac:dyDescent="0.25">
      <c r="A4" s="18" t="s">
        <v>100</v>
      </c>
      <c r="B4" s="47" t="s">
        <v>127</v>
      </c>
      <c r="C4" s="47"/>
      <c r="D4" s="19"/>
    </row>
    <row r="5" spans="1:4" s="16" customFormat="1" ht="12.5" x14ac:dyDescent="0.25">
      <c r="A5" s="18" t="s">
        <v>101</v>
      </c>
      <c r="B5" s="47" t="s">
        <v>102</v>
      </c>
      <c r="C5" s="47"/>
      <c r="D5" s="19"/>
    </row>
    <row r="6" spans="1:4" s="16" customFormat="1" ht="12.5" x14ac:dyDescent="0.25">
      <c r="A6" s="18" t="s">
        <v>103</v>
      </c>
      <c r="B6" s="47" t="s">
        <v>104</v>
      </c>
      <c r="C6" s="47"/>
      <c r="D6" s="19"/>
    </row>
    <row r="7" spans="1:4" s="16" customFormat="1" ht="12.5" x14ac:dyDescent="0.25">
      <c r="A7" s="16" t="s">
        <v>105</v>
      </c>
      <c r="B7" s="49" t="s">
        <v>116</v>
      </c>
      <c r="C7" s="49"/>
    </row>
    <row r="8" spans="1:4" s="16" customFormat="1" ht="12.5" x14ac:dyDescent="0.25"/>
    <row r="9" spans="1:4" s="16" customFormat="1" ht="12.5" x14ac:dyDescent="0.25">
      <c r="B9" s="44" t="s">
        <v>106</v>
      </c>
      <c r="C9" s="44"/>
    </row>
    <row r="10" spans="1:4" s="16" customFormat="1" ht="12.5" x14ac:dyDescent="0.25">
      <c r="B10" s="20" t="s">
        <v>107</v>
      </c>
      <c r="C10" s="22" t="s">
        <v>108</v>
      </c>
    </row>
    <row r="11" spans="1:4" s="16" customFormat="1" ht="12.5" x14ac:dyDescent="0.25">
      <c r="B11" s="20" t="s">
        <v>109</v>
      </c>
      <c r="C11" s="22" t="s">
        <v>110</v>
      </c>
    </row>
    <row r="12" spans="1:4" s="16" customFormat="1" ht="12.5" x14ac:dyDescent="0.25">
      <c r="B12" s="20" t="s">
        <v>111</v>
      </c>
      <c r="C12" s="22" t="s">
        <v>134</v>
      </c>
    </row>
    <row r="13" spans="1:4" s="16" customFormat="1" ht="95.5" customHeight="1" x14ac:dyDescent="0.25">
      <c r="B13" s="21" t="s">
        <v>112</v>
      </c>
      <c r="C13" s="22"/>
    </row>
    <row r="14" spans="1:4" s="16" customFormat="1" ht="12.5" x14ac:dyDescent="0.25">
      <c r="B14" s="20" t="s">
        <v>113</v>
      </c>
      <c r="C14" s="22" t="s">
        <v>114</v>
      </c>
    </row>
    <row r="15" spans="1:4" s="16" customFormat="1" ht="12.5" x14ac:dyDescent="0.25"/>
  </sheetData>
  <sheetProtection algorithmName="SHA-512" hashValue="JpMYvtaUOZFHO+yu759ixU5OIOO3bD9pQcDdEQf4eCzRU1Szt4Ti78yPN4g94IOX8z3Ob4kQb7sWxOUw6qP8Ng==" saltValue="SZOsPmy7E/OrP/LBsCW9Mg==" spinCount="100000" sheet="1" objects="1" scenarios="1"/>
  <mergeCells count="7">
    <mergeCell ref="B9:C9"/>
    <mergeCell ref="A1:C1"/>
    <mergeCell ref="B3:C3"/>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D4A8-D443-441C-B728-399A44FAF909}">
  <dimension ref="A1:O202"/>
  <sheetViews>
    <sheetView zoomScaleNormal="100" workbookViewId="0">
      <selection activeCell="B9" sqref="B9"/>
    </sheetView>
  </sheetViews>
  <sheetFormatPr defaultRowHeight="14.5" x14ac:dyDescent="0.35"/>
  <cols>
    <col min="1" max="1" width="57.453125" customWidth="1"/>
    <col min="2" max="2" width="9.1796875" customWidth="1"/>
    <col min="3" max="3" width="22.453125" bestFit="1" customWidth="1"/>
    <col min="4" max="4" width="11.81640625" bestFit="1" customWidth="1"/>
    <col min="5" max="5" width="37.81640625" bestFit="1" customWidth="1"/>
    <col min="6" max="6" width="39.1796875" bestFit="1" customWidth="1"/>
    <col min="7" max="7" width="31.453125" bestFit="1" customWidth="1"/>
    <col min="8" max="8" width="12.7265625" bestFit="1" customWidth="1"/>
    <col min="9" max="9" width="29.54296875" bestFit="1" customWidth="1"/>
    <col min="10" max="10" width="29.54296875" customWidth="1"/>
    <col min="11" max="11" width="23.26953125" customWidth="1"/>
    <col min="12" max="12" width="29.81640625" bestFit="1" customWidth="1"/>
    <col min="13" max="13" width="20" bestFit="1" customWidth="1"/>
    <col min="14" max="14" width="25" bestFit="1" customWidth="1"/>
    <col min="15" max="15" width="9.26953125" bestFit="1" customWidth="1"/>
    <col min="18" max="18" width="15.81640625" bestFit="1" customWidth="1"/>
  </cols>
  <sheetData>
    <row r="1" spans="1:6" x14ac:dyDescent="0.35">
      <c r="A1" s="1" t="s">
        <v>117</v>
      </c>
      <c r="B1" s="1"/>
      <c r="C1" s="1"/>
      <c r="D1" s="1"/>
      <c r="E1" s="1"/>
    </row>
    <row r="2" spans="1:6" ht="217.5" customHeight="1" x14ac:dyDescent="0.35">
      <c r="A2" s="36" t="s">
        <v>128</v>
      </c>
      <c r="B2" s="36"/>
      <c r="C2" s="36"/>
      <c r="D2" s="36"/>
      <c r="E2" s="36"/>
    </row>
    <row r="4" spans="1:6" x14ac:dyDescent="0.35">
      <c r="A4" s="1" t="s">
        <v>21</v>
      </c>
      <c r="B4" s="1" t="s">
        <v>13</v>
      </c>
      <c r="C4" s="1" t="s">
        <v>1</v>
      </c>
      <c r="D4" s="1" t="s">
        <v>31</v>
      </c>
      <c r="E4" s="1" t="s">
        <v>14</v>
      </c>
      <c r="F4" s="1" t="s">
        <v>15</v>
      </c>
    </row>
    <row r="5" spans="1:6" x14ac:dyDescent="0.35">
      <c r="A5" s="23" t="s">
        <v>17</v>
      </c>
      <c r="B5" s="11"/>
      <c r="C5" s="3">
        <v>20000</v>
      </c>
      <c r="D5" s="3">
        <v>5</v>
      </c>
      <c r="E5" s="50">
        <v>0</v>
      </c>
      <c r="F5" s="29">
        <f>C5*D5*E5</f>
        <v>0</v>
      </c>
    </row>
    <row r="6" spans="1:6" x14ac:dyDescent="0.35">
      <c r="A6" s="24" t="s">
        <v>18</v>
      </c>
      <c r="B6" s="11"/>
      <c r="C6" s="3">
        <v>40000</v>
      </c>
      <c r="D6" s="3">
        <v>4</v>
      </c>
      <c r="E6" s="50">
        <v>0</v>
      </c>
      <c r="F6" s="29">
        <f t="shared" ref="F6:F9" si="0">C6*D6*E6</f>
        <v>0</v>
      </c>
    </row>
    <row r="7" spans="1:6" x14ac:dyDescent="0.35">
      <c r="A7" s="24" t="s">
        <v>19</v>
      </c>
      <c r="B7" s="11"/>
      <c r="C7" s="3">
        <v>60000</v>
      </c>
      <c r="D7" s="3">
        <v>4</v>
      </c>
      <c r="E7" s="50">
        <v>0</v>
      </c>
      <c r="F7" s="29">
        <f t="shared" si="0"/>
        <v>0</v>
      </c>
    </row>
    <row r="8" spans="1:6" x14ac:dyDescent="0.35">
      <c r="A8" s="24" t="s">
        <v>20</v>
      </c>
      <c r="B8" s="11"/>
      <c r="C8" s="3">
        <v>80000</v>
      </c>
      <c r="D8" s="7">
        <v>5</v>
      </c>
      <c r="E8" s="50">
        <v>0</v>
      </c>
      <c r="F8" s="29">
        <f t="shared" si="0"/>
        <v>0</v>
      </c>
    </row>
    <row r="9" spans="1:6" x14ac:dyDescent="0.35">
      <c r="A9" s="24" t="s">
        <v>16</v>
      </c>
      <c r="B9" s="11" t="s">
        <v>22</v>
      </c>
      <c r="C9" s="3">
        <v>1000</v>
      </c>
      <c r="D9" s="7">
        <v>5</v>
      </c>
      <c r="E9" s="50">
        <v>0</v>
      </c>
      <c r="F9" s="29">
        <f t="shared" si="0"/>
        <v>0</v>
      </c>
    </row>
    <row r="10" spans="1:6" x14ac:dyDescent="0.35">
      <c r="A10" s="4" t="s">
        <v>0</v>
      </c>
      <c r="B10" s="5"/>
      <c r="C10" s="5"/>
      <c r="D10" s="5"/>
      <c r="E10" s="5"/>
      <c r="F10" s="30">
        <f>SUM(F5:F9)/SUM(D5:D9)</f>
        <v>0</v>
      </c>
    </row>
    <row r="12" spans="1:6" x14ac:dyDescent="0.35">
      <c r="A12" s="1" t="s">
        <v>23</v>
      </c>
      <c r="B12" s="1" t="s">
        <v>13</v>
      </c>
      <c r="C12" s="1" t="s">
        <v>1</v>
      </c>
      <c r="D12" s="1" t="s">
        <v>31</v>
      </c>
      <c r="E12" s="1" t="s">
        <v>14</v>
      </c>
      <c r="F12" s="1" t="s">
        <v>15</v>
      </c>
    </row>
    <row r="13" spans="1:6" x14ac:dyDescent="0.35">
      <c r="A13" s="23" t="s">
        <v>17</v>
      </c>
      <c r="B13" s="11"/>
      <c r="C13" s="3">
        <v>5000</v>
      </c>
      <c r="D13" s="3">
        <v>5</v>
      </c>
      <c r="E13" s="50">
        <v>0</v>
      </c>
      <c r="F13" s="29">
        <f>C13*D13*E13</f>
        <v>0</v>
      </c>
    </row>
    <row r="14" spans="1:6" x14ac:dyDescent="0.35">
      <c r="A14" s="24" t="s">
        <v>18</v>
      </c>
      <c r="B14" s="11"/>
      <c r="C14" s="3">
        <v>10000</v>
      </c>
      <c r="D14" s="3">
        <v>4</v>
      </c>
      <c r="E14" s="50">
        <v>0</v>
      </c>
      <c r="F14" s="29">
        <f t="shared" ref="F14:F17" si="1">C14*D14*E14</f>
        <v>0</v>
      </c>
    </row>
    <row r="15" spans="1:6" x14ac:dyDescent="0.35">
      <c r="A15" s="24" t="s">
        <v>24</v>
      </c>
      <c r="B15" s="11"/>
      <c r="C15" s="3">
        <v>15000</v>
      </c>
      <c r="D15" s="3">
        <v>4</v>
      </c>
      <c r="E15" s="50">
        <v>0</v>
      </c>
      <c r="F15" s="29">
        <f t="shared" si="1"/>
        <v>0</v>
      </c>
    </row>
    <row r="16" spans="1:6" x14ac:dyDescent="0.35">
      <c r="A16" s="24" t="s">
        <v>20</v>
      </c>
      <c r="B16" s="11"/>
      <c r="C16" s="3">
        <v>20000</v>
      </c>
      <c r="D16" s="7">
        <v>5</v>
      </c>
      <c r="E16" s="50">
        <v>0</v>
      </c>
      <c r="F16" s="29">
        <f t="shared" si="1"/>
        <v>0</v>
      </c>
    </row>
    <row r="17" spans="1:6" x14ac:dyDescent="0.35">
      <c r="A17" s="24" t="s">
        <v>16</v>
      </c>
      <c r="B17" s="11" t="s">
        <v>22</v>
      </c>
      <c r="C17" s="3">
        <v>1000</v>
      </c>
      <c r="D17" s="7">
        <v>5</v>
      </c>
      <c r="E17" s="50">
        <v>0</v>
      </c>
      <c r="F17" s="29">
        <f t="shared" si="1"/>
        <v>0</v>
      </c>
    </row>
    <row r="18" spans="1:6" x14ac:dyDescent="0.35">
      <c r="A18" s="4" t="s">
        <v>0</v>
      </c>
      <c r="B18" s="5"/>
      <c r="C18" s="5"/>
      <c r="D18" s="5"/>
      <c r="E18" s="31"/>
      <c r="F18" s="30">
        <f>SUM(F13:F17)/SUM(D13:D17)</f>
        <v>0</v>
      </c>
    </row>
    <row r="20" spans="1:6" x14ac:dyDescent="0.35">
      <c r="A20" s="1" t="s">
        <v>25</v>
      </c>
      <c r="B20" s="1" t="s">
        <v>13</v>
      </c>
      <c r="C20" s="1" t="s">
        <v>1</v>
      </c>
      <c r="D20" s="1" t="s">
        <v>31</v>
      </c>
      <c r="E20" s="1" t="s">
        <v>14</v>
      </c>
      <c r="F20" s="1" t="s">
        <v>15</v>
      </c>
    </row>
    <row r="21" spans="1:6" x14ac:dyDescent="0.35">
      <c r="A21" s="23" t="s">
        <v>27</v>
      </c>
      <c r="B21" s="11"/>
      <c r="C21" s="3">
        <v>10000</v>
      </c>
      <c r="D21" s="3">
        <v>5</v>
      </c>
      <c r="E21" s="50">
        <v>0</v>
      </c>
      <c r="F21" s="29">
        <f>C21*D21*E21</f>
        <v>0</v>
      </c>
    </row>
    <row r="22" spans="1:6" x14ac:dyDescent="0.35">
      <c r="A22" s="24" t="s">
        <v>26</v>
      </c>
      <c r="B22" s="11"/>
      <c r="C22" s="3">
        <v>20000</v>
      </c>
      <c r="D22" s="3">
        <v>4</v>
      </c>
      <c r="E22" s="50">
        <v>0</v>
      </c>
      <c r="F22" s="29">
        <f t="shared" ref="F22:F26" si="2">C22*D22*E22</f>
        <v>0</v>
      </c>
    </row>
    <row r="23" spans="1:6" x14ac:dyDescent="0.35">
      <c r="A23" s="26" t="s">
        <v>120</v>
      </c>
      <c r="B23" s="11"/>
      <c r="C23" s="3">
        <v>30000</v>
      </c>
      <c r="D23" s="3">
        <v>4</v>
      </c>
      <c r="E23" s="50">
        <v>0</v>
      </c>
      <c r="F23" s="29">
        <f t="shared" si="2"/>
        <v>0</v>
      </c>
    </row>
    <row r="24" spans="1:6" x14ac:dyDescent="0.35">
      <c r="A24" s="24" t="s">
        <v>119</v>
      </c>
      <c r="B24" s="11"/>
      <c r="C24" s="3">
        <v>40000</v>
      </c>
      <c r="D24" s="7">
        <v>5</v>
      </c>
      <c r="E24" s="50">
        <v>0</v>
      </c>
      <c r="F24" s="29">
        <f t="shared" si="2"/>
        <v>0</v>
      </c>
    </row>
    <row r="25" spans="1:6" x14ac:dyDescent="0.35">
      <c r="A25" s="24" t="s">
        <v>28</v>
      </c>
      <c r="B25" s="11"/>
      <c r="C25" s="3">
        <v>50000</v>
      </c>
      <c r="D25" s="7">
        <v>5</v>
      </c>
      <c r="E25" s="50">
        <v>0</v>
      </c>
      <c r="F25" s="29">
        <f t="shared" si="2"/>
        <v>0</v>
      </c>
    </row>
    <row r="26" spans="1:6" x14ac:dyDescent="0.35">
      <c r="A26" s="24" t="s">
        <v>29</v>
      </c>
      <c r="B26" s="11" t="s">
        <v>22</v>
      </c>
      <c r="C26" s="3">
        <v>1000</v>
      </c>
      <c r="D26" s="7">
        <v>5</v>
      </c>
      <c r="E26" s="50">
        <v>0</v>
      </c>
      <c r="F26" s="29">
        <f t="shared" si="2"/>
        <v>0</v>
      </c>
    </row>
    <row r="27" spans="1:6" x14ac:dyDescent="0.35">
      <c r="A27" s="4" t="s">
        <v>0</v>
      </c>
      <c r="B27" s="5"/>
      <c r="C27" s="5"/>
      <c r="D27" s="5"/>
      <c r="E27" s="31"/>
      <c r="F27" s="30">
        <f>SUM(F21:F26)/SUM(D21:D26)</f>
        <v>0</v>
      </c>
    </row>
    <row r="29" spans="1:6" x14ac:dyDescent="0.35">
      <c r="A29" s="1" t="s">
        <v>32</v>
      </c>
      <c r="B29" s="1" t="s">
        <v>13</v>
      </c>
      <c r="C29" s="1" t="s">
        <v>1</v>
      </c>
      <c r="D29" s="1" t="s">
        <v>31</v>
      </c>
      <c r="E29" s="1" t="s">
        <v>14</v>
      </c>
      <c r="F29" s="1" t="s">
        <v>15</v>
      </c>
    </row>
    <row r="30" spans="1:6" x14ac:dyDescent="0.35">
      <c r="A30" s="23" t="s">
        <v>27</v>
      </c>
      <c r="B30" s="3"/>
      <c r="C30" s="3">
        <v>5000</v>
      </c>
      <c r="D30" s="3">
        <v>5</v>
      </c>
      <c r="E30" s="50">
        <v>0</v>
      </c>
      <c r="F30" s="29">
        <f>C30*D30*E30</f>
        <v>0</v>
      </c>
    </row>
    <row r="31" spans="1:6" x14ac:dyDescent="0.35">
      <c r="A31" s="24" t="s">
        <v>30</v>
      </c>
      <c r="B31" s="3"/>
      <c r="C31" s="3">
        <v>10000</v>
      </c>
      <c r="D31" s="3">
        <v>4</v>
      </c>
      <c r="E31" s="50">
        <v>0</v>
      </c>
      <c r="F31" s="29">
        <f t="shared" ref="F31:F35" si="3">C31*D31*E31</f>
        <v>0</v>
      </c>
    </row>
    <row r="32" spans="1:6" x14ac:dyDescent="0.35">
      <c r="A32" s="26" t="s">
        <v>120</v>
      </c>
      <c r="B32" s="3"/>
      <c r="C32" s="3">
        <v>15000</v>
      </c>
      <c r="D32" s="3">
        <v>4</v>
      </c>
      <c r="E32" s="50">
        <v>0</v>
      </c>
      <c r="F32" s="29">
        <f t="shared" si="3"/>
        <v>0</v>
      </c>
    </row>
    <row r="33" spans="1:6" x14ac:dyDescent="0.35">
      <c r="A33" s="24" t="s">
        <v>119</v>
      </c>
      <c r="B33" s="3"/>
      <c r="C33" s="3">
        <v>20000</v>
      </c>
      <c r="D33" s="7">
        <v>5</v>
      </c>
      <c r="E33" s="50">
        <v>0</v>
      </c>
      <c r="F33" s="29">
        <f t="shared" si="3"/>
        <v>0</v>
      </c>
    </row>
    <row r="34" spans="1:6" x14ac:dyDescent="0.35">
      <c r="A34" s="24" t="s">
        <v>34</v>
      </c>
      <c r="B34" s="3"/>
      <c r="C34" s="3">
        <v>25000</v>
      </c>
      <c r="D34" s="7">
        <v>5</v>
      </c>
      <c r="E34" s="50">
        <v>0</v>
      </c>
      <c r="F34" s="29">
        <f t="shared" si="3"/>
        <v>0</v>
      </c>
    </row>
    <row r="35" spans="1:6" x14ac:dyDescent="0.35">
      <c r="A35" s="24" t="s">
        <v>29</v>
      </c>
      <c r="B35" s="3" t="s">
        <v>22</v>
      </c>
      <c r="C35" s="3">
        <v>1000</v>
      </c>
      <c r="D35" s="7">
        <v>5</v>
      </c>
      <c r="E35" s="50">
        <v>0</v>
      </c>
      <c r="F35" s="29">
        <f t="shared" si="3"/>
        <v>0</v>
      </c>
    </row>
    <row r="36" spans="1:6" x14ac:dyDescent="0.35">
      <c r="A36" s="4" t="s">
        <v>0</v>
      </c>
      <c r="B36" s="5"/>
      <c r="C36" s="5"/>
      <c r="D36" s="5"/>
      <c r="E36" s="31"/>
      <c r="F36" s="30">
        <f>SUM(F30:F35)/SUM(D30:D35)</f>
        <v>0</v>
      </c>
    </row>
    <row r="38" spans="1:6" x14ac:dyDescent="0.35">
      <c r="A38" s="1" t="s">
        <v>118</v>
      </c>
      <c r="B38" s="1" t="s">
        <v>13</v>
      </c>
      <c r="C38" s="1" t="s">
        <v>1</v>
      </c>
      <c r="D38" s="1" t="s">
        <v>31</v>
      </c>
      <c r="E38" s="1" t="s">
        <v>14</v>
      </c>
      <c r="F38" s="1" t="s">
        <v>15</v>
      </c>
    </row>
    <row r="39" spans="1:6" x14ac:dyDescent="0.35">
      <c r="A39" s="23" t="s">
        <v>30</v>
      </c>
      <c r="B39" s="3"/>
      <c r="C39" s="3">
        <v>1000</v>
      </c>
      <c r="D39" s="3">
        <v>5</v>
      </c>
      <c r="E39" s="50">
        <v>0</v>
      </c>
      <c r="F39" s="29">
        <f>C39*D39*E39</f>
        <v>0</v>
      </c>
    </row>
    <row r="40" spans="1:6" x14ac:dyDescent="0.35">
      <c r="A40" s="26" t="s">
        <v>120</v>
      </c>
      <c r="B40" s="3"/>
      <c r="C40" s="3">
        <v>1500</v>
      </c>
      <c r="D40" s="3">
        <v>4</v>
      </c>
      <c r="E40" s="50">
        <v>0</v>
      </c>
      <c r="F40" s="29">
        <f t="shared" ref="F40:F44" si="4">C40*D40*E40</f>
        <v>0</v>
      </c>
    </row>
    <row r="41" spans="1:6" x14ac:dyDescent="0.35">
      <c r="A41" s="24" t="s">
        <v>119</v>
      </c>
      <c r="B41" s="3"/>
      <c r="C41" s="3">
        <v>2000</v>
      </c>
      <c r="D41" s="3">
        <v>4</v>
      </c>
      <c r="E41" s="50">
        <v>0</v>
      </c>
      <c r="F41" s="29">
        <f t="shared" si="4"/>
        <v>0</v>
      </c>
    </row>
    <row r="42" spans="1:6" x14ac:dyDescent="0.35">
      <c r="A42" s="24"/>
      <c r="B42" s="3"/>
      <c r="C42" s="3">
        <v>2500</v>
      </c>
      <c r="D42" s="7">
        <v>5</v>
      </c>
      <c r="E42" s="50">
        <v>0</v>
      </c>
      <c r="F42" s="29">
        <f t="shared" si="4"/>
        <v>0</v>
      </c>
    </row>
    <row r="43" spans="1:6" x14ac:dyDescent="0.35">
      <c r="A43" s="24"/>
      <c r="B43" s="3"/>
      <c r="C43" s="3">
        <v>3000</v>
      </c>
      <c r="D43" s="7">
        <v>5</v>
      </c>
      <c r="E43" s="50">
        <v>0</v>
      </c>
      <c r="F43" s="29">
        <f t="shared" si="4"/>
        <v>0</v>
      </c>
    </row>
    <row r="44" spans="1:6" x14ac:dyDescent="0.35">
      <c r="A44" s="24"/>
      <c r="B44" s="3" t="s">
        <v>33</v>
      </c>
      <c r="C44" s="3">
        <v>100</v>
      </c>
      <c r="D44" s="7">
        <v>5</v>
      </c>
      <c r="E44" s="50">
        <v>0</v>
      </c>
      <c r="F44" s="29">
        <f t="shared" si="4"/>
        <v>0</v>
      </c>
    </row>
    <row r="45" spans="1:6" x14ac:dyDescent="0.35">
      <c r="A45" s="4" t="s">
        <v>0</v>
      </c>
      <c r="B45" s="5"/>
      <c r="C45" s="5"/>
      <c r="D45" s="5"/>
      <c r="E45" s="31"/>
      <c r="F45" s="30">
        <f>SUM(F39:F44)/SUM(D39:D44)</f>
        <v>0</v>
      </c>
    </row>
    <row r="47" spans="1:6" x14ac:dyDescent="0.35">
      <c r="A47" s="1" t="s">
        <v>36</v>
      </c>
      <c r="B47" s="1" t="s">
        <v>13</v>
      </c>
      <c r="C47" s="1" t="s">
        <v>1</v>
      </c>
      <c r="D47" s="1" t="s">
        <v>31</v>
      </c>
      <c r="E47" s="1" t="s">
        <v>14</v>
      </c>
      <c r="F47" s="1" t="s">
        <v>15</v>
      </c>
    </row>
    <row r="48" spans="1:6" x14ac:dyDescent="0.35">
      <c r="A48" s="23" t="s">
        <v>30</v>
      </c>
      <c r="B48" s="3"/>
      <c r="C48" s="3">
        <v>1000</v>
      </c>
      <c r="D48" s="3">
        <v>5</v>
      </c>
      <c r="E48" s="50">
        <v>0</v>
      </c>
      <c r="F48" s="29">
        <f>C48*D48*E48</f>
        <v>0</v>
      </c>
    </row>
    <row r="49" spans="1:6" x14ac:dyDescent="0.35">
      <c r="A49" s="26" t="s">
        <v>120</v>
      </c>
      <c r="B49" s="3"/>
      <c r="C49" s="3">
        <v>1500</v>
      </c>
      <c r="D49" s="3">
        <v>4</v>
      </c>
      <c r="E49" s="50">
        <v>0</v>
      </c>
      <c r="F49" s="29">
        <f t="shared" ref="F49:F53" si="5">C49*D49*E49</f>
        <v>0</v>
      </c>
    </row>
    <row r="50" spans="1:6" x14ac:dyDescent="0.35">
      <c r="A50" s="24" t="s">
        <v>119</v>
      </c>
      <c r="B50" s="3"/>
      <c r="C50" s="3">
        <v>2000</v>
      </c>
      <c r="D50" s="3">
        <v>4</v>
      </c>
      <c r="E50" s="50">
        <v>0</v>
      </c>
      <c r="F50" s="29">
        <f t="shared" si="5"/>
        <v>0</v>
      </c>
    </row>
    <row r="51" spans="1:6" x14ac:dyDescent="0.35">
      <c r="A51" s="24"/>
      <c r="B51" s="3"/>
      <c r="C51" s="3">
        <v>2500</v>
      </c>
      <c r="D51" s="7">
        <v>5</v>
      </c>
      <c r="E51" s="50">
        <v>0</v>
      </c>
      <c r="F51" s="29">
        <f t="shared" si="5"/>
        <v>0</v>
      </c>
    </row>
    <row r="52" spans="1:6" x14ac:dyDescent="0.35">
      <c r="A52" s="24"/>
      <c r="B52" s="3"/>
      <c r="C52" s="3">
        <v>3000</v>
      </c>
      <c r="D52" s="7">
        <v>5</v>
      </c>
      <c r="E52" s="50">
        <v>0</v>
      </c>
      <c r="F52" s="29">
        <f t="shared" si="5"/>
        <v>0</v>
      </c>
    </row>
    <row r="53" spans="1:6" x14ac:dyDescent="0.35">
      <c r="A53" s="24"/>
      <c r="B53" s="3" t="s">
        <v>33</v>
      </c>
      <c r="C53" s="3">
        <v>100</v>
      </c>
      <c r="D53" s="7">
        <v>5</v>
      </c>
      <c r="E53" s="50">
        <v>0</v>
      </c>
      <c r="F53" s="29">
        <f t="shared" si="5"/>
        <v>0</v>
      </c>
    </row>
    <row r="54" spans="1:6" x14ac:dyDescent="0.35">
      <c r="A54" s="4" t="s">
        <v>0</v>
      </c>
      <c r="B54" s="5"/>
      <c r="C54" s="5"/>
      <c r="D54" s="5"/>
      <c r="E54" s="31"/>
      <c r="F54" s="30">
        <f>SUM(F48:F53)/SUM(D48:D53)</f>
        <v>0</v>
      </c>
    </row>
    <row r="56" spans="1:6" x14ac:dyDescent="0.35">
      <c r="A56" s="1" t="s">
        <v>37</v>
      </c>
      <c r="B56" s="1" t="s">
        <v>13</v>
      </c>
      <c r="C56" s="1" t="s">
        <v>1</v>
      </c>
      <c r="D56" s="1" t="s">
        <v>31</v>
      </c>
      <c r="E56" s="1" t="s">
        <v>14</v>
      </c>
      <c r="F56" s="1" t="s">
        <v>15</v>
      </c>
    </row>
    <row r="57" spans="1:6" x14ac:dyDescent="0.35">
      <c r="A57" s="23" t="s">
        <v>38</v>
      </c>
      <c r="B57" s="3"/>
      <c r="C57" s="3">
        <v>1</v>
      </c>
      <c r="D57" s="3">
        <v>5</v>
      </c>
      <c r="E57" s="50">
        <v>0</v>
      </c>
      <c r="F57" s="29">
        <f>C57*D57*E57</f>
        <v>0</v>
      </c>
    </row>
    <row r="58" spans="1:6" x14ac:dyDescent="0.35">
      <c r="A58" s="24" t="s">
        <v>39</v>
      </c>
      <c r="B58" s="3"/>
      <c r="C58" s="3"/>
      <c r="D58" s="3"/>
      <c r="E58" s="3"/>
      <c r="F58" s="3"/>
    </row>
    <row r="59" spans="1:6" x14ac:dyDescent="0.35">
      <c r="A59" s="24" t="s">
        <v>40</v>
      </c>
      <c r="B59" s="3"/>
      <c r="C59" s="3"/>
      <c r="D59" s="3"/>
      <c r="E59" s="3"/>
      <c r="F59" s="3"/>
    </row>
    <row r="60" spans="1:6" x14ac:dyDescent="0.35">
      <c r="A60" s="24" t="s">
        <v>41</v>
      </c>
      <c r="B60" s="3"/>
      <c r="C60" s="3"/>
      <c r="D60" s="3"/>
      <c r="E60" s="3"/>
      <c r="F60" s="3"/>
    </row>
    <row r="61" spans="1:6" x14ac:dyDescent="0.35">
      <c r="A61" s="24" t="s">
        <v>42</v>
      </c>
      <c r="B61" s="3"/>
      <c r="C61" s="3"/>
      <c r="D61" s="3"/>
      <c r="E61" s="3"/>
      <c r="F61" s="3"/>
    </row>
    <row r="62" spans="1:6" x14ac:dyDescent="0.35">
      <c r="A62" s="4" t="s">
        <v>0</v>
      </c>
      <c r="B62" s="5"/>
      <c r="C62" s="5"/>
      <c r="D62" s="5"/>
      <c r="E62" s="5"/>
      <c r="F62" s="30">
        <f>SUM(F57)/SUM(D57)</f>
        <v>0</v>
      </c>
    </row>
    <row r="64" spans="1:6" x14ac:dyDescent="0.35">
      <c r="A64" s="1" t="s">
        <v>3</v>
      </c>
      <c r="B64" s="1" t="s">
        <v>13</v>
      </c>
      <c r="C64" s="1" t="s">
        <v>1</v>
      </c>
      <c r="D64" s="1" t="s">
        <v>31</v>
      </c>
      <c r="E64" s="1" t="s">
        <v>14</v>
      </c>
      <c r="F64" s="1" t="s">
        <v>15</v>
      </c>
    </row>
    <row r="65" spans="1:6" x14ac:dyDescent="0.35">
      <c r="A65" s="23" t="s">
        <v>43</v>
      </c>
      <c r="B65" s="3"/>
      <c r="C65" s="3">
        <v>100</v>
      </c>
      <c r="D65" s="3">
        <v>5</v>
      </c>
      <c r="E65" s="50">
        <v>0</v>
      </c>
      <c r="F65" s="29">
        <f>C65*D65*E65</f>
        <v>0</v>
      </c>
    </row>
    <row r="66" spans="1:6" x14ac:dyDescent="0.35">
      <c r="A66" s="27" t="s">
        <v>121</v>
      </c>
      <c r="B66" s="3"/>
      <c r="C66" s="3">
        <v>200</v>
      </c>
      <c r="D66" s="3">
        <v>4</v>
      </c>
      <c r="E66" s="50">
        <v>0</v>
      </c>
      <c r="F66" s="29">
        <f t="shared" ref="F66:F70" si="6">C66*D66*E66</f>
        <v>0</v>
      </c>
    </row>
    <row r="67" spans="1:6" x14ac:dyDescent="0.35">
      <c r="A67" s="24" t="s">
        <v>44</v>
      </c>
      <c r="B67" s="3"/>
      <c r="C67" s="3">
        <v>300</v>
      </c>
      <c r="D67" s="3">
        <v>4</v>
      </c>
      <c r="E67" s="50">
        <v>0</v>
      </c>
      <c r="F67" s="29">
        <f t="shared" si="6"/>
        <v>0</v>
      </c>
    </row>
    <row r="68" spans="1:6" x14ac:dyDescent="0.35">
      <c r="A68" s="24" t="s">
        <v>16</v>
      </c>
      <c r="B68" s="3"/>
      <c r="C68" s="3">
        <v>400</v>
      </c>
      <c r="D68" s="7">
        <v>5</v>
      </c>
      <c r="E68" s="50">
        <v>0</v>
      </c>
      <c r="F68" s="29">
        <f t="shared" si="6"/>
        <v>0</v>
      </c>
    </row>
    <row r="69" spans="1:6" x14ac:dyDescent="0.35">
      <c r="A69" s="24"/>
      <c r="B69" s="3"/>
      <c r="C69" s="3">
        <v>500</v>
      </c>
      <c r="D69" s="7">
        <v>5</v>
      </c>
      <c r="E69" s="50">
        <v>0</v>
      </c>
      <c r="F69" s="29">
        <f t="shared" si="6"/>
        <v>0</v>
      </c>
    </row>
    <row r="70" spans="1:6" x14ac:dyDescent="0.35">
      <c r="A70" s="23"/>
      <c r="B70" s="3" t="s">
        <v>45</v>
      </c>
      <c r="C70" s="3">
        <v>50</v>
      </c>
      <c r="D70" s="7">
        <v>5</v>
      </c>
      <c r="E70" s="50">
        <v>0</v>
      </c>
      <c r="F70" s="29">
        <f t="shared" si="6"/>
        <v>0</v>
      </c>
    </row>
    <row r="71" spans="1:6" x14ac:dyDescent="0.35">
      <c r="A71" s="4" t="s">
        <v>0</v>
      </c>
      <c r="B71" s="5"/>
      <c r="C71" s="5"/>
      <c r="D71" s="5"/>
      <c r="E71" s="31"/>
      <c r="F71" s="30">
        <f>SUM(F65:F70)/SUM(D65:D70)</f>
        <v>0</v>
      </c>
    </row>
    <row r="73" spans="1:6" x14ac:dyDescent="0.35">
      <c r="A73" s="1" t="s">
        <v>46</v>
      </c>
      <c r="B73" s="1" t="s">
        <v>13</v>
      </c>
      <c r="C73" s="1" t="s">
        <v>1</v>
      </c>
      <c r="D73" s="1" t="s">
        <v>31</v>
      </c>
      <c r="E73" s="1" t="s">
        <v>14</v>
      </c>
      <c r="F73" s="1" t="s">
        <v>15</v>
      </c>
    </row>
    <row r="74" spans="1:6" x14ac:dyDescent="0.35">
      <c r="A74" s="23" t="s">
        <v>43</v>
      </c>
      <c r="B74" s="3"/>
      <c r="C74" s="3">
        <v>100</v>
      </c>
      <c r="D74" s="3">
        <v>5</v>
      </c>
      <c r="E74" s="50">
        <v>0</v>
      </c>
      <c r="F74" s="29">
        <f>C74*D74*E74</f>
        <v>0</v>
      </c>
    </row>
    <row r="75" spans="1:6" x14ac:dyDescent="0.35">
      <c r="A75" s="27" t="s">
        <v>121</v>
      </c>
      <c r="B75" s="3"/>
      <c r="C75" s="3">
        <v>200</v>
      </c>
      <c r="D75" s="3">
        <v>4</v>
      </c>
      <c r="E75" s="50">
        <v>0</v>
      </c>
      <c r="F75" s="29">
        <f t="shared" ref="F75:F79" si="7">C75*D75*E75</f>
        <v>0</v>
      </c>
    </row>
    <row r="76" spans="1:6" x14ac:dyDescent="0.35">
      <c r="A76" s="24" t="s">
        <v>44</v>
      </c>
      <c r="B76" s="3"/>
      <c r="C76" s="3">
        <v>300</v>
      </c>
      <c r="D76" s="3">
        <v>4</v>
      </c>
      <c r="E76" s="50">
        <v>0</v>
      </c>
      <c r="F76" s="29">
        <f t="shared" si="7"/>
        <v>0</v>
      </c>
    </row>
    <row r="77" spans="1:6" x14ac:dyDescent="0.35">
      <c r="A77" s="24" t="s">
        <v>16</v>
      </c>
      <c r="B77" s="3"/>
      <c r="C77" s="3">
        <v>400</v>
      </c>
      <c r="D77" s="7">
        <v>5</v>
      </c>
      <c r="E77" s="50">
        <v>0</v>
      </c>
      <c r="F77" s="29">
        <f t="shared" si="7"/>
        <v>0</v>
      </c>
    </row>
    <row r="78" spans="1:6" x14ac:dyDescent="0.35">
      <c r="A78" s="24"/>
      <c r="B78" s="3"/>
      <c r="C78" s="3">
        <v>500</v>
      </c>
      <c r="D78" s="7">
        <v>5</v>
      </c>
      <c r="E78" s="50">
        <v>0</v>
      </c>
      <c r="F78" s="29">
        <f t="shared" si="7"/>
        <v>0</v>
      </c>
    </row>
    <row r="79" spans="1:6" x14ac:dyDescent="0.35">
      <c r="A79" s="23"/>
      <c r="B79" s="3" t="s">
        <v>45</v>
      </c>
      <c r="C79" s="3">
        <v>50</v>
      </c>
      <c r="D79" s="7">
        <v>5</v>
      </c>
      <c r="E79" s="50">
        <v>0</v>
      </c>
      <c r="F79" s="29">
        <f t="shared" si="7"/>
        <v>0</v>
      </c>
    </row>
    <row r="80" spans="1:6" x14ac:dyDescent="0.35">
      <c r="A80" s="4" t="s">
        <v>0</v>
      </c>
      <c r="B80" s="5"/>
      <c r="C80" s="5"/>
      <c r="D80" s="5"/>
      <c r="E80" s="31"/>
      <c r="F80" s="30">
        <f>SUM(F74:F79)/SUM(D74:D79)</f>
        <v>0</v>
      </c>
    </row>
    <row r="82" spans="1:8" ht="29" x14ac:dyDescent="0.35">
      <c r="A82" s="1" t="s">
        <v>47</v>
      </c>
      <c r="B82" s="1" t="s">
        <v>13</v>
      </c>
      <c r="C82" s="1" t="s">
        <v>1</v>
      </c>
      <c r="D82" s="1" t="s">
        <v>31</v>
      </c>
      <c r="E82" s="6" t="s">
        <v>48</v>
      </c>
      <c r="F82" s="6" t="s">
        <v>49</v>
      </c>
      <c r="G82" s="1" t="s">
        <v>55</v>
      </c>
      <c r="H82" s="1" t="s">
        <v>56</v>
      </c>
    </row>
    <row r="83" spans="1:8" x14ac:dyDescent="0.35">
      <c r="A83" s="37" t="s">
        <v>54</v>
      </c>
      <c r="B83" s="3"/>
      <c r="C83" s="3">
        <v>15</v>
      </c>
      <c r="D83" s="3">
        <v>5</v>
      </c>
      <c r="E83" s="50">
        <v>0</v>
      </c>
      <c r="F83" s="50">
        <v>0</v>
      </c>
      <c r="G83" s="29">
        <f>AVERAGE(E83:F83)</f>
        <v>0</v>
      </c>
      <c r="H83" s="32">
        <f>C83*D83*G83</f>
        <v>0</v>
      </c>
    </row>
    <row r="84" spans="1:8" x14ac:dyDescent="0.35">
      <c r="A84" s="38"/>
      <c r="B84" s="3"/>
      <c r="C84" s="3">
        <v>25</v>
      </c>
      <c r="D84" s="3">
        <v>5</v>
      </c>
      <c r="E84" s="50">
        <v>0</v>
      </c>
      <c r="F84" s="50">
        <v>0</v>
      </c>
      <c r="G84" s="29">
        <f t="shared" ref="G84:G100" si="8">AVERAGE(E84:F84)</f>
        <v>0</v>
      </c>
      <c r="H84" s="32">
        <f t="shared" ref="H84:H100" si="9">C84*D84*G84</f>
        <v>0</v>
      </c>
    </row>
    <row r="85" spans="1:8" x14ac:dyDescent="0.35">
      <c r="A85" s="38"/>
      <c r="B85" s="3"/>
      <c r="C85" s="3">
        <v>50</v>
      </c>
      <c r="D85" s="3">
        <v>5</v>
      </c>
      <c r="E85" s="50">
        <v>0</v>
      </c>
      <c r="F85" s="50">
        <v>0</v>
      </c>
      <c r="G85" s="29">
        <f t="shared" si="8"/>
        <v>0</v>
      </c>
      <c r="H85" s="32">
        <f t="shared" si="9"/>
        <v>0</v>
      </c>
    </row>
    <row r="86" spans="1:8" x14ac:dyDescent="0.35">
      <c r="A86" s="38"/>
      <c r="B86" s="3"/>
      <c r="C86" s="3">
        <v>100</v>
      </c>
      <c r="D86" s="3">
        <v>5</v>
      </c>
      <c r="E86" s="50">
        <v>0</v>
      </c>
      <c r="F86" s="50">
        <v>0</v>
      </c>
      <c r="G86" s="29">
        <f t="shared" si="8"/>
        <v>0</v>
      </c>
      <c r="H86" s="32">
        <f t="shared" si="9"/>
        <v>0</v>
      </c>
    </row>
    <row r="87" spans="1:8" x14ac:dyDescent="0.35">
      <c r="A87" s="39"/>
      <c r="B87" s="3" t="s">
        <v>62</v>
      </c>
      <c r="C87" s="3">
        <v>1</v>
      </c>
      <c r="D87" s="3">
        <v>2</v>
      </c>
      <c r="E87" s="50">
        <v>0</v>
      </c>
      <c r="F87" s="50">
        <v>0</v>
      </c>
      <c r="G87" s="29">
        <f t="shared" si="8"/>
        <v>0</v>
      </c>
      <c r="H87" s="32">
        <f t="shared" si="9"/>
        <v>0</v>
      </c>
    </row>
    <row r="88" spans="1:8" x14ac:dyDescent="0.35">
      <c r="A88" s="37" t="s">
        <v>53</v>
      </c>
      <c r="B88" s="3"/>
      <c r="C88" s="3">
        <v>15</v>
      </c>
      <c r="D88" s="3">
        <v>5</v>
      </c>
      <c r="E88" s="50">
        <v>0</v>
      </c>
      <c r="F88" s="50">
        <v>0</v>
      </c>
      <c r="G88" s="29">
        <f t="shared" si="8"/>
        <v>0</v>
      </c>
      <c r="H88" s="32">
        <f t="shared" si="9"/>
        <v>0</v>
      </c>
    </row>
    <row r="89" spans="1:8" x14ac:dyDescent="0.35">
      <c r="A89" s="38"/>
      <c r="B89" s="3"/>
      <c r="C89" s="3">
        <v>25</v>
      </c>
      <c r="D89" s="3">
        <v>5</v>
      </c>
      <c r="E89" s="50">
        <v>0</v>
      </c>
      <c r="F89" s="50">
        <v>0</v>
      </c>
      <c r="G89" s="29">
        <f t="shared" si="8"/>
        <v>0</v>
      </c>
      <c r="H89" s="32">
        <f t="shared" si="9"/>
        <v>0</v>
      </c>
    </row>
    <row r="90" spans="1:8" x14ac:dyDescent="0.35">
      <c r="A90" s="38"/>
      <c r="B90" s="3"/>
      <c r="C90" s="3">
        <v>50</v>
      </c>
      <c r="D90" s="3">
        <v>5</v>
      </c>
      <c r="E90" s="50">
        <v>0</v>
      </c>
      <c r="F90" s="50">
        <v>0</v>
      </c>
      <c r="G90" s="29">
        <f t="shared" si="8"/>
        <v>0</v>
      </c>
      <c r="H90" s="32">
        <f t="shared" si="9"/>
        <v>0</v>
      </c>
    </row>
    <row r="91" spans="1:8" x14ac:dyDescent="0.35">
      <c r="A91" s="38"/>
      <c r="B91" s="3"/>
      <c r="C91" s="3">
        <v>100</v>
      </c>
      <c r="D91" s="3">
        <v>5</v>
      </c>
      <c r="E91" s="50">
        <v>0</v>
      </c>
      <c r="F91" s="50">
        <v>0</v>
      </c>
      <c r="G91" s="29">
        <f t="shared" si="8"/>
        <v>0</v>
      </c>
      <c r="H91" s="32">
        <f t="shared" si="9"/>
        <v>0</v>
      </c>
    </row>
    <row r="92" spans="1:8" x14ac:dyDescent="0.35">
      <c r="A92" s="39"/>
      <c r="B92" s="3" t="s">
        <v>62</v>
      </c>
      <c r="C92" s="3">
        <v>1</v>
      </c>
      <c r="D92" s="3">
        <v>2</v>
      </c>
      <c r="E92" s="50">
        <v>0</v>
      </c>
      <c r="F92" s="50">
        <v>0</v>
      </c>
      <c r="G92" s="29">
        <f t="shared" si="8"/>
        <v>0</v>
      </c>
      <c r="H92" s="32">
        <f t="shared" si="9"/>
        <v>0</v>
      </c>
    </row>
    <row r="93" spans="1:8" x14ac:dyDescent="0.35">
      <c r="A93" s="40" t="s">
        <v>50</v>
      </c>
      <c r="B93" s="3"/>
      <c r="C93" s="3">
        <v>1</v>
      </c>
      <c r="D93" s="3">
        <v>4</v>
      </c>
      <c r="E93" s="50">
        <v>0</v>
      </c>
      <c r="F93" s="50">
        <v>0</v>
      </c>
      <c r="G93" s="29">
        <f t="shared" si="8"/>
        <v>0</v>
      </c>
      <c r="H93" s="32">
        <f t="shared" si="9"/>
        <v>0</v>
      </c>
    </row>
    <row r="94" spans="1:8" x14ac:dyDescent="0.35">
      <c r="A94" s="41"/>
      <c r="B94" s="3"/>
      <c r="C94" s="3">
        <v>2</v>
      </c>
      <c r="D94" s="3">
        <v>4</v>
      </c>
      <c r="E94" s="50">
        <v>0</v>
      </c>
      <c r="F94" s="50">
        <v>0</v>
      </c>
      <c r="G94" s="29">
        <f t="shared" si="8"/>
        <v>0</v>
      </c>
      <c r="H94" s="32">
        <f t="shared" si="9"/>
        <v>0</v>
      </c>
    </row>
    <row r="95" spans="1:8" x14ac:dyDescent="0.35">
      <c r="A95" s="40" t="s">
        <v>51</v>
      </c>
      <c r="B95" s="3"/>
      <c r="C95" s="3">
        <v>1</v>
      </c>
      <c r="D95" s="3">
        <v>4</v>
      </c>
      <c r="E95" s="50">
        <v>0</v>
      </c>
      <c r="F95" s="50">
        <v>0</v>
      </c>
      <c r="G95" s="29">
        <f t="shared" si="8"/>
        <v>0</v>
      </c>
      <c r="H95" s="32">
        <f t="shared" si="9"/>
        <v>0</v>
      </c>
    </row>
    <row r="96" spans="1:8" x14ac:dyDescent="0.35">
      <c r="A96" s="41"/>
      <c r="B96" s="3"/>
      <c r="C96" s="3">
        <v>15</v>
      </c>
      <c r="D96" s="3">
        <v>4</v>
      </c>
      <c r="E96" s="50">
        <v>0</v>
      </c>
      <c r="F96" s="50">
        <v>0</v>
      </c>
      <c r="G96" s="29">
        <f t="shared" si="8"/>
        <v>0</v>
      </c>
      <c r="H96" s="32">
        <f t="shared" si="9"/>
        <v>0</v>
      </c>
    </row>
    <row r="97" spans="1:8" x14ac:dyDescent="0.35">
      <c r="A97" s="41"/>
      <c r="B97" s="3"/>
      <c r="C97" s="3">
        <v>25</v>
      </c>
      <c r="D97" s="3">
        <v>4</v>
      </c>
      <c r="E97" s="50">
        <v>0</v>
      </c>
      <c r="F97" s="50">
        <v>0</v>
      </c>
      <c r="G97" s="29">
        <f t="shared" si="8"/>
        <v>0</v>
      </c>
      <c r="H97" s="32">
        <f t="shared" si="9"/>
        <v>0</v>
      </c>
    </row>
    <row r="98" spans="1:8" x14ac:dyDescent="0.35">
      <c r="A98" s="41"/>
      <c r="B98" s="3"/>
      <c r="C98" s="3">
        <v>50</v>
      </c>
      <c r="D98" s="3">
        <v>4</v>
      </c>
      <c r="E98" s="50">
        <v>0</v>
      </c>
      <c r="F98" s="50">
        <v>0</v>
      </c>
      <c r="G98" s="29">
        <f t="shared" si="8"/>
        <v>0</v>
      </c>
      <c r="H98" s="32">
        <f t="shared" si="9"/>
        <v>0</v>
      </c>
    </row>
    <row r="99" spans="1:8" x14ac:dyDescent="0.35">
      <c r="A99" s="42" t="s">
        <v>52</v>
      </c>
      <c r="B99" s="3"/>
      <c r="C99" s="3">
        <v>1</v>
      </c>
      <c r="D99" s="3">
        <v>4</v>
      </c>
      <c r="E99" s="50">
        <v>0</v>
      </c>
      <c r="F99" s="50">
        <v>0</v>
      </c>
      <c r="G99" s="29">
        <f t="shared" si="8"/>
        <v>0</v>
      </c>
      <c r="H99" s="32">
        <f t="shared" si="9"/>
        <v>0</v>
      </c>
    </row>
    <row r="100" spans="1:8" x14ac:dyDescent="0.35">
      <c r="A100" s="43"/>
      <c r="B100" s="3"/>
      <c r="C100" s="3">
        <v>2</v>
      </c>
      <c r="D100" s="3">
        <v>4</v>
      </c>
      <c r="E100" s="50">
        <v>0</v>
      </c>
      <c r="F100" s="50">
        <v>0</v>
      </c>
      <c r="G100" s="29">
        <f t="shared" si="8"/>
        <v>0</v>
      </c>
      <c r="H100" s="32">
        <f t="shared" si="9"/>
        <v>0</v>
      </c>
    </row>
    <row r="101" spans="1:8" x14ac:dyDescent="0.35">
      <c r="A101" s="4" t="s">
        <v>0</v>
      </c>
      <c r="B101" s="5"/>
      <c r="C101" s="5"/>
      <c r="D101" s="5"/>
      <c r="E101" s="31"/>
      <c r="F101" s="31"/>
      <c r="G101" s="30">
        <f>SUM(G83:G100)</f>
        <v>0</v>
      </c>
      <c r="H101" s="30">
        <f>SUM(H83:H100)/SUM(D83:D100)</f>
        <v>0</v>
      </c>
    </row>
    <row r="103" spans="1:8" ht="29" x14ac:dyDescent="0.35">
      <c r="A103" s="1" t="s">
        <v>63</v>
      </c>
      <c r="B103" s="1" t="s">
        <v>13</v>
      </c>
      <c r="C103" s="1" t="s">
        <v>1</v>
      </c>
      <c r="D103" s="1" t="s">
        <v>31</v>
      </c>
      <c r="E103" s="6" t="s">
        <v>48</v>
      </c>
      <c r="F103" s="6" t="s">
        <v>49</v>
      </c>
      <c r="G103" s="1" t="s">
        <v>55</v>
      </c>
      <c r="H103" s="1" t="s">
        <v>56</v>
      </c>
    </row>
    <row r="104" spans="1:8" x14ac:dyDescent="0.35">
      <c r="A104" s="37" t="s">
        <v>54</v>
      </c>
      <c r="B104" s="3"/>
      <c r="C104" s="3">
        <v>15</v>
      </c>
      <c r="D104" s="3">
        <v>5</v>
      </c>
      <c r="E104" s="50">
        <v>0</v>
      </c>
      <c r="F104" s="50">
        <v>0</v>
      </c>
      <c r="G104" s="29">
        <f>AVERAGE(E104:F104)</f>
        <v>0</v>
      </c>
      <c r="H104" s="32">
        <f>C104*D104*G104</f>
        <v>0</v>
      </c>
    </row>
    <row r="105" spans="1:8" x14ac:dyDescent="0.35">
      <c r="A105" s="38"/>
      <c r="B105" s="3"/>
      <c r="C105" s="3">
        <v>25</v>
      </c>
      <c r="D105" s="3">
        <v>5</v>
      </c>
      <c r="E105" s="50">
        <v>0</v>
      </c>
      <c r="F105" s="50">
        <v>0</v>
      </c>
      <c r="G105" s="29">
        <f t="shared" ref="G105:G121" si="10">AVERAGE(E105:F105)</f>
        <v>0</v>
      </c>
      <c r="H105" s="32">
        <f t="shared" ref="H105:H121" si="11">C105*D105*G105</f>
        <v>0</v>
      </c>
    </row>
    <row r="106" spans="1:8" x14ac:dyDescent="0.35">
      <c r="A106" s="38"/>
      <c r="B106" s="3"/>
      <c r="C106" s="3">
        <v>50</v>
      </c>
      <c r="D106" s="3">
        <v>5</v>
      </c>
      <c r="E106" s="50">
        <v>0</v>
      </c>
      <c r="F106" s="50">
        <v>0</v>
      </c>
      <c r="G106" s="29">
        <f t="shared" si="10"/>
        <v>0</v>
      </c>
      <c r="H106" s="32">
        <f t="shared" si="11"/>
        <v>0</v>
      </c>
    </row>
    <row r="107" spans="1:8" x14ac:dyDescent="0.35">
      <c r="A107" s="38"/>
      <c r="B107" s="3"/>
      <c r="C107" s="3">
        <v>100</v>
      </c>
      <c r="D107" s="3">
        <v>5</v>
      </c>
      <c r="E107" s="50">
        <v>0</v>
      </c>
      <c r="F107" s="50">
        <v>0</v>
      </c>
      <c r="G107" s="29">
        <f t="shared" si="10"/>
        <v>0</v>
      </c>
      <c r="H107" s="32">
        <f t="shared" si="11"/>
        <v>0</v>
      </c>
    </row>
    <row r="108" spans="1:8" x14ac:dyDescent="0.35">
      <c r="A108" s="39"/>
      <c r="B108" s="3" t="s">
        <v>62</v>
      </c>
      <c r="C108" s="3">
        <v>1</v>
      </c>
      <c r="D108" s="3">
        <v>2</v>
      </c>
      <c r="E108" s="50">
        <v>0</v>
      </c>
      <c r="F108" s="50">
        <v>0</v>
      </c>
      <c r="G108" s="29">
        <f t="shared" si="10"/>
        <v>0</v>
      </c>
      <c r="H108" s="32">
        <f t="shared" si="11"/>
        <v>0</v>
      </c>
    </row>
    <row r="109" spans="1:8" x14ac:dyDescent="0.35">
      <c r="A109" s="37" t="s">
        <v>53</v>
      </c>
      <c r="B109" s="3"/>
      <c r="C109" s="3">
        <v>15</v>
      </c>
      <c r="D109" s="3">
        <v>5</v>
      </c>
      <c r="E109" s="50">
        <v>0</v>
      </c>
      <c r="F109" s="50">
        <v>0</v>
      </c>
      <c r="G109" s="29">
        <f t="shared" si="10"/>
        <v>0</v>
      </c>
      <c r="H109" s="32">
        <f t="shared" si="11"/>
        <v>0</v>
      </c>
    </row>
    <row r="110" spans="1:8" x14ac:dyDescent="0.35">
      <c r="A110" s="38"/>
      <c r="B110" s="3"/>
      <c r="C110" s="3">
        <v>25</v>
      </c>
      <c r="D110" s="3">
        <v>5</v>
      </c>
      <c r="E110" s="50">
        <v>0</v>
      </c>
      <c r="F110" s="50">
        <v>0</v>
      </c>
      <c r="G110" s="29">
        <f t="shared" si="10"/>
        <v>0</v>
      </c>
      <c r="H110" s="32">
        <f t="shared" si="11"/>
        <v>0</v>
      </c>
    </row>
    <row r="111" spans="1:8" x14ac:dyDescent="0.35">
      <c r="A111" s="38"/>
      <c r="B111" s="3"/>
      <c r="C111" s="3">
        <v>50</v>
      </c>
      <c r="D111" s="3">
        <v>5</v>
      </c>
      <c r="E111" s="50">
        <v>0</v>
      </c>
      <c r="F111" s="50">
        <v>0</v>
      </c>
      <c r="G111" s="29">
        <f t="shared" si="10"/>
        <v>0</v>
      </c>
      <c r="H111" s="32">
        <f t="shared" si="11"/>
        <v>0</v>
      </c>
    </row>
    <row r="112" spans="1:8" x14ac:dyDescent="0.35">
      <c r="A112" s="38"/>
      <c r="B112" s="3"/>
      <c r="C112" s="3">
        <v>100</v>
      </c>
      <c r="D112" s="3">
        <v>5</v>
      </c>
      <c r="E112" s="50">
        <v>0</v>
      </c>
      <c r="F112" s="50">
        <v>0</v>
      </c>
      <c r="G112" s="29">
        <f t="shared" si="10"/>
        <v>0</v>
      </c>
      <c r="H112" s="32">
        <f t="shared" si="11"/>
        <v>0</v>
      </c>
    </row>
    <row r="113" spans="1:8" x14ac:dyDescent="0.35">
      <c r="A113" s="39"/>
      <c r="B113" s="3" t="s">
        <v>62</v>
      </c>
      <c r="C113" s="3">
        <v>1</v>
      </c>
      <c r="D113" s="3">
        <v>2</v>
      </c>
      <c r="E113" s="50">
        <v>0</v>
      </c>
      <c r="F113" s="50">
        <v>0</v>
      </c>
      <c r="G113" s="29">
        <f t="shared" si="10"/>
        <v>0</v>
      </c>
      <c r="H113" s="32">
        <f t="shared" si="11"/>
        <v>0</v>
      </c>
    </row>
    <row r="114" spans="1:8" x14ac:dyDescent="0.35">
      <c r="A114" s="40" t="s">
        <v>50</v>
      </c>
      <c r="B114" s="3"/>
      <c r="C114" s="3">
        <v>1</v>
      </c>
      <c r="D114" s="3">
        <v>4</v>
      </c>
      <c r="E114" s="50">
        <v>0</v>
      </c>
      <c r="F114" s="50">
        <v>0</v>
      </c>
      <c r="G114" s="29">
        <f t="shared" si="10"/>
        <v>0</v>
      </c>
      <c r="H114" s="32">
        <f t="shared" si="11"/>
        <v>0</v>
      </c>
    </row>
    <row r="115" spans="1:8" x14ac:dyDescent="0.35">
      <c r="A115" s="41"/>
      <c r="B115" s="3"/>
      <c r="C115" s="3">
        <v>2</v>
      </c>
      <c r="D115" s="3">
        <v>4</v>
      </c>
      <c r="E115" s="50">
        <v>0</v>
      </c>
      <c r="F115" s="50">
        <v>0</v>
      </c>
      <c r="G115" s="29">
        <f t="shared" si="10"/>
        <v>0</v>
      </c>
      <c r="H115" s="32">
        <f t="shared" si="11"/>
        <v>0</v>
      </c>
    </row>
    <row r="116" spans="1:8" x14ac:dyDescent="0.35">
      <c r="A116" s="40" t="s">
        <v>51</v>
      </c>
      <c r="B116" s="3"/>
      <c r="C116" s="3">
        <v>1</v>
      </c>
      <c r="D116" s="3">
        <v>4</v>
      </c>
      <c r="E116" s="50">
        <v>0</v>
      </c>
      <c r="F116" s="50">
        <v>0</v>
      </c>
      <c r="G116" s="29">
        <f t="shared" si="10"/>
        <v>0</v>
      </c>
      <c r="H116" s="32">
        <f t="shared" si="11"/>
        <v>0</v>
      </c>
    </row>
    <row r="117" spans="1:8" x14ac:dyDescent="0.35">
      <c r="A117" s="41"/>
      <c r="B117" s="3"/>
      <c r="C117" s="3">
        <v>15</v>
      </c>
      <c r="D117" s="3">
        <v>4</v>
      </c>
      <c r="E117" s="50">
        <v>0</v>
      </c>
      <c r="F117" s="50">
        <v>0</v>
      </c>
      <c r="G117" s="29">
        <f t="shared" si="10"/>
        <v>0</v>
      </c>
      <c r="H117" s="32">
        <f t="shared" si="11"/>
        <v>0</v>
      </c>
    </row>
    <row r="118" spans="1:8" x14ac:dyDescent="0.35">
      <c r="A118" s="41"/>
      <c r="B118" s="3"/>
      <c r="C118" s="3">
        <v>25</v>
      </c>
      <c r="D118" s="3">
        <v>4</v>
      </c>
      <c r="E118" s="50">
        <v>0</v>
      </c>
      <c r="F118" s="50">
        <v>0</v>
      </c>
      <c r="G118" s="29">
        <f t="shared" si="10"/>
        <v>0</v>
      </c>
      <c r="H118" s="32">
        <f t="shared" si="11"/>
        <v>0</v>
      </c>
    </row>
    <row r="119" spans="1:8" x14ac:dyDescent="0.35">
      <c r="A119" s="41"/>
      <c r="B119" s="3"/>
      <c r="C119" s="3">
        <v>50</v>
      </c>
      <c r="D119" s="3">
        <v>4</v>
      </c>
      <c r="E119" s="50">
        <v>0</v>
      </c>
      <c r="F119" s="50">
        <v>0</v>
      </c>
      <c r="G119" s="29">
        <f t="shared" si="10"/>
        <v>0</v>
      </c>
      <c r="H119" s="32">
        <f t="shared" si="11"/>
        <v>0</v>
      </c>
    </row>
    <row r="120" spans="1:8" x14ac:dyDescent="0.35">
      <c r="A120" s="42" t="s">
        <v>52</v>
      </c>
      <c r="B120" s="3"/>
      <c r="C120" s="3">
        <v>1</v>
      </c>
      <c r="D120" s="3">
        <v>4</v>
      </c>
      <c r="E120" s="50">
        <v>0</v>
      </c>
      <c r="F120" s="50">
        <v>0</v>
      </c>
      <c r="G120" s="29">
        <f t="shared" si="10"/>
        <v>0</v>
      </c>
      <c r="H120" s="32">
        <f t="shared" si="11"/>
        <v>0</v>
      </c>
    </row>
    <row r="121" spans="1:8" x14ac:dyDescent="0.35">
      <c r="A121" s="43"/>
      <c r="B121" s="3"/>
      <c r="C121" s="3">
        <v>2</v>
      </c>
      <c r="D121" s="3">
        <v>4</v>
      </c>
      <c r="E121" s="50">
        <v>0</v>
      </c>
      <c r="F121" s="50">
        <v>0</v>
      </c>
      <c r="G121" s="29">
        <f t="shared" si="10"/>
        <v>0</v>
      </c>
      <c r="H121" s="32">
        <f t="shared" si="11"/>
        <v>0</v>
      </c>
    </row>
    <row r="122" spans="1:8" x14ac:dyDescent="0.35">
      <c r="A122" s="4" t="s">
        <v>0</v>
      </c>
      <c r="B122" s="5"/>
      <c r="C122" s="5"/>
      <c r="D122" s="5"/>
      <c r="E122" s="31"/>
      <c r="F122" s="31"/>
      <c r="G122" s="30">
        <f>SUM(G104:G121)</f>
        <v>0</v>
      </c>
      <c r="H122" s="30">
        <f>SUM(H104:H121)/SUM(D104:D121)</f>
        <v>0</v>
      </c>
    </row>
    <row r="124" spans="1:8" x14ac:dyDescent="0.35">
      <c r="A124" s="1" t="s">
        <v>57</v>
      </c>
      <c r="B124" s="1" t="s">
        <v>13</v>
      </c>
      <c r="C124" s="1" t="s">
        <v>1</v>
      </c>
      <c r="D124" s="1" t="s">
        <v>31</v>
      </c>
      <c r="E124" s="1" t="s">
        <v>58</v>
      </c>
      <c r="F124" s="1" t="s">
        <v>59</v>
      </c>
      <c r="G124" s="1" t="s">
        <v>55</v>
      </c>
      <c r="H124" s="1" t="s">
        <v>15</v>
      </c>
    </row>
    <row r="125" spans="1:8" x14ac:dyDescent="0.35">
      <c r="A125" s="24" t="s">
        <v>60</v>
      </c>
      <c r="B125" s="3"/>
      <c r="C125" s="3">
        <v>25</v>
      </c>
      <c r="D125" s="3">
        <v>5</v>
      </c>
      <c r="E125" s="50">
        <v>0</v>
      </c>
      <c r="F125" s="50">
        <v>0</v>
      </c>
      <c r="G125" s="29">
        <f>AVERAGE(E125:F125)</f>
        <v>0</v>
      </c>
      <c r="H125" s="29">
        <f>C125*D125*G125</f>
        <v>0</v>
      </c>
    </row>
    <row r="126" spans="1:8" x14ac:dyDescent="0.35">
      <c r="A126" s="24" t="s">
        <v>61</v>
      </c>
      <c r="B126" s="3"/>
      <c r="C126" s="7">
        <v>50</v>
      </c>
      <c r="D126" s="3">
        <v>5</v>
      </c>
      <c r="E126" s="50">
        <v>0</v>
      </c>
      <c r="F126" s="50">
        <v>0</v>
      </c>
      <c r="G126" s="29">
        <f t="shared" ref="G126:G132" si="12">AVERAGE(E126:F126)</f>
        <v>0</v>
      </c>
      <c r="H126" s="29">
        <f t="shared" ref="H126:H129" si="13">C126*D126*G126</f>
        <v>0</v>
      </c>
    </row>
    <row r="127" spans="1:8" x14ac:dyDescent="0.35">
      <c r="A127" s="24"/>
      <c r="B127" s="3"/>
      <c r="C127" s="7">
        <v>200</v>
      </c>
      <c r="D127" s="3">
        <v>4</v>
      </c>
      <c r="E127" s="50">
        <v>0</v>
      </c>
      <c r="F127" s="50">
        <v>0</v>
      </c>
      <c r="G127" s="29">
        <f t="shared" si="12"/>
        <v>0</v>
      </c>
      <c r="H127" s="29">
        <f t="shared" si="13"/>
        <v>0</v>
      </c>
    </row>
    <row r="128" spans="1:8" x14ac:dyDescent="0.35">
      <c r="A128" s="24"/>
      <c r="B128" s="3"/>
      <c r="C128" s="7">
        <v>500</v>
      </c>
      <c r="D128" s="3">
        <v>2</v>
      </c>
      <c r="E128" s="50">
        <v>0</v>
      </c>
      <c r="F128" s="50">
        <v>0</v>
      </c>
      <c r="G128" s="29">
        <f t="shared" si="12"/>
        <v>0</v>
      </c>
      <c r="H128" s="29">
        <f t="shared" si="13"/>
        <v>0</v>
      </c>
    </row>
    <row r="129" spans="1:8" x14ac:dyDescent="0.35">
      <c r="A129" s="24"/>
      <c r="B129" s="3"/>
      <c r="C129" s="7">
        <v>1000</v>
      </c>
      <c r="D129" s="7">
        <v>2</v>
      </c>
      <c r="E129" s="50">
        <v>0</v>
      </c>
      <c r="F129" s="50">
        <v>0</v>
      </c>
      <c r="G129" s="29">
        <f t="shared" si="12"/>
        <v>0</v>
      </c>
      <c r="H129" s="29">
        <f t="shared" si="13"/>
        <v>0</v>
      </c>
    </row>
    <row r="130" spans="1:8" x14ac:dyDescent="0.35">
      <c r="A130" s="24"/>
      <c r="B130" s="3"/>
      <c r="C130" s="7">
        <v>2000</v>
      </c>
      <c r="D130" s="10">
        <v>2</v>
      </c>
      <c r="E130" s="50">
        <v>0</v>
      </c>
      <c r="F130" s="50">
        <v>0</v>
      </c>
      <c r="G130" s="29">
        <f t="shared" si="12"/>
        <v>0</v>
      </c>
      <c r="H130" s="29">
        <f>C130*D131*G130</f>
        <v>0</v>
      </c>
    </row>
    <row r="131" spans="1:8" x14ac:dyDescent="0.35">
      <c r="A131" s="24"/>
      <c r="B131" s="3"/>
      <c r="C131" s="7">
        <v>5000</v>
      </c>
      <c r="D131" s="7">
        <v>5</v>
      </c>
      <c r="E131" s="50">
        <v>0</v>
      </c>
      <c r="F131" s="50">
        <v>0</v>
      </c>
      <c r="G131" s="29">
        <f t="shared" si="12"/>
        <v>0</v>
      </c>
      <c r="H131" s="29">
        <f>C131*D132*G131</f>
        <v>0</v>
      </c>
    </row>
    <row r="132" spans="1:8" x14ac:dyDescent="0.35">
      <c r="A132" s="24"/>
      <c r="B132" s="3" t="s">
        <v>45</v>
      </c>
      <c r="C132" s="3">
        <v>50</v>
      </c>
      <c r="D132" s="7">
        <v>5</v>
      </c>
      <c r="E132" s="50">
        <v>0</v>
      </c>
      <c r="F132" s="50">
        <v>0</v>
      </c>
      <c r="G132" s="29">
        <f t="shared" si="12"/>
        <v>0</v>
      </c>
      <c r="H132" s="29">
        <f>C132*D132*G132</f>
        <v>0</v>
      </c>
    </row>
    <row r="133" spans="1:8" x14ac:dyDescent="0.35">
      <c r="A133" s="4" t="s">
        <v>0</v>
      </c>
      <c r="B133" s="5"/>
      <c r="C133" s="5"/>
      <c r="D133" s="5"/>
      <c r="E133" s="31"/>
      <c r="F133" s="31"/>
      <c r="G133" s="30">
        <f>SUM(G125:G132)</f>
        <v>0</v>
      </c>
      <c r="H133" s="30">
        <f>SUM(H125:H132)/SUM(D125:D132)</f>
        <v>0</v>
      </c>
    </row>
    <row r="135" spans="1:8" x14ac:dyDescent="0.35">
      <c r="A135" s="1" t="s">
        <v>64</v>
      </c>
      <c r="B135" s="1" t="s">
        <v>13</v>
      </c>
      <c r="C135" s="1" t="s">
        <v>1</v>
      </c>
      <c r="D135" s="1" t="s">
        <v>31</v>
      </c>
      <c r="E135" s="1" t="s">
        <v>58</v>
      </c>
      <c r="F135" s="1" t="s">
        <v>15</v>
      </c>
    </row>
    <row r="136" spans="1:8" x14ac:dyDescent="0.35">
      <c r="A136" s="24" t="s">
        <v>65</v>
      </c>
      <c r="B136" s="3"/>
      <c r="C136" s="3">
        <v>100</v>
      </c>
      <c r="D136" s="11">
        <v>5</v>
      </c>
      <c r="E136" s="50">
        <v>0</v>
      </c>
      <c r="F136" s="29">
        <f>C136*D136*E136</f>
        <v>0</v>
      </c>
    </row>
    <row r="137" spans="1:8" x14ac:dyDescent="0.35">
      <c r="A137" s="24" t="s">
        <v>66</v>
      </c>
      <c r="B137" s="3"/>
      <c r="C137" s="3">
        <v>200</v>
      </c>
      <c r="D137" s="11">
        <v>3</v>
      </c>
      <c r="E137" s="50">
        <v>0</v>
      </c>
      <c r="F137" s="29">
        <f t="shared" ref="F137:F140" si="14">C137*D137*E137</f>
        <v>0</v>
      </c>
    </row>
    <row r="138" spans="1:8" x14ac:dyDescent="0.35">
      <c r="A138" s="24"/>
      <c r="B138" s="3"/>
      <c r="C138" s="3">
        <v>500</v>
      </c>
      <c r="D138" s="11">
        <v>3</v>
      </c>
      <c r="E138" s="50">
        <v>0</v>
      </c>
      <c r="F138" s="29">
        <f t="shared" si="14"/>
        <v>0</v>
      </c>
    </row>
    <row r="139" spans="1:8" x14ac:dyDescent="0.35">
      <c r="A139" s="24"/>
      <c r="B139" s="3"/>
      <c r="C139" s="3">
        <v>1000</v>
      </c>
      <c r="D139" s="11">
        <v>3</v>
      </c>
      <c r="E139" s="50">
        <v>0</v>
      </c>
      <c r="F139" s="29">
        <f t="shared" si="14"/>
        <v>0</v>
      </c>
    </row>
    <row r="140" spans="1:8" x14ac:dyDescent="0.35">
      <c r="A140" s="24"/>
      <c r="B140" s="3" t="s">
        <v>45</v>
      </c>
      <c r="C140" s="3">
        <v>50</v>
      </c>
      <c r="D140" s="11">
        <v>2</v>
      </c>
      <c r="E140" s="50">
        <v>0</v>
      </c>
      <c r="F140" s="29">
        <f t="shared" si="14"/>
        <v>0</v>
      </c>
    </row>
    <row r="141" spans="1:8" x14ac:dyDescent="0.35">
      <c r="A141" s="4" t="s">
        <v>0</v>
      </c>
      <c r="B141" s="5"/>
      <c r="C141" s="5"/>
      <c r="D141" s="5"/>
      <c r="E141" s="31"/>
      <c r="F141" s="30">
        <f>SUM(F136:F140)/SUM(D136:D140)</f>
        <v>0</v>
      </c>
    </row>
    <row r="143" spans="1:8" x14ac:dyDescent="0.35">
      <c r="A143" s="1" t="s">
        <v>86</v>
      </c>
      <c r="B143" s="1" t="s">
        <v>13</v>
      </c>
      <c r="C143" s="1" t="s">
        <v>1</v>
      </c>
      <c r="D143" s="1" t="s">
        <v>31</v>
      </c>
      <c r="E143" s="1" t="s">
        <v>14</v>
      </c>
      <c r="F143" s="1" t="s">
        <v>15</v>
      </c>
    </row>
    <row r="144" spans="1:8" x14ac:dyDescent="0.35">
      <c r="A144" s="24" t="s">
        <v>87</v>
      </c>
      <c r="B144" s="3"/>
      <c r="C144" s="3">
        <v>5000</v>
      </c>
      <c r="D144" s="3">
        <v>5</v>
      </c>
      <c r="E144" s="50">
        <v>0</v>
      </c>
      <c r="F144" s="29">
        <f>C144*D144*E144</f>
        <v>0</v>
      </c>
    </row>
    <row r="145" spans="1:6" x14ac:dyDescent="0.35">
      <c r="A145" s="26" t="s">
        <v>122</v>
      </c>
      <c r="B145" s="3"/>
      <c r="C145" s="3">
        <v>10000</v>
      </c>
      <c r="D145" s="3">
        <v>5</v>
      </c>
      <c r="E145" s="50">
        <v>0</v>
      </c>
      <c r="F145" s="29">
        <f t="shared" ref="F145:F149" si="15">C145*D145*E145</f>
        <v>0</v>
      </c>
    </row>
    <row r="146" spans="1:6" x14ac:dyDescent="0.35">
      <c r="A146" s="26" t="s">
        <v>123</v>
      </c>
      <c r="B146" s="3"/>
      <c r="C146" s="3">
        <v>15000</v>
      </c>
      <c r="D146" s="3">
        <v>4</v>
      </c>
      <c r="E146" s="50">
        <v>0</v>
      </c>
      <c r="F146" s="29">
        <f t="shared" si="15"/>
        <v>0</v>
      </c>
    </row>
    <row r="147" spans="1:6" x14ac:dyDescent="0.35">
      <c r="A147" s="24"/>
      <c r="B147" s="3"/>
      <c r="C147" s="3">
        <v>20000</v>
      </c>
      <c r="D147" s="3">
        <v>4</v>
      </c>
      <c r="E147" s="50">
        <v>0</v>
      </c>
      <c r="F147" s="29">
        <f t="shared" si="15"/>
        <v>0</v>
      </c>
    </row>
    <row r="148" spans="1:6" x14ac:dyDescent="0.35">
      <c r="A148" s="24"/>
      <c r="B148" s="3"/>
      <c r="C148" s="3">
        <v>25000</v>
      </c>
      <c r="D148" s="3">
        <v>5</v>
      </c>
      <c r="E148" s="50">
        <v>0</v>
      </c>
      <c r="F148" s="29">
        <f t="shared" si="15"/>
        <v>0</v>
      </c>
    </row>
    <row r="149" spans="1:6" x14ac:dyDescent="0.35">
      <c r="A149" s="24"/>
      <c r="B149" s="3" t="s">
        <v>22</v>
      </c>
      <c r="C149" s="3">
        <v>1000</v>
      </c>
      <c r="D149" s="3">
        <v>5</v>
      </c>
      <c r="E149" s="50">
        <v>0</v>
      </c>
      <c r="F149" s="29">
        <f t="shared" si="15"/>
        <v>0</v>
      </c>
    </row>
    <row r="150" spans="1:6" x14ac:dyDescent="0.35">
      <c r="A150" s="4" t="s">
        <v>0</v>
      </c>
      <c r="B150" s="5"/>
      <c r="C150" s="5"/>
      <c r="D150" s="5"/>
      <c r="E150" s="31"/>
      <c r="F150" s="30">
        <f>SUM(F144:F149)/SUM(D144:D149)</f>
        <v>0</v>
      </c>
    </row>
    <row r="152" spans="1:6" ht="29" x14ac:dyDescent="0.35">
      <c r="A152" s="6" t="s">
        <v>68</v>
      </c>
      <c r="B152" s="1" t="s">
        <v>13</v>
      </c>
      <c r="C152" s="1" t="s">
        <v>1</v>
      </c>
      <c r="D152" s="1" t="s">
        <v>31</v>
      </c>
      <c r="E152" s="1" t="s">
        <v>58</v>
      </c>
      <c r="F152" s="1" t="s">
        <v>15</v>
      </c>
    </row>
    <row r="153" spans="1:6" x14ac:dyDescent="0.35">
      <c r="A153" s="24"/>
      <c r="B153" s="3"/>
      <c r="C153" s="3">
        <v>1</v>
      </c>
      <c r="D153" s="9">
        <v>3</v>
      </c>
      <c r="E153" s="50">
        <v>0</v>
      </c>
      <c r="F153" s="29">
        <f>C153*D153*E153</f>
        <v>0</v>
      </c>
    </row>
    <row r="154" spans="1:6" x14ac:dyDescent="0.35">
      <c r="A154" s="24"/>
      <c r="B154" s="3"/>
      <c r="C154" s="3">
        <v>2</v>
      </c>
      <c r="D154" s="9">
        <v>3</v>
      </c>
      <c r="E154" s="50">
        <v>0</v>
      </c>
      <c r="F154" s="29">
        <f t="shared" ref="F154:F158" si="16">C154*D154*E154</f>
        <v>0</v>
      </c>
    </row>
    <row r="155" spans="1:6" x14ac:dyDescent="0.35">
      <c r="A155" s="24"/>
      <c r="B155" s="3"/>
      <c r="C155" s="3">
        <v>3</v>
      </c>
      <c r="D155" s="9">
        <v>3</v>
      </c>
      <c r="E155" s="50">
        <v>0</v>
      </c>
      <c r="F155" s="29">
        <f t="shared" si="16"/>
        <v>0</v>
      </c>
    </row>
    <row r="156" spans="1:6" x14ac:dyDescent="0.35">
      <c r="A156" s="24"/>
      <c r="B156" s="3"/>
      <c r="C156" s="3">
        <v>4</v>
      </c>
      <c r="D156" s="9">
        <v>3</v>
      </c>
      <c r="E156" s="50">
        <v>0</v>
      </c>
      <c r="F156" s="29">
        <f t="shared" si="16"/>
        <v>0</v>
      </c>
    </row>
    <row r="157" spans="1:6" x14ac:dyDescent="0.35">
      <c r="A157" s="24"/>
      <c r="B157" s="3"/>
      <c r="C157" s="3">
        <v>5</v>
      </c>
      <c r="D157" s="9">
        <v>2</v>
      </c>
      <c r="E157" s="50">
        <v>0</v>
      </c>
      <c r="F157" s="29">
        <f t="shared" si="16"/>
        <v>0</v>
      </c>
    </row>
    <row r="158" spans="1:6" x14ac:dyDescent="0.35">
      <c r="A158" s="24"/>
      <c r="B158" s="3"/>
      <c r="C158" s="3">
        <v>10</v>
      </c>
      <c r="D158" s="9">
        <v>2</v>
      </c>
      <c r="E158" s="50">
        <v>0</v>
      </c>
      <c r="F158" s="29">
        <f t="shared" si="16"/>
        <v>0</v>
      </c>
    </row>
    <row r="159" spans="1:6" x14ac:dyDescent="0.35">
      <c r="A159" s="4" t="s">
        <v>0</v>
      </c>
      <c r="B159" s="5"/>
      <c r="C159" s="5"/>
      <c r="D159" s="5"/>
      <c r="E159" s="31"/>
      <c r="F159" s="30">
        <f>SUM(F153:F158)/SUM(D153:D158)</f>
        <v>0</v>
      </c>
    </row>
    <row r="161" spans="1:15" x14ac:dyDescent="0.35">
      <c r="A161" s="6" t="s">
        <v>69</v>
      </c>
      <c r="B161" s="1" t="s">
        <v>13</v>
      </c>
      <c r="C161" s="1" t="s">
        <v>1</v>
      </c>
      <c r="D161" s="1" t="s">
        <v>31</v>
      </c>
      <c r="E161" s="1" t="s">
        <v>70</v>
      </c>
      <c r="F161" s="1" t="s">
        <v>71</v>
      </c>
      <c r="G161" s="1" t="s">
        <v>72</v>
      </c>
      <c r="H161" s="1" t="s">
        <v>73</v>
      </c>
      <c r="I161" s="1" t="s">
        <v>95</v>
      </c>
      <c r="J161" s="6" t="s">
        <v>15</v>
      </c>
    </row>
    <row r="162" spans="1:15" x14ac:dyDescent="0.35">
      <c r="A162" s="24"/>
      <c r="B162" s="3"/>
      <c r="C162" s="3">
        <v>1</v>
      </c>
      <c r="D162" s="9">
        <v>3</v>
      </c>
      <c r="E162" s="50">
        <v>0</v>
      </c>
      <c r="F162" s="50">
        <v>0</v>
      </c>
      <c r="G162" s="50">
        <v>0</v>
      </c>
      <c r="H162" s="50">
        <v>0</v>
      </c>
      <c r="I162" s="29">
        <f>AVERAGE(E162:H162)</f>
        <v>0</v>
      </c>
      <c r="J162" s="29">
        <f>C162*D162*I162</f>
        <v>0</v>
      </c>
    </row>
    <row r="163" spans="1:15" x14ac:dyDescent="0.35">
      <c r="A163" s="24"/>
      <c r="B163" s="3"/>
      <c r="C163" s="3">
        <v>2</v>
      </c>
      <c r="D163" s="9">
        <v>3</v>
      </c>
      <c r="E163" s="50">
        <v>0</v>
      </c>
      <c r="F163" s="50">
        <v>0</v>
      </c>
      <c r="G163" s="50">
        <v>0</v>
      </c>
      <c r="H163" s="50">
        <v>0</v>
      </c>
      <c r="I163" s="29">
        <f t="shared" ref="I163:I167" si="17">AVERAGE(E163:H163)</f>
        <v>0</v>
      </c>
      <c r="J163" s="29">
        <f t="shared" ref="J163:J167" si="18">C163*D163*I163</f>
        <v>0</v>
      </c>
    </row>
    <row r="164" spans="1:15" x14ac:dyDescent="0.35">
      <c r="A164" s="24"/>
      <c r="B164" s="3"/>
      <c r="C164" s="3">
        <v>3</v>
      </c>
      <c r="D164" s="9">
        <v>3</v>
      </c>
      <c r="E164" s="50">
        <v>0</v>
      </c>
      <c r="F164" s="50">
        <v>0</v>
      </c>
      <c r="G164" s="50">
        <v>0</v>
      </c>
      <c r="H164" s="50">
        <v>0</v>
      </c>
      <c r="I164" s="29">
        <f t="shared" si="17"/>
        <v>0</v>
      </c>
      <c r="J164" s="29">
        <f t="shared" si="18"/>
        <v>0</v>
      </c>
    </row>
    <row r="165" spans="1:15" x14ac:dyDescent="0.35">
      <c r="A165" s="24"/>
      <c r="B165" s="3"/>
      <c r="C165" s="3">
        <v>4</v>
      </c>
      <c r="D165" s="9">
        <v>3</v>
      </c>
      <c r="E165" s="50">
        <v>0</v>
      </c>
      <c r="F165" s="50">
        <v>0</v>
      </c>
      <c r="G165" s="50">
        <v>0</v>
      </c>
      <c r="H165" s="50">
        <v>0</v>
      </c>
      <c r="I165" s="29">
        <f t="shared" si="17"/>
        <v>0</v>
      </c>
      <c r="J165" s="29">
        <f t="shared" si="18"/>
        <v>0</v>
      </c>
    </row>
    <row r="166" spans="1:15" x14ac:dyDescent="0.35">
      <c r="A166" s="24"/>
      <c r="B166" s="3"/>
      <c r="C166" s="3">
        <v>5</v>
      </c>
      <c r="D166" s="9">
        <v>2</v>
      </c>
      <c r="E166" s="50">
        <v>0</v>
      </c>
      <c r="F166" s="50">
        <v>0</v>
      </c>
      <c r="G166" s="50">
        <v>0</v>
      </c>
      <c r="H166" s="50">
        <v>0</v>
      </c>
      <c r="I166" s="29">
        <f t="shared" si="17"/>
        <v>0</v>
      </c>
      <c r="J166" s="29">
        <f t="shared" si="18"/>
        <v>0</v>
      </c>
    </row>
    <row r="167" spans="1:15" x14ac:dyDescent="0.35">
      <c r="A167" s="24"/>
      <c r="B167" s="3"/>
      <c r="C167" s="3">
        <v>10</v>
      </c>
      <c r="D167" s="9">
        <v>2</v>
      </c>
      <c r="E167" s="50">
        <v>0</v>
      </c>
      <c r="F167" s="50">
        <v>0</v>
      </c>
      <c r="G167" s="50">
        <v>0</v>
      </c>
      <c r="H167" s="50">
        <v>0</v>
      </c>
      <c r="I167" s="29">
        <f t="shared" si="17"/>
        <v>0</v>
      </c>
      <c r="J167" s="29">
        <f t="shared" si="18"/>
        <v>0</v>
      </c>
    </row>
    <row r="168" spans="1:15" x14ac:dyDescent="0.35">
      <c r="A168" s="4" t="s">
        <v>0</v>
      </c>
      <c r="B168" s="5"/>
      <c r="C168" s="5"/>
      <c r="D168" s="5"/>
      <c r="E168" s="31"/>
      <c r="F168" s="31"/>
      <c r="G168" s="31"/>
      <c r="H168" s="31"/>
      <c r="I168" s="30">
        <f>SUM(I162:I167)</f>
        <v>0</v>
      </c>
      <c r="J168" s="30">
        <f>SUM(J162:J167)/SUM(D162:D167)</f>
        <v>0</v>
      </c>
    </row>
    <row r="170" spans="1:15" ht="29" x14ac:dyDescent="0.35">
      <c r="A170" s="6" t="s">
        <v>74</v>
      </c>
      <c r="B170" s="1" t="s">
        <v>13</v>
      </c>
      <c r="C170" s="1" t="s">
        <v>1</v>
      </c>
      <c r="D170" s="6" t="s">
        <v>67</v>
      </c>
      <c r="E170" s="1" t="s">
        <v>75</v>
      </c>
      <c r="F170" s="6" t="s">
        <v>15</v>
      </c>
    </row>
    <row r="171" spans="1:15" x14ac:dyDescent="0.35">
      <c r="A171" s="24"/>
      <c r="B171" s="3"/>
      <c r="C171" s="9">
        <v>1</v>
      </c>
      <c r="D171" s="3">
        <v>3</v>
      </c>
      <c r="E171" s="50">
        <v>0</v>
      </c>
      <c r="F171" s="29">
        <f>C171*D171*E171</f>
        <v>0</v>
      </c>
    </row>
    <row r="172" spans="1:15" x14ac:dyDescent="0.35">
      <c r="A172" s="24"/>
      <c r="B172" s="3"/>
      <c r="C172" s="9">
        <v>5</v>
      </c>
      <c r="D172" s="3">
        <v>3</v>
      </c>
      <c r="E172" s="50">
        <v>0</v>
      </c>
      <c r="F172" s="29">
        <f t="shared" ref="F172:F173" si="19">C172*D172*E172</f>
        <v>0</v>
      </c>
    </row>
    <row r="173" spans="1:15" x14ac:dyDescent="0.35">
      <c r="A173" s="24"/>
      <c r="B173" s="3"/>
      <c r="C173" s="9">
        <v>10</v>
      </c>
      <c r="D173" s="3">
        <v>3</v>
      </c>
      <c r="E173" s="50">
        <v>0</v>
      </c>
      <c r="F173" s="29">
        <f t="shared" si="19"/>
        <v>0</v>
      </c>
    </row>
    <row r="174" spans="1:15" x14ac:dyDescent="0.35">
      <c r="A174" s="4" t="s">
        <v>0</v>
      </c>
      <c r="B174" s="5"/>
      <c r="C174" s="5"/>
      <c r="D174" s="5"/>
      <c r="E174" s="31"/>
      <c r="F174" s="30">
        <f>SUM(F171:F173)/SUM(D171:D173)</f>
        <v>0</v>
      </c>
    </row>
    <row r="176" spans="1:15" ht="29" x14ac:dyDescent="0.35">
      <c r="A176" s="6" t="s">
        <v>76</v>
      </c>
      <c r="B176" s="6" t="s">
        <v>13</v>
      </c>
      <c r="C176" s="1" t="s">
        <v>1</v>
      </c>
      <c r="D176" s="6" t="s">
        <v>31</v>
      </c>
      <c r="E176" s="6" t="s">
        <v>77</v>
      </c>
      <c r="F176" s="6" t="s">
        <v>78</v>
      </c>
      <c r="G176" s="6" t="s">
        <v>79</v>
      </c>
      <c r="H176" s="6" t="s">
        <v>80</v>
      </c>
      <c r="I176" s="6" t="s">
        <v>81</v>
      </c>
      <c r="J176" s="6" t="s">
        <v>82</v>
      </c>
      <c r="K176" s="6" t="s">
        <v>83</v>
      </c>
      <c r="L176" s="6" t="s">
        <v>84</v>
      </c>
      <c r="M176" s="6" t="s">
        <v>85</v>
      </c>
      <c r="N176" s="6" t="s">
        <v>95</v>
      </c>
      <c r="O176" s="6" t="s">
        <v>15</v>
      </c>
    </row>
    <row r="177" spans="1:15" x14ac:dyDescent="0.35">
      <c r="A177" s="24"/>
      <c r="B177" s="9"/>
      <c r="C177" s="8">
        <v>1</v>
      </c>
      <c r="D177" s="3">
        <v>3</v>
      </c>
      <c r="E177" s="50">
        <v>0</v>
      </c>
      <c r="F177" s="50">
        <v>0</v>
      </c>
      <c r="G177" s="50">
        <v>0</v>
      </c>
      <c r="H177" s="50">
        <v>0</v>
      </c>
      <c r="I177" s="50">
        <v>0</v>
      </c>
      <c r="J177" s="50">
        <v>0</v>
      </c>
      <c r="K177" s="50">
        <v>0</v>
      </c>
      <c r="L177" s="50">
        <v>0</v>
      </c>
      <c r="M177" s="50">
        <v>0</v>
      </c>
      <c r="N177" s="29">
        <f>AVERAGE(E177:M177)</f>
        <v>0</v>
      </c>
      <c r="O177" s="29">
        <f>C177*D177*N177</f>
        <v>0</v>
      </c>
    </row>
    <row r="178" spans="1:15" x14ac:dyDescent="0.35">
      <c r="A178" s="24"/>
      <c r="B178" s="9"/>
      <c r="C178" s="8">
        <v>2</v>
      </c>
      <c r="D178" s="3">
        <v>3</v>
      </c>
      <c r="E178" s="50">
        <v>0</v>
      </c>
      <c r="F178" s="50">
        <v>0</v>
      </c>
      <c r="G178" s="50">
        <v>0</v>
      </c>
      <c r="H178" s="50">
        <v>0</v>
      </c>
      <c r="I178" s="50">
        <v>0</v>
      </c>
      <c r="J178" s="50">
        <v>0</v>
      </c>
      <c r="K178" s="50">
        <v>0</v>
      </c>
      <c r="L178" s="50">
        <v>0</v>
      </c>
      <c r="M178" s="50">
        <v>0</v>
      </c>
      <c r="N178" s="29">
        <f t="shared" ref="N178:N182" si="20">AVERAGE(E178:M178)</f>
        <v>0</v>
      </c>
      <c r="O178" s="29">
        <f t="shared" ref="O178:O182" si="21">C178*D178*N178</f>
        <v>0</v>
      </c>
    </row>
    <row r="179" spans="1:15" x14ac:dyDescent="0.35">
      <c r="A179" s="24"/>
      <c r="B179" s="9"/>
      <c r="C179" s="8">
        <v>3</v>
      </c>
      <c r="D179" s="3">
        <v>3</v>
      </c>
      <c r="E179" s="50">
        <v>0</v>
      </c>
      <c r="F179" s="50">
        <v>0</v>
      </c>
      <c r="G179" s="50">
        <v>0</v>
      </c>
      <c r="H179" s="50">
        <v>0</v>
      </c>
      <c r="I179" s="50">
        <v>0</v>
      </c>
      <c r="J179" s="50">
        <v>0</v>
      </c>
      <c r="K179" s="50">
        <v>0</v>
      </c>
      <c r="L179" s="50">
        <v>0</v>
      </c>
      <c r="M179" s="50">
        <v>0</v>
      </c>
      <c r="N179" s="29">
        <f t="shared" si="20"/>
        <v>0</v>
      </c>
      <c r="O179" s="29">
        <f t="shared" si="21"/>
        <v>0</v>
      </c>
    </row>
    <row r="180" spans="1:15" x14ac:dyDescent="0.35">
      <c r="A180" s="24"/>
      <c r="B180" s="9"/>
      <c r="C180" s="8">
        <v>4</v>
      </c>
      <c r="D180" s="3">
        <v>3</v>
      </c>
      <c r="E180" s="50">
        <v>0</v>
      </c>
      <c r="F180" s="50">
        <v>0</v>
      </c>
      <c r="G180" s="50">
        <v>0</v>
      </c>
      <c r="H180" s="50">
        <v>0</v>
      </c>
      <c r="I180" s="50">
        <v>0</v>
      </c>
      <c r="J180" s="50">
        <v>0</v>
      </c>
      <c r="K180" s="50">
        <v>0</v>
      </c>
      <c r="L180" s="50">
        <v>0</v>
      </c>
      <c r="M180" s="50">
        <v>0</v>
      </c>
      <c r="N180" s="29">
        <f t="shared" si="20"/>
        <v>0</v>
      </c>
      <c r="O180" s="29">
        <f t="shared" si="21"/>
        <v>0</v>
      </c>
    </row>
    <row r="181" spans="1:15" x14ac:dyDescent="0.35">
      <c r="A181" s="24"/>
      <c r="B181" s="9"/>
      <c r="C181" s="8">
        <v>5</v>
      </c>
      <c r="D181" s="3">
        <v>3</v>
      </c>
      <c r="E181" s="50">
        <v>0</v>
      </c>
      <c r="F181" s="50">
        <v>0</v>
      </c>
      <c r="G181" s="50">
        <v>0</v>
      </c>
      <c r="H181" s="50">
        <v>0</v>
      </c>
      <c r="I181" s="50">
        <v>0</v>
      </c>
      <c r="J181" s="50">
        <v>0</v>
      </c>
      <c r="K181" s="50">
        <v>0</v>
      </c>
      <c r="L181" s="50">
        <v>0</v>
      </c>
      <c r="M181" s="50">
        <v>0</v>
      </c>
      <c r="N181" s="29">
        <f t="shared" si="20"/>
        <v>0</v>
      </c>
      <c r="O181" s="29">
        <f t="shared" si="21"/>
        <v>0</v>
      </c>
    </row>
    <row r="182" spans="1:15" x14ac:dyDescent="0.35">
      <c r="A182" s="24"/>
      <c r="B182" s="9"/>
      <c r="C182" s="8">
        <v>10</v>
      </c>
      <c r="D182" s="3">
        <v>3</v>
      </c>
      <c r="E182" s="50">
        <v>0</v>
      </c>
      <c r="F182" s="50">
        <v>0</v>
      </c>
      <c r="G182" s="50">
        <v>0</v>
      </c>
      <c r="H182" s="50">
        <v>0</v>
      </c>
      <c r="I182" s="50">
        <v>0</v>
      </c>
      <c r="J182" s="50">
        <v>0</v>
      </c>
      <c r="K182" s="50">
        <v>0</v>
      </c>
      <c r="L182" s="50">
        <v>0</v>
      </c>
      <c r="M182" s="50">
        <v>0</v>
      </c>
      <c r="N182" s="29">
        <f t="shared" si="20"/>
        <v>0</v>
      </c>
      <c r="O182" s="29">
        <f t="shared" si="21"/>
        <v>0</v>
      </c>
    </row>
    <row r="183" spans="1:15" x14ac:dyDescent="0.35">
      <c r="A183" s="4" t="s">
        <v>0</v>
      </c>
      <c r="B183" s="5"/>
      <c r="C183" s="5"/>
      <c r="D183" s="5"/>
      <c r="E183" s="31"/>
      <c r="F183" s="31"/>
      <c r="G183" s="31"/>
      <c r="H183" s="31"/>
      <c r="I183" s="31"/>
      <c r="J183" s="31"/>
      <c r="K183" s="31"/>
      <c r="L183" s="31"/>
      <c r="M183" s="31"/>
      <c r="N183" s="30">
        <f>SUM(N177:N182)</f>
        <v>0</v>
      </c>
      <c r="O183" s="30">
        <f>SUM(O177:O182)/SUM(D177:D182)</f>
        <v>0</v>
      </c>
    </row>
    <row r="185" spans="1:15" ht="58" x14ac:dyDescent="0.35">
      <c r="A185" s="6" t="s">
        <v>88</v>
      </c>
      <c r="B185" s="6" t="s">
        <v>13</v>
      </c>
      <c r="C185" s="1" t="s">
        <v>1</v>
      </c>
      <c r="D185" s="6" t="s">
        <v>31</v>
      </c>
      <c r="E185" s="6" t="s">
        <v>89</v>
      </c>
      <c r="F185" s="6" t="s">
        <v>90</v>
      </c>
      <c r="G185" s="6" t="s">
        <v>91</v>
      </c>
      <c r="H185" s="6" t="s">
        <v>92</v>
      </c>
      <c r="I185" s="6" t="s">
        <v>93</v>
      </c>
      <c r="J185" s="6" t="s">
        <v>94</v>
      </c>
      <c r="K185" s="6" t="s">
        <v>95</v>
      </c>
      <c r="L185" s="6" t="s">
        <v>15</v>
      </c>
    </row>
    <row r="186" spans="1:15" x14ac:dyDescent="0.35">
      <c r="A186" s="24"/>
      <c r="B186" s="9"/>
      <c r="C186" s="8">
        <v>1</v>
      </c>
      <c r="D186" s="3">
        <v>3</v>
      </c>
      <c r="E186" s="50">
        <v>0</v>
      </c>
      <c r="F186" s="50">
        <v>0</v>
      </c>
      <c r="G186" s="50">
        <v>0</v>
      </c>
      <c r="H186" s="50">
        <v>0</v>
      </c>
      <c r="I186" s="50">
        <v>0</v>
      </c>
      <c r="J186" s="50">
        <v>0</v>
      </c>
      <c r="K186" s="29">
        <f>AVERAGE(E186:J186)</f>
        <v>0</v>
      </c>
      <c r="L186" s="29">
        <f>C186*K186</f>
        <v>0</v>
      </c>
    </row>
    <row r="187" spans="1:15" x14ac:dyDescent="0.35">
      <c r="A187" s="24"/>
      <c r="B187" s="9"/>
      <c r="C187" s="8">
        <v>2</v>
      </c>
      <c r="D187" s="3">
        <v>3</v>
      </c>
      <c r="E187" s="50">
        <v>0</v>
      </c>
      <c r="F187" s="50">
        <v>0</v>
      </c>
      <c r="G187" s="50">
        <v>0</v>
      </c>
      <c r="H187" s="50">
        <v>0</v>
      </c>
      <c r="I187" s="50">
        <v>0</v>
      </c>
      <c r="J187" s="50">
        <v>0</v>
      </c>
      <c r="K187" s="29">
        <f t="shared" ref="K187:K191" si="22">AVERAGE(E187:J187)</f>
        <v>0</v>
      </c>
      <c r="L187" s="29">
        <f t="shared" ref="L187:L191" si="23">C187*K187</f>
        <v>0</v>
      </c>
    </row>
    <row r="188" spans="1:15" x14ac:dyDescent="0.35">
      <c r="A188" s="24"/>
      <c r="B188" s="9"/>
      <c r="C188" s="8">
        <v>3</v>
      </c>
      <c r="D188" s="3">
        <v>3</v>
      </c>
      <c r="E188" s="50">
        <v>0</v>
      </c>
      <c r="F188" s="50">
        <v>0</v>
      </c>
      <c r="G188" s="50">
        <v>0</v>
      </c>
      <c r="H188" s="50">
        <v>0</v>
      </c>
      <c r="I188" s="50">
        <v>0</v>
      </c>
      <c r="J188" s="50">
        <v>0</v>
      </c>
      <c r="K188" s="29">
        <f t="shared" si="22"/>
        <v>0</v>
      </c>
      <c r="L188" s="29">
        <f t="shared" si="23"/>
        <v>0</v>
      </c>
    </row>
    <row r="189" spans="1:15" x14ac:dyDescent="0.35">
      <c r="A189" s="24"/>
      <c r="B189" s="9"/>
      <c r="C189" s="8">
        <v>4</v>
      </c>
      <c r="D189" s="3">
        <v>3</v>
      </c>
      <c r="E189" s="50">
        <v>0</v>
      </c>
      <c r="F189" s="50">
        <v>0</v>
      </c>
      <c r="G189" s="50">
        <v>0</v>
      </c>
      <c r="H189" s="50">
        <v>0</v>
      </c>
      <c r="I189" s="50">
        <v>0</v>
      </c>
      <c r="J189" s="50">
        <v>0</v>
      </c>
      <c r="K189" s="29">
        <f t="shared" si="22"/>
        <v>0</v>
      </c>
      <c r="L189" s="29">
        <f t="shared" si="23"/>
        <v>0</v>
      </c>
    </row>
    <row r="190" spans="1:15" x14ac:dyDescent="0.35">
      <c r="A190" s="24"/>
      <c r="B190" s="9"/>
      <c r="C190" s="8">
        <v>5</v>
      </c>
      <c r="D190" s="3">
        <v>3</v>
      </c>
      <c r="E190" s="50">
        <v>0</v>
      </c>
      <c r="F190" s="50">
        <v>0</v>
      </c>
      <c r="G190" s="50">
        <v>0</v>
      </c>
      <c r="H190" s="50">
        <v>0</v>
      </c>
      <c r="I190" s="50">
        <v>0</v>
      </c>
      <c r="J190" s="50">
        <v>0</v>
      </c>
      <c r="K190" s="29">
        <f t="shared" si="22"/>
        <v>0</v>
      </c>
      <c r="L190" s="29">
        <f t="shared" si="23"/>
        <v>0</v>
      </c>
    </row>
    <row r="191" spans="1:15" x14ac:dyDescent="0.35">
      <c r="A191" s="24"/>
      <c r="B191" s="9"/>
      <c r="C191" s="8">
        <v>10</v>
      </c>
      <c r="D191" s="3">
        <v>3</v>
      </c>
      <c r="E191" s="50">
        <v>0</v>
      </c>
      <c r="F191" s="50">
        <v>0</v>
      </c>
      <c r="G191" s="50">
        <v>0</v>
      </c>
      <c r="H191" s="50">
        <v>0</v>
      </c>
      <c r="I191" s="50">
        <v>0</v>
      </c>
      <c r="J191" s="50">
        <v>0</v>
      </c>
      <c r="K191" s="29">
        <f t="shared" si="22"/>
        <v>0</v>
      </c>
      <c r="L191" s="29">
        <f t="shared" si="23"/>
        <v>0</v>
      </c>
    </row>
    <row r="192" spans="1:15" x14ac:dyDescent="0.35">
      <c r="A192" s="4" t="s">
        <v>0</v>
      </c>
      <c r="B192" s="5"/>
      <c r="C192" s="5"/>
      <c r="D192" s="5"/>
      <c r="E192" s="31"/>
      <c r="F192" s="31"/>
      <c r="G192" s="31"/>
      <c r="H192" s="31"/>
      <c r="I192" s="31"/>
      <c r="J192" s="31"/>
      <c r="K192" s="30">
        <f>SUM(K186:K191)</f>
        <v>0</v>
      </c>
      <c r="L192" s="30">
        <f>SUM(L186:L191)/SUM(D186:D191)</f>
        <v>0</v>
      </c>
    </row>
    <row r="194" spans="1:6" x14ac:dyDescent="0.35">
      <c r="A194" s="1" t="s">
        <v>96</v>
      </c>
      <c r="B194" s="1" t="s">
        <v>6</v>
      </c>
      <c r="C194" s="1" t="s">
        <v>125</v>
      </c>
      <c r="D194" s="6" t="s">
        <v>67</v>
      </c>
      <c r="E194" s="1" t="s">
        <v>2</v>
      </c>
      <c r="F194" s="2" t="s">
        <v>15</v>
      </c>
    </row>
    <row r="195" spans="1:6" x14ac:dyDescent="0.35">
      <c r="A195" s="25" t="s">
        <v>4</v>
      </c>
      <c r="B195" s="3" t="s">
        <v>9</v>
      </c>
      <c r="C195" s="3">
        <v>2</v>
      </c>
      <c r="D195" s="3">
        <v>3</v>
      </c>
      <c r="E195" s="50">
        <v>0</v>
      </c>
      <c r="F195" s="29">
        <f>C195*D195*E195</f>
        <v>0</v>
      </c>
    </row>
    <row r="196" spans="1:6" x14ac:dyDescent="0.35">
      <c r="A196" s="25" t="s">
        <v>5</v>
      </c>
      <c r="B196" s="3" t="s">
        <v>9</v>
      </c>
      <c r="C196" s="3">
        <v>2</v>
      </c>
      <c r="D196" s="3">
        <v>3</v>
      </c>
      <c r="E196" s="50">
        <v>0</v>
      </c>
      <c r="F196" s="29">
        <f t="shared" ref="F196:F201" si="24">C196*D196*E196</f>
        <v>0</v>
      </c>
    </row>
    <row r="197" spans="1:6" x14ac:dyDescent="0.35">
      <c r="A197" s="25" t="s">
        <v>7</v>
      </c>
      <c r="B197" s="3" t="s">
        <v>10</v>
      </c>
      <c r="C197" s="3">
        <v>20</v>
      </c>
      <c r="D197" s="3">
        <v>3</v>
      </c>
      <c r="E197" s="50">
        <v>0</v>
      </c>
      <c r="F197" s="29">
        <f t="shared" si="24"/>
        <v>0</v>
      </c>
    </row>
    <row r="198" spans="1:6" x14ac:dyDescent="0.35">
      <c r="A198" s="25" t="s">
        <v>8</v>
      </c>
      <c r="B198" s="3" t="s">
        <v>10</v>
      </c>
      <c r="C198" s="3">
        <v>10</v>
      </c>
      <c r="D198" s="3">
        <v>3</v>
      </c>
      <c r="E198" s="50">
        <v>0</v>
      </c>
      <c r="F198" s="29">
        <f t="shared" si="24"/>
        <v>0</v>
      </c>
    </row>
    <row r="199" spans="1:6" x14ac:dyDescent="0.35">
      <c r="A199" s="25" t="s">
        <v>11</v>
      </c>
      <c r="B199" s="3" t="s">
        <v>12</v>
      </c>
      <c r="C199" s="3">
        <v>2</v>
      </c>
      <c r="D199" s="3">
        <v>3</v>
      </c>
      <c r="E199" s="50">
        <v>0</v>
      </c>
      <c r="F199" s="29">
        <f t="shared" si="24"/>
        <v>0</v>
      </c>
    </row>
    <row r="200" spans="1:6" x14ac:dyDescent="0.35">
      <c r="A200" s="28" t="s">
        <v>126</v>
      </c>
      <c r="B200" s="10" t="s">
        <v>9</v>
      </c>
      <c r="C200" s="10">
        <v>30</v>
      </c>
      <c r="D200" s="10">
        <v>3</v>
      </c>
      <c r="E200" s="51">
        <v>0</v>
      </c>
      <c r="F200" s="35">
        <f t="shared" si="24"/>
        <v>0</v>
      </c>
    </row>
    <row r="201" spans="1:6" x14ac:dyDescent="0.35">
      <c r="A201" s="3" t="s">
        <v>133</v>
      </c>
      <c r="B201" s="3" t="s">
        <v>12</v>
      </c>
      <c r="C201" s="3">
        <v>1</v>
      </c>
      <c r="D201" s="3">
        <v>3</v>
      </c>
      <c r="E201" s="51">
        <v>0</v>
      </c>
      <c r="F201" s="35">
        <f t="shared" si="24"/>
        <v>0</v>
      </c>
    </row>
    <row r="202" spans="1:6" x14ac:dyDescent="0.35">
      <c r="A202" s="4" t="s">
        <v>0</v>
      </c>
      <c r="B202" s="5"/>
      <c r="C202" s="5"/>
      <c r="D202" s="5"/>
      <c r="E202" s="31"/>
      <c r="F202" s="30">
        <f>SUM(F195:F201)/SUM(D195:D201)</f>
        <v>0</v>
      </c>
    </row>
  </sheetData>
  <sheetProtection algorithmName="SHA-512" hashValue="A/Qe4qaDIPZErisd5f2kYSIxxnj4f3rTbShqPPlzUV/tqk8r3uJQtFjNw1oqoGqWg8hlxSn7/4oTt5W57EENpA==" saltValue="G1ffGqHhVnHWXeH7uY7qxA==" spinCount="100000" sheet="1" objects="1" scenarios="1"/>
  <mergeCells count="11">
    <mergeCell ref="A2:E2"/>
    <mergeCell ref="A109:A113"/>
    <mergeCell ref="A114:A115"/>
    <mergeCell ref="A116:A119"/>
    <mergeCell ref="A120:A121"/>
    <mergeCell ref="A83:A87"/>
    <mergeCell ref="A88:A92"/>
    <mergeCell ref="A93:A94"/>
    <mergeCell ref="A95:A98"/>
    <mergeCell ref="A99:A100"/>
    <mergeCell ref="A104:A10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4AB0-65C3-4C3A-B112-84D9B78D8D46}">
  <dimension ref="A1:D22"/>
  <sheetViews>
    <sheetView tabSelected="1" workbookViewId="0">
      <selection activeCell="A17" sqref="A17"/>
    </sheetView>
  </sheetViews>
  <sheetFormatPr defaultRowHeight="14.5" x14ac:dyDescent="0.35"/>
  <cols>
    <col min="1" max="1" width="84.7265625" bestFit="1" customWidth="1"/>
    <col min="2" max="2" width="23.1796875" bestFit="1" customWidth="1"/>
    <col min="3" max="3" width="21.54296875" customWidth="1"/>
    <col min="4" max="4" width="17.1796875" bestFit="1" customWidth="1"/>
  </cols>
  <sheetData>
    <row r="1" spans="1:4" ht="43.5" x14ac:dyDescent="0.35">
      <c r="A1" s="6" t="s">
        <v>130</v>
      </c>
      <c r="B1" s="6" t="s">
        <v>131</v>
      </c>
      <c r="C1" s="6" t="s">
        <v>132</v>
      </c>
      <c r="D1" s="6" t="s">
        <v>124</v>
      </c>
    </row>
    <row r="2" spans="1:4" x14ac:dyDescent="0.35">
      <c r="A2" s="13" t="s">
        <v>21</v>
      </c>
      <c r="B2" s="33">
        <f>'Signing &amp; drukwerk producten'!F10</f>
        <v>0</v>
      </c>
      <c r="C2" s="13">
        <v>3</v>
      </c>
      <c r="D2" s="33">
        <f>B2*C2</f>
        <v>0</v>
      </c>
    </row>
    <row r="3" spans="1:4" x14ac:dyDescent="0.35">
      <c r="A3" s="13" t="s">
        <v>23</v>
      </c>
      <c r="B3" s="33">
        <f>'Signing &amp; drukwerk producten'!F18</f>
        <v>0</v>
      </c>
      <c r="C3" s="13">
        <v>3</v>
      </c>
      <c r="D3" s="33">
        <f t="shared" ref="D3:D21" si="0">B3*C3</f>
        <v>0</v>
      </c>
    </row>
    <row r="4" spans="1:4" x14ac:dyDescent="0.35">
      <c r="A4" s="13" t="s">
        <v>25</v>
      </c>
      <c r="B4" s="33">
        <f>'Signing &amp; drukwerk producten'!F27</f>
        <v>0</v>
      </c>
      <c r="C4" s="13">
        <v>4</v>
      </c>
      <c r="D4" s="33">
        <f t="shared" si="0"/>
        <v>0</v>
      </c>
    </row>
    <row r="5" spans="1:4" x14ac:dyDescent="0.35">
      <c r="A5" s="13" t="s">
        <v>32</v>
      </c>
      <c r="B5" s="33">
        <f>'Signing &amp; drukwerk producten'!F36</f>
        <v>0</v>
      </c>
      <c r="C5" s="13">
        <v>2</v>
      </c>
      <c r="D5" s="33">
        <f t="shared" si="0"/>
        <v>0</v>
      </c>
    </row>
    <row r="6" spans="1:4" x14ac:dyDescent="0.35">
      <c r="A6" s="13" t="s">
        <v>35</v>
      </c>
      <c r="B6" s="33">
        <f>'Signing &amp; drukwerk producten'!F45</f>
        <v>0</v>
      </c>
      <c r="C6" s="13">
        <v>2</v>
      </c>
      <c r="D6" s="33">
        <f t="shared" si="0"/>
        <v>0</v>
      </c>
    </row>
    <row r="7" spans="1:4" x14ac:dyDescent="0.35">
      <c r="A7" s="13" t="s">
        <v>36</v>
      </c>
      <c r="B7" s="33">
        <f>'Signing &amp; drukwerk producten'!F54</f>
        <v>0</v>
      </c>
      <c r="C7" s="13">
        <v>2</v>
      </c>
      <c r="D7" s="33">
        <f t="shared" si="0"/>
        <v>0</v>
      </c>
    </row>
    <row r="8" spans="1:4" x14ac:dyDescent="0.35">
      <c r="A8" s="13" t="s">
        <v>37</v>
      </c>
      <c r="B8" s="33">
        <f>'Signing &amp; drukwerk producten'!F62</f>
        <v>0</v>
      </c>
      <c r="C8" s="13">
        <v>34</v>
      </c>
      <c r="D8" s="33">
        <f t="shared" si="0"/>
        <v>0</v>
      </c>
    </row>
    <row r="9" spans="1:4" x14ac:dyDescent="0.35">
      <c r="A9" s="13" t="s">
        <v>3</v>
      </c>
      <c r="B9" s="33">
        <f>'Signing &amp; drukwerk producten'!F71</f>
        <v>0</v>
      </c>
      <c r="C9" s="13">
        <v>44</v>
      </c>
      <c r="D9" s="33">
        <f t="shared" si="0"/>
        <v>0</v>
      </c>
    </row>
    <row r="10" spans="1:4" x14ac:dyDescent="0.35">
      <c r="A10" s="13" t="s">
        <v>46</v>
      </c>
      <c r="B10" s="33">
        <f>'Signing &amp; drukwerk producten'!F80</f>
        <v>0</v>
      </c>
      <c r="C10" s="13">
        <v>2</v>
      </c>
      <c r="D10" s="33">
        <f t="shared" si="0"/>
        <v>0</v>
      </c>
    </row>
    <row r="11" spans="1:4" x14ac:dyDescent="0.35">
      <c r="A11" s="13" t="s">
        <v>47</v>
      </c>
      <c r="B11" s="33">
        <f>'Signing &amp; drukwerk producten'!H101</f>
        <v>0</v>
      </c>
      <c r="C11" s="13">
        <v>32</v>
      </c>
      <c r="D11" s="33">
        <f t="shared" si="0"/>
        <v>0</v>
      </c>
    </row>
    <row r="12" spans="1:4" x14ac:dyDescent="0.35">
      <c r="A12" s="13" t="s">
        <v>63</v>
      </c>
      <c r="B12" s="33">
        <f>'Signing &amp; drukwerk producten'!H122</f>
        <v>0</v>
      </c>
      <c r="C12" s="13">
        <v>10</v>
      </c>
      <c r="D12" s="33">
        <f t="shared" si="0"/>
        <v>0</v>
      </c>
    </row>
    <row r="13" spans="1:4" x14ac:dyDescent="0.35">
      <c r="A13" s="13" t="s">
        <v>57</v>
      </c>
      <c r="B13" s="33">
        <f>'Signing &amp; drukwerk producten'!H133</f>
        <v>0</v>
      </c>
      <c r="C13" s="13">
        <v>5</v>
      </c>
      <c r="D13" s="33">
        <f t="shared" si="0"/>
        <v>0</v>
      </c>
    </row>
    <row r="14" spans="1:4" x14ac:dyDescent="0.35">
      <c r="A14" s="13" t="s">
        <v>64</v>
      </c>
      <c r="B14" s="33">
        <f>'Signing &amp; drukwerk producten'!F141</f>
        <v>0</v>
      </c>
      <c r="C14" s="13">
        <v>7</v>
      </c>
      <c r="D14" s="33">
        <f t="shared" si="0"/>
        <v>0</v>
      </c>
    </row>
    <row r="15" spans="1:4" x14ac:dyDescent="0.35">
      <c r="A15" s="13" t="s">
        <v>86</v>
      </c>
      <c r="B15" s="33">
        <f>'Signing &amp; drukwerk producten'!F150</f>
        <v>0</v>
      </c>
      <c r="C15" s="13">
        <v>2</v>
      </c>
      <c r="D15" s="33">
        <f t="shared" si="0"/>
        <v>0</v>
      </c>
    </row>
    <row r="16" spans="1:4" x14ac:dyDescent="0.35">
      <c r="A16" s="13" t="s">
        <v>68</v>
      </c>
      <c r="B16" s="33">
        <f>'Signing &amp; drukwerk producten'!F159</f>
        <v>0</v>
      </c>
      <c r="C16" s="13">
        <v>3</v>
      </c>
      <c r="D16" s="33">
        <f t="shared" si="0"/>
        <v>0</v>
      </c>
    </row>
    <row r="17" spans="1:4" x14ac:dyDescent="0.35">
      <c r="A17" s="13" t="s">
        <v>69</v>
      </c>
      <c r="B17" s="33">
        <f>'Signing &amp; drukwerk producten'!J168</f>
        <v>0</v>
      </c>
      <c r="C17" s="13">
        <v>3</v>
      </c>
      <c r="D17" s="33">
        <f t="shared" si="0"/>
        <v>0</v>
      </c>
    </row>
    <row r="18" spans="1:4" x14ac:dyDescent="0.35">
      <c r="A18" s="13" t="s">
        <v>74</v>
      </c>
      <c r="B18" s="33">
        <f>'Signing &amp; drukwerk producten'!F174</f>
        <v>0</v>
      </c>
      <c r="C18" s="13">
        <v>2</v>
      </c>
      <c r="D18" s="33">
        <f t="shared" si="0"/>
        <v>0</v>
      </c>
    </row>
    <row r="19" spans="1:4" ht="29" x14ac:dyDescent="0.35">
      <c r="A19" s="14" t="s">
        <v>76</v>
      </c>
      <c r="B19" s="33">
        <f>'Signing &amp; drukwerk producten'!O183</f>
        <v>0</v>
      </c>
      <c r="C19" s="13">
        <v>1</v>
      </c>
      <c r="D19" s="33">
        <f t="shared" si="0"/>
        <v>0</v>
      </c>
    </row>
    <row r="20" spans="1:4" ht="29" x14ac:dyDescent="0.35">
      <c r="A20" s="14" t="s">
        <v>98</v>
      </c>
      <c r="B20" s="33">
        <f>'Signing &amp; drukwerk producten'!L192</f>
        <v>0</v>
      </c>
      <c r="C20" s="13">
        <v>4</v>
      </c>
      <c r="D20" s="33">
        <f t="shared" si="0"/>
        <v>0</v>
      </c>
    </row>
    <row r="21" spans="1:4" x14ac:dyDescent="0.35">
      <c r="A21" s="13" t="s">
        <v>96</v>
      </c>
      <c r="B21" s="33">
        <f>'Signing &amp; drukwerk producten'!F202</f>
        <v>0</v>
      </c>
      <c r="C21" s="13">
        <v>1</v>
      </c>
      <c r="D21" s="33">
        <f t="shared" si="0"/>
        <v>0</v>
      </c>
    </row>
    <row r="22" spans="1:4" x14ac:dyDescent="0.35">
      <c r="A22" s="6" t="s">
        <v>97</v>
      </c>
      <c r="B22" s="34">
        <f>SUM(B2:B21)</f>
        <v>0</v>
      </c>
      <c r="C22" s="12"/>
      <c r="D22" s="34">
        <f>SUM(D2:D21)</f>
        <v>0</v>
      </c>
    </row>
  </sheetData>
  <sheetProtection algorithmName="SHA-512" hashValue="oN2z3M5Pw8+poG//RPA9ByjCXPmva2qQj3zLcfl1EdQTZL3+s8badjWwgRYNPYJdTW74eo7rjEqC25XVrChOhQ==" saltValue="6XEBTuSdid+F5ZABYOmFk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sultaat xmlns="28349b29-79b2-45aa-b36e-fb891b3ccb4b" xsi:nil="true"/>
    <TaxCatchAll xmlns="1ff309e1-91fb-41aa-b523-e8f9cf8cbc85" xsi:nil="true"/>
    <Procestypenaam xmlns="28349b29-79b2-45aa-b36e-fb891b3ccb4b" xsi:nil="true"/>
    <Bewaartermijn xmlns="28349b29-79b2-45aa-b36e-fb891b3ccb4b" xsi:nil="true"/>
    <lcf76f155ced4ddcb4097134ff3c332f xmlns="42b9f8b0-77d2-4078-a189-ca46b8cca5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94A357B529984EA104D2DD3B61F04B" ma:contentTypeVersion="12" ma:contentTypeDescription="Een nieuw document maken." ma:contentTypeScope="" ma:versionID="09f26f0a20512eeb49ade32ae3240f12">
  <xsd:schema xmlns:xsd="http://www.w3.org/2001/XMLSchema" xmlns:xs="http://www.w3.org/2001/XMLSchema" xmlns:p="http://schemas.microsoft.com/office/2006/metadata/properties" xmlns:ns2="28349b29-79b2-45aa-b36e-fb891b3ccb4b" xmlns:ns3="42b9f8b0-77d2-4078-a189-ca46b8cca5d5" xmlns:ns4="1ff309e1-91fb-41aa-b523-e8f9cf8cbc85" targetNamespace="http://schemas.microsoft.com/office/2006/metadata/properties" ma:root="true" ma:fieldsID="1dfcacba15a06abb6d54cb17e0ea3aad" ns2:_="" ns3:_="" ns4:_="">
    <xsd:import namespace="28349b29-79b2-45aa-b36e-fb891b3ccb4b"/>
    <xsd:import namespace="42b9f8b0-77d2-4078-a189-ca46b8cca5d5"/>
    <xsd:import namespace="1ff309e1-91fb-41aa-b523-e8f9cf8cbc85"/>
    <xsd:element name="properties">
      <xsd:complexType>
        <xsd:sequence>
          <xsd:element name="documentManagement">
            <xsd:complexType>
              <xsd:all>
                <xsd:element ref="ns2:Bewaartermijn" minOccurs="0"/>
                <xsd:element ref="ns2:Procestypenaam" minOccurs="0"/>
                <xsd:element ref="ns2:Resultaat" minOccurs="0"/>
                <xsd:element ref="ns3:MediaServiceSearchPropertie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42b9f8b0-77d2-4078-a189-ca46b8cca5d5" elementFormDefault="qualified">
    <xsd:import namespace="http://schemas.microsoft.com/office/2006/documentManagement/types"/>
    <xsd:import namespace="http://schemas.microsoft.com/office/infopath/2007/PartnerControls"/>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86d5498-23a0-42a0-876b-b3c9112a049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f309e1-91fb-41aa-b523-e8f9cf8cbc8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199d6bf-1573-4230-a489-27aa7ca9f9ec}" ma:internalName="TaxCatchAll" ma:showField="CatchAllData" ma:web="1ff309e1-91fb-41aa-b523-e8f9cf8cbc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86d5498-23a0-42a0-876b-b3c9112a049c" ContentTypeId="0x0101" PreviousValue="false"/>
</file>

<file path=customXml/itemProps1.xml><?xml version="1.0" encoding="utf-8"?>
<ds:datastoreItem xmlns:ds="http://schemas.openxmlformats.org/officeDocument/2006/customXml" ds:itemID="{24FF54BA-4C58-43E3-981E-2D309C8FC967}">
  <ds:schemaRefs>
    <ds:schemaRef ds:uri="http://schemas.microsoft.com/sharepoint/v3/contenttype/forms"/>
  </ds:schemaRefs>
</ds:datastoreItem>
</file>

<file path=customXml/itemProps2.xml><?xml version="1.0" encoding="utf-8"?>
<ds:datastoreItem xmlns:ds="http://schemas.openxmlformats.org/officeDocument/2006/customXml" ds:itemID="{E4C298A1-C448-409B-8D22-A1347C6F1088}">
  <ds:schemaRefs>
    <ds:schemaRef ds:uri="http://schemas.microsoft.com/office/infopath/2007/PartnerControls"/>
    <ds:schemaRef ds:uri="28349b29-79b2-45aa-b36e-fb891b3ccb4b"/>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1ff309e1-91fb-41aa-b523-e8f9cf8cbc85"/>
    <ds:schemaRef ds:uri="42b9f8b0-77d2-4078-a189-ca46b8cca5d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64BD5B4-6A71-4EFA-9545-18201705C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42b9f8b0-77d2-4078-a189-ca46b8cca5d5"/>
    <ds:schemaRef ds:uri="1ff309e1-91fb-41aa-b523-e8f9cf8cbc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A103739-618D-41C2-933E-EA41509F77E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Signing &amp; drukwerk producten</vt:lpstr>
      <vt:lpstr>Overzicht totaalprijs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Brandt | Adjust</dc:creator>
  <cp:keywords/>
  <dc:description/>
  <cp:lastModifiedBy>Jessica Brandt | Adjust</cp:lastModifiedBy>
  <cp:revision/>
  <dcterms:created xsi:type="dcterms:W3CDTF">2026-01-29T08:50:20Z</dcterms:created>
  <dcterms:modified xsi:type="dcterms:W3CDTF">2026-03-20T09:22:10Z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0x0101000194A357B529984EA104D2DD3B61F04B</vt:lpwstr>
  </property>
  <property fmtid="{D5CDD505-2E9C-101B-9397-08002B2CF9AE}" pid="3" name="MediaServiceImageTags">
    <vt:lpwstr/>
  </property>
</Properties>
</file>