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lphaadviesbureau.sharepoint.com/sites/Lopendeprojecteninkoop922/Gedeelde documenten/UN1EK EA Inhuur personeel/2- Conceptstukken/"/>
    </mc:Choice>
  </mc:AlternateContent>
  <xr:revisionPtr revIDLastSave="25" documentId="13_ncr:1_{04B1B783-7E65-4450-A585-6C1620CD868F}" xr6:coauthVersionLast="47" xr6:coauthVersionMax="47" xr10:uidLastSave="{68303E3D-99F1-4FAB-B835-DF8E4A42B2CA}"/>
  <bookViews>
    <workbookView xWindow="-120" yWindow="-120" windowWidth="29040" windowHeight="15720" tabRatio="799" firstSheet="1" activeTab="1" xr2:uid="{00000000-000D-0000-FFFF-FFFF00000000}"/>
  </bookViews>
  <sheets>
    <sheet name="Verzamelblad" sheetId="28" state="hidden" r:id="rId1"/>
    <sheet name="Algemene gegevens" sheetId="10" r:id="rId2"/>
    <sheet name="Prijzenblad" sheetId="108" state="hidden" r:id="rId3"/>
    <sheet name="Prijzenblad " sheetId="109" r:id="rId4"/>
    <sheet name="1" sheetId="24" state="hidden" r:id="rId5"/>
    <sheet name="23" sheetId="90" state="hidden" r:id="rId6"/>
    <sheet name="24" sheetId="91" state="hidden" r:id="rId7"/>
    <sheet name="25" sheetId="92" state="hidden" r:id="rId8"/>
    <sheet name="26" sheetId="93" state="hidden" r:id="rId9"/>
    <sheet name="27" sheetId="94" state="hidden" r:id="rId10"/>
    <sheet name="28" sheetId="95" state="hidden" r:id="rId11"/>
    <sheet name="29" sheetId="96" state="hidden" r:id="rId12"/>
    <sheet name="30" sheetId="97" state="hidden" r:id="rId13"/>
    <sheet name="31" sheetId="98" state="hidden" r:id="rId14"/>
    <sheet name="32" sheetId="99" state="hidden" r:id="rId15"/>
    <sheet name="33" sheetId="100" state="hidden" r:id="rId16"/>
    <sheet name="34" sheetId="101" state="hidden" r:id="rId17"/>
    <sheet name="35" sheetId="102" state="hidden" r:id="rId18"/>
    <sheet name="36" sheetId="103" state="hidden" r:id="rId19"/>
    <sheet name="37" sheetId="104" state="hidden" r:id="rId20"/>
    <sheet name="38" sheetId="105" state="hidden" r:id="rId21"/>
    <sheet name="39" sheetId="106" state="hidden" r:id="rId22"/>
    <sheet name="7. overige tafels" sheetId="7" state="hidden" r:id="rId23"/>
    <sheet name="8.Kasten - modulair" sheetId="23" state="hidden" r:id="rId24"/>
  </sheets>
  <definedNames>
    <definedName name="_xlnm._FilterDatabase" localSheetId="0" hidden="1">Verzamelblad!$A$1:$AN$41</definedName>
    <definedName name="_xlnm.Print_Area" localSheetId="22">'7. overige tafels'!$A$1:$D$28</definedName>
    <definedName name="_xlnm.Print_Area" localSheetId="1">'Algemene gegevens'!$A$1:$AL$23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3" i="109" l="1"/>
  <c r="E83" i="109" s="1"/>
  <c r="D82" i="109"/>
  <c r="E82" i="109" s="1"/>
  <c r="D81" i="109"/>
  <c r="E81" i="109" s="1"/>
  <c r="D80" i="109"/>
  <c r="E67" i="109"/>
  <c r="G67" i="109" s="1"/>
  <c r="E66" i="109"/>
  <c r="G66" i="109" s="1"/>
  <c r="E65" i="109"/>
  <c r="G65" i="109" s="1"/>
  <c r="E64" i="109"/>
  <c r="G64" i="109" s="1"/>
  <c r="E63" i="109"/>
  <c r="G63" i="109" s="1"/>
  <c r="E62" i="109"/>
  <c r="G62" i="109" s="1"/>
  <c r="E61" i="109"/>
  <c r="G61" i="109" s="1"/>
  <c r="E60" i="109"/>
  <c r="G60" i="109" s="1"/>
  <c r="E59" i="109"/>
  <c r="G59" i="109" s="1"/>
  <c r="E58" i="109"/>
  <c r="G58" i="109" s="1"/>
  <c r="E57" i="109"/>
  <c r="G57" i="109" s="1"/>
  <c r="E56" i="109"/>
  <c r="G56" i="109" s="1"/>
  <c r="E52" i="109"/>
  <c r="G52" i="109" s="1"/>
  <c r="E51" i="109"/>
  <c r="G51" i="109" s="1"/>
  <c r="E50" i="109"/>
  <c r="G50" i="109" s="1"/>
  <c r="E49" i="109"/>
  <c r="G49" i="109" s="1"/>
  <c r="E48" i="109"/>
  <c r="G48" i="109" s="1"/>
  <c r="E47" i="109"/>
  <c r="G47" i="109" s="1"/>
  <c r="E46" i="109"/>
  <c r="G46" i="109" s="1"/>
  <c r="E45" i="109"/>
  <c r="G45" i="109" s="1"/>
  <c r="E44" i="109"/>
  <c r="G44" i="109" s="1"/>
  <c r="E43" i="109"/>
  <c r="G43" i="109" s="1"/>
  <c r="E42" i="109"/>
  <c r="G42" i="109" s="1"/>
  <c r="E41" i="109"/>
  <c r="G41" i="109" s="1"/>
  <c r="E27" i="109"/>
  <c r="G27" i="109" s="1"/>
  <c r="E28" i="109"/>
  <c r="G28" i="109" s="1"/>
  <c r="E29" i="109"/>
  <c r="G29" i="109" s="1"/>
  <c r="E30" i="109"/>
  <c r="G30" i="109" s="1"/>
  <c r="E31" i="109"/>
  <c r="G31" i="109" s="1"/>
  <c r="E32" i="109"/>
  <c r="G32" i="109" s="1"/>
  <c r="E33" i="109"/>
  <c r="G33" i="109" s="1"/>
  <c r="E34" i="109"/>
  <c r="G34" i="109" s="1"/>
  <c r="E35" i="109"/>
  <c r="G35" i="109" s="1"/>
  <c r="E36" i="109"/>
  <c r="G36" i="109" s="1"/>
  <c r="E37" i="109"/>
  <c r="G37" i="109" s="1"/>
  <c r="E26" i="109"/>
  <c r="G26" i="109" s="1"/>
  <c r="E11" i="109"/>
  <c r="G11" i="109" s="1"/>
  <c r="E12" i="109"/>
  <c r="G12" i="109" s="1"/>
  <c r="E13" i="109"/>
  <c r="G13" i="109" s="1"/>
  <c r="E14" i="109"/>
  <c r="G14" i="109" s="1"/>
  <c r="E15" i="109"/>
  <c r="G15" i="109" s="1"/>
  <c r="E16" i="109"/>
  <c r="G16" i="109" s="1"/>
  <c r="E17" i="109"/>
  <c r="G17" i="109" s="1"/>
  <c r="E18" i="109"/>
  <c r="G18" i="109" s="1"/>
  <c r="E19" i="109"/>
  <c r="G19" i="109" s="1"/>
  <c r="E20" i="109"/>
  <c r="G20" i="109" s="1"/>
  <c r="E21" i="109"/>
  <c r="G21" i="109" s="1"/>
  <c r="E10" i="109"/>
  <c r="G10" i="109" s="1"/>
  <c r="E80" i="109"/>
  <c r="E85" i="109" l="1"/>
  <c r="E11" i="108" l="1"/>
  <c r="E12" i="108"/>
  <c r="E13" i="108"/>
  <c r="E14" i="108"/>
  <c r="E15" i="108"/>
  <c r="E16" i="108"/>
  <c r="E17" i="108"/>
  <c r="E18" i="108"/>
  <c r="E19" i="108"/>
  <c r="E20" i="108"/>
  <c r="E21" i="108"/>
  <c r="E10" i="108"/>
  <c r="D47" i="108"/>
  <c r="D46" i="108"/>
  <c r="D45" i="108"/>
  <c r="G37" i="108"/>
  <c r="G36" i="108"/>
  <c r="G35" i="108"/>
  <c r="G34" i="108"/>
  <c r="G33" i="108"/>
  <c r="G32" i="108"/>
  <c r="G31" i="108"/>
  <c r="G30" i="108"/>
  <c r="G29" i="108"/>
  <c r="G28" i="108"/>
  <c r="G27" i="108"/>
  <c r="G26" i="108"/>
  <c r="G15" i="108"/>
  <c r="G21" i="108"/>
  <c r="G20" i="108"/>
  <c r="G19" i="108"/>
  <c r="G18" i="108"/>
  <c r="G17" i="108"/>
  <c r="G16" i="108"/>
  <c r="G14" i="108"/>
  <c r="G13" i="108"/>
  <c r="G12" i="108"/>
  <c r="G11" i="108"/>
  <c r="G10" i="108"/>
  <c r="E47" i="108"/>
  <c r="E46" i="108"/>
  <c r="E45" i="108"/>
  <c r="E49" i="108" s="1"/>
  <c r="C12" i="91" l="1"/>
  <c r="D12" i="91"/>
  <c r="B12" i="91"/>
  <c r="C12" i="90"/>
  <c r="D12" i="90"/>
  <c r="B12" i="90"/>
  <c r="C17" i="90"/>
  <c r="D17" i="90"/>
  <c r="B17" i="90"/>
  <c r="D16" i="90"/>
  <c r="C16" i="90"/>
  <c r="B16" i="90"/>
  <c r="C13" i="24"/>
  <c r="D15" i="106"/>
  <c r="C15" i="106"/>
  <c r="B15" i="106"/>
  <c r="D14" i="106"/>
  <c r="B14" i="106"/>
  <c r="D13" i="106"/>
  <c r="B13" i="106"/>
  <c r="D12" i="106"/>
  <c r="B12" i="106"/>
  <c r="D11" i="106"/>
  <c r="B11" i="106"/>
  <c r="D10" i="106"/>
  <c r="B10" i="106"/>
  <c r="D9" i="106"/>
  <c r="B9" i="106"/>
  <c r="D8" i="106"/>
  <c r="B8" i="106"/>
  <c r="D7" i="106"/>
  <c r="B7" i="106"/>
  <c r="B4" i="106"/>
  <c r="C3" i="106"/>
  <c r="B3" i="106"/>
  <c r="B2" i="106"/>
  <c r="D15" i="105"/>
  <c r="C15" i="105"/>
  <c r="B15" i="105"/>
  <c r="D14" i="105"/>
  <c r="B14" i="105"/>
  <c r="D13" i="105"/>
  <c r="B13" i="105"/>
  <c r="D12" i="105"/>
  <c r="B12" i="105"/>
  <c r="D11" i="105"/>
  <c r="B11" i="105"/>
  <c r="D10" i="105"/>
  <c r="B10" i="105"/>
  <c r="D9" i="105"/>
  <c r="B9" i="105"/>
  <c r="D8" i="105"/>
  <c r="B8" i="105"/>
  <c r="D7" i="105"/>
  <c r="B7" i="105"/>
  <c r="B4" i="105"/>
  <c r="C3" i="105"/>
  <c r="B3" i="105"/>
  <c r="B2" i="105"/>
  <c r="D15" i="104"/>
  <c r="C15" i="104"/>
  <c r="B15" i="104"/>
  <c r="D14" i="104"/>
  <c r="B14" i="104"/>
  <c r="D13" i="104"/>
  <c r="B13" i="104"/>
  <c r="D12" i="104"/>
  <c r="B12" i="104"/>
  <c r="D11" i="104"/>
  <c r="B11" i="104"/>
  <c r="D10" i="104"/>
  <c r="B10" i="104"/>
  <c r="D9" i="104"/>
  <c r="B9" i="104"/>
  <c r="D8" i="104"/>
  <c r="B8" i="104"/>
  <c r="D7" i="104"/>
  <c r="B7" i="104"/>
  <c r="B4" i="104"/>
  <c r="C3" i="104"/>
  <c r="B3" i="104"/>
  <c r="B2" i="104"/>
  <c r="D15" i="103"/>
  <c r="C15" i="103"/>
  <c r="B15" i="103"/>
  <c r="D14" i="103"/>
  <c r="B14" i="103"/>
  <c r="D13" i="103"/>
  <c r="B13" i="103"/>
  <c r="D12" i="103"/>
  <c r="B12" i="103"/>
  <c r="D11" i="103"/>
  <c r="B11" i="103"/>
  <c r="D10" i="103"/>
  <c r="B10" i="103"/>
  <c r="D9" i="103"/>
  <c r="B9" i="103"/>
  <c r="D8" i="103"/>
  <c r="B8" i="103"/>
  <c r="D7" i="103"/>
  <c r="B7" i="103"/>
  <c r="B4" i="103"/>
  <c r="C3" i="103"/>
  <c r="B3" i="103"/>
  <c r="B2" i="103"/>
  <c r="D15" i="102"/>
  <c r="C15" i="102"/>
  <c r="B15" i="102"/>
  <c r="D14" i="102"/>
  <c r="B14" i="102"/>
  <c r="D13" i="102"/>
  <c r="B13" i="102"/>
  <c r="D12" i="102"/>
  <c r="B12" i="102"/>
  <c r="D11" i="102"/>
  <c r="B11" i="102"/>
  <c r="D10" i="102"/>
  <c r="B10" i="102"/>
  <c r="D9" i="102"/>
  <c r="B9" i="102"/>
  <c r="D8" i="102"/>
  <c r="B8" i="102"/>
  <c r="D7" i="102"/>
  <c r="B7" i="102"/>
  <c r="B4" i="102"/>
  <c r="C3" i="102"/>
  <c r="B3" i="102"/>
  <c r="B2" i="102"/>
  <c r="D15" i="101"/>
  <c r="C15" i="101"/>
  <c r="B15" i="101"/>
  <c r="D14" i="101"/>
  <c r="B14" i="101"/>
  <c r="D13" i="101"/>
  <c r="B13" i="101"/>
  <c r="D12" i="101"/>
  <c r="B12" i="101"/>
  <c r="D11" i="101"/>
  <c r="B11" i="101"/>
  <c r="D10" i="101"/>
  <c r="B10" i="101"/>
  <c r="D9" i="101"/>
  <c r="B9" i="101"/>
  <c r="D8" i="101"/>
  <c r="B8" i="101"/>
  <c r="D7" i="101"/>
  <c r="B7" i="101"/>
  <c r="B4" i="101"/>
  <c r="C3" i="101"/>
  <c r="B3" i="101"/>
  <c r="B2" i="101"/>
  <c r="D15" i="100"/>
  <c r="C15" i="100"/>
  <c r="B15" i="100"/>
  <c r="D14" i="100"/>
  <c r="B14" i="100"/>
  <c r="D13" i="100"/>
  <c r="B13" i="100"/>
  <c r="D12" i="100"/>
  <c r="B12" i="100"/>
  <c r="D11" i="100"/>
  <c r="B11" i="100"/>
  <c r="D10" i="100"/>
  <c r="B10" i="100"/>
  <c r="D9" i="100"/>
  <c r="B9" i="100"/>
  <c r="D8" i="100"/>
  <c r="B8" i="100"/>
  <c r="D7" i="100"/>
  <c r="B7" i="100"/>
  <c r="B4" i="100"/>
  <c r="C3" i="100"/>
  <c r="B3" i="100"/>
  <c r="B2" i="100"/>
  <c r="D15" i="99"/>
  <c r="C15" i="99"/>
  <c r="B15" i="99"/>
  <c r="D14" i="99"/>
  <c r="B14" i="99"/>
  <c r="D13" i="99"/>
  <c r="B13" i="99"/>
  <c r="D12" i="99"/>
  <c r="B12" i="99"/>
  <c r="D11" i="99"/>
  <c r="B11" i="99"/>
  <c r="D10" i="99"/>
  <c r="B10" i="99"/>
  <c r="D9" i="99"/>
  <c r="B9" i="99"/>
  <c r="D8" i="99"/>
  <c r="B8" i="99"/>
  <c r="D7" i="99"/>
  <c r="B7" i="99"/>
  <c r="B4" i="99"/>
  <c r="C3" i="99"/>
  <c r="B3" i="99"/>
  <c r="B2" i="99"/>
  <c r="D15" i="98"/>
  <c r="C15" i="98"/>
  <c r="B15" i="98"/>
  <c r="D14" i="98"/>
  <c r="B14" i="98"/>
  <c r="D13" i="98"/>
  <c r="B13" i="98"/>
  <c r="D12" i="98"/>
  <c r="B12" i="98"/>
  <c r="D11" i="98"/>
  <c r="B11" i="98"/>
  <c r="D10" i="98"/>
  <c r="B10" i="98"/>
  <c r="D9" i="98"/>
  <c r="B9" i="98"/>
  <c r="D8" i="98"/>
  <c r="B8" i="98"/>
  <c r="D7" i="98"/>
  <c r="B7" i="98"/>
  <c r="B4" i="98"/>
  <c r="C3" i="98"/>
  <c r="B3" i="98"/>
  <c r="B2" i="98"/>
  <c r="D15" i="97"/>
  <c r="C15" i="97"/>
  <c r="B15" i="97"/>
  <c r="D14" i="97"/>
  <c r="B14" i="97"/>
  <c r="D13" i="97"/>
  <c r="B13" i="97"/>
  <c r="D12" i="97"/>
  <c r="B12" i="97"/>
  <c r="D11" i="97"/>
  <c r="B11" i="97"/>
  <c r="D10" i="97"/>
  <c r="B10" i="97"/>
  <c r="D9" i="97"/>
  <c r="B9" i="97"/>
  <c r="D8" i="97"/>
  <c r="B8" i="97"/>
  <c r="D7" i="97"/>
  <c r="B7" i="97"/>
  <c r="B4" i="97"/>
  <c r="C3" i="97"/>
  <c r="B3" i="97"/>
  <c r="B2" i="97"/>
  <c r="D15" i="96"/>
  <c r="C15" i="96"/>
  <c r="B15" i="96"/>
  <c r="D14" i="96"/>
  <c r="B14" i="96"/>
  <c r="D13" i="96"/>
  <c r="B13" i="96"/>
  <c r="D12" i="96"/>
  <c r="B12" i="96"/>
  <c r="D11" i="96"/>
  <c r="B11" i="96"/>
  <c r="D10" i="96"/>
  <c r="B10" i="96"/>
  <c r="D9" i="96"/>
  <c r="B9" i="96"/>
  <c r="D8" i="96"/>
  <c r="B8" i="96"/>
  <c r="D7" i="96"/>
  <c r="B7" i="96"/>
  <c r="B4" i="96"/>
  <c r="C3" i="96"/>
  <c r="B3" i="96"/>
  <c r="B2" i="96"/>
  <c r="D15" i="95"/>
  <c r="C15" i="95"/>
  <c r="B15" i="95"/>
  <c r="D14" i="95"/>
  <c r="B14" i="95"/>
  <c r="D13" i="95"/>
  <c r="B13" i="95"/>
  <c r="D12" i="95"/>
  <c r="B12" i="95"/>
  <c r="D11" i="95"/>
  <c r="B11" i="95"/>
  <c r="D10" i="95"/>
  <c r="B10" i="95"/>
  <c r="D9" i="95"/>
  <c r="B9" i="95"/>
  <c r="D8" i="95"/>
  <c r="B8" i="95"/>
  <c r="D7" i="95"/>
  <c r="B7" i="95"/>
  <c r="B4" i="95"/>
  <c r="C3" i="95"/>
  <c r="B3" i="95"/>
  <c r="B2" i="95"/>
  <c r="D15" i="94"/>
  <c r="C15" i="94"/>
  <c r="B15" i="94"/>
  <c r="D14" i="94"/>
  <c r="B14" i="94"/>
  <c r="D13" i="94"/>
  <c r="B13" i="94"/>
  <c r="D12" i="94"/>
  <c r="B12" i="94"/>
  <c r="D11" i="94"/>
  <c r="B11" i="94"/>
  <c r="D10" i="94"/>
  <c r="B10" i="94"/>
  <c r="D9" i="94"/>
  <c r="B9" i="94"/>
  <c r="D8" i="94"/>
  <c r="B8" i="94"/>
  <c r="D7" i="94"/>
  <c r="B7" i="94"/>
  <c r="B4" i="94"/>
  <c r="C3" i="94"/>
  <c r="B3" i="94"/>
  <c r="B2" i="94"/>
  <c r="D15" i="93"/>
  <c r="C15" i="93"/>
  <c r="B15" i="93"/>
  <c r="D14" i="93"/>
  <c r="B14" i="93"/>
  <c r="D13" i="93"/>
  <c r="B13" i="93"/>
  <c r="D12" i="93"/>
  <c r="B12" i="93"/>
  <c r="D11" i="93"/>
  <c r="B11" i="93"/>
  <c r="D10" i="93"/>
  <c r="B10" i="93"/>
  <c r="D9" i="93"/>
  <c r="B9" i="93"/>
  <c r="D8" i="93"/>
  <c r="B8" i="93"/>
  <c r="D7" i="93"/>
  <c r="B7" i="93"/>
  <c r="B4" i="93"/>
  <c r="C3" i="93"/>
  <c r="B3" i="93"/>
  <c r="B2" i="93"/>
  <c r="D15" i="92"/>
  <c r="C15" i="92"/>
  <c r="B15" i="92"/>
  <c r="D14" i="92"/>
  <c r="B14" i="92"/>
  <c r="D13" i="92"/>
  <c r="B13" i="92"/>
  <c r="D12" i="92"/>
  <c r="B12" i="92"/>
  <c r="D11" i="92"/>
  <c r="B11" i="92"/>
  <c r="D10" i="92"/>
  <c r="B10" i="92"/>
  <c r="D9" i="92"/>
  <c r="B9" i="92"/>
  <c r="D8" i="92"/>
  <c r="B8" i="92"/>
  <c r="D7" i="92"/>
  <c r="B7" i="92"/>
  <c r="B4" i="92"/>
  <c r="C3" i="92"/>
  <c r="B3" i="92"/>
  <c r="B2" i="92"/>
  <c r="D15" i="91"/>
  <c r="C15" i="91"/>
  <c r="B15" i="91"/>
  <c r="D14" i="91"/>
  <c r="B14" i="91"/>
  <c r="D13" i="91"/>
  <c r="B13" i="91"/>
  <c r="D11" i="91"/>
  <c r="B11" i="91"/>
  <c r="D10" i="91"/>
  <c r="B10" i="91"/>
  <c r="D9" i="91"/>
  <c r="B9" i="91"/>
  <c r="D8" i="91"/>
  <c r="B8" i="91"/>
  <c r="D7" i="91"/>
  <c r="B7" i="91"/>
  <c r="B4" i="91"/>
  <c r="C3" i="91"/>
  <c r="B3" i="91"/>
  <c r="B2" i="91"/>
  <c r="D15" i="90"/>
  <c r="C15" i="90"/>
  <c r="B15" i="90"/>
  <c r="D14" i="90"/>
  <c r="B14" i="90"/>
  <c r="D13" i="90"/>
  <c r="B13" i="90"/>
  <c r="D11" i="90"/>
  <c r="B11" i="90"/>
  <c r="D10" i="90"/>
  <c r="B10" i="90"/>
  <c r="D9" i="90"/>
  <c r="B9" i="90"/>
  <c r="D8" i="90"/>
  <c r="B8" i="90"/>
  <c r="D7" i="90"/>
  <c r="B7" i="90"/>
  <c r="B4" i="90"/>
  <c r="C3" i="90"/>
  <c r="B3" i="90"/>
  <c r="B2" i="90"/>
  <c r="D15" i="24"/>
  <c r="C15" i="24"/>
  <c r="B15" i="24"/>
  <c r="D14" i="24"/>
  <c r="B14" i="24"/>
  <c r="D13" i="24"/>
  <c r="B13" i="24"/>
  <c r="D12" i="24"/>
  <c r="B12" i="24"/>
  <c r="D11" i="24"/>
  <c r="B11" i="24"/>
  <c r="D10" i="24"/>
  <c r="B10" i="24"/>
  <c r="D9" i="24"/>
  <c r="B9" i="24"/>
  <c r="D8" i="24"/>
  <c r="B8" i="24"/>
  <c r="D7" i="24"/>
  <c r="B7" i="24"/>
  <c r="B4" i="24"/>
  <c r="C3" i="24"/>
  <c r="B3" i="24"/>
  <c r="B2" i="2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Wendy Biljard</author>
  </authors>
  <commentList>
    <comment ref="C6" authorId="0" shapeId="0" xr:uid="{00000000-0006-0000-2C00-000001000000}">
      <text>
        <r>
          <rPr>
            <b/>
            <sz val="9"/>
            <color indexed="39"/>
            <rFont val="Calibri"/>
            <family val="2"/>
          </rPr>
          <t>Indien u voldoet aan de eis zet u een vinkje.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Wendy Biljard</author>
  </authors>
  <commentList>
    <comment ref="C6" authorId="0" shapeId="0" xr:uid="{00000000-0006-0000-2D00-000001000000}">
      <text>
        <r>
          <rPr>
            <b/>
            <sz val="9"/>
            <color indexed="39"/>
            <rFont val="Calibri"/>
            <family val="2"/>
          </rPr>
          <t>Indien u voldoet aan de eis zet u een vinkje.</t>
        </r>
      </text>
    </comment>
  </commentList>
</comments>
</file>

<file path=xl/sharedStrings.xml><?xml version="1.0" encoding="utf-8"?>
<sst xmlns="http://schemas.openxmlformats.org/spreadsheetml/2006/main" count="579" uniqueCount="111">
  <si>
    <t>Minimale eisen  en aanvullende wensen</t>
  </si>
  <si>
    <t>eis</t>
  </si>
  <si>
    <t>specificatie</t>
  </si>
  <si>
    <t>Kasten zijn voorzien een vlak bovenblad, tenzij uitdrukkelijk anders is verzocht</t>
  </si>
  <si>
    <t>Inschrijfbiljet</t>
  </si>
  <si>
    <t>Volledige naam onderneming (Handelsnaam Kvk)</t>
  </si>
  <si>
    <t>Vestigingsplaats onderneming(Kvk)</t>
  </si>
  <si>
    <t>Kvk-nummer</t>
  </si>
  <si>
    <t>Tekenbevoegde voor contract</t>
  </si>
  <si>
    <t>Functie</t>
  </si>
  <si>
    <t>Contactpersoon offerte</t>
  </si>
  <si>
    <t>Telefoonnummer kantoor</t>
  </si>
  <si>
    <t>Postadres kantoor</t>
  </si>
  <si>
    <t>PC + plaats postadres</t>
  </si>
  <si>
    <t>Mobiel nummer contactpersoon offerte</t>
  </si>
  <si>
    <t>E-mail adres contactpersoon offerte</t>
  </si>
  <si>
    <t>Met staal versterkt frame</t>
  </si>
  <si>
    <t>Randafwerking pvc:  minimaal 2 mm PP kantenband.</t>
  </si>
  <si>
    <t>Kasten dienen standaard met slot geleverd te worden</t>
  </si>
  <si>
    <t>De kasten dienen dicht geleverd te worden</t>
  </si>
  <si>
    <t>Lage kasten zijn leverbaar met een topblad in dezelfde uitvoering als het overige meubilair</t>
  </si>
  <si>
    <t>De kantinetafels zijn makkelijk verplaatsbaar en vochtbestendig</t>
  </si>
  <si>
    <t>De kantinetafels hebben een afmeting van 140 x 70 cm en zijn ook leverbaar in verschillende formaten en vormen</t>
  </si>
  <si>
    <t>Kasten zijn leverbaar in verschillende uitvoeringen met soortgelijke uitstraling, kleuren en materialen</t>
  </si>
  <si>
    <t xml:space="preserve">Kantine- en vergadertafels </t>
  </si>
  <si>
    <t>U levert groepstafels in verschillende uitvoeringen en hoogten met soortgelijke frames, framekleuren en bladkleuren</t>
  </si>
  <si>
    <t>Tafelblad moet van dergelijk materiaal zijn gemaakt dat het na veelvuldig verplaatsen en optillen niet loslaat van het onderstel, spaanplaat 18 mm met CPL/HPL afwerking</t>
  </si>
  <si>
    <t>Er dient een loper leverbaar te zijn die op de sloten van alle geleverde kasten van dezelfde lijn past</t>
  </si>
  <si>
    <t>Stevig en robuust, randen bestand tegen intensief gebruik en veelvuldig stoten van stoelen en andere tafels</t>
  </si>
  <si>
    <t>Qua uitstraling leverbaar zowel afwijkend (bijv. kantoor/ kantine) als passend bij de lijn van leerlingsets.</t>
  </si>
  <si>
    <t>Stevige en robuust en passend bij de lijn van leerlingsets</t>
  </si>
  <si>
    <t>garderobebakken en lockers voor leerlingen</t>
  </si>
  <si>
    <t>Diverse kastinrichtingen leverbaar en verstelbaar</t>
  </si>
  <si>
    <t>De kasten zijn leverbaar met jaloeziedeuren of openslaande deuren</t>
  </si>
  <si>
    <t>Tafels voor ICT toepassingen (met bv kabelgoot, monitor in tafelblad) zijn leverbaar</t>
  </si>
  <si>
    <t>Kasten zijn leverbaar in hout of metaal</t>
  </si>
  <si>
    <t>De tafelpoten zijn voorzien van beschermdoppen zodat de vloer niet beschadigt</t>
  </si>
  <si>
    <t>De vergadertafels hebben aan afmeting van 180 x 90 cm en zijn ook leverbaar in verschillende formaten en vormen</t>
  </si>
  <si>
    <t>Kasten modulair</t>
  </si>
  <si>
    <t xml:space="preserve">Het digibord moet in de modulair op te bouwen kast verwerkt kunnen worden. Dit bord mag maximaal xx centimeter diep bevestigd zijn. </t>
  </si>
  <si>
    <t>De modulair op te bouwen kasten dienen zonder wielen geleverd te worden</t>
  </si>
  <si>
    <t>Vertrouwelijk papier</t>
  </si>
  <si>
    <t>Restafval</t>
  </si>
  <si>
    <t>Afvalstroom</t>
  </si>
  <si>
    <t>Glas</t>
  </si>
  <si>
    <t>Locatie</t>
  </si>
  <si>
    <t>Adres</t>
  </si>
  <si>
    <t>Postcode</t>
  </si>
  <si>
    <t>Plaats</t>
  </si>
  <si>
    <t>Huisnummer</t>
  </si>
  <si>
    <t>Toevoeging</t>
  </si>
  <si>
    <t>Aantal containers</t>
  </si>
  <si>
    <t>Inhoud rolcontainer</t>
  </si>
  <si>
    <t>Ledigingsfrequentie</t>
  </si>
  <si>
    <t xml:space="preserve">Locatie: </t>
  </si>
  <si>
    <t>Prijzenblad</t>
  </si>
  <si>
    <t>Papier</t>
  </si>
  <si>
    <t>240 L</t>
  </si>
  <si>
    <t>360 L</t>
  </si>
  <si>
    <t>660 L</t>
  </si>
  <si>
    <t>1000 L</t>
  </si>
  <si>
    <t>1100 L</t>
  </si>
  <si>
    <t>Plastic</t>
  </si>
  <si>
    <t>Vetten</t>
  </si>
  <si>
    <t>Instructie</t>
  </si>
  <si>
    <t>Onderdeel</t>
  </si>
  <si>
    <t>Gunningsprijs</t>
  </si>
  <si>
    <t xml:space="preserve">Totaal </t>
  </si>
  <si>
    <t>Bureaumarge</t>
  </si>
  <si>
    <t>Fictieve uitgave per jaar</t>
  </si>
  <si>
    <t>Salarisschaal</t>
  </si>
  <si>
    <t>LB 1</t>
  </si>
  <si>
    <t>LB 2</t>
  </si>
  <si>
    <t>LB 3</t>
  </si>
  <si>
    <t>LB 4</t>
  </si>
  <si>
    <t>LB 5</t>
  </si>
  <si>
    <t>LB 6</t>
  </si>
  <si>
    <t>LB 7</t>
  </si>
  <si>
    <t>LB 8</t>
  </si>
  <si>
    <t>LB 9</t>
  </si>
  <si>
    <t>LB 10</t>
  </si>
  <si>
    <t>LB 11</t>
  </si>
  <si>
    <t>LB 12</t>
  </si>
  <si>
    <t>UITZENDEN</t>
  </si>
  <si>
    <t>DETACHEREN</t>
  </si>
  <si>
    <t>WERVING &amp; SELECTIE</t>
  </si>
  <si>
    <t>Tarief inclusief bureaumarge</t>
  </si>
  <si>
    <t>Bureaumarge uitzenden</t>
  </si>
  <si>
    <t>Bureaumarge detacheren</t>
  </si>
  <si>
    <t>Detachering Onderwijzend Personeel</t>
  </si>
  <si>
    <t>Uitzenden Onderwijzend Personeel</t>
  </si>
  <si>
    <t>Werving &amp; Selectie Onderwijzend Personeel</t>
  </si>
  <si>
    <t>Werving &amp; Selectie fee</t>
  </si>
  <si>
    <t>Hier dient u een percentage te geven, die geldt voor elke functie.</t>
  </si>
  <si>
    <t xml:space="preserve">Dit betreft het percentage van het bruto jaarloon (inclusief vakantiegeld en andere beloningsvormen) </t>
  </si>
  <si>
    <t xml:space="preserve">Bruto salaris per uur </t>
  </si>
  <si>
    <t>Overige kosten per uur</t>
  </si>
  <si>
    <t xml:space="preserve">All-in tarief per uur, per salarisschaal </t>
  </si>
  <si>
    <t>UITZENDEN FASE A</t>
  </si>
  <si>
    <t>DETACHEREN FASE A</t>
  </si>
  <si>
    <t>Bureaumarge detacheren fase A</t>
  </si>
  <si>
    <t>DETACHEREN FASE B</t>
  </si>
  <si>
    <t>Bureaumarge detacheren fase B</t>
  </si>
  <si>
    <t>DETACHEREN FASE C</t>
  </si>
  <si>
    <t>Bureaumarge detacheren fase C</t>
  </si>
  <si>
    <t>Detachering Onderwijzend Personeel fase A</t>
  </si>
  <si>
    <t>Detachering Onderwijzend Personeel fase B</t>
  </si>
  <si>
    <t>Detachering Onderwijzend Personeel fase C</t>
  </si>
  <si>
    <t>ZZP</t>
  </si>
  <si>
    <t>Bureaumarge ZZP</t>
  </si>
  <si>
    <t>Prijzenblad UN1EK Inhuur onderwijzend personeel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</si>
</sst>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#########"/>
    <numFmt numFmtId="165" formatCode="_-&quot;€&quot;\ * #,##0.00_-;_-&quot;€&quot;\ * #,##0.00\-;_-&quot;€&quot;\ * &quot;-&quot;??_-;_-@_-"/>
    <numFmt numFmtId="166" formatCode="_-[$€]\ * #,##0.00_-;_-[$€]\ * #,##0.00\-;_-[$€]\ * &quot;-&quot;??_-;_-@_-"/>
  </numFmts>
  <fonts count="5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b/>
      <sz val="9"/>
      <color indexed="39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Arial"/>
      <family val="2"/>
    </font>
    <font>
      <sz val="10"/>
      <color theme="1"/>
      <name val="Century Gothic"/>
      <family val="2"/>
    </font>
    <font>
      <sz val="10"/>
      <color indexed="8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0"/>
      <name val="Tahoma"/>
      <family val="2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name val="Arial"/>
      <family val="2"/>
    </font>
    <font>
      <sz val="9"/>
      <color indexed="8"/>
      <name val="Verdana"/>
      <family val="2"/>
    </font>
    <font>
      <sz val="9"/>
      <color theme="1"/>
      <name val="Arial"/>
      <family val="2"/>
    </font>
    <font>
      <b/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4">
    <fill>
      <patternFill patternType="none"/>
    </fill>
    <fill>
      <patternFill patternType="gray125"/>
    </fill>
    <fill>
      <patternFill patternType="solid">
        <fgColor rgb="FFFF99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C000"/>
        <bgColor indexed="64"/>
      </patternFill>
    </fill>
    <fill>
      <patternFill patternType="solid">
        <fgColor rgb="FF173583"/>
        <bgColor indexed="64"/>
      </patternFill>
    </fill>
    <fill>
      <patternFill patternType="solid">
        <fgColor rgb="FFC2E76B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9301">
    <xf numFmtId="0" fontId="0" fillId="0" borderId="0"/>
    <xf numFmtId="0" fontId="16" fillId="0" borderId="15" applyNumberFormat="0" applyFill="0" applyAlignment="0" applyProtection="0"/>
    <xf numFmtId="0" fontId="17" fillId="0" borderId="16" applyNumberFormat="0" applyFill="0" applyAlignment="0" applyProtection="0"/>
    <xf numFmtId="0" fontId="18" fillId="0" borderId="17" applyNumberFormat="0" applyFill="0" applyAlignment="0" applyProtection="0"/>
    <xf numFmtId="0" fontId="18" fillId="0" borderId="0" applyNumberFormat="0" applyFill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21" fillId="10" borderId="0" applyNumberFormat="0" applyBorder="0" applyAlignment="0" applyProtection="0"/>
    <xf numFmtId="0" fontId="22" fillId="11" borderId="18" applyNumberFormat="0" applyAlignment="0" applyProtection="0"/>
    <xf numFmtId="0" fontId="23" fillId="12" borderId="19" applyNumberFormat="0" applyAlignment="0" applyProtection="0"/>
    <xf numFmtId="0" fontId="24" fillId="12" borderId="18" applyNumberFormat="0" applyAlignment="0" applyProtection="0"/>
    <xf numFmtId="0" fontId="25" fillId="0" borderId="20" applyNumberFormat="0" applyFill="0" applyAlignment="0" applyProtection="0"/>
    <xf numFmtId="0" fontId="10" fillId="13" borderId="21" applyNumberFormat="0" applyAlignment="0" applyProtection="0"/>
    <xf numFmtId="0" fontId="1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" fillId="0" borderId="23" applyNumberFormat="0" applyFill="0" applyAlignment="0" applyProtection="0"/>
    <xf numFmtId="0" fontId="1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" fillId="38" borderId="0" applyNumberFormat="0" applyBorder="0" applyAlignment="0" applyProtection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0" borderId="0"/>
    <xf numFmtId="44" fontId="30" fillId="0" borderId="0" applyFont="0" applyFill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6" borderId="0" applyNumberFormat="0" applyBorder="0" applyAlignment="0" applyProtection="0"/>
    <xf numFmtId="0" fontId="33" fillId="57" borderId="24" applyNumberFormat="0" applyAlignment="0" applyProtection="0"/>
    <xf numFmtId="0" fontId="34" fillId="58" borderId="25" applyNumberFormat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35" fillId="0" borderId="26" applyNumberFormat="0" applyFill="0" applyAlignment="0" applyProtection="0"/>
    <xf numFmtId="0" fontId="36" fillId="41" borderId="0" applyNumberFormat="0" applyBorder="0" applyAlignment="0" applyProtection="0"/>
    <xf numFmtId="0" fontId="37" fillId="44" borderId="24" applyNumberForma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8" fillId="0" borderId="27" applyNumberFormat="0" applyFill="0" applyAlignment="0" applyProtection="0"/>
    <xf numFmtId="0" fontId="39" fillId="0" borderId="28" applyNumberFormat="0" applyFill="0" applyAlignment="0" applyProtection="0"/>
    <xf numFmtId="0" fontId="40" fillId="0" borderId="29" applyNumberFormat="0" applyFill="0" applyAlignment="0" applyProtection="0"/>
    <xf numFmtId="0" fontId="40" fillId="0" borderId="0" applyNumberFormat="0" applyFill="0" applyBorder="0" applyAlignment="0" applyProtection="0"/>
    <xf numFmtId="0" fontId="41" fillId="59" borderId="0" applyNumberFormat="0" applyBorder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2" fillId="40" borderId="0" applyNumberFormat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15" fillId="0" borderId="0"/>
    <xf numFmtId="0" fontId="15" fillId="0" borderId="0"/>
    <xf numFmtId="0" fontId="28" fillId="0" borderId="0"/>
    <xf numFmtId="0" fontId="15" fillId="0" borderId="0"/>
    <xf numFmtId="0" fontId="15" fillId="0" borderId="0"/>
    <xf numFmtId="0" fontId="30" fillId="0" borderId="0"/>
    <xf numFmtId="0" fontId="15" fillId="0" borderId="0"/>
    <xf numFmtId="0" fontId="1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3" fillId="0" borderId="0" applyNumberFormat="0" applyFill="0" applyBorder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3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44" fontId="29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5" fillId="0" borderId="0"/>
    <xf numFmtId="0" fontId="51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5" fillId="0" borderId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166" fontId="30" fillId="0" borderId="0" applyFont="0" applyFill="0" applyBorder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1"/>
    <xf numFmtId="0" fontId="15" fillId="0" borderId="0"/>
    <xf numFmtId="0" fontId="30" fillId="0" borderId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44" fontId="30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0"/>
    <xf numFmtId="0" fontId="2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1"/>
    <xf numFmtId="165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57" borderId="32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57" borderId="2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44" borderId="2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15" fillId="0" borderId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15" fillId="0" borderId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37" fillId="44" borderId="24" applyNumberFormat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30" fillId="60" borderId="30" applyNumberFormat="0" applyFont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44" fillId="0" borderId="31" applyNumberFormat="0" applyFill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15" fillId="0" borderId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52" fillId="0" borderId="1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8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8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52" fillId="0" borderId="1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52" fillId="0" borderId="1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52" fillId="0" borderId="1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52" fillId="0" borderId="1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52" fillId="0" borderId="1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8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52" fillId="0" borderId="1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52" fillId="0" borderId="1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52" fillId="0" borderId="1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52" fillId="0" borderId="1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52" fillId="0" borderId="1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52" fillId="0" borderId="1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52" fillId="0" borderId="1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52" fillId="0" borderId="1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52" fillId="0" borderId="1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52" fillId="0" borderId="1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52" fillId="0" borderId="1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52" fillId="0" borderId="1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52" fillId="0" borderId="1"/>
    <xf numFmtId="9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1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1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57" borderId="32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57" borderId="2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44" borderId="2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15" fillId="0" borderId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15" fillId="0" borderId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37" fillId="44" borderId="24" applyNumberFormat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30" fillId="60" borderId="30" applyNumberFormat="0" applyFont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44" fillId="0" borderId="31" applyNumberFormat="0" applyFill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15" fillId="0" borderId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52" fillId="0" borderId="1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8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8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52" fillId="0" borderId="1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52" fillId="0" borderId="1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52" fillId="0" borderId="1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52" fillId="0" borderId="1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52" fillId="0" borderId="1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8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52" fillId="0" borderId="1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52" fillId="0" borderId="1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52" fillId="0" borderId="1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52" fillId="0" borderId="1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52" fillId="0" borderId="1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52" fillId="0" borderId="1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52" fillId="0" borderId="1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52" fillId="0" borderId="1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52" fillId="0" borderId="1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52" fillId="0" borderId="1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52" fillId="0" borderId="1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52" fillId="0" borderId="1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52" fillId="0" borderId="1"/>
    <xf numFmtId="44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29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28" fillId="0" borderId="0" applyFont="0" applyFill="0" applyBorder="0" applyAlignment="0" applyProtection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1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1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5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0" borderId="0"/>
    <xf numFmtId="0" fontId="27" fillId="0" borderId="0"/>
    <xf numFmtId="44" fontId="2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0" borderId="0"/>
    <xf numFmtId="44" fontId="27" fillId="0" borderId="0" applyFont="0" applyFill="0" applyBorder="0" applyAlignment="0" applyProtection="0"/>
    <xf numFmtId="0" fontId="27" fillId="0" borderId="0"/>
    <xf numFmtId="44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9" fontId="27" fillId="0" borderId="0" applyFont="0" applyFill="0" applyBorder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44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133">
    <xf numFmtId="0" fontId="0" fillId="0" borderId="0" xfId="0"/>
    <xf numFmtId="0" fontId="3" fillId="0" borderId="0" xfId="0" applyFont="1"/>
    <xf numFmtId="0" fontId="4" fillId="0" borderId="0" xfId="0" applyFont="1"/>
    <xf numFmtId="0" fontId="6" fillId="0" borderId="0" xfId="0" applyFont="1"/>
    <xf numFmtId="49" fontId="6" fillId="0" borderId="0" xfId="0" applyNumberFormat="1" applyFont="1" applyAlignment="1">
      <alignment horizontal="justify" vertical="center"/>
    </xf>
    <xf numFmtId="0" fontId="9" fillId="0" borderId="0" xfId="0" applyFont="1"/>
    <xf numFmtId="0" fontId="0" fillId="3" borderId="0" xfId="0" applyFill="1"/>
    <xf numFmtId="0" fontId="1" fillId="3" borderId="0" xfId="0" applyFont="1" applyFill="1" applyAlignment="1">
      <alignment horizontal="center"/>
    </xf>
    <xf numFmtId="0" fontId="5" fillId="3" borderId="0" xfId="0" applyFont="1" applyFill="1"/>
    <xf numFmtId="0" fontId="2" fillId="4" borderId="0" xfId="0" applyFont="1" applyFill="1"/>
    <xf numFmtId="0" fontId="3" fillId="4" borderId="0" xfId="0" applyFont="1" applyFill="1"/>
    <xf numFmtId="0" fontId="4" fillId="4" borderId="0" xfId="0" applyFont="1" applyFill="1"/>
    <xf numFmtId="0" fontId="0" fillId="0" borderId="0" xfId="0" applyAlignment="1">
      <alignment horizontal="right"/>
    </xf>
    <xf numFmtId="0" fontId="1" fillId="3" borderId="3" xfId="0" applyFont="1" applyFill="1" applyBorder="1"/>
    <xf numFmtId="0" fontId="1" fillId="3" borderId="4" xfId="0" applyFont="1" applyFill="1" applyBorder="1"/>
    <xf numFmtId="0" fontId="0" fillId="5" borderId="5" xfId="0" applyFill="1" applyBorder="1" applyAlignment="1">
      <alignment horizontal="left"/>
    </xf>
    <xf numFmtId="0" fontId="0" fillId="5" borderId="6" xfId="0" applyFill="1" applyBorder="1"/>
    <xf numFmtId="0" fontId="0" fillId="5" borderId="7" xfId="0" applyFill="1" applyBorder="1"/>
    <xf numFmtId="0" fontId="12" fillId="6" borderId="0" xfId="0" applyFont="1" applyFill="1" applyAlignment="1" applyProtection="1">
      <alignment horizontal="left" wrapText="1"/>
      <protection locked="0"/>
    </xf>
    <xf numFmtId="0" fontId="0" fillId="5" borderId="8" xfId="0" applyFill="1" applyBorder="1" applyAlignment="1">
      <alignment horizontal="left"/>
    </xf>
    <xf numFmtId="0" fontId="0" fillId="5" borderId="9" xfId="0" applyFill="1" applyBorder="1"/>
    <xf numFmtId="0" fontId="0" fillId="5" borderId="10" xfId="0" applyFill="1" applyBorder="1"/>
    <xf numFmtId="0" fontId="0" fillId="5" borderId="11" xfId="0" applyFill="1" applyBorder="1" applyAlignment="1">
      <alignment horizontal="left"/>
    </xf>
    <xf numFmtId="0" fontId="0" fillId="5" borderId="12" xfId="0" applyFill="1" applyBorder="1"/>
    <xf numFmtId="0" fontId="0" fillId="5" borderId="13" xfId="0" applyFill="1" applyBorder="1"/>
    <xf numFmtId="0" fontId="0" fillId="0" borderId="0" xfId="0" applyAlignment="1">
      <alignment horizontal="left"/>
    </xf>
    <xf numFmtId="0" fontId="0" fillId="0" borderId="0" xfId="0" applyProtection="1">
      <protection locked="0"/>
    </xf>
    <xf numFmtId="0" fontId="1" fillId="3" borderId="14" xfId="0" applyFont="1" applyFill="1" applyBorder="1"/>
    <xf numFmtId="0" fontId="1" fillId="2" borderId="0" xfId="0" applyFont="1" applyFill="1" applyProtection="1">
      <protection locked="0"/>
    </xf>
    <xf numFmtId="0" fontId="6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0" fillId="0" borderId="1" xfId="0" applyBorder="1"/>
    <xf numFmtId="0" fontId="6" fillId="0" borderId="0" xfId="0" applyFont="1" applyAlignment="1">
      <alignment wrapText="1"/>
    </xf>
    <xf numFmtId="0" fontId="8" fillId="0" borderId="0" xfId="0" applyFont="1"/>
    <xf numFmtId="0" fontId="8" fillId="0" borderId="0" xfId="0" applyFont="1" applyAlignment="1">
      <alignment horizontal="justify" vertical="center" wrapText="1"/>
    </xf>
    <xf numFmtId="0" fontId="8" fillId="0" borderId="0" xfId="0" applyFont="1" applyAlignment="1">
      <alignment wrapText="1"/>
    </xf>
    <xf numFmtId="0" fontId="12" fillId="0" borderId="0" xfId="0" applyFont="1"/>
    <xf numFmtId="0" fontId="6" fillId="7" borderId="0" xfId="0" applyFont="1" applyFill="1"/>
    <xf numFmtId="0" fontId="0" fillId="6" borderId="1" xfId="0" applyFill="1" applyBorder="1"/>
    <xf numFmtId="0" fontId="10" fillId="3" borderId="1" xfId="0" applyFont="1" applyFill="1" applyBorder="1"/>
    <xf numFmtId="0" fontId="10" fillId="3" borderId="1" xfId="0" applyFont="1" applyFill="1" applyBorder="1" applyAlignment="1">
      <alignment horizontal="center"/>
    </xf>
    <xf numFmtId="0" fontId="53" fillId="0" borderId="0" xfId="0" applyFont="1" applyAlignment="1">
      <alignment horizontal="left" vertical="top"/>
    </xf>
    <xf numFmtId="0" fontId="54" fillId="0" borderId="0" xfId="0" applyFont="1" applyAlignment="1">
      <alignment vertical="top"/>
    </xf>
    <xf numFmtId="4" fontId="53" fillId="0" borderId="0" xfId="0" applyNumberFormat="1" applyFont="1" applyAlignment="1">
      <alignment horizontal="right" vertical="top"/>
    </xf>
    <xf numFmtId="0" fontId="9" fillId="0" borderId="0" xfId="0" applyFont="1" applyAlignment="1">
      <alignment horizontal="right"/>
    </xf>
    <xf numFmtId="0" fontId="53" fillId="0" borderId="0" xfId="0" applyFont="1" applyAlignment="1">
      <alignment horizontal="right" vertical="top"/>
    </xf>
    <xf numFmtId="4" fontId="0" fillId="6" borderId="1" xfId="0" applyNumberFormat="1" applyFill="1" applyBorder="1"/>
    <xf numFmtId="4" fontId="0" fillId="6" borderId="1" xfId="0" applyNumberFormat="1" applyFill="1" applyBorder="1" applyAlignment="1">
      <alignment horizontal="center"/>
    </xf>
    <xf numFmtId="0" fontId="0" fillId="6" borderId="0" xfId="0" applyFill="1"/>
    <xf numFmtId="0" fontId="14" fillId="0" borderId="0" xfId="0" applyFont="1" applyAlignment="1">
      <alignment vertical="top"/>
    </xf>
    <xf numFmtId="0" fontId="14" fillId="0" borderId="0" xfId="0" applyFont="1" applyAlignment="1">
      <alignment horizontal="right"/>
    </xf>
    <xf numFmtId="0" fontId="14" fillId="0" borderId="0" xfId="0" applyFont="1"/>
    <xf numFmtId="0" fontId="14" fillId="61" borderId="0" xfId="0" applyFont="1" applyFill="1"/>
    <xf numFmtId="0" fontId="53" fillId="6" borderId="0" xfId="0" applyFont="1" applyFill="1" applyAlignment="1">
      <alignment horizontal="left" vertical="top"/>
    </xf>
    <xf numFmtId="0" fontId="53" fillId="6" borderId="0" xfId="0" quotePrefix="1" applyFont="1" applyFill="1" applyAlignment="1">
      <alignment horizontal="left" vertical="top"/>
    </xf>
    <xf numFmtId="1" fontId="0" fillId="0" borderId="0" xfId="0" applyNumberFormat="1"/>
    <xf numFmtId="1" fontId="9" fillId="0" borderId="0" xfId="0" applyNumberFormat="1" applyFont="1"/>
    <xf numFmtId="1" fontId="10" fillId="3" borderId="1" xfId="0" applyNumberFormat="1" applyFont="1" applyFill="1" applyBorder="1" applyAlignment="1">
      <alignment horizontal="center"/>
    </xf>
    <xf numFmtId="1" fontId="0" fillId="6" borderId="1" xfId="0" applyNumberFormat="1" applyFill="1" applyBorder="1" applyAlignment="1">
      <alignment horizontal="center"/>
    </xf>
    <xf numFmtId="1" fontId="10" fillId="3" borderId="1" xfId="0" applyNumberFormat="1" applyFont="1" applyFill="1" applyBorder="1"/>
    <xf numFmtId="0" fontId="15" fillId="6" borderId="0" xfId="0" applyFont="1" applyFill="1"/>
    <xf numFmtId="44" fontId="15" fillId="6" borderId="0" xfId="0" applyNumberFormat="1" applyFont="1" applyFill="1"/>
    <xf numFmtId="0" fontId="2" fillId="0" borderId="0" xfId="0" applyFont="1"/>
    <xf numFmtId="0" fontId="10" fillId="0" borderId="0" xfId="0" applyFont="1"/>
    <xf numFmtId="0" fontId="55" fillId="0" borderId="35" xfId="0" applyFont="1" applyBorder="1"/>
    <xf numFmtId="0" fontId="55" fillId="0" borderId="0" xfId="0" applyFont="1"/>
    <xf numFmtId="0" fontId="0" fillId="0" borderId="35" xfId="0" applyBorder="1"/>
    <xf numFmtId="0" fontId="0" fillId="0" borderId="1" xfId="0" applyBorder="1" applyAlignment="1">
      <alignment wrapText="1"/>
    </xf>
    <xf numFmtId="0" fontId="11" fillId="62" borderId="2" xfId="0" applyFont="1" applyFill="1" applyBorder="1" applyAlignment="1">
      <alignment horizontal="left"/>
    </xf>
    <xf numFmtId="0" fontId="1" fillId="62" borderId="3" xfId="0" applyFont="1" applyFill="1" applyBorder="1"/>
    <xf numFmtId="0" fontId="1" fillId="62" borderId="4" xfId="0" applyFont="1" applyFill="1" applyBorder="1"/>
    <xf numFmtId="0" fontId="1" fillId="62" borderId="2" xfId="0" applyFont="1" applyFill="1" applyBorder="1" applyAlignment="1">
      <alignment horizontal="center"/>
    </xf>
    <xf numFmtId="0" fontId="1" fillId="62" borderId="14" xfId="0" applyFont="1" applyFill="1" applyBorder="1"/>
    <xf numFmtId="0" fontId="15" fillId="62" borderId="35" xfId="0" applyFont="1" applyFill="1" applyBorder="1"/>
    <xf numFmtId="0" fontId="55" fillId="62" borderId="0" xfId="0" applyFont="1" applyFill="1" applyAlignment="1">
      <alignment horizontal="left"/>
    </xf>
    <xf numFmtId="0" fontId="55" fillId="62" borderId="0" xfId="0" applyFont="1" applyFill="1" applyAlignment="1">
      <alignment horizontal="center"/>
    </xf>
    <xf numFmtId="0" fontId="2" fillId="62" borderId="36" xfId="0" applyFont="1" applyFill="1" applyBorder="1"/>
    <xf numFmtId="44" fontId="10" fillId="62" borderId="1" xfId="25984" applyFont="1" applyFill="1" applyBorder="1"/>
    <xf numFmtId="0" fontId="2" fillId="62" borderId="0" xfId="0" applyFont="1" applyFill="1"/>
    <xf numFmtId="44" fontId="1" fillId="62" borderId="1" xfId="25984" applyFont="1" applyFill="1" applyBorder="1"/>
    <xf numFmtId="0" fontId="1" fillId="62" borderId="35" xfId="0" applyFont="1" applyFill="1" applyBorder="1"/>
    <xf numFmtId="0" fontId="10" fillId="62" borderId="35" xfId="0" applyFont="1" applyFill="1" applyBorder="1"/>
    <xf numFmtId="0" fontId="15" fillId="62" borderId="0" xfId="0" applyFont="1" applyFill="1"/>
    <xf numFmtId="44" fontId="56" fillId="62" borderId="1" xfId="25984" applyFont="1" applyFill="1" applyBorder="1"/>
    <xf numFmtId="0" fontId="10" fillId="62" borderId="0" xfId="0" applyFont="1" applyFill="1"/>
    <xf numFmtId="44" fontId="0" fillId="6" borderId="0" xfId="0" applyNumberFormat="1" applyFill="1"/>
    <xf numFmtId="0" fontId="0" fillId="62" borderId="0" xfId="0" applyFill="1"/>
    <xf numFmtId="0" fontId="9" fillId="6" borderId="0" xfId="0" applyFont="1" applyFill="1"/>
    <xf numFmtId="44" fontId="0" fillId="6" borderId="0" xfId="0" applyNumberFormat="1" applyFill="1" applyAlignment="1">
      <alignment horizontal="left" vertical="top"/>
    </xf>
    <xf numFmtId="0" fontId="0" fillId="6" borderId="0" xfId="0" applyFill="1" applyAlignment="1">
      <alignment horizontal="left" vertical="top"/>
    </xf>
    <xf numFmtId="44" fontId="10" fillId="62" borderId="0" xfId="0" applyNumberFormat="1" applyFont="1" applyFill="1"/>
    <xf numFmtId="44" fontId="0" fillId="6" borderId="1" xfId="0" applyNumberFormat="1" applyFill="1" applyBorder="1" applyAlignment="1">
      <alignment horizontal="left" vertical="top"/>
    </xf>
    <xf numFmtId="0" fontId="0" fillId="6" borderId="0" xfId="0" applyFill="1" applyAlignment="1">
      <alignment horizontal="center" vertical="center"/>
    </xf>
    <xf numFmtId="0" fontId="55" fillId="62" borderId="0" xfId="0" applyFont="1" applyFill="1" applyAlignment="1">
      <alignment horizontal="center" vertical="center"/>
    </xf>
    <xf numFmtId="0" fontId="10" fillId="62" borderId="0" xfId="0" applyFont="1" applyFill="1" applyAlignment="1">
      <alignment horizontal="center" vertical="center"/>
    </xf>
    <xf numFmtId="10" fontId="0" fillId="63" borderId="2" xfId="0" applyNumberFormat="1" applyFill="1" applyBorder="1" applyAlignment="1">
      <alignment horizontal="center" vertical="center"/>
    </xf>
    <xf numFmtId="10" fontId="0" fillId="6" borderId="0" xfId="0" applyNumberFormat="1" applyFill="1" applyAlignment="1">
      <alignment horizontal="center" vertical="center"/>
    </xf>
    <xf numFmtId="0" fontId="2" fillId="62" borderId="0" xfId="0" applyFont="1" applyFill="1" applyAlignment="1">
      <alignment horizontal="center" vertical="center" wrapText="1"/>
    </xf>
    <xf numFmtId="10" fontId="12" fillId="63" borderId="1" xfId="0" applyNumberFormat="1" applyFont="1" applyFill="1" applyBorder="1" applyAlignment="1">
      <alignment horizontal="center" vertical="center"/>
    </xf>
    <xf numFmtId="10" fontId="12" fillId="63" borderId="0" xfId="0" applyNumberFormat="1" applyFont="1" applyFill="1" applyAlignment="1">
      <alignment horizontal="center" vertical="center"/>
    </xf>
    <xf numFmtId="0" fontId="15" fillId="62" borderId="0" xfId="0" applyFont="1" applyFill="1" applyAlignment="1">
      <alignment horizontal="center" vertical="center"/>
    </xf>
    <xf numFmtId="0" fontId="56" fillId="6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0" fontId="0" fillId="63" borderId="1" xfId="0" applyNumberFormat="1" applyFill="1" applyBorder="1" applyAlignment="1">
      <alignment horizontal="center" vertical="center"/>
    </xf>
    <xf numFmtId="0" fontId="13" fillId="6" borderId="0" xfId="0" applyFont="1" applyFill="1"/>
    <xf numFmtId="44" fontId="10" fillId="62" borderId="1" xfId="29300" applyFont="1" applyFill="1" applyBorder="1"/>
    <xf numFmtId="44" fontId="1" fillId="62" borderId="1" xfId="29300" applyFont="1" applyFill="1" applyBorder="1"/>
    <xf numFmtId="44" fontId="56" fillId="62" borderId="1" xfId="29300" applyFont="1" applyFill="1" applyBorder="1"/>
    <xf numFmtId="10" fontId="1" fillId="62" borderId="1" xfId="0" applyNumberFormat="1" applyFont="1" applyFill="1" applyBorder="1" applyAlignment="1">
      <alignment horizontal="center" vertical="center"/>
    </xf>
    <xf numFmtId="44" fontId="0" fillId="63" borderId="1" xfId="29300" applyFont="1" applyFill="1" applyBorder="1" applyProtection="1">
      <protection locked="0"/>
    </xf>
    <xf numFmtId="10" fontId="0" fillId="63" borderId="2" xfId="0" applyNumberFormat="1" applyFill="1" applyBorder="1" applyAlignment="1" applyProtection="1">
      <alignment horizontal="center" vertical="center"/>
      <protection locked="0"/>
    </xf>
    <xf numFmtId="10" fontId="0" fillId="63" borderId="1" xfId="0" applyNumberFormat="1" applyFill="1" applyBorder="1" applyAlignment="1" applyProtection="1">
      <alignment horizontal="center" vertical="center"/>
      <protection locked="0"/>
    </xf>
    <xf numFmtId="0" fontId="58" fillId="0" borderId="0" xfId="0" applyFont="1" applyAlignment="1">
      <alignment horizontal="center"/>
    </xf>
    <xf numFmtId="0" fontId="55" fillId="62" borderId="35" xfId="0" applyFont="1" applyFill="1" applyBorder="1" applyAlignment="1">
      <alignment horizontal="center" vertical="center"/>
    </xf>
    <xf numFmtId="0" fontId="55" fillId="62" borderId="0" xfId="0" applyFont="1" applyFill="1" applyAlignment="1">
      <alignment horizontal="center" vertical="center"/>
    </xf>
    <xf numFmtId="0" fontId="58" fillId="0" borderId="0" xfId="0" applyFont="1" applyAlignment="1">
      <alignment horizontal="center"/>
    </xf>
    <xf numFmtId="44" fontId="58" fillId="0" borderId="0" xfId="0" applyNumberFormat="1" applyFont="1" applyAlignment="1">
      <alignment horizontal="center"/>
    </xf>
    <xf numFmtId="0" fontId="12" fillId="63" borderId="11" xfId="0" applyFont="1" applyFill="1" applyBorder="1" applyAlignment="1" applyProtection="1">
      <alignment horizontal="left" wrapText="1"/>
      <protection locked="0"/>
    </xf>
    <xf numFmtId="0" fontId="12" fillId="63" borderId="12" xfId="0" applyFont="1" applyFill="1" applyBorder="1" applyAlignment="1" applyProtection="1">
      <alignment horizontal="left" wrapText="1"/>
      <protection locked="0"/>
    </xf>
    <xf numFmtId="0" fontId="12" fillId="63" borderId="13" xfId="0" applyFont="1" applyFill="1" applyBorder="1" applyAlignment="1" applyProtection="1">
      <alignment horizontal="left" wrapText="1"/>
      <protection locked="0"/>
    </xf>
    <xf numFmtId="0" fontId="12" fillId="63" borderId="5" xfId="0" applyFont="1" applyFill="1" applyBorder="1" applyAlignment="1" applyProtection="1">
      <alignment horizontal="left" wrapText="1"/>
      <protection locked="0"/>
    </xf>
    <xf numFmtId="0" fontId="12" fillId="63" borderId="6" xfId="0" applyFont="1" applyFill="1" applyBorder="1" applyAlignment="1" applyProtection="1">
      <alignment horizontal="left" wrapText="1"/>
      <protection locked="0"/>
    </xf>
    <xf numFmtId="0" fontId="12" fillId="63" borderId="7" xfId="0" applyFont="1" applyFill="1" applyBorder="1" applyAlignment="1" applyProtection="1">
      <alignment horizontal="left" wrapText="1"/>
      <protection locked="0"/>
    </xf>
    <xf numFmtId="164" fontId="12" fillId="63" borderId="8" xfId="0" applyNumberFormat="1" applyFont="1" applyFill="1" applyBorder="1" applyAlignment="1" applyProtection="1">
      <alignment horizontal="left" wrapText="1"/>
      <protection locked="0"/>
    </xf>
    <xf numFmtId="164" fontId="12" fillId="63" borderId="9" xfId="0" applyNumberFormat="1" applyFont="1" applyFill="1" applyBorder="1" applyAlignment="1" applyProtection="1">
      <alignment horizontal="left" wrapText="1"/>
      <protection locked="0"/>
    </xf>
    <xf numFmtId="164" fontId="12" fillId="63" borderId="10" xfId="0" applyNumberFormat="1" applyFont="1" applyFill="1" applyBorder="1" applyAlignment="1" applyProtection="1">
      <alignment horizontal="left" wrapText="1"/>
      <protection locked="0"/>
    </xf>
    <xf numFmtId="0" fontId="12" fillId="63" borderId="8" xfId="0" applyFont="1" applyFill="1" applyBorder="1" applyAlignment="1" applyProtection="1">
      <alignment horizontal="left" wrapText="1"/>
      <protection locked="0"/>
    </xf>
    <xf numFmtId="0" fontId="12" fillId="63" borderId="9" xfId="0" applyFont="1" applyFill="1" applyBorder="1" applyAlignment="1" applyProtection="1">
      <alignment horizontal="left" wrapText="1"/>
      <protection locked="0"/>
    </xf>
    <xf numFmtId="0" fontId="12" fillId="63" borderId="10" xfId="0" applyFont="1" applyFill="1" applyBorder="1" applyAlignment="1" applyProtection="1">
      <alignment horizontal="left" wrapText="1"/>
      <protection locked="0"/>
    </xf>
    <xf numFmtId="0" fontId="55" fillId="3" borderId="33" xfId="0" applyFont="1" applyFill="1" applyBorder="1" applyAlignment="1">
      <alignment horizontal="center"/>
    </xf>
    <xf numFmtId="0" fontId="55" fillId="3" borderId="4" xfId="0" applyFont="1" applyFill="1" applyBorder="1" applyAlignment="1">
      <alignment horizontal="center"/>
    </xf>
    <xf numFmtId="0" fontId="55" fillId="3" borderId="34" xfId="0" applyFont="1" applyFill="1" applyBorder="1" applyAlignment="1">
      <alignment horizontal="center"/>
    </xf>
    <xf numFmtId="0" fontId="55" fillId="3" borderId="14" xfId="0" applyFont="1" applyFill="1" applyBorder="1" applyAlignment="1">
      <alignment horizontal="center"/>
    </xf>
  </cellXfs>
  <cellStyles count="29301">
    <cellStyle name="20% - Accent1" xfId="17" builtinId="30" customBuiltin="1"/>
    <cellStyle name="20% - Accent1 10" xfId="329" xr:uid="{00000000-0005-0000-0000-000001000000}"/>
    <cellStyle name="20% - Accent1 11" xfId="330" xr:uid="{00000000-0005-0000-0000-000002000000}"/>
    <cellStyle name="20% - Accent1 12" xfId="331" xr:uid="{00000000-0005-0000-0000-000003000000}"/>
    <cellStyle name="20% - Accent1 13" xfId="332" xr:uid="{00000000-0005-0000-0000-000004000000}"/>
    <cellStyle name="20% - Accent1 14" xfId="333" xr:uid="{00000000-0005-0000-0000-000005000000}"/>
    <cellStyle name="20% - Accent1 15" xfId="334" xr:uid="{00000000-0005-0000-0000-000006000000}"/>
    <cellStyle name="20% - Accent1 16" xfId="335" xr:uid="{00000000-0005-0000-0000-000007000000}"/>
    <cellStyle name="20% - Accent1 17" xfId="1550" xr:uid="{00000000-0005-0000-0000-000008000000}"/>
    <cellStyle name="20% - Accent1 17 2" xfId="2206" xr:uid="{00000000-0005-0000-0000-000009000000}"/>
    <cellStyle name="20% - Accent1 17 2 2" xfId="4428" xr:uid="{00000000-0005-0000-0000-00000A000000}"/>
    <cellStyle name="20% - Accent1 17 2 2 2" xfId="14155" xr:uid="{00000000-0005-0000-0000-00000B000000}"/>
    <cellStyle name="20% - Accent1 17 2 2 3" xfId="23196" xr:uid="{00000000-0005-0000-0000-00000C000000}"/>
    <cellStyle name="20% - Accent1 17 2 2 4" xfId="25918" xr:uid="{00000000-0005-0000-0000-00000D000000}"/>
    <cellStyle name="20% - Accent1 17 2 3" xfId="12089" xr:uid="{00000000-0005-0000-0000-00000E000000}"/>
    <cellStyle name="20% - Accent1 17 2 4" xfId="21833" xr:uid="{00000000-0005-0000-0000-00000F000000}"/>
    <cellStyle name="20% - Accent1 17 2 5" xfId="24556" xr:uid="{00000000-0005-0000-0000-000010000000}"/>
    <cellStyle name="20% - Accent1 17 3" xfId="3772" xr:uid="{00000000-0005-0000-0000-000011000000}"/>
    <cellStyle name="20% - Accent1 17 3 2" xfId="13499" xr:uid="{00000000-0005-0000-0000-000012000000}"/>
    <cellStyle name="20% - Accent1 17 3 3" xfId="22540" xr:uid="{00000000-0005-0000-0000-000013000000}"/>
    <cellStyle name="20% - Accent1 17 3 4" xfId="25262" xr:uid="{00000000-0005-0000-0000-000014000000}"/>
    <cellStyle name="20% - Accent1 17 4" xfId="11433" xr:uid="{00000000-0005-0000-0000-000015000000}"/>
    <cellStyle name="20% - Accent1 17 5" xfId="21177" xr:uid="{00000000-0005-0000-0000-000016000000}"/>
    <cellStyle name="20% - Accent1 17 6" xfId="23900" xr:uid="{00000000-0005-0000-0000-000017000000}"/>
    <cellStyle name="20% - Accent1 18" xfId="1878" xr:uid="{00000000-0005-0000-0000-000018000000}"/>
    <cellStyle name="20% - Accent1 18 2" xfId="4100" xr:uid="{00000000-0005-0000-0000-000019000000}"/>
    <cellStyle name="20% - Accent1 18 2 2" xfId="13827" xr:uid="{00000000-0005-0000-0000-00001A000000}"/>
    <cellStyle name="20% - Accent1 18 2 3" xfId="22868" xr:uid="{00000000-0005-0000-0000-00001B000000}"/>
    <cellStyle name="20% - Accent1 18 2 4" xfId="25590" xr:uid="{00000000-0005-0000-0000-00001C000000}"/>
    <cellStyle name="20% - Accent1 18 3" xfId="11761" xr:uid="{00000000-0005-0000-0000-00001D000000}"/>
    <cellStyle name="20% - Accent1 18 4" xfId="21505" xr:uid="{00000000-0005-0000-0000-00001E000000}"/>
    <cellStyle name="20% - Accent1 18 5" xfId="24228" xr:uid="{00000000-0005-0000-0000-00001F000000}"/>
    <cellStyle name="20% - Accent1 19" xfId="3431" xr:uid="{00000000-0005-0000-0000-000020000000}"/>
    <cellStyle name="20% - Accent1 19 2" xfId="13158" xr:uid="{00000000-0005-0000-0000-000021000000}"/>
    <cellStyle name="20% - Accent1 19 3" xfId="22212" xr:uid="{00000000-0005-0000-0000-000022000000}"/>
    <cellStyle name="20% - Accent1 19 4" xfId="24934" xr:uid="{00000000-0005-0000-0000-000023000000}"/>
    <cellStyle name="20% - Accent1 2" xfId="65" xr:uid="{00000000-0005-0000-0000-000024000000}"/>
    <cellStyle name="20% - Accent1 2 2" xfId="66" xr:uid="{00000000-0005-0000-0000-000025000000}"/>
    <cellStyle name="20% - Accent1 2 2 2" xfId="67" xr:uid="{00000000-0005-0000-0000-000026000000}"/>
    <cellStyle name="20% - Accent1 2 3" xfId="68" xr:uid="{00000000-0005-0000-0000-000027000000}"/>
    <cellStyle name="20% - Accent1 2 3 2" xfId="69" xr:uid="{00000000-0005-0000-0000-000028000000}"/>
    <cellStyle name="20% - Accent1 2 4" xfId="70" xr:uid="{00000000-0005-0000-0000-000029000000}"/>
    <cellStyle name="20% - Accent1 20" xfId="11105" xr:uid="{00000000-0005-0000-0000-00002A000000}"/>
    <cellStyle name="20% - Accent1 21" xfId="20849" xr:uid="{00000000-0005-0000-0000-00002B000000}"/>
    <cellStyle name="20% - Accent1 22" xfId="23572" xr:uid="{00000000-0005-0000-0000-00002C000000}"/>
    <cellStyle name="20% - Accent1 3" xfId="336" xr:uid="{00000000-0005-0000-0000-00002D000000}"/>
    <cellStyle name="20% - Accent1 4" xfId="337" xr:uid="{00000000-0005-0000-0000-00002E000000}"/>
    <cellStyle name="20% - Accent1 5" xfId="338" xr:uid="{00000000-0005-0000-0000-00002F000000}"/>
    <cellStyle name="20% - Accent1 6" xfId="339" xr:uid="{00000000-0005-0000-0000-000030000000}"/>
    <cellStyle name="20% - Accent1 7" xfId="340" xr:uid="{00000000-0005-0000-0000-000031000000}"/>
    <cellStyle name="20% - Accent1 8" xfId="341" xr:uid="{00000000-0005-0000-0000-000032000000}"/>
    <cellStyle name="20% - Accent1 9" xfId="342" xr:uid="{00000000-0005-0000-0000-000033000000}"/>
    <cellStyle name="20% - Accent2" xfId="21" builtinId="34" customBuiltin="1"/>
    <cellStyle name="20% - Accent2 10" xfId="343" xr:uid="{00000000-0005-0000-0000-000035000000}"/>
    <cellStyle name="20% - Accent2 11" xfId="344" xr:uid="{00000000-0005-0000-0000-000036000000}"/>
    <cellStyle name="20% - Accent2 12" xfId="345" xr:uid="{00000000-0005-0000-0000-000037000000}"/>
    <cellStyle name="20% - Accent2 13" xfId="346" xr:uid="{00000000-0005-0000-0000-000038000000}"/>
    <cellStyle name="20% - Accent2 14" xfId="347" xr:uid="{00000000-0005-0000-0000-000039000000}"/>
    <cellStyle name="20% - Accent2 15" xfId="348" xr:uid="{00000000-0005-0000-0000-00003A000000}"/>
    <cellStyle name="20% - Accent2 16" xfId="349" xr:uid="{00000000-0005-0000-0000-00003B000000}"/>
    <cellStyle name="20% - Accent2 17" xfId="1552" xr:uid="{00000000-0005-0000-0000-00003C000000}"/>
    <cellStyle name="20% - Accent2 17 2" xfId="2208" xr:uid="{00000000-0005-0000-0000-00003D000000}"/>
    <cellStyle name="20% - Accent2 17 2 2" xfId="4430" xr:uid="{00000000-0005-0000-0000-00003E000000}"/>
    <cellStyle name="20% - Accent2 17 2 2 2" xfId="14157" xr:uid="{00000000-0005-0000-0000-00003F000000}"/>
    <cellStyle name="20% - Accent2 17 2 2 3" xfId="23198" xr:uid="{00000000-0005-0000-0000-000040000000}"/>
    <cellStyle name="20% - Accent2 17 2 2 4" xfId="25920" xr:uid="{00000000-0005-0000-0000-000041000000}"/>
    <cellStyle name="20% - Accent2 17 2 3" xfId="12091" xr:uid="{00000000-0005-0000-0000-000042000000}"/>
    <cellStyle name="20% - Accent2 17 2 4" xfId="21835" xr:uid="{00000000-0005-0000-0000-000043000000}"/>
    <cellStyle name="20% - Accent2 17 2 5" xfId="24558" xr:uid="{00000000-0005-0000-0000-000044000000}"/>
    <cellStyle name="20% - Accent2 17 3" xfId="3774" xr:uid="{00000000-0005-0000-0000-000045000000}"/>
    <cellStyle name="20% - Accent2 17 3 2" xfId="13501" xr:uid="{00000000-0005-0000-0000-000046000000}"/>
    <cellStyle name="20% - Accent2 17 3 3" xfId="22542" xr:uid="{00000000-0005-0000-0000-000047000000}"/>
    <cellStyle name="20% - Accent2 17 3 4" xfId="25264" xr:uid="{00000000-0005-0000-0000-000048000000}"/>
    <cellStyle name="20% - Accent2 17 4" xfId="11435" xr:uid="{00000000-0005-0000-0000-000049000000}"/>
    <cellStyle name="20% - Accent2 17 5" xfId="21179" xr:uid="{00000000-0005-0000-0000-00004A000000}"/>
    <cellStyle name="20% - Accent2 17 6" xfId="23902" xr:uid="{00000000-0005-0000-0000-00004B000000}"/>
    <cellStyle name="20% - Accent2 18" xfId="1880" xr:uid="{00000000-0005-0000-0000-00004C000000}"/>
    <cellStyle name="20% - Accent2 18 2" xfId="4102" xr:uid="{00000000-0005-0000-0000-00004D000000}"/>
    <cellStyle name="20% - Accent2 18 2 2" xfId="13829" xr:uid="{00000000-0005-0000-0000-00004E000000}"/>
    <cellStyle name="20% - Accent2 18 2 3" xfId="22870" xr:uid="{00000000-0005-0000-0000-00004F000000}"/>
    <cellStyle name="20% - Accent2 18 2 4" xfId="25592" xr:uid="{00000000-0005-0000-0000-000050000000}"/>
    <cellStyle name="20% - Accent2 18 3" xfId="11763" xr:uid="{00000000-0005-0000-0000-000051000000}"/>
    <cellStyle name="20% - Accent2 18 4" xfId="21507" xr:uid="{00000000-0005-0000-0000-000052000000}"/>
    <cellStyle name="20% - Accent2 18 5" xfId="24230" xr:uid="{00000000-0005-0000-0000-000053000000}"/>
    <cellStyle name="20% - Accent2 19" xfId="3434" xr:uid="{00000000-0005-0000-0000-000054000000}"/>
    <cellStyle name="20% - Accent2 19 2" xfId="13161" xr:uid="{00000000-0005-0000-0000-000055000000}"/>
    <cellStyle name="20% - Accent2 19 3" xfId="22214" xr:uid="{00000000-0005-0000-0000-000056000000}"/>
    <cellStyle name="20% - Accent2 19 4" xfId="24936" xr:uid="{00000000-0005-0000-0000-000057000000}"/>
    <cellStyle name="20% - Accent2 2" xfId="71" xr:uid="{00000000-0005-0000-0000-000058000000}"/>
    <cellStyle name="20% - Accent2 2 2" xfId="72" xr:uid="{00000000-0005-0000-0000-000059000000}"/>
    <cellStyle name="20% - Accent2 2 2 2" xfId="73" xr:uid="{00000000-0005-0000-0000-00005A000000}"/>
    <cellStyle name="20% - Accent2 2 3" xfId="74" xr:uid="{00000000-0005-0000-0000-00005B000000}"/>
    <cellStyle name="20% - Accent2 2 3 2" xfId="75" xr:uid="{00000000-0005-0000-0000-00005C000000}"/>
    <cellStyle name="20% - Accent2 2 4" xfId="76" xr:uid="{00000000-0005-0000-0000-00005D000000}"/>
    <cellStyle name="20% - Accent2 20" xfId="11107" xr:uid="{00000000-0005-0000-0000-00005E000000}"/>
    <cellStyle name="20% - Accent2 21" xfId="20851" xr:uid="{00000000-0005-0000-0000-00005F000000}"/>
    <cellStyle name="20% - Accent2 22" xfId="23574" xr:uid="{00000000-0005-0000-0000-000060000000}"/>
    <cellStyle name="20% - Accent2 3" xfId="350" xr:uid="{00000000-0005-0000-0000-000061000000}"/>
    <cellStyle name="20% - Accent2 4" xfId="351" xr:uid="{00000000-0005-0000-0000-000062000000}"/>
    <cellStyle name="20% - Accent2 5" xfId="352" xr:uid="{00000000-0005-0000-0000-000063000000}"/>
    <cellStyle name="20% - Accent2 6" xfId="353" xr:uid="{00000000-0005-0000-0000-000064000000}"/>
    <cellStyle name="20% - Accent2 7" xfId="354" xr:uid="{00000000-0005-0000-0000-000065000000}"/>
    <cellStyle name="20% - Accent2 8" xfId="355" xr:uid="{00000000-0005-0000-0000-000066000000}"/>
    <cellStyle name="20% - Accent2 9" xfId="356" xr:uid="{00000000-0005-0000-0000-000067000000}"/>
    <cellStyle name="20% - Accent3" xfId="25" builtinId="38" customBuiltin="1"/>
    <cellStyle name="20% - Accent3 10" xfId="357" xr:uid="{00000000-0005-0000-0000-000069000000}"/>
    <cellStyle name="20% - Accent3 11" xfId="358" xr:uid="{00000000-0005-0000-0000-00006A000000}"/>
    <cellStyle name="20% - Accent3 12" xfId="359" xr:uid="{00000000-0005-0000-0000-00006B000000}"/>
    <cellStyle name="20% - Accent3 13" xfId="360" xr:uid="{00000000-0005-0000-0000-00006C000000}"/>
    <cellStyle name="20% - Accent3 14" xfId="361" xr:uid="{00000000-0005-0000-0000-00006D000000}"/>
    <cellStyle name="20% - Accent3 15" xfId="362" xr:uid="{00000000-0005-0000-0000-00006E000000}"/>
    <cellStyle name="20% - Accent3 16" xfId="363" xr:uid="{00000000-0005-0000-0000-00006F000000}"/>
    <cellStyle name="20% - Accent3 17" xfId="1554" xr:uid="{00000000-0005-0000-0000-000070000000}"/>
    <cellStyle name="20% - Accent3 17 2" xfId="2210" xr:uid="{00000000-0005-0000-0000-000071000000}"/>
    <cellStyle name="20% - Accent3 17 2 2" xfId="4432" xr:uid="{00000000-0005-0000-0000-000072000000}"/>
    <cellStyle name="20% - Accent3 17 2 2 2" xfId="14159" xr:uid="{00000000-0005-0000-0000-000073000000}"/>
    <cellStyle name="20% - Accent3 17 2 2 3" xfId="23200" xr:uid="{00000000-0005-0000-0000-000074000000}"/>
    <cellStyle name="20% - Accent3 17 2 2 4" xfId="25922" xr:uid="{00000000-0005-0000-0000-000075000000}"/>
    <cellStyle name="20% - Accent3 17 2 3" xfId="12093" xr:uid="{00000000-0005-0000-0000-000076000000}"/>
    <cellStyle name="20% - Accent3 17 2 4" xfId="21837" xr:uid="{00000000-0005-0000-0000-000077000000}"/>
    <cellStyle name="20% - Accent3 17 2 5" xfId="24560" xr:uid="{00000000-0005-0000-0000-000078000000}"/>
    <cellStyle name="20% - Accent3 17 3" xfId="3776" xr:uid="{00000000-0005-0000-0000-000079000000}"/>
    <cellStyle name="20% - Accent3 17 3 2" xfId="13503" xr:uid="{00000000-0005-0000-0000-00007A000000}"/>
    <cellStyle name="20% - Accent3 17 3 3" xfId="22544" xr:uid="{00000000-0005-0000-0000-00007B000000}"/>
    <cellStyle name="20% - Accent3 17 3 4" xfId="25266" xr:uid="{00000000-0005-0000-0000-00007C000000}"/>
    <cellStyle name="20% - Accent3 17 4" xfId="11437" xr:uid="{00000000-0005-0000-0000-00007D000000}"/>
    <cellStyle name="20% - Accent3 17 5" xfId="21181" xr:uid="{00000000-0005-0000-0000-00007E000000}"/>
    <cellStyle name="20% - Accent3 17 6" xfId="23904" xr:uid="{00000000-0005-0000-0000-00007F000000}"/>
    <cellStyle name="20% - Accent3 18" xfId="1882" xr:uid="{00000000-0005-0000-0000-000080000000}"/>
    <cellStyle name="20% - Accent3 18 2" xfId="4104" xr:uid="{00000000-0005-0000-0000-000081000000}"/>
    <cellStyle name="20% - Accent3 18 2 2" xfId="13831" xr:uid="{00000000-0005-0000-0000-000082000000}"/>
    <cellStyle name="20% - Accent3 18 2 3" xfId="22872" xr:uid="{00000000-0005-0000-0000-000083000000}"/>
    <cellStyle name="20% - Accent3 18 2 4" xfId="25594" xr:uid="{00000000-0005-0000-0000-000084000000}"/>
    <cellStyle name="20% - Accent3 18 3" xfId="11765" xr:uid="{00000000-0005-0000-0000-000085000000}"/>
    <cellStyle name="20% - Accent3 18 4" xfId="21509" xr:uid="{00000000-0005-0000-0000-000086000000}"/>
    <cellStyle name="20% - Accent3 18 5" xfId="24232" xr:uid="{00000000-0005-0000-0000-000087000000}"/>
    <cellStyle name="20% - Accent3 19" xfId="3438" xr:uid="{00000000-0005-0000-0000-000088000000}"/>
    <cellStyle name="20% - Accent3 19 2" xfId="13165" xr:uid="{00000000-0005-0000-0000-000089000000}"/>
    <cellStyle name="20% - Accent3 19 3" xfId="22216" xr:uid="{00000000-0005-0000-0000-00008A000000}"/>
    <cellStyle name="20% - Accent3 19 4" xfId="24938" xr:uid="{00000000-0005-0000-0000-00008B000000}"/>
    <cellStyle name="20% - Accent3 2" xfId="77" xr:uid="{00000000-0005-0000-0000-00008C000000}"/>
    <cellStyle name="20% - Accent3 2 2" xfId="78" xr:uid="{00000000-0005-0000-0000-00008D000000}"/>
    <cellStyle name="20% - Accent3 2 2 2" xfId="79" xr:uid="{00000000-0005-0000-0000-00008E000000}"/>
    <cellStyle name="20% - Accent3 2 3" xfId="80" xr:uid="{00000000-0005-0000-0000-00008F000000}"/>
    <cellStyle name="20% - Accent3 2 3 2" xfId="81" xr:uid="{00000000-0005-0000-0000-000090000000}"/>
    <cellStyle name="20% - Accent3 2 4" xfId="82" xr:uid="{00000000-0005-0000-0000-000091000000}"/>
    <cellStyle name="20% - Accent3 20" xfId="11109" xr:uid="{00000000-0005-0000-0000-000092000000}"/>
    <cellStyle name="20% - Accent3 21" xfId="20853" xr:uid="{00000000-0005-0000-0000-000093000000}"/>
    <cellStyle name="20% - Accent3 22" xfId="23576" xr:uid="{00000000-0005-0000-0000-000094000000}"/>
    <cellStyle name="20% - Accent3 3" xfId="364" xr:uid="{00000000-0005-0000-0000-000095000000}"/>
    <cellStyle name="20% - Accent3 4" xfId="365" xr:uid="{00000000-0005-0000-0000-000096000000}"/>
    <cellStyle name="20% - Accent3 5" xfId="366" xr:uid="{00000000-0005-0000-0000-000097000000}"/>
    <cellStyle name="20% - Accent3 6" xfId="367" xr:uid="{00000000-0005-0000-0000-000098000000}"/>
    <cellStyle name="20% - Accent3 7" xfId="368" xr:uid="{00000000-0005-0000-0000-000099000000}"/>
    <cellStyle name="20% - Accent3 8" xfId="369" xr:uid="{00000000-0005-0000-0000-00009A000000}"/>
    <cellStyle name="20% - Accent3 9" xfId="370" xr:uid="{00000000-0005-0000-0000-00009B000000}"/>
    <cellStyle name="20% - Accent4" xfId="29" builtinId="42" customBuiltin="1"/>
    <cellStyle name="20% - Accent4 10" xfId="371" xr:uid="{00000000-0005-0000-0000-00009D000000}"/>
    <cellStyle name="20% - Accent4 11" xfId="372" xr:uid="{00000000-0005-0000-0000-00009E000000}"/>
    <cellStyle name="20% - Accent4 12" xfId="373" xr:uid="{00000000-0005-0000-0000-00009F000000}"/>
    <cellStyle name="20% - Accent4 13" xfId="374" xr:uid="{00000000-0005-0000-0000-0000A0000000}"/>
    <cellStyle name="20% - Accent4 14" xfId="375" xr:uid="{00000000-0005-0000-0000-0000A1000000}"/>
    <cellStyle name="20% - Accent4 15" xfId="376" xr:uid="{00000000-0005-0000-0000-0000A2000000}"/>
    <cellStyle name="20% - Accent4 16" xfId="377" xr:uid="{00000000-0005-0000-0000-0000A3000000}"/>
    <cellStyle name="20% - Accent4 17" xfId="1556" xr:uid="{00000000-0005-0000-0000-0000A4000000}"/>
    <cellStyle name="20% - Accent4 17 2" xfId="2212" xr:uid="{00000000-0005-0000-0000-0000A5000000}"/>
    <cellStyle name="20% - Accent4 17 2 2" xfId="4434" xr:uid="{00000000-0005-0000-0000-0000A6000000}"/>
    <cellStyle name="20% - Accent4 17 2 2 2" xfId="14161" xr:uid="{00000000-0005-0000-0000-0000A7000000}"/>
    <cellStyle name="20% - Accent4 17 2 2 3" xfId="23202" xr:uid="{00000000-0005-0000-0000-0000A8000000}"/>
    <cellStyle name="20% - Accent4 17 2 2 4" xfId="25924" xr:uid="{00000000-0005-0000-0000-0000A9000000}"/>
    <cellStyle name="20% - Accent4 17 2 3" xfId="12095" xr:uid="{00000000-0005-0000-0000-0000AA000000}"/>
    <cellStyle name="20% - Accent4 17 2 4" xfId="21839" xr:uid="{00000000-0005-0000-0000-0000AB000000}"/>
    <cellStyle name="20% - Accent4 17 2 5" xfId="24562" xr:uid="{00000000-0005-0000-0000-0000AC000000}"/>
    <cellStyle name="20% - Accent4 17 3" xfId="3778" xr:uid="{00000000-0005-0000-0000-0000AD000000}"/>
    <cellStyle name="20% - Accent4 17 3 2" xfId="13505" xr:uid="{00000000-0005-0000-0000-0000AE000000}"/>
    <cellStyle name="20% - Accent4 17 3 3" xfId="22546" xr:uid="{00000000-0005-0000-0000-0000AF000000}"/>
    <cellStyle name="20% - Accent4 17 3 4" xfId="25268" xr:uid="{00000000-0005-0000-0000-0000B0000000}"/>
    <cellStyle name="20% - Accent4 17 4" xfId="11439" xr:uid="{00000000-0005-0000-0000-0000B1000000}"/>
    <cellStyle name="20% - Accent4 17 5" xfId="21183" xr:uid="{00000000-0005-0000-0000-0000B2000000}"/>
    <cellStyle name="20% - Accent4 17 6" xfId="23906" xr:uid="{00000000-0005-0000-0000-0000B3000000}"/>
    <cellStyle name="20% - Accent4 18" xfId="1884" xr:uid="{00000000-0005-0000-0000-0000B4000000}"/>
    <cellStyle name="20% - Accent4 18 2" xfId="4106" xr:uid="{00000000-0005-0000-0000-0000B5000000}"/>
    <cellStyle name="20% - Accent4 18 2 2" xfId="13833" xr:uid="{00000000-0005-0000-0000-0000B6000000}"/>
    <cellStyle name="20% - Accent4 18 2 3" xfId="22874" xr:uid="{00000000-0005-0000-0000-0000B7000000}"/>
    <cellStyle name="20% - Accent4 18 2 4" xfId="25596" xr:uid="{00000000-0005-0000-0000-0000B8000000}"/>
    <cellStyle name="20% - Accent4 18 3" xfId="11767" xr:uid="{00000000-0005-0000-0000-0000B9000000}"/>
    <cellStyle name="20% - Accent4 18 4" xfId="21511" xr:uid="{00000000-0005-0000-0000-0000BA000000}"/>
    <cellStyle name="20% - Accent4 18 5" xfId="24234" xr:uid="{00000000-0005-0000-0000-0000BB000000}"/>
    <cellStyle name="20% - Accent4 19" xfId="3442" xr:uid="{00000000-0005-0000-0000-0000BC000000}"/>
    <cellStyle name="20% - Accent4 19 2" xfId="13169" xr:uid="{00000000-0005-0000-0000-0000BD000000}"/>
    <cellStyle name="20% - Accent4 19 3" xfId="22218" xr:uid="{00000000-0005-0000-0000-0000BE000000}"/>
    <cellStyle name="20% - Accent4 19 4" xfId="24940" xr:uid="{00000000-0005-0000-0000-0000BF000000}"/>
    <cellStyle name="20% - Accent4 2" xfId="83" xr:uid="{00000000-0005-0000-0000-0000C0000000}"/>
    <cellStyle name="20% - Accent4 2 2" xfId="84" xr:uid="{00000000-0005-0000-0000-0000C1000000}"/>
    <cellStyle name="20% - Accent4 2 2 2" xfId="85" xr:uid="{00000000-0005-0000-0000-0000C2000000}"/>
    <cellStyle name="20% - Accent4 2 3" xfId="86" xr:uid="{00000000-0005-0000-0000-0000C3000000}"/>
    <cellStyle name="20% - Accent4 2 3 2" xfId="87" xr:uid="{00000000-0005-0000-0000-0000C4000000}"/>
    <cellStyle name="20% - Accent4 2 4" xfId="88" xr:uid="{00000000-0005-0000-0000-0000C5000000}"/>
    <cellStyle name="20% - Accent4 20" xfId="11111" xr:uid="{00000000-0005-0000-0000-0000C6000000}"/>
    <cellStyle name="20% - Accent4 21" xfId="20855" xr:uid="{00000000-0005-0000-0000-0000C7000000}"/>
    <cellStyle name="20% - Accent4 22" xfId="23578" xr:uid="{00000000-0005-0000-0000-0000C8000000}"/>
    <cellStyle name="20% - Accent4 3" xfId="378" xr:uid="{00000000-0005-0000-0000-0000C9000000}"/>
    <cellStyle name="20% - Accent4 4" xfId="379" xr:uid="{00000000-0005-0000-0000-0000CA000000}"/>
    <cellStyle name="20% - Accent4 5" xfId="380" xr:uid="{00000000-0005-0000-0000-0000CB000000}"/>
    <cellStyle name="20% - Accent4 6" xfId="381" xr:uid="{00000000-0005-0000-0000-0000CC000000}"/>
    <cellStyle name="20% - Accent4 7" xfId="382" xr:uid="{00000000-0005-0000-0000-0000CD000000}"/>
    <cellStyle name="20% - Accent4 8" xfId="383" xr:uid="{00000000-0005-0000-0000-0000CE000000}"/>
    <cellStyle name="20% - Accent4 9" xfId="384" xr:uid="{00000000-0005-0000-0000-0000CF000000}"/>
    <cellStyle name="20% - Accent5" xfId="33" builtinId="46" customBuiltin="1"/>
    <cellStyle name="20% - Accent5 10" xfId="385" xr:uid="{00000000-0005-0000-0000-0000D1000000}"/>
    <cellStyle name="20% - Accent5 11" xfId="386" xr:uid="{00000000-0005-0000-0000-0000D2000000}"/>
    <cellStyle name="20% - Accent5 12" xfId="387" xr:uid="{00000000-0005-0000-0000-0000D3000000}"/>
    <cellStyle name="20% - Accent5 13" xfId="388" xr:uid="{00000000-0005-0000-0000-0000D4000000}"/>
    <cellStyle name="20% - Accent5 14" xfId="389" xr:uid="{00000000-0005-0000-0000-0000D5000000}"/>
    <cellStyle name="20% - Accent5 15" xfId="390" xr:uid="{00000000-0005-0000-0000-0000D6000000}"/>
    <cellStyle name="20% - Accent5 16" xfId="391" xr:uid="{00000000-0005-0000-0000-0000D7000000}"/>
    <cellStyle name="20% - Accent5 17" xfId="1558" xr:uid="{00000000-0005-0000-0000-0000D8000000}"/>
    <cellStyle name="20% - Accent5 17 2" xfId="2214" xr:uid="{00000000-0005-0000-0000-0000D9000000}"/>
    <cellStyle name="20% - Accent5 17 2 2" xfId="4436" xr:uid="{00000000-0005-0000-0000-0000DA000000}"/>
    <cellStyle name="20% - Accent5 17 2 2 2" xfId="14163" xr:uid="{00000000-0005-0000-0000-0000DB000000}"/>
    <cellStyle name="20% - Accent5 17 2 2 3" xfId="23204" xr:uid="{00000000-0005-0000-0000-0000DC000000}"/>
    <cellStyle name="20% - Accent5 17 2 2 4" xfId="25926" xr:uid="{00000000-0005-0000-0000-0000DD000000}"/>
    <cellStyle name="20% - Accent5 17 2 3" xfId="12097" xr:uid="{00000000-0005-0000-0000-0000DE000000}"/>
    <cellStyle name="20% - Accent5 17 2 4" xfId="21841" xr:uid="{00000000-0005-0000-0000-0000DF000000}"/>
    <cellStyle name="20% - Accent5 17 2 5" xfId="24564" xr:uid="{00000000-0005-0000-0000-0000E0000000}"/>
    <cellStyle name="20% - Accent5 17 3" xfId="3780" xr:uid="{00000000-0005-0000-0000-0000E1000000}"/>
    <cellStyle name="20% - Accent5 17 3 2" xfId="13507" xr:uid="{00000000-0005-0000-0000-0000E2000000}"/>
    <cellStyle name="20% - Accent5 17 3 3" xfId="22548" xr:uid="{00000000-0005-0000-0000-0000E3000000}"/>
    <cellStyle name="20% - Accent5 17 3 4" xfId="25270" xr:uid="{00000000-0005-0000-0000-0000E4000000}"/>
    <cellStyle name="20% - Accent5 17 4" xfId="11441" xr:uid="{00000000-0005-0000-0000-0000E5000000}"/>
    <cellStyle name="20% - Accent5 17 5" xfId="21185" xr:uid="{00000000-0005-0000-0000-0000E6000000}"/>
    <cellStyle name="20% - Accent5 17 6" xfId="23908" xr:uid="{00000000-0005-0000-0000-0000E7000000}"/>
    <cellStyle name="20% - Accent5 18" xfId="1886" xr:uid="{00000000-0005-0000-0000-0000E8000000}"/>
    <cellStyle name="20% - Accent5 18 2" xfId="4108" xr:uid="{00000000-0005-0000-0000-0000E9000000}"/>
    <cellStyle name="20% - Accent5 18 2 2" xfId="13835" xr:uid="{00000000-0005-0000-0000-0000EA000000}"/>
    <cellStyle name="20% - Accent5 18 2 3" xfId="22876" xr:uid="{00000000-0005-0000-0000-0000EB000000}"/>
    <cellStyle name="20% - Accent5 18 2 4" xfId="25598" xr:uid="{00000000-0005-0000-0000-0000EC000000}"/>
    <cellStyle name="20% - Accent5 18 3" xfId="11769" xr:uid="{00000000-0005-0000-0000-0000ED000000}"/>
    <cellStyle name="20% - Accent5 18 4" xfId="21513" xr:uid="{00000000-0005-0000-0000-0000EE000000}"/>
    <cellStyle name="20% - Accent5 18 5" xfId="24236" xr:uid="{00000000-0005-0000-0000-0000EF000000}"/>
    <cellStyle name="20% - Accent5 19" xfId="3445" xr:uid="{00000000-0005-0000-0000-0000F0000000}"/>
    <cellStyle name="20% - Accent5 19 2" xfId="13172" xr:uid="{00000000-0005-0000-0000-0000F1000000}"/>
    <cellStyle name="20% - Accent5 19 3" xfId="22220" xr:uid="{00000000-0005-0000-0000-0000F2000000}"/>
    <cellStyle name="20% - Accent5 19 4" xfId="24942" xr:uid="{00000000-0005-0000-0000-0000F3000000}"/>
    <cellStyle name="20% - Accent5 2" xfId="89" xr:uid="{00000000-0005-0000-0000-0000F4000000}"/>
    <cellStyle name="20% - Accent5 2 2" xfId="90" xr:uid="{00000000-0005-0000-0000-0000F5000000}"/>
    <cellStyle name="20% - Accent5 2 2 2" xfId="91" xr:uid="{00000000-0005-0000-0000-0000F6000000}"/>
    <cellStyle name="20% - Accent5 2 3" xfId="92" xr:uid="{00000000-0005-0000-0000-0000F7000000}"/>
    <cellStyle name="20% - Accent5 2 3 2" xfId="93" xr:uid="{00000000-0005-0000-0000-0000F8000000}"/>
    <cellStyle name="20% - Accent5 2 4" xfId="94" xr:uid="{00000000-0005-0000-0000-0000F9000000}"/>
    <cellStyle name="20% - Accent5 20" xfId="11113" xr:uid="{00000000-0005-0000-0000-0000FA000000}"/>
    <cellStyle name="20% - Accent5 21" xfId="20857" xr:uid="{00000000-0005-0000-0000-0000FB000000}"/>
    <cellStyle name="20% - Accent5 22" xfId="23580" xr:uid="{00000000-0005-0000-0000-0000FC000000}"/>
    <cellStyle name="20% - Accent5 3" xfId="392" xr:uid="{00000000-0005-0000-0000-0000FD000000}"/>
    <cellStyle name="20% - Accent5 4" xfId="393" xr:uid="{00000000-0005-0000-0000-0000FE000000}"/>
    <cellStyle name="20% - Accent5 5" xfId="394" xr:uid="{00000000-0005-0000-0000-0000FF000000}"/>
    <cellStyle name="20% - Accent5 6" xfId="395" xr:uid="{00000000-0005-0000-0000-000000010000}"/>
    <cellStyle name="20% - Accent5 7" xfId="396" xr:uid="{00000000-0005-0000-0000-000001010000}"/>
    <cellStyle name="20% - Accent5 8" xfId="397" xr:uid="{00000000-0005-0000-0000-000002010000}"/>
    <cellStyle name="20% - Accent5 9" xfId="398" xr:uid="{00000000-0005-0000-0000-000003010000}"/>
    <cellStyle name="20% - Accent6" xfId="37" builtinId="50" customBuiltin="1"/>
    <cellStyle name="20% - Accent6 10" xfId="399" xr:uid="{00000000-0005-0000-0000-000005010000}"/>
    <cellStyle name="20% - Accent6 11" xfId="400" xr:uid="{00000000-0005-0000-0000-000006010000}"/>
    <cellStyle name="20% - Accent6 12" xfId="401" xr:uid="{00000000-0005-0000-0000-000007010000}"/>
    <cellStyle name="20% - Accent6 13" xfId="402" xr:uid="{00000000-0005-0000-0000-000008010000}"/>
    <cellStyle name="20% - Accent6 14" xfId="403" xr:uid="{00000000-0005-0000-0000-000009010000}"/>
    <cellStyle name="20% - Accent6 15" xfId="404" xr:uid="{00000000-0005-0000-0000-00000A010000}"/>
    <cellStyle name="20% - Accent6 16" xfId="405" xr:uid="{00000000-0005-0000-0000-00000B010000}"/>
    <cellStyle name="20% - Accent6 17" xfId="1560" xr:uid="{00000000-0005-0000-0000-00000C010000}"/>
    <cellStyle name="20% - Accent6 17 2" xfId="2216" xr:uid="{00000000-0005-0000-0000-00000D010000}"/>
    <cellStyle name="20% - Accent6 17 2 2" xfId="4438" xr:uid="{00000000-0005-0000-0000-00000E010000}"/>
    <cellStyle name="20% - Accent6 17 2 2 2" xfId="14165" xr:uid="{00000000-0005-0000-0000-00000F010000}"/>
    <cellStyle name="20% - Accent6 17 2 2 3" xfId="23206" xr:uid="{00000000-0005-0000-0000-000010010000}"/>
    <cellStyle name="20% - Accent6 17 2 2 4" xfId="25928" xr:uid="{00000000-0005-0000-0000-000011010000}"/>
    <cellStyle name="20% - Accent6 17 2 3" xfId="12099" xr:uid="{00000000-0005-0000-0000-000012010000}"/>
    <cellStyle name="20% - Accent6 17 2 4" xfId="21843" xr:uid="{00000000-0005-0000-0000-000013010000}"/>
    <cellStyle name="20% - Accent6 17 2 5" xfId="24566" xr:uid="{00000000-0005-0000-0000-000014010000}"/>
    <cellStyle name="20% - Accent6 17 3" xfId="3782" xr:uid="{00000000-0005-0000-0000-000015010000}"/>
    <cellStyle name="20% - Accent6 17 3 2" xfId="13509" xr:uid="{00000000-0005-0000-0000-000016010000}"/>
    <cellStyle name="20% - Accent6 17 3 3" xfId="22550" xr:uid="{00000000-0005-0000-0000-000017010000}"/>
    <cellStyle name="20% - Accent6 17 3 4" xfId="25272" xr:uid="{00000000-0005-0000-0000-000018010000}"/>
    <cellStyle name="20% - Accent6 17 4" xfId="11443" xr:uid="{00000000-0005-0000-0000-000019010000}"/>
    <cellStyle name="20% - Accent6 17 5" xfId="21187" xr:uid="{00000000-0005-0000-0000-00001A010000}"/>
    <cellStyle name="20% - Accent6 17 6" xfId="23910" xr:uid="{00000000-0005-0000-0000-00001B010000}"/>
    <cellStyle name="20% - Accent6 18" xfId="1888" xr:uid="{00000000-0005-0000-0000-00001C010000}"/>
    <cellStyle name="20% - Accent6 18 2" xfId="4110" xr:uid="{00000000-0005-0000-0000-00001D010000}"/>
    <cellStyle name="20% - Accent6 18 2 2" xfId="13837" xr:uid="{00000000-0005-0000-0000-00001E010000}"/>
    <cellStyle name="20% - Accent6 18 2 3" xfId="22878" xr:uid="{00000000-0005-0000-0000-00001F010000}"/>
    <cellStyle name="20% - Accent6 18 2 4" xfId="25600" xr:uid="{00000000-0005-0000-0000-000020010000}"/>
    <cellStyle name="20% - Accent6 18 3" xfId="11771" xr:uid="{00000000-0005-0000-0000-000021010000}"/>
    <cellStyle name="20% - Accent6 18 4" xfId="21515" xr:uid="{00000000-0005-0000-0000-000022010000}"/>
    <cellStyle name="20% - Accent6 18 5" xfId="24238" xr:uid="{00000000-0005-0000-0000-000023010000}"/>
    <cellStyle name="20% - Accent6 19" xfId="3448" xr:uid="{00000000-0005-0000-0000-000024010000}"/>
    <cellStyle name="20% - Accent6 19 2" xfId="13175" xr:uid="{00000000-0005-0000-0000-000025010000}"/>
    <cellStyle name="20% - Accent6 19 3" xfId="22222" xr:uid="{00000000-0005-0000-0000-000026010000}"/>
    <cellStyle name="20% - Accent6 19 4" xfId="24944" xr:uid="{00000000-0005-0000-0000-000027010000}"/>
    <cellStyle name="20% - Accent6 2" xfId="95" xr:uid="{00000000-0005-0000-0000-000028010000}"/>
    <cellStyle name="20% - Accent6 2 2" xfId="96" xr:uid="{00000000-0005-0000-0000-000029010000}"/>
    <cellStyle name="20% - Accent6 2 2 2" xfId="97" xr:uid="{00000000-0005-0000-0000-00002A010000}"/>
    <cellStyle name="20% - Accent6 2 3" xfId="98" xr:uid="{00000000-0005-0000-0000-00002B010000}"/>
    <cellStyle name="20% - Accent6 2 3 2" xfId="99" xr:uid="{00000000-0005-0000-0000-00002C010000}"/>
    <cellStyle name="20% - Accent6 2 4" xfId="100" xr:uid="{00000000-0005-0000-0000-00002D010000}"/>
    <cellStyle name="20% - Accent6 20" xfId="11115" xr:uid="{00000000-0005-0000-0000-00002E010000}"/>
    <cellStyle name="20% - Accent6 21" xfId="20859" xr:uid="{00000000-0005-0000-0000-00002F010000}"/>
    <cellStyle name="20% - Accent6 22" xfId="23582" xr:uid="{00000000-0005-0000-0000-000030010000}"/>
    <cellStyle name="20% - Accent6 3" xfId="406" xr:uid="{00000000-0005-0000-0000-000031010000}"/>
    <cellStyle name="20% - Accent6 4" xfId="407" xr:uid="{00000000-0005-0000-0000-000032010000}"/>
    <cellStyle name="20% - Accent6 5" xfId="408" xr:uid="{00000000-0005-0000-0000-000033010000}"/>
    <cellStyle name="20% - Accent6 6" xfId="409" xr:uid="{00000000-0005-0000-0000-000034010000}"/>
    <cellStyle name="20% - Accent6 7" xfId="410" xr:uid="{00000000-0005-0000-0000-000035010000}"/>
    <cellStyle name="20% - Accent6 8" xfId="411" xr:uid="{00000000-0005-0000-0000-000036010000}"/>
    <cellStyle name="20% - Accent6 9" xfId="412" xr:uid="{00000000-0005-0000-0000-000037010000}"/>
    <cellStyle name="40% - Accent1" xfId="18" builtinId="31" customBuiltin="1"/>
    <cellStyle name="40% - Accent1 10" xfId="413" xr:uid="{00000000-0005-0000-0000-000039010000}"/>
    <cellStyle name="40% - Accent1 11" xfId="414" xr:uid="{00000000-0005-0000-0000-00003A010000}"/>
    <cellStyle name="40% - Accent1 12" xfId="415" xr:uid="{00000000-0005-0000-0000-00003B010000}"/>
    <cellStyle name="40% - Accent1 13" xfId="416" xr:uid="{00000000-0005-0000-0000-00003C010000}"/>
    <cellStyle name="40% - Accent1 14" xfId="417" xr:uid="{00000000-0005-0000-0000-00003D010000}"/>
    <cellStyle name="40% - Accent1 15" xfId="418" xr:uid="{00000000-0005-0000-0000-00003E010000}"/>
    <cellStyle name="40% - Accent1 16" xfId="419" xr:uid="{00000000-0005-0000-0000-00003F010000}"/>
    <cellStyle name="40% - Accent1 17" xfId="1551" xr:uid="{00000000-0005-0000-0000-000040010000}"/>
    <cellStyle name="40% - Accent1 17 2" xfId="2207" xr:uid="{00000000-0005-0000-0000-000041010000}"/>
    <cellStyle name="40% - Accent1 17 2 2" xfId="4429" xr:uid="{00000000-0005-0000-0000-000042010000}"/>
    <cellStyle name="40% - Accent1 17 2 2 2" xfId="14156" xr:uid="{00000000-0005-0000-0000-000043010000}"/>
    <cellStyle name="40% - Accent1 17 2 2 3" xfId="23197" xr:uid="{00000000-0005-0000-0000-000044010000}"/>
    <cellStyle name="40% - Accent1 17 2 2 4" xfId="25919" xr:uid="{00000000-0005-0000-0000-000045010000}"/>
    <cellStyle name="40% - Accent1 17 2 3" xfId="12090" xr:uid="{00000000-0005-0000-0000-000046010000}"/>
    <cellStyle name="40% - Accent1 17 2 4" xfId="21834" xr:uid="{00000000-0005-0000-0000-000047010000}"/>
    <cellStyle name="40% - Accent1 17 2 5" xfId="24557" xr:uid="{00000000-0005-0000-0000-000048010000}"/>
    <cellStyle name="40% - Accent1 17 3" xfId="3773" xr:uid="{00000000-0005-0000-0000-000049010000}"/>
    <cellStyle name="40% - Accent1 17 3 2" xfId="13500" xr:uid="{00000000-0005-0000-0000-00004A010000}"/>
    <cellStyle name="40% - Accent1 17 3 3" xfId="22541" xr:uid="{00000000-0005-0000-0000-00004B010000}"/>
    <cellStyle name="40% - Accent1 17 3 4" xfId="25263" xr:uid="{00000000-0005-0000-0000-00004C010000}"/>
    <cellStyle name="40% - Accent1 17 4" xfId="11434" xr:uid="{00000000-0005-0000-0000-00004D010000}"/>
    <cellStyle name="40% - Accent1 17 5" xfId="21178" xr:uid="{00000000-0005-0000-0000-00004E010000}"/>
    <cellStyle name="40% - Accent1 17 6" xfId="23901" xr:uid="{00000000-0005-0000-0000-00004F010000}"/>
    <cellStyle name="40% - Accent1 18" xfId="1879" xr:uid="{00000000-0005-0000-0000-000050010000}"/>
    <cellStyle name="40% - Accent1 18 2" xfId="4101" xr:uid="{00000000-0005-0000-0000-000051010000}"/>
    <cellStyle name="40% - Accent1 18 2 2" xfId="13828" xr:uid="{00000000-0005-0000-0000-000052010000}"/>
    <cellStyle name="40% - Accent1 18 2 3" xfId="22869" xr:uid="{00000000-0005-0000-0000-000053010000}"/>
    <cellStyle name="40% - Accent1 18 2 4" xfId="25591" xr:uid="{00000000-0005-0000-0000-000054010000}"/>
    <cellStyle name="40% - Accent1 18 3" xfId="11762" xr:uid="{00000000-0005-0000-0000-000055010000}"/>
    <cellStyle name="40% - Accent1 18 4" xfId="21506" xr:uid="{00000000-0005-0000-0000-000056010000}"/>
    <cellStyle name="40% - Accent1 18 5" xfId="24229" xr:uid="{00000000-0005-0000-0000-000057010000}"/>
    <cellStyle name="40% - Accent1 19" xfId="3432" xr:uid="{00000000-0005-0000-0000-000058010000}"/>
    <cellStyle name="40% - Accent1 19 2" xfId="13159" xr:uid="{00000000-0005-0000-0000-000059010000}"/>
    <cellStyle name="40% - Accent1 19 3" xfId="22213" xr:uid="{00000000-0005-0000-0000-00005A010000}"/>
    <cellStyle name="40% - Accent1 19 4" xfId="24935" xr:uid="{00000000-0005-0000-0000-00005B010000}"/>
    <cellStyle name="40% - Accent1 2" xfId="101" xr:uid="{00000000-0005-0000-0000-00005C010000}"/>
    <cellStyle name="40% - Accent1 2 2" xfId="102" xr:uid="{00000000-0005-0000-0000-00005D010000}"/>
    <cellStyle name="40% - Accent1 2 2 2" xfId="103" xr:uid="{00000000-0005-0000-0000-00005E010000}"/>
    <cellStyle name="40% - Accent1 2 3" xfId="104" xr:uid="{00000000-0005-0000-0000-00005F010000}"/>
    <cellStyle name="40% - Accent1 2 3 2" xfId="105" xr:uid="{00000000-0005-0000-0000-000060010000}"/>
    <cellStyle name="40% - Accent1 2 4" xfId="106" xr:uid="{00000000-0005-0000-0000-000061010000}"/>
    <cellStyle name="40% - Accent1 20" xfId="11106" xr:uid="{00000000-0005-0000-0000-000062010000}"/>
    <cellStyle name="40% - Accent1 21" xfId="20850" xr:uid="{00000000-0005-0000-0000-000063010000}"/>
    <cellStyle name="40% - Accent1 22" xfId="23573" xr:uid="{00000000-0005-0000-0000-000064010000}"/>
    <cellStyle name="40% - Accent1 3" xfId="420" xr:uid="{00000000-0005-0000-0000-000065010000}"/>
    <cellStyle name="40% - Accent1 4" xfId="421" xr:uid="{00000000-0005-0000-0000-000066010000}"/>
    <cellStyle name="40% - Accent1 5" xfId="422" xr:uid="{00000000-0005-0000-0000-000067010000}"/>
    <cellStyle name="40% - Accent1 6" xfId="423" xr:uid="{00000000-0005-0000-0000-000068010000}"/>
    <cellStyle name="40% - Accent1 7" xfId="424" xr:uid="{00000000-0005-0000-0000-000069010000}"/>
    <cellStyle name="40% - Accent1 8" xfId="425" xr:uid="{00000000-0005-0000-0000-00006A010000}"/>
    <cellStyle name="40% - Accent1 9" xfId="426" xr:uid="{00000000-0005-0000-0000-00006B010000}"/>
    <cellStyle name="40% - Accent2" xfId="22" builtinId="35" customBuiltin="1"/>
    <cellStyle name="40% - Accent2 10" xfId="427" xr:uid="{00000000-0005-0000-0000-00006D010000}"/>
    <cellStyle name="40% - Accent2 11" xfId="428" xr:uid="{00000000-0005-0000-0000-00006E010000}"/>
    <cellStyle name="40% - Accent2 12" xfId="429" xr:uid="{00000000-0005-0000-0000-00006F010000}"/>
    <cellStyle name="40% - Accent2 13" xfId="430" xr:uid="{00000000-0005-0000-0000-000070010000}"/>
    <cellStyle name="40% - Accent2 14" xfId="431" xr:uid="{00000000-0005-0000-0000-000071010000}"/>
    <cellStyle name="40% - Accent2 15" xfId="432" xr:uid="{00000000-0005-0000-0000-000072010000}"/>
    <cellStyle name="40% - Accent2 16" xfId="433" xr:uid="{00000000-0005-0000-0000-000073010000}"/>
    <cellStyle name="40% - Accent2 17" xfId="1553" xr:uid="{00000000-0005-0000-0000-000074010000}"/>
    <cellStyle name="40% - Accent2 17 2" xfId="2209" xr:uid="{00000000-0005-0000-0000-000075010000}"/>
    <cellStyle name="40% - Accent2 17 2 2" xfId="4431" xr:uid="{00000000-0005-0000-0000-000076010000}"/>
    <cellStyle name="40% - Accent2 17 2 2 2" xfId="14158" xr:uid="{00000000-0005-0000-0000-000077010000}"/>
    <cellStyle name="40% - Accent2 17 2 2 3" xfId="23199" xr:uid="{00000000-0005-0000-0000-000078010000}"/>
    <cellStyle name="40% - Accent2 17 2 2 4" xfId="25921" xr:uid="{00000000-0005-0000-0000-000079010000}"/>
    <cellStyle name="40% - Accent2 17 2 3" xfId="12092" xr:uid="{00000000-0005-0000-0000-00007A010000}"/>
    <cellStyle name="40% - Accent2 17 2 4" xfId="21836" xr:uid="{00000000-0005-0000-0000-00007B010000}"/>
    <cellStyle name="40% - Accent2 17 2 5" xfId="24559" xr:uid="{00000000-0005-0000-0000-00007C010000}"/>
    <cellStyle name="40% - Accent2 17 3" xfId="3775" xr:uid="{00000000-0005-0000-0000-00007D010000}"/>
    <cellStyle name="40% - Accent2 17 3 2" xfId="13502" xr:uid="{00000000-0005-0000-0000-00007E010000}"/>
    <cellStyle name="40% - Accent2 17 3 3" xfId="22543" xr:uid="{00000000-0005-0000-0000-00007F010000}"/>
    <cellStyle name="40% - Accent2 17 3 4" xfId="25265" xr:uid="{00000000-0005-0000-0000-000080010000}"/>
    <cellStyle name="40% - Accent2 17 4" xfId="11436" xr:uid="{00000000-0005-0000-0000-000081010000}"/>
    <cellStyle name="40% - Accent2 17 5" xfId="21180" xr:uid="{00000000-0005-0000-0000-000082010000}"/>
    <cellStyle name="40% - Accent2 17 6" xfId="23903" xr:uid="{00000000-0005-0000-0000-000083010000}"/>
    <cellStyle name="40% - Accent2 18" xfId="1881" xr:uid="{00000000-0005-0000-0000-000084010000}"/>
    <cellStyle name="40% - Accent2 18 2" xfId="4103" xr:uid="{00000000-0005-0000-0000-000085010000}"/>
    <cellStyle name="40% - Accent2 18 2 2" xfId="13830" xr:uid="{00000000-0005-0000-0000-000086010000}"/>
    <cellStyle name="40% - Accent2 18 2 3" xfId="22871" xr:uid="{00000000-0005-0000-0000-000087010000}"/>
    <cellStyle name="40% - Accent2 18 2 4" xfId="25593" xr:uid="{00000000-0005-0000-0000-000088010000}"/>
    <cellStyle name="40% - Accent2 18 3" xfId="11764" xr:uid="{00000000-0005-0000-0000-000089010000}"/>
    <cellStyle name="40% - Accent2 18 4" xfId="21508" xr:uid="{00000000-0005-0000-0000-00008A010000}"/>
    <cellStyle name="40% - Accent2 18 5" xfId="24231" xr:uid="{00000000-0005-0000-0000-00008B010000}"/>
    <cellStyle name="40% - Accent2 19" xfId="3435" xr:uid="{00000000-0005-0000-0000-00008C010000}"/>
    <cellStyle name="40% - Accent2 19 2" xfId="13162" xr:uid="{00000000-0005-0000-0000-00008D010000}"/>
    <cellStyle name="40% - Accent2 19 3" xfId="22215" xr:uid="{00000000-0005-0000-0000-00008E010000}"/>
    <cellStyle name="40% - Accent2 19 4" xfId="24937" xr:uid="{00000000-0005-0000-0000-00008F010000}"/>
    <cellStyle name="40% - Accent2 2" xfId="107" xr:uid="{00000000-0005-0000-0000-000090010000}"/>
    <cellStyle name="40% - Accent2 2 2" xfId="108" xr:uid="{00000000-0005-0000-0000-000091010000}"/>
    <cellStyle name="40% - Accent2 2 2 2" xfId="109" xr:uid="{00000000-0005-0000-0000-000092010000}"/>
    <cellStyle name="40% - Accent2 2 3" xfId="110" xr:uid="{00000000-0005-0000-0000-000093010000}"/>
    <cellStyle name="40% - Accent2 2 3 2" xfId="111" xr:uid="{00000000-0005-0000-0000-000094010000}"/>
    <cellStyle name="40% - Accent2 2 4" xfId="112" xr:uid="{00000000-0005-0000-0000-000095010000}"/>
    <cellStyle name="40% - Accent2 20" xfId="11108" xr:uid="{00000000-0005-0000-0000-000096010000}"/>
    <cellStyle name="40% - Accent2 21" xfId="20852" xr:uid="{00000000-0005-0000-0000-000097010000}"/>
    <cellStyle name="40% - Accent2 22" xfId="23575" xr:uid="{00000000-0005-0000-0000-000098010000}"/>
    <cellStyle name="40% - Accent2 3" xfId="434" xr:uid="{00000000-0005-0000-0000-000099010000}"/>
    <cellStyle name="40% - Accent2 4" xfId="435" xr:uid="{00000000-0005-0000-0000-00009A010000}"/>
    <cellStyle name="40% - Accent2 5" xfId="436" xr:uid="{00000000-0005-0000-0000-00009B010000}"/>
    <cellStyle name="40% - Accent2 6" xfId="437" xr:uid="{00000000-0005-0000-0000-00009C010000}"/>
    <cellStyle name="40% - Accent2 7" xfId="438" xr:uid="{00000000-0005-0000-0000-00009D010000}"/>
    <cellStyle name="40% - Accent2 8" xfId="439" xr:uid="{00000000-0005-0000-0000-00009E010000}"/>
    <cellStyle name="40% - Accent2 9" xfId="440" xr:uid="{00000000-0005-0000-0000-00009F010000}"/>
    <cellStyle name="40% - Accent3" xfId="26" builtinId="39" customBuiltin="1"/>
    <cellStyle name="40% - Accent3 10" xfId="441" xr:uid="{00000000-0005-0000-0000-0000A1010000}"/>
    <cellStyle name="40% - Accent3 11" xfId="442" xr:uid="{00000000-0005-0000-0000-0000A2010000}"/>
    <cellStyle name="40% - Accent3 12" xfId="443" xr:uid="{00000000-0005-0000-0000-0000A3010000}"/>
    <cellStyle name="40% - Accent3 13" xfId="444" xr:uid="{00000000-0005-0000-0000-0000A4010000}"/>
    <cellStyle name="40% - Accent3 14" xfId="445" xr:uid="{00000000-0005-0000-0000-0000A5010000}"/>
    <cellStyle name="40% - Accent3 15" xfId="446" xr:uid="{00000000-0005-0000-0000-0000A6010000}"/>
    <cellStyle name="40% - Accent3 16" xfId="447" xr:uid="{00000000-0005-0000-0000-0000A7010000}"/>
    <cellStyle name="40% - Accent3 17" xfId="1555" xr:uid="{00000000-0005-0000-0000-0000A8010000}"/>
    <cellStyle name="40% - Accent3 17 2" xfId="2211" xr:uid="{00000000-0005-0000-0000-0000A9010000}"/>
    <cellStyle name="40% - Accent3 17 2 2" xfId="4433" xr:uid="{00000000-0005-0000-0000-0000AA010000}"/>
    <cellStyle name="40% - Accent3 17 2 2 2" xfId="14160" xr:uid="{00000000-0005-0000-0000-0000AB010000}"/>
    <cellStyle name="40% - Accent3 17 2 2 3" xfId="23201" xr:uid="{00000000-0005-0000-0000-0000AC010000}"/>
    <cellStyle name="40% - Accent3 17 2 2 4" xfId="25923" xr:uid="{00000000-0005-0000-0000-0000AD010000}"/>
    <cellStyle name="40% - Accent3 17 2 3" xfId="12094" xr:uid="{00000000-0005-0000-0000-0000AE010000}"/>
    <cellStyle name="40% - Accent3 17 2 4" xfId="21838" xr:uid="{00000000-0005-0000-0000-0000AF010000}"/>
    <cellStyle name="40% - Accent3 17 2 5" xfId="24561" xr:uid="{00000000-0005-0000-0000-0000B0010000}"/>
    <cellStyle name="40% - Accent3 17 3" xfId="3777" xr:uid="{00000000-0005-0000-0000-0000B1010000}"/>
    <cellStyle name="40% - Accent3 17 3 2" xfId="13504" xr:uid="{00000000-0005-0000-0000-0000B2010000}"/>
    <cellStyle name="40% - Accent3 17 3 3" xfId="22545" xr:uid="{00000000-0005-0000-0000-0000B3010000}"/>
    <cellStyle name="40% - Accent3 17 3 4" xfId="25267" xr:uid="{00000000-0005-0000-0000-0000B4010000}"/>
    <cellStyle name="40% - Accent3 17 4" xfId="11438" xr:uid="{00000000-0005-0000-0000-0000B5010000}"/>
    <cellStyle name="40% - Accent3 17 5" xfId="21182" xr:uid="{00000000-0005-0000-0000-0000B6010000}"/>
    <cellStyle name="40% - Accent3 17 6" xfId="23905" xr:uid="{00000000-0005-0000-0000-0000B7010000}"/>
    <cellStyle name="40% - Accent3 18" xfId="1883" xr:uid="{00000000-0005-0000-0000-0000B8010000}"/>
    <cellStyle name="40% - Accent3 18 2" xfId="4105" xr:uid="{00000000-0005-0000-0000-0000B9010000}"/>
    <cellStyle name="40% - Accent3 18 2 2" xfId="13832" xr:uid="{00000000-0005-0000-0000-0000BA010000}"/>
    <cellStyle name="40% - Accent3 18 2 3" xfId="22873" xr:uid="{00000000-0005-0000-0000-0000BB010000}"/>
    <cellStyle name="40% - Accent3 18 2 4" xfId="25595" xr:uid="{00000000-0005-0000-0000-0000BC010000}"/>
    <cellStyle name="40% - Accent3 18 3" xfId="11766" xr:uid="{00000000-0005-0000-0000-0000BD010000}"/>
    <cellStyle name="40% - Accent3 18 4" xfId="21510" xr:uid="{00000000-0005-0000-0000-0000BE010000}"/>
    <cellStyle name="40% - Accent3 18 5" xfId="24233" xr:uid="{00000000-0005-0000-0000-0000BF010000}"/>
    <cellStyle name="40% - Accent3 19" xfId="3439" xr:uid="{00000000-0005-0000-0000-0000C0010000}"/>
    <cellStyle name="40% - Accent3 19 2" xfId="13166" xr:uid="{00000000-0005-0000-0000-0000C1010000}"/>
    <cellStyle name="40% - Accent3 19 3" xfId="22217" xr:uid="{00000000-0005-0000-0000-0000C2010000}"/>
    <cellStyle name="40% - Accent3 19 4" xfId="24939" xr:uid="{00000000-0005-0000-0000-0000C3010000}"/>
    <cellStyle name="40% - Accent3 2" xfId="113" xr:uid="{00000000-0005-0000-0000-0000C4010000}"/>
    <cellStyle name="40% - Accent3 2 2" xfId="114" xr:uid="{00000000-0005-0000-0000-0000C5010000}"/>
    <cellStyle name="40% - Accent3 2 2 2" xfId="115" xr:uid="{00000000-0005-0000-0000-0000C6010000}"/>
    <cellStyle name="40% - Accent3 2 3" xfId="116" xr:uid="{00000000-0005-0000-0000-0000C7010000}"/>
    <cellStyle name="40% - Accent3 2 3 2" xfId="117" xr:uid="{00000000-0005-0000-0000-0000C8010000}"/>
    <cellStyle name="40% - Accent3 2 4" xfId="118" xr:uid="{00000000-0005-0000-0000-0000C9010000}"/>
    <cellStyle name="40% - Accent3 20" xfId="11110" xr:uid="{00000000-0005-0000-0000-0000CA010000}"/>
    <cellStyle name="40% - Accent3 21" xfId="20854" xr:uid="{00000000-0005-0000-0000-0000CB010000}"/>
    <cellStyle name="40% - Accent3 22" xfId="23577" xr:uid="{00000000-0005-0000-0000-0000CC010000}"/>
    <cellStyle name="40% - Accent3 3" xfId="448" xr:uid="{00000000-0005-0000-0000-0000CD010000}"/>
    <cellStyle name="40% - Accent3 4" xfId="449" xr:uid="{00000000-0005-0000-0000-0000CE010000}"/>
    <cellStyle name="40% - Accent3 5" xfId="450" xr:uid="{00000000-0005-0000-0000-0000CF010000}"/>
    <cellStyle name="40% - Accent3 6" xfId="451" xr:uid="{00000000-0005-0000-0000-0000D0010000}"/>
    <cellStyle name="40% - Accent3 7" xfId="452" xr:uid="{00000000-0005-0000-0000-0000D1010000}"/>
    <cellStyle name="40% - Accent3 8" xfId="453" xr:uid="{00000000-0005-0000-0000-0000D2010000}"/>
    <cellStyle name="40% - Accent3 9" xfId="454" xr:uid="{00000000-0005-0000-0000-0000D3010000}"/>
    <cellStyle name="40% - Accent4" xfId="30" builtinId="43" customBuiltin="1"/>
    <cellStyle name="40% - Accent4 10" xfId="455" xr:uid="{00000000-0005-0000-0000-0000D5010000}"/>
    <cellStyle name="40% - Accent4 11" xfId="456" xr:uid="{00000000-0005-0000-0000-0000D6010000}"/>
    <cellStyle name="40% - Accent4 12" xfId="457" xr:uid="{00000000-0005-0000-0000-0000D7010000}"/>
    <cellStyle name="40% - Accent4 13" xfId="458" xr:uid="{00000000-0005-0000-0000-0000D8010000}"/>
    <cellStyle name="40% - Accent4 14" xfId="459" xr:uid="{00000000-0005-0000-0000-0000D9010000}"/>
    <cellStyle name="40% - Accent4 15" xfId="460" xr:uid="{00000000-0005-0000-0000-0000DA010000}"/>
    <cellStyle name="40% - Accent4 16" xfId="461" xr:uid="{00000000-0005-0000-0000-0000DB010000}"/>
    <cellStyle name="40% - Accent4 17" xfId="1557" xr:uid="{00000000-0005-0000-0000-0000DC010000}"/>
    <cellStyle name="40% - Accent4 17 2" xfId="2213" xr:uid="{00000000-0005-0000-0000-0000DD010000}"/>
    <cellStyle name="40% - Accent4 17 2 2" xfId="4435" xr:uid="{00000000-0005-0000-0000-0000DE010000}"/>
    <cellStyle name="40% - Accent4 17 2 2 2" xfId="14162" xr:uid="{00000000-0005-0000-0000-0000DF010000}"/>
    <cellStyle name="40% - Accent4 17 2 2 3" xfId="23203" xr:uid="{00000000-0005-0000-0000-0000E0010000}"/>
    <cellStyle name="40% - Accent4 17 2 2 4" xfId="25925" xr:uid="{00000000-0005-0000-0000-0000E1010000}"/>
    <cellStyle name="40% - Accent4 17 2 3" xfId="12096" xr:uid="{00000000-0005-0000-0000-0000E2010000}"/>
    <cellStyle name="40% - Accent4 17 2 4" xfId="21840" xr:uid="{00000000-0005-0000-0000-0000E3010000}"/>
    <cellStyle name="40% - Accent4 17 2 5" xfId="24563" xr:uid="{00000000-0005-0000-0000-0000E4010000}"/>
    <cellStyle name="40% - Accent4 17 3" xfId="3779" xr:uid="{00000000-0005-0000-0000-0000E5010000}"/>
    <cellStyle name="40% - Accent4 17 3 2" xfId="13506" xr:uid="{00000000-0005-0000-0000-0000E6010000}"/>
    <cellStyle name="40% - Accent4 17 3 3" xfId="22547" xr:uid="{00000000-0005-0000-0000-0000E7010000}"/>
    <cellStyle name="40% - Accent4 17 3 4" xfId="25269" xr:uid="{00000000-0005-0000-0000-0000E8010000}"/>
    <cellStyle name="40% - Accent4 17 4" xfId="11440" xr:uid="{00000000-0005-0000-0000-0000E9010000}"/>
    <cellStyle name="40% - Accent4 17 5" xfId="21184" xr:uid="{00000000-0005-0000-0000-0000EA010000}"/>
    <cellStyle name="40% - Accent4 17 6" xfId="23907" xr:uid="{00000000-0005-0000-0000-0000EB010000}"/>
    <cellStyle name="40% - Accent4 18" xfId="1885" xr:uid="{00000000-0005-0000-0000-0000EC010000}"/>
    <cellStyle name="40% - Accent4 18 2" xfId="4107" xr:uid="{00000000-0005-0000-0000-0000ED010000}"/>
    <cellStyle name="40% - Accent4 18 2 2" xfId="13834" xr:uid="{00000000-0005-0000-0000-0000EE010000}"/>
    <cellStyle name="40% - Accent4 18 2 3" xfId="22875" xr:uid="{00000000-0005-0000-0000-0000EF010000}"/>
    <cellStyle name="40% - Accent4 18 2 4" xfId="25597" xr:uid="{00000000-0005-0000-0000-0000F0010000}"/>
    <cellStyle name="40% - Accent4 18 3" xfId="11768" xr:uid="{00000000-0005-0000-0000-0000F1010000}"/>
    <cellStyle name="40% - Accent4 18 4" xfId="21512" xr:uid="{00000000-0005-0000-0000-0000F2010000}"/>
    <cellStyle name="40% - Accent4 18 5" xfId="24235" xr:uid="{00000000-0005-0000-0000-0000F3010000}"/>
    <cellStyle name="40% - Accent4 19" xfId="3443" xr:uid="{00000000-0005-0000-0000-0000F4010000}"/>
    <cellStyle name="40% - Accent4 19 2" xfId="13170" xr:uid="{00000000-0005-0000-0000-0000F5010000}"/>
    <cellStyle name="40% - Accent4 19 3" xfId="22219" xr:uid="{00000000-0005-0000-0000-0000F6010000}"/>
    <cellStyle name="40% - Accent4 19 4" xfId="24941" xr:uid="{00000000-0005-0000-0000-0000F7010000}"/>
    <cellStyle name="40% - Accent4 2" xfId="119" xr:uid="{00000000-0005-0000-0000-0000F8010000}"/>
    <cellStyle name="40% - Accent4 2 2" xfId="120" xr:uid="{00000000-0005-0000-0000-0000F9010000}"/>
    <cellStyle name="40% - Accent4 2 2 2" xfId="121" xr:uid="{00000000-0005-0000-0000-0000FA010000}"/>
    <cellStyle name="40% - Accent4 2 3" xfId="122" xr:uid="{00000000-0005-0000-0000-0000FB010000}"/>
    <cellStyle name="40% - Accent4 2 3 2" xfId="123" xr:uid="{00000000-0005-0000-0000-0000FC010000}"/>
    <cellStyle name="40% - Accent4 2 4" xfId="124" xr:uid="{00000000-0005-0000-0000-0000FD010000}"/>
    <cellStyle name="40% - Accent4 20" xfId="11112" xr:uid="{00000000-0005-0000-0000-0000FE010000}"/>
    <cellStyle name="40% - Accent4 21" xfId="20856" xr:uid="{00000000-0005-0000-0000-0000FF010000}"/>
    <cellStyle name="40% - Accent4 22" xfId="23579" xr:uid="{00000000-0005-0000-0000-000000020000}"/>
    <cellStyle name="40% - Accent4 3" xfId="462" xr:uid="{00000000-0005-0000-0000-000001020000}"/>
    <cellStyle name="40% - Accent4 4" xfId="463" xr:uid="{00000000-0005-0000-0000-000002020000}"/>
    <cellStyle name="40% - Accent4 5" xfId="464" xr:uid="{00000000-0005-0000-0000-000003020000}"/>
    <cellStyle name="40% - Accent4 6" xfId="465" xr:uid="{00000000-0005-0000-0000-000004020000}"/>
    <cellStyle name="40% - Accent4 7" xfId="466" xr:uid="{00000000-0005-0000-0000-000005020000}"/>
    <cellStyle name="40% - Accent4 8" xfId="467" xr:uid="{00000000-0005-0000-0000-000006020000}"/>
    <cellStyle name="40% - Accent4 9" xfId="468" xr:uid="{00000000-0005-0000-0000-000007020000}"/>
    <cellStyle name="40% - Accent5" xfId="34" builtinId="47" customBuiltin="1"/>
    <cellStyle name="40% - Accent5 10" xfId="469" xr:uid="{00000000-0005-0000-0000-000009020000}"/>
    <cellStyle name="40% - Accent5 11" xfId="470" xr:uid="{00000000-0005-0000-0000-00000A020000}"/>
    <cellStyle name="40% - Accent5 12" xfId="471" xr:uid="{00000000-0005-0000-0000-00000B020000}"/>
    <cellStyle name="40% - Accent5 13" xfId="472" xr:uid="{00000000-0005-0000-0000-00000C020000}"/>
    <cellStyle name="40% - Accent5 14" xfId="473" xr:uid="{00000000-0005-0000-0000-00000D020000}"/>
    <cellStyle name="40% - Accent5 15" xfId="474" xr:uid="{00000000-0005-0000-0000-00000E020000}"/>
    <cellStyle name="40% - Accent5 16" xfId="475" xr:uid="{00000000-0005-0000-0000-00000F020000}"/>
    <cellStyle name="40% - Accent5 17" xfId="1559" xr:uid="{00000000-0005-0000-0000-000010020000}"/>
    <cellStyle name="40% - Accent5 17 2" xfId="2215" xr:uid="{00000000-0005-0000-0000-000011020000}"/>
    <cellStyle name="40% - Accent5 17 2 2" xfId="4437" xr:uid="{00000000-0005-0000-0000-000012020000}"/>
    <cellStyle name="40% - Accent5 17 2 2 2" xfId="14164" xr:uid="{00000000-0005-0000-0000-000013020000}"/>
    <cellStyle name="40% - Accent5 17 2 2 3" xfId="23205" xr:uid="{00000000-0005-0000-0000-000014020000}"/>
    <cellStyle name="40% - Accent5 17 2 2 4" xfId="25927" xr:uid="{00000000-0005-0000-0000-000015020000}"/>
    <cellStyle name="40% - Accent5 17 2 3" xfId="12098" xr:uid="{00000000-0005-0000-0000-000016020000}"/>
    <cellStyle name="40% - Accent5 17 2 4" xfId="21842" xr:uid="{00000000-0005-0000-0000-000017020000}"/>
    <cellStyle name="40% - Accent5 17 2 5" xfId="24565" xr:uid="{00000000-0005-0000-0000-000018020000}"/>
    <cellStyle name="40% - Accent5 17 3" xfId="3781" xr:uid="{00000000-0005-0000-0000-000019020000}"/>
    <cellStyle name="40% - Accent5 17 3 2" xfId="13508" xr:uid="{00000000-0005-0000-0000-00001A020000}"/>
    <cellStyle name="40% - Accent5 17 3 3" xfId="22549" xr:uid="{00000000-0005-0000-0000-00001B020000}"/>
    <cellStyle name="40% - Accent5 17 3 4" xfId="25271" xr:uid="{00000000-0005-0000-0000-00001C020000}"/>
    <cellStyle name="40% - Accent5 17 4" xfId="11442" xr:uid="{00000000-0005-0000-0000-00001D020000}"/>
    <cellStyle name="40% - Accent5 17 5" xfId="21186" xr:uid="{00000000-0005-0000-0000-00001E020000}"/>
    <cellStyle name="40% - Accent5 17 6" xfId="23909" xr:uid="{00000000-0005-0000-0000-00001F020000}"/>
    <cellStyle name="40% - Accent5 18" xfId="1887" xr:uid="{00000000-0005-0000-0000-000020020000}"/>
    <cellStyle name="40% - Accent5 18 2" xfId="4109" xr:uid="{00000000-0005-0000-0000-000021020000}"/>
    <cellStyle name="40% - Accent5 18 2 2" xfId="13836" xr:uid="{00000000-0005-0000-0000-000022020000}"/>
    <cellStyle name="40% - Accent5 18 2 3" xfId="22877" xr:uid="{00000000-0005-0000-0000-000023020000}"/>
    <cellStyle name="40% - Accent5 18 2 4" xfId="25599" xr:uid="{00000000-0005-0000-0000-000024020000}"/>
    <cellStyle name="40% - Accent5 18 3" xfId="11770" xr:uid="{00000000-0005-0000-0000-000025020000}"/>
    <cellStyle name="40% - Accent5 18 4" xfId="21514" xr:uid="{00000000-0005-0000-0000-000026020000}"/>
    <cellStyle name="40% - Accent5 18 5" xfId="24237" xr:uid="{00000000-0005-0000-0000-000027020000}"/>
    <cellStyle name="40% - Accent5 19" xfId="3446" xr:uid="{00000000-0005-0000-0000-000028020000}"/>
    <cellStyle name="40% - Accent5 19 2" xfId="13173" xr:uid="{00000000-0005-0000-0000-000029020000}"/>
    <cellStyle name="40% - Accent5 19 3" xfId="22221" xr:uid="{00000000-0005-0000-0000-00002A020000}"/>
    <cellStyle name="40% - Accent5 19 4" xfId="24943" xr:uid="{00000000-0005-0000-0000-00002B020000}"/>
    <cellStyle name="40% - Accent5 2" xfId="125" xr:uid="{00000000-0005-0000-0000-00002C020000}"/>
    <cellStyle name="40% - Accent5 2 2" xfId="126" xr:uid="{00000000-0005-0000-0000-00002D020000}"/>
    <cellStyle name="40% - Accent5 2 2 2" xfId="127" xr:uid="{00000000-0005-0000-0000-00002E020000}"/>
    <cellStyle name="40% - Accent5 2 3" xfId="128" xr:uid="{00000000-0005-0000-0000-00002F020000}"/>
    <cellStyle name="40% - Accent5 2 3 2" xfId="129" xr:uid="{00000000-0005-0000-0000-000030020000}"/>
    <cellStyle name="40% - Accent5 2 4" xfId="130" xr:uid="{00000000-0005-0000-0000-000031020000}"/>
    <cellStyle name="40% - Accent5 20" xfId="11114" xr:uid="{00000000-0005-0000-0000-000032020000}"/>
    <cellStyle name="40% - Accent5 21" xfId="20858" xr:uid="{00000000-0005-0000-0000-000033020000}"/>
    <cellStyle name="40% - Accent5 22" xfId="23581" xr:uid="{00000000-0005-0000-0000-000034020000}"/>
    <cellStyle name="40% - Accent5 3" xfId="476" xr:uid="{00000000-0005-0000-0000-000035020000}"/>
    <cellStyle name="40% - Accent5 4" xfId="477" xr:uid="{00000000-0005-0000-0000-000036020000}"/>
    <cellStyle name="40% - Accent5 5" xfId="478" xr:uid="{00000000-0005-0000-0000-000037020000}"/>
    <cellStyle name="40% - Accent5 6" xfId="479" xr:uid="{00000000-0005-0000-0000-000038020000}"/>
    <cellStyle name="40% - Accent5 7" xfId="480" xr:uid="{00000000-0005-0000-0000-000039020000}"/>
    <cellStyle name="40% - Accent5 8" xfId="481" xr:uid="{00000000-0005-0000-0000-00003A020000}"/>
    <cellStyle name="40% - Accent5 9" xfId="482" xr:uid="{00000000-0005-0000-0000-00003B020000}"/>
    <cellStyle name="40% - Accent6" xfId="38" builtinId="51" customBuiltin="1"/>
    <cellStyle name="40% - Accent6 10" xfId="483" xr:uid="{00000000-0005-0000-0000-00003D020000}"/>
    <cellStyle name="40% - Accent6 11" xfId="484" xr:uid="{00000000-0005-0000-0000-00003E020000}"/>
    <cellStyle name="40% - Accent6 12" xfId="485" xr:uid="{00000000-0005-0000-0000-00003F020000}"/>
    <cellStyle name="40% - Accent6 13" xfId="486" xr:uid="{00000000-0005-0000-0000-000040020000}"/>
    <cellStyle name="40% - Accent6 14" xfId="487" xr:uid="{00000000-0005-0000-0000-000041020000}"/>
    <cellStyle name="40% - Accent6 15" xfId="488" xr:uid="{00000000-0005-0000-0000-000042020000}"/>
    <cellStyle name="40% - Accent6 16" xfId="489" xr:uid="{00000000-0005-0000-0000-000043020000}"/>
    <cellStyle name="40% - Accent6 17" xfId="1561" xr:uid="{00000000-0005-0000-0000-000044020000}"/>
    <cellStyle name="40% - Accent6 17 2" xfId="2217" xr:uid="{00000000-0005-0000-0000-000045020000}"/>
    <cellStyle name="40% - Accent6 17 2 2" xfId="4439" xr:uid="{00000000-0005-0000-0000-000046020000}"/>
    <cellStyle name="40% - Accent6 17 2 2 2" xfId="14166" xr:uid="{00000000-0005-0000-0000-000047020000}"/>
    <cellStyle name="40% - Accent6 17 2 2 3" xfId="23207" xr:uid="{00000000-0005-0000-0000-000048020000}"/>
    <cellStyle name="40% - Accent6 17 2 2 4" xfId="25929" xr:uid="{00000000-0005-0000-0000-000049020000}"/>
    <cellStyle name="40% - Accent6 17 2 3" xfId="12100" xr:uid="{00000000-0005-0000-0000-00004A020000}"/>
    <cellStyle name="40% - Accent6 17 2 4" xfId="21844" xr:uid="{00000000-0005-0000-0000-00004B020000}"/>
    <cellStyle name="40% - Accent6 17 2 5" xfId="24567" xr:uid="{00000000-0005-0000-0000-00004C020000}"/>
    <cellStyle name="40% - Accent6 17 3" xfId="3783" xr:uid="{00000000-0005-0000-0000-00004D020000}"/>
    <cellStyle name="40% - Accent6 17 3 2" xfId="13510" xr:uid="{00000000-0005-0000-0000-00004E020000}"/>
    <cellStyle name="40% - Accent6 17 3 3" xfId="22551" xr:uid="{00000000-0005-0000-0000-00004F020000}"/>
    <cellStyle name="40% - Accent6 17 3 4" xfId="25273" xr:uid="{00000000-0005-0000-0000-000050020000}"/>
    <cellStyle name="40% - Accent6 17 4" xfId="11444" xr:uid="{00000000-0005-0000-0000-000051020000}"/>
    <cellStyle name="40% - Accent6 17 5" xfId="21188" xr:uid="{00000000-0005-0000-0000-000052020000}"/>
    <cellStyle name="40% - Accent6 17 6" xfId="23911" xr:uid="{00000000-0005-0000-0000-000053020000}"/>
    <cellStyle name="40% - Accent6 18" xfId="1889" xr:uid="{00000000-0005-0000-0000-000054020000}"/>
    <cellStyle name="40% - Accent6 18 2" xfId="4111" xr:uid="{00000000-0005-0000-0000-000055020000}"/>
    <cellStyle name="40% - Accent6 18 2 2" xfId="13838" xr:uid="{00000000-0005-0000-0000-000056020000}"/>
    <cellStyle name="40% - Accent6 18 2 3" xfId="22879" xr:uid="{00000000-0005-0000-0000-000057020000}"/>
    <cellStyle name="40% - Accent6 18 2 4" xfId="25601" xr:uid="{00000000-0005-0000-0000-000058020000}"/>
    <cellStyle name="40% - Accent6 18 3" xfId="11772" xr:uid="{00000000-0005-0000-0000-000059020000}"/>
    <cellStyle name="40% - Accent6 18 4" xfId="21516" xr:uid="{00000000-0005-0000-0000-00005A020000}"/>
    <cellStyle name="40% - Accent6 18 5" xfId="24239" xr:uid="{00000000-0005-0000-0000-00005B020000}"/>
    <cellStyle name="40% - Accent6 19" xfId="3449" xr:uid="{00000000-0005-0000-0000-00005C020000}"/>
    <cellStyle name="40% - Accent6 19 2" xfId="13176" xr:uid="{00000000-0005-0000-0000-00005D020000}"/>
    <cellStyle name="40% - Accent6 19 3" xfId="22223" xr:uid="{00000000-0005-0000-0000-00005E020000}"/>
    <cellStyle name="40% - Accent6 19 4" xfId="24945" xr:uid="{00000000-0005-0000-0000-00005F020000}"/>
    <cellStyle name="40% - Accent6 2" xfId="131" xr:uid="{00000000-0005-0000-0000-000060020000}"/>
    <cellStyle name="40% - Accent6 2 2" xfId="132" xr:uid="{00000000-0005-0000-0000-000061020000}"/>
    <cellStyle name="40% - Accent6 2 2 2" xfId="133" xr:uid="{00000000-0005-0000-0000-000062020000}"/>
    <cellStyle name="40% - Accent6 2 3" xfId="134" xr:uid="{00000000-0005-0000-0000-000063020000}"/>
    <cellStyle name="40% - Accent6 2 3 2" xfId="135" xr:uid="{00000000-0005-0000-0000-000064020000}"/>
    <cellStyle name="40% - Accent6 2 4" xfId="136" xr:uid="{00000000-0005-0000-0000-000065020000}"/>
    <cellStyle name="40% - Accent6 20" xfId="11116" xr:uid="{00000000-0005-0000-0000-000066020000}"/>
    <cellStyle name="40% - Accent6 21" xfId="20860" xr:uid="{00000000-0005-0000-0000-000067020000}"/>
    <cellStyle name="40% - Accent6 22" xfId="23583" xr:uid="{00000000-0005-0000-0000-000068020000}"/>
    <cellStyle name="40% - Accent6 3" xfId="490" xr:uid="{00000000-0005-0000-0000-000069020000}"/>
    <cellStyle name="40% - Accent6 4" xfId="491" xr:uid="{00000000-0005-0000-0000-00006A020000}"/>
    <cellStyle name="40% - Accent6 5" xfId="492" xr:uid="{00000000-0005-0000-0000-00006B020000}"/>
    <cellStyle name="40% - Accent6 6" xfId="493" xr:uid="{00000000-0005-0000-0000-00006C020000}"/>
    <cellStyle name="40% - Accent6 7" xfId="494" xr:uid="{00000000-0005-0000-0000-00006D020000}"/>
    <cellStyle name="40% - Accent6 8" xfId="495" xr:uid="{00000000-0005-0000-0000-00006E020000}"/>
    <cellStyle name="40% - Accent6 9" xfId="496" xr:uid="{00000000-0005-0000-0000-00006F020000}"/>
    <cellStyle name="60% - Accent1" xfId="19" builtinId="32" customBuiltin="1"/>
    <cellStyle name="60% - Accent1 10" xfId="497" xr:uid="{00000000-0005-0000-0000-000071020000}"/>
    <cellStyle name="60% - Accent1 11" xfId="498" xr:uid="{00000000-0005-0000-0000-000072020000}"/>
    <cellStyle name="60% - Accent1 12" xfId="499" xr:uid="{00000000-0005-0000-0000-000073020000}"/>
    <cellStyle name="60% - Accent1 13" xfId="500" xr:uid="{00000000-0005-0000-0000-000074020000}"/>
    <cellStyle name="60% - Accent1 14" xfId="501" xr:uid="{00000000-0005-0000-0000-000075020000}"/>
    <cellStyle name="60% - Accent1 15" xfId="502" xr:uid="{00000000-0005-0000-0000-000076020000}"/>
    <cellStyle name="60% - Accent1 16" xfId="503" xr:uid="{00000000-0005-0000-0000-000077020000}"/>
    <cellStyle name="60% - Accent1 2" xfId="137" xr:uid="{00000000-0005-0000-0000-000078020000}"/>
    <cellStyle name="60% - Accent1 3" xfId="504" xr:uid="{00000000-0005-0000-0000-000079020000}"/>
    <cellStyle name="60% - Accent1 4" xfId="505" xr:uid="{00000000-0005-0000-0000-00007A020000}"/>
    <cellStyle name="60% - Accent1 5" xfId="506" xr:uid="{00000000-0005-0000-0000-00007B020000}"/>
    <cellStyle name="60% - Accent1 6" xfId="507" xr:uid="{00000000-0005-0000-0000-00007C020000}"/>
    <cellStyle name="60% - Accent1 7" xfId="508" xr:uid="{00000000-0005-0000-0000-00007D020000}"/>
    <cellStyle name="60% - Accent1 8" xfId="509" xr:uid="{00000000-0005-0000-0000-00007E020000}"/>
    <cellStyle name="60% - Accent1 9" xfId="510" xr:uid="{00000000-0005-0000-0000-00007F020000}"/>
    <cellStyle name="60% - Accent2" xfId="23" builtinId="36" customBuiltin="1"/>
    <cellStyle name="60% - Accent2 10" xfId="511" xr:uid="{00000000-0005-0000-0000-000081020000}"/>
    <cellStyle name="60% - Accent2 11" xfId="512" xr:uid="{00000000-0005-0000-0000-000082020000}"/>
    <cellStyle name="60% - Accent2 12" xfId="513" xr:uid="{00000000-0005-0000-0000-000083020000}"/>
    <cellStyle name="60% - Accent2 13" xfId="514" xr:uid="{00000000-0005-0000-0000-000084020000}"/>
    <cellStyle name="60% - Accent2 14" xfId="515" xr:uid="{00000000-0005-0000-0000-000085020000}"/>
    <cellStyle name="60% - Accent2 15" xfId="516" xr:uid="{00000000-0005-0000-0000-000086020000}"/>
    <cellStyle name="60% - Accent2 16" xfId="517" xr:uid="{00000000-0005-0000-0000-000087020000}"/>
    <cellStyle name="60% - Accent2 2" xfId="138" xr:uid="{00000000-0005-0000-0000-000088020000}"/>
    <cellStyle name="60% - Accent2 3" xfId="518" xr:uid="{00000000-0005-0000-0000-000089020000}"/>
    <cellStyle name="60% - Accent2 4" xfId="519" xr:uid="{00000000-0005-0000-0000-00008A020000}"/>
    <cellStyle name="60% - Accent2 5" xfId="520" xr:uid="{00000000-0005-0000-0000-00008B020000}"/>
    <cellStyle name="60% - Accent2 6" xfId="521" xr:uid="{00000000-0005-0000-0000-00008C020000}"/>
    <cellStyle name="60% - Accent2 7" xfId="522" xr:uid="{00000000-0005-0000-0000-00008D020000}"/>
    <cellStyle name="60% - Accent2 8" xfId="523" xr:uid="{00000000-0005-0000-0000-00008E020000}"/>
    <cellStyle name="60% - Accent2 9" xfId="524" xr:uid="{00000000-0005-0000-0000-00008F020000}"/>
    <cellStyle name="60% - Accent3" xfId="27" builtinId="40" customBuiltin="1"/>
    <cellStyle name="60% - Accent3 10" xfId="525" xr:uid="{00000000-0005-0000-0000-000091020000}"/>
    <cellStyle name="60% - Accent3 11" xfId="526" xr:uid="{00000000-0005-0000-0000-000092020000}"/>
    <cellStyle name="60% - Accent3 12" xfId="527" xr:uid="{00000000-0005-0000-0000-000093020000}"/>
    <cellStyle name="60% - Accent3 13" xfId="528" xr:uid="{00000000-0005-0000-0000-000094020000}"/>
    <cellStyle name="60% - Accent3 14" xfId="529" xr:uid="{00000000-0005-0000-0000-000095020000}"/>
    <cellStyle name="60% - Accent3 15" xfId="530" xr:uid="{00000000-0005-0000-0000-000096020000}"/>
    <cellStyle name="60% - Accent3 16" xfId="531" xr:uid="{00000000-0005-0000-0000-000097020000}"/>
    <cellStyle name="60% - Accent3 2" xfId="139" xr:uid="{00000000-0005-0000-0000-000098020000}"/>
    <cellStyle name="60% - Accent3 3" xfId="532" xr:uid="{00000000-0005-0000-0000-000099020000}"/>
    <cellStyle name="60% - Accent3 4" xfId="533" xr:uid="{00000000-0005-0000-0000-00009A020000}"/>
    <cellStyle name="60% - Accent3 5" xfId="534" xr:uid="{00000000-0005-0000-0000-00009B020000}"/>
    <cellStyle name="60% - Accent3 6" xfId="535" xr:uid="{00000000-0005-0000-0000-00009C020000}"/>
    <cellStyle name="60% - Accent3 7" xfId="536" xr:uid="{00000000-0005-0000-0000-00009D020000}"/>
    <cellStyle name="60% - Accent3 8" xfId="537" xr:uid="{00000000-0005-0000-0000-00009E020000}"/>
    <cellStyle name="60% - Accent3 9" xfId="538" xr:uid="{00000000-0005-0000-0000-00009F020000}"/>
    <cellStyle name="60% - Accent4" xfId="31" builtinId="44" customBuiltin="1"/>
    <cellStyle name="60% - Accent4 10" xfId="539" xr:uid="{00000000-0005-0000-0000-0000A1020000}"/>
    <cellStyle name="60% - Accent4 11" xfId="540" xr:uid="{00000000-0005-0000-0000-0000A2020000}"/>
    <cellStyle name="60% - Accent4 12" xfId="541" xr:uid="{00000000-0005-0000-0000-0000A3020000}"/>
    <cellStyle name="60% - Accent4 13" xfId="542" xr:uid="{00000000-0005-0000-0000-0000A4020000}"/>
    <cellStyle name="60% - Accent4 14" xfId="543" xr:uid="{00000000-0005-0000-0000-0000A5020000}"/>
    <cellStyle name="60% - Accent4 15" xfId="544" xr:uid="{00000000-0005-0000-0000-0000A6020000}"/>
    <cellStyle name="60% - Accent4 16" xfId="545" xr:uid="{00000000-0005-0000-0000-0000A7020000}"/>
    <cellStyle name="60% - Accent4 2" xfId="140" xr:uid="{00000000-0005-0000-0000-0000A8020000}"/>
    <cellStyle name="60% - Accent4 3" xfId="546" xr:uid="{00000000-0005-0000-0000-0000A9020000}"/>
    <cellStyle name="60% - Accent4 4" xfId="547" xr:uid="{00000000-0005-0000-0000-0000AA020000}"/>
    <cellStyle name="60% - Accent4 5" xfId="548" xr:uid="{00000000-0005-0000-0000-0000AB020000}"/>
    <cellStyle name="60% - Accent4 6" xfId="549" xr:uid="{00000000-0005-0000-0000-0000AC020000}"/>
    <cellStyle name="60% - Accent4 7" xfId="550" xr:uid="{00000000-0005-0000-0000-0000AD020000}"/>
    <cellStyle name="60% - Accent4 8" xfId="551" xr:uid="{00000000-0005-0000-0000-0000AE020000}"/>
    <cellStyle name="60% - Accent4 9" xfId="552" xr:uid="{00000000-0005-0000-0000-0000AF020000}"/>
    <cellStyle name="60% - Accent5" xfId="35" builtinId="48" customBuiltin="1"/>
    <cellStyle name="60% - Accent5 10" xfId="553" xr:uid="{00000000-0005-0000-0000-0000B1020000}"/>
    <cellStyle name="60% - Accent5 11" xfId="554" xr:uid="{00000000-0005-0000-0000-0000B2020000}"/>
    <cellStyle name="60% - Accent5 12" xfId="555" xr:uid="{00000000-0005-0000-0000-0000B3020000}"/>
    <cellStyle name="60% - Accent5 13" xfId="556" xr:uid="{00000000-0005-0000-0000-0000B4020000}"/>
    <cellStyle name="60% - Accent5 14" xfId="557" xr:uid="{00000000-0005-0000-0000-0000B5020000}"/>
    <cellStyle name="60% - Accent5 15" xfId="558" xr:uid="{00000000-0005-0000-0000-0000B6020000}"/>
    <cellStyle name="60% - Accent5 16" xfId="559" xr:uid="{00000000-0005-0000-0000-0000B7020000}"/>
    <cellStyle name="60% - Accent5 2" xfId="141" xr:uid="{00000000-0005-0000-0000-0000B8020000}"/>
    <cellStyle name="60% - Accent5 3" xfId="560" xr:uid="{00000000-0005-0000-0000-0000B9020000}"/>
    <cellStyle name="60% - Accent5 4" xfId="561" xr:uid="{00000000-0005-0000-0000-0000BA020000}"/>
    <cellStyle name="60% - Accent5 5" xfId="562" xr:uid="{00000000-0005-0000-0000-0000BB020000}"/>
    <cellStyle name="60% - Accent5 6" xfId="563" xr:uid="{00000000-0005-0000-0000-0000BC020000}"/>
    <cellStyle name="60% - Accent5 7" xfId="564" xr:uid="{00000000-0005-0000-0000-0000BD020000}"/>
    <cellStyle name="60% - Accent5 8" xfId="565" xr:uid="{00000000-0005-0000-0000-0000BE020000}"/>
    <cellStyle name="60% - Accent5 9" xfId="566" xr:uid="{00000000-0005-0000-0000-0000BF020000}"/>
    <cellStyle name="60% - Accent6" xfId="39" builtinId="52" customBuiltin="1"/>
    <cellStyle name="60% - Accent6 10" xfId="567" xr:uid="{00000000-0005-0000-0000-0000C1020000}"/>
    <cellStyle name="60% - Accent6 11" xfId="568" xr:uid="{00000000-0005-0000-0000-0000C2020000}"/>
    <cellStyle name="60% - Accent6 12" xfId="569" xr:uid="{00000000-0005-0000-0000-0000C3020000}"/>
    <cellStyle name="60% - Accent6 13" xfId="570" xr:uid="{00000000-0005-0000-0000-0000C4020000}"/>
    <cellStyle name="60% - Accent6 14" xfId="571" xr:uid="{00000000-0005-0000-0000-0000C5020000}"/>
    <cellStyle name="60% - Accent6 15" xfId="572" xr:uid="{00000000-0005-0000-0000-0000C6020000}"/>
    <cellStyle name="60% - Accent6 16" xfId="573" xr:uid="{00000000-0005-0000-0000-0000C7020000}"/>
    <cellStyle name="60% - Accent6 2" xfId="142" xr:uid="{00000000-0005-0000-0000-0000C8020000}"/>
    <cellStyle name="60% - Accent6 3" xfId="574" xr:uid="{00000000-0005-0000-0000-0000C9020000}"/>
    <cellStyle name="60% - Accent6 4" xfId="575" xr:uid="{00000000-0005-0000-0000-0000CA020000}"/>
    <cellStyle name="60% - Accent6 5" xfId="576" xr:uid="{00000000-0005-0000-0000-0000CB020000}"/>
    <cellStyle name="60% - Accent6 6" xfId="577" xr:uid="{00000000-0005-0000-0000-0000CC020000}"/>
    <cellStyle name="60% - Accent6 7" xfId="578" xr:uid="{00000000-0005-0000-0000-0000CD020000}"/>
    <cellStyle name="60% - Accent6 8" xfId="579" xr:uid="{00000000-0005-0000-0000-0000CE020000}"/>
    <cellStyle name="60% - Accent6 9" xfId="580" xr:uid="{00000000-0005-0000-0000-0000CF020000}"/>
    <cellStyle name="Accent1" xfId="16" builtinId="29" customBuiltin="1"/>
    <cellStyle name="Accent1 10" xfId="581" xr:uid="{00000000-0005-0000-0000-0000D1020000}"/>
    <cellStyle name="Accent1 11" xfId="582" xr:uid="{00000000-0005-0000-0000-0000D2020000}"/>
    <cellStyle name="Accent1 12" xfId="583" xr:uid="{00000000-0005-0000-0000-0000D3020000}"/>
    <cellStyle name="Accent1 13" xfId="584" xr:uid="{00000000-0005-0000-0000-0000D4020000}"/>
    <cellStyle name="Accent1 14" xfId="585" xr:uid="{00000000-0005-0000-0000-0000D5020000}"/>
    <cellStyle name="Accent1 15" xfId="586" xr:uid="{00000000-0005-0000-0000-0000D6020000}"/>
    <cellStyle name="Accent1 16" xfId="587" xr:uid="{00000000-0005-0000-0000-0000D7020000}"/>
    <cellStyle name="Accent1 2" xfId="143" xr:uid="{00000000-0005-0000-0000-0000D8020000}"/>
    <cellStyle name="Accent1 3" xfId="588" xr:uid="{00000000-0005-0000-0000-0000D9020000}"/>
    <cellStyle name="Accent1 4" xfId="589" xr:uid="{00000000-0005-0000-0000-0000DA020000}"/>
    <cellStyle name="Accent1 5" xfId="590" xr:uid="{00000000-0005-0000-0000-0000DB020000}"/>
    <cellStyle name="Accent1 6" xfId="591" xr:uid="{00000000-0005-0000-0000-0000DC020000}"/>
    <cellStyle name="Accent1 7" xfId="592" xr:uid="{00000000-0005-0000-0000-0000DD020000}"/>
    <cellStyle name="Accent1 8" xfId="593" xr:uid="{00000000-0005-0000-0000-0000DE020000}"/>
    <cellStyle name="Accent1 9" xfId="594" xr:uid="{00000000-0005-0000-0000-0000DF020000}"/>
    <cellStyle name="Accent2" xfId="20" builtinId="33" customBuiltin="1"/>
    <cellStyle name="Accent2 10" xfId="595" xr:uid="{00000000-0005-0000-0000-0000E1020000}"/>
    <cellStyle name="Accent2 11" xfId="596" xr:uid="{00000000-0005-0000-0000-0000E2020000}"/>
    <cellStyle name="Accent2 12" xfId="597" xr:uid="{00000000-0005-0000-0000-0000E3020000}"/>
    <cellStyle name="Accent2 13" xfId="598" xr:uid="{00000000-0005-0000-0000-0000E4020000}"/>
    <cellStyle name="Accent2 14" xfId="599" xr:uid="{00000000-0005-0000-0000-0000E5020000}"/>
    <cellStyle name="Accent2 15" xfId="600" xr:uid="{00000000-0005-0000-0000-0000E6020000}"/>
    <cellStyle name="Accent2 16" xfId="601" xr:uid="{00000000-0005-0000-0000-0000E7020000}"/>
    <cellStyle name="Accent2 2" xfId="144" xr:uid="{00000000-0005-0000-0000-0000E8020000}"/>
    <cellStyle name="Accent2 3" xfId="602" xr:uid="{00000000-0005-0000-0000-0000E9020000}"/>
    <cellStyle name="Accent2 4" xfId="603" xr:uid="{00000000-0005-0000-0000-0000EA020000}"/>
    <cellStyle name="Accent2 5" xfId="604" xr:uid="{00000000-0005-0000-0000-0000EB020000}"/>
    <cellStyle name="Accent2 6" xfId="605" xr:uid="{00000000-0005-0000-0000-0000EC020000}"/>
    <cellStyle name="Accent2 7" xfId="606" xr:uid="{00000000-0005-0000-0000-0000ED020000}"/>
    <cellStyle name="Accent2 8" xfId="607" xr:uid="{00000000-0005-0000-0000-0000EE020000}"/>
    <cellStyle name="Accent2 9" xfId="608" xr:uid="{00000000-0005-0000-0000-0000EF020000}"/>
    <cellStyle name="Accent3" xfId="24" builtinId="37" customBuiltin="1"/>
    <cellStyle name="Accent3 10" xfId="609" xr:uid="{00000000-0005-0000-0000-0000F1020000}"/>
    <cellStyle name="Accent3 11" xfId="610" xr:uid="{00000000-0005-0000-0000-0000F2020000}"/>
    <cellStyle name="Accent3 12" xfId="611" xr:uid="{00000000-0005-0000-0000-0000F3020000}"/>
    <cellStyle name="Accent3 13" xfId="612" xr:uid="{00000000-0005-0000-0000-0000F4020000}"/>
    <cellStyle name="Accent3 14" xfId="613" xr:uid="{00000000-0005-0000-0000-0000F5020000}"/>
    <cellStyle name="Accent3 15" xfId="614" xr:uid="{00000000-0005-0000-0000-0000F6020000}"/>
    <cellStyle name="Accent3 16" xfId="615" xr:uid="{00000000-0005-0000-0000-0000F7020000}"/>
    <cellStyle name="Accent3 2" xfId="145" xr:uid="{00000000-0005-0000-0000-0000F8020000}"/>
    <cellStyle name="Accent3 3" xfId="616" xr:uid="{00000000-0005-0000-0000-0000F9020000}"/>
    <cellStyle name="Accent3 4" xfId="617" xr:uid="{00000000-0005-0000-0000-0000FA020000}"/>
    <cellStyle name="Accent3 5" xfId="618" xr:uid="{00000000-0005-0000-0000-0000FB020000}"/>
    <cellStyle name="Accent3 6" xfId="619" xr:uid="{00000000-0005-0000-0000-0000FC020000}"/>
    <cellStyle name="Accent3 7" xfId="620" xr:uid="{00000000-0005-0000-0000-0000FD020000}"/>
    <cellStyle name="Accent3 8" xfId="621" xr:uid="{00000000-0005-0000-0000-0000FE020000}"/>
    <cellStyle name="Accent3 9" xfId="622" xr:uid="{00000000-0005-0000-0000-0000FF020000}"/>
    <cellStyle name="Accent4" xfId="28" builtinId="41" customBuiltin="1"/>
    <cellStyle name="Accent4 10" xfId="623" xr:uid="{00000000-0005-0000-0000-000001030000}"/>
    <cellStyle name="Accent4 11" xfId="624" xr:uid="{00000000-0005-0000-0000-000002030000}"/>
    <cellStyle name="Accent4 12" xfId="625" xr:uid="{00000000-0005-0000-0000-000003030000}"/>
    <cellStyle name="Accent4 13" xfId="626" xr:uid="{00000000-0005-0000-0000-000004030000}"/>
    <cellStyle name="Accent4 14" xfId="627" xr:uid="{00000000-0005-0000-0000-000005030000}"/>
    <cellStyle name="Accent4 15" xfId="628" xr:uid="{00000000-0005-0000-0000-000006030000}"/>
    <cellStyle name="Accent4 16" xfId="629" xr:uid="{00000000-0005-0000-0000-000007030000}"/>
    <cellStyle name="Accent4 2" xfId="146" xr:uid="{00000000-0005-0000-0000-000008030000}"/>
    <cellStyle name="Accent4 3" xfId="630" xr:uid="{00000000-0005-0000-0000-000009030000}"/>
    <cellStyle name="Accent4 4" xfId="631" xr:uid="{00000000-0005-0000-0000-00000A030000}"/>
    <cellStyle name="Accent4 5" xfId="632" xr:uid="{00000000-0005-0000-0000-00000B030000}"/>
    <cellStyle name="Accent4 6" xfId="633" xr:uid="{00000000-0005-0000-0000-00000C030000}"/>
    <cellStyle name="Accent4 7" xfId="634" xr:uid="{00000000-0005-0000-0000-00000D030000}"/>
    <cellStyle name="Accent4 8" xfId="635" xr:uid="{00000000-0005-0000-0000-00000E030000}"/>
    <cellStyle name="Accent4 9" xfId="636" xr:uid="{00000000-0005-0000-0000-00000F030000}"/>
    <cellStyle name="Accent5" xfId="32" builtinId="45" customBuiltin="1"/>
    <cellStyle name="Accent5 10" xfId="637" xr:uid="{00000000-0005-0000-0000-000011030000}"/>
    <cellStyle name="Accent5 11" xfId="638" xr:uid="{00000000-0005-0000-0000-000012030000}"/>
    <cellStyle name="Accent5 12" xfId="639" xr:uid="{00000000-0005-0000-0000-000013030000}"/>
    <cellStyle name="Accent5 13" xfId="640" xr:uid="{00000000-0005-0000-0000-000014030000}"/>
    <cellStyle name="Accent5 14" xfId="641" xr:uid="{00000000-0005-0000-0000-000015030000}"/>
    <cellStyle name="Accent5 15" xfId="642" xr:uid="{00000000-0005-0000-0000-000016030000}"/>
    <cellStyle name="Accent5 16" xfId="643" xr:uid="{00000000-0005-0000-0000-000017030000}"/>
    <cellStyle name="Accent5 2" xfId="147" xr:uid="{00000000-0005-0000-0000-000018030000}"/>
    <cellStyle name="Accent5 3" xfId="644" xr:uid="{00000000-0005-0000-0000-000019030000}"/>
    <cellStyle name="Accent5 4" xfId="645" xr:uid="{00000000-0005-0000-0000-00001A030000}"/>
    <cellStyle name="Accent5 5" xfId="646" xr:uid="{00000000-0005-0000-0000-00001B030000}"/>
    <cellStyle name="Accent5 6" xfId="647" xr:uid="{00000000-0005-0000-0000-00001C030000}"/>
    <cellStyle name="Accent5 7" xfId="648" xr:uid="{00000000-0005-0000-0000-00001D030000}"/>
    <cellStyle name="Accent5 8" xfId="649" xr:uid="{00000000-0005-0000-0000-00001E030000}"/>
    <cellStyle name="Accent5 9" xfId="650" xr:uid="{00000000-0005-0000-0000-00001F030000}"/>
    <cellStyle name="Accent6" xfId="36" builtinId="49" customBuiltin="1"/>
    <cellStyle name="Accent6 10" xfId="651" xr:uid="{00000000-0005-0000-0000-000021030000}"/>
    <cellStyle name="Accent6 11" xfId="652" xr:uid="{00000000-0005-0000-0000-000022030000}"/>
    <cellStyle name="Accent6 12" xfId="653" xr:uid="{00000000-0005-0000-0000-000023030000}"/>
    <cellStyle name="Accent6 13" xfId="654" xr:uid="{00000000-0005-0000-0000-000024030000}"/>
    <cellStyle name="Accent6 14" xfId="655" xr:uid="{00000000-0005-0000-0000-000025030000}"/>
    <cellStyle name="Accent6 15" xfId="656" xr:uid="{00000000-0005-0000-0000-000026030000}"/>
    <cellStyle name="Accent6 16" xfId="657" xr:uid="{00000000-0005-0000-0000-000027030000}"/>
    <cellStyle name="Accent6 2" xfId="148" xr:uid="{00000000-0005-0000-0000-000028030000}"/>
    <cellStyle name="Accent6 3" xfId="658" xr:uid="{00000000-0005-0000-0000-000029030000}"/>
    <cellStyle name="Accent6 4" xfId="659" xr:uid="{00000000-0005-0000-0000-00002A030000}"/>
    <cellStyle name="Accent6 5" xfId="660" xr:uid="{00000000-0005-0000-0000-00002B030000}"/>
    <cellStyle name="Accent6 6" xfId="661" xr:uid="{00000000-0005-0000-0000-00002C030000}"/>
    <cellStyle name="Accent6 7" xfId="662" xr:uid="{00000000-0005-0000-0000-00002D030000}"/>
    <cellStyle name="Accent6 8" xfId="663" xr:uid="{00000000-0005-0000-0000-00002E030000}"/>
    <cellStyle name="Accent6 9" xfId="664" xr:uid="{00000000-0005-0000-0000-00002F030000}"/>
    <cellStyle name="Berekening" xfId="10" builtinId="22" customBuiltin="1"/>
    <cellStyle name="Berekening 10" xfId="665" xr:uid="{00000000-0005-0000-0000-000031030000}"/>
    <cellStyle name="Berekening 10 10" xfId="5566" xr:uid="{00000000-0005-0000-0000-000032030000}"/>
    <cellStyle name="Berekening 10 10 2" xfId="15293" xr:uid="{00000000-0005-0000-0000-000033030000}"/>
    <cellStyle name="Berekening 10 11" xfId="5160" xr:uid="{00000000-0005-0000-0000-000034030000}"/>
    <cellStyle name="Berekening 10 11 2" xfId="14887" xr:uid="{00000000-0005-0000-0000-000035030000}"/>
    <cellStyle name="Berekening 10 12" xfId="4784" xr:uid="{00000000-0005-0000-0000-000036030000}"/>
    <cellStyle name="Berekening 10 12 2" xfId="14511" xr:uid="{00000000-0005-0000-0000-000037030000}"/>
    <cellStyle name="Berekening 10 13" xfId="5507" xr:uid="{00000000-0005-0000-0000-000038030000}"/>
    <cellStyle name="Berekening 10 13 2" xfId="15234" xr:uid="{00000000-0005-0000-0000-000039030000}"/>
    <cellStyle name="Berekening 10 14" xfId="2501" xr:uid="{00000000-0005-0000-0000-00003A030000}"/>
    <cellStyle name="Berekening 10 14 2" xfId="12228" xr:uid="{00000000-0005-0000-0000-00003B030000}"/>
    <cellStyle name="Berekening 10 15" xfId="4710" xr:uid="{00000000-0005-0000-0000-00003C030000}"/>
    <cellStyle name="Berekening 10 15 2" xfId="14437" xr:uid="{00000000-0005-0000-0000-00003D030000}"/>
    <cellStyle name="Berekening 10 16" xfId="5326" xr:uid="{00000000-0005-0000-0000-00003E030000}"/>
    <cellStyle name="Berekening 10 16 2" xfId="15053" xr:uid="{00000000-0005-0000-0000-00003F030000}"/>
    <cellStyle name="Berekening 10 17" xfId="7217" xr:uid="{00000000-0005-0000-0000-000040030000}"/>
    <cellStyle name="Berekening 10 17 2" xfId="16944" xr:uid="{00000000-0005-0000-0000-000041030000}"/>
    <cellStyle name="Berekening 10 18" xfId="3012" xr:uid="{00000000-0005-0000-0000-000042030000}"/>
    <cellStyle name="Berekening 10 18 2" xfId="12739" xr:uid="{00000000-0005-0000-0000-000043030000}"/>
    <cellStyle name="Berekening 10 19" xfId="4788" xr:uid="{00000000-0005-0000-0000-000044030000}"/>
    <cellStyle name="Berekening 10 19 2" xfId="14515" xr:uid="{00000000-0005-0000-0000-000045030000}"/>
    <cellStyle name="Berekening 10 2" xfId="2224" xr:uid="{00000000-0005-0000-0000-000046030000}"/>
    <cellStyle name="Berekening 10 2 10" xfId="7063" xr:uid="{00000000-0005-0000-0000-000047030000}"/>
    <cellStyle name="Berekening 10 2 10 2" xfId="16790" xr:uid="{00000000-0005-0000-0000-000048030000}"/>
    <cellStyle name="Berekening 10 2 11" xfId="7259" xr:uid="{00000000-0005-0000-0000-000049030000}"/>
    <cellStyle name="Berekening 10 2 11 2" xfId="16986" xr:uid="{00000000-0005-0000-0000-00004A030000}"/>
    <cellStyle name="Berekening 10 2 12" xfId="7455" xr:uid="{00000000-0005-0000-0000-00004B030000}"/>
    <cellStyle name="Berekening 10 2 12 2" xfId="17182" xr:uid="{00000000-0005-0000-0000-00004C030000}"/>
    <cellStyle name="Berekening 10 2 13" xfId="7649" xr:uid="{00000000-0005-0000-0000-00004D030000}"/>
    <cellStyle name="Berekening 10 2 13 2" xfId="17376" xr:uid="{00000000-0005-0000-0000-00004E030000}"/>
    <cellStyle name="Berekening 10 2 14" xfId="7845" xr:uid="{00000000-0005-0000-0000-00004F030000}"/>
    <cellStyle name="Berekening 10 2 14 2" xfId="17572" xr:uid="{00000000-0005-0000-0000-000050030000}"/>
    <cellStyle name="Berekening 10 2 15" xfId="8026" xr:uid="{00000000-0005-0000-0000-000051030000}"/>
    <cellStyle name="Berekening 10 2 15 2" xfId="17753" xr:uid="{00000000-0005-0000-0000-000052030000}"/>
    <cellStyle name="Berekening 10 2 16" xfId="8146" xr:uid="{00000000-0005-0000-0000-000053030000}"/>
    <cellStyle name="Berekening 10 2 16 2" xfId="17873" xr:uid="{00000000-0005-0000-0000-000054030000}"/>
    <cellStyle name="Berekening 10 2 17" xfId="8334" xr:uid="{00000000-0005-0000-0000-000055030000}"/>
    <cellStyle name="Berekening 10 2 17 2" xfId="18061" xr:uid="{00000000-0005-0000-0000-000056030000}"/>
    <cellStyle name="Berekening 10 2 18" xfId="8516" xr:uid="{00000000-0005-0000-0000-000057030000}"/>
    <cellStyle name="Berekening 10 2 18 2" xfId="18243" xr:uid="{00000000-0005-0000-0000-000058030000}"/>
    <cellStyle name="Berekening 10 2 19" xfId="8691" xr:uid="{00000000-0005-0000-0000-000059030000}"/>
    <cellStyle name="Berekening 10 2 19 2" xfId="18418" xr:uid="{00000000-0005-0000-0000-00005A030000}"/>
    <cellStyle name="Berekening 10 2 2" xfId="4446" xr:uid="{00000000-0005-0000-0000-00005B030000}"/>
    <cellStyle name="Berekening 10 2 2 2" xfId="14173" xr:uid="{00000000-0005-0000-0000-00005C030000}"/>
    <cellStyle name="Berekening 10 2 20" xfId="8864" xr:uid="{00000000-0005-0000-0000-00005D030000}"/>
    <cellStyle name="Berekening 10 2 20 2" xfId="18591" xr:uid="{00000000-0005-0000-0000-00005E030000}"/>
    <cellStyle name="Berekening 10 2 21" xfId="9044" xr:uid="{00000000-0005-0000-0000-00005F030000}"/>
    <cellStyle name="Berekening 10 2 21 2" xfId="18771" xr:uid="{00000000-0005-0000-0000-000060030000}"/>
    <cellStyle name="Berekening 10 2 22" xfId="9214" xr:uid="{00000000-0005-0000-0000-000061030000}"/>
    <cellStyle name="Berekening 10 2 22 2" xfId="18941" xr:uid="{00000000-0005-0000-0000-000062030000}"/>
    <cellStyle name="Berekening 10 2 23" xfId="9384" xr:uid="{00000000-0005-0000-0000-000063030000}"/>
    <cellStyle name="Berekening 10 2 23 2" xfId="19111" xr:uid="{00000000-0005-0000-0000-000064030000}"/>
    <cellStyle name="Berekening 10 2 24" xfId="9548" xr:uid="{00000000-0005-0000-0000-000065030000}"/>
    <cellStyle name="Berekening 10 2 24 2" xfId="19275" xr:uid="{00000000-0005-0000-0000-000066030000}"/>
    <cellStyle name="Berekening 10 2 25" xfId="9720" xr:uid="{00000000-0005-0000-0000-000067030000}"/>
    <cellStyle name="Berekening 10 2 25 2" xfId="19447" xr:uid="{00000000-0005-0000-0000-000068030000}"/>
    <cellStyle name="Berekening 10 2 26" xfId="9881" xr:uid="{00000000-0005-0000-0000-000069030000}"/>
    <cellStyle name="Berekening 10 2 26 2" xfId="19608" xr:uid="{00000000-0005-0000-0000-00006A030000}"/>
    <cellStyle name="Berekening 10 2 27" xfId="10040" xr:uid="{00000000-0005-0000-0000-00006B030000}"/>
    <cellStyle name="Berekening 10 2 27 2" xfId="19767" xr:uid="{00000000-0005-0000-0000-00006C030000}"/>
    <cellStyle name="Berekening 10 2 28" xfId="10195" xr:uid="{00000000-0005-0000-0000-00006D030000}"/>
    <cellStyle name="Berekening 10 2 28 2" xfId="19922" xr:uid="{00000000-0005-0000-0000-00006E030000}"/>
    <cellStyle name="Berekening 10 2 29" xfId="10349" xr:uid="{00000000-0005-0000-0000-00006F030000}"/>
    <cellStyle name="Berekening 10 2 29 2" xfId="20076" xr:uid="{00000000-0005-0000-0000-000070030000}"/>
    <cellStyle name="Berekening 10 2 3" xfId="5656" xr:uid="{00000000-0005-0000-0000-000071030000}"/>
    <cellStyle name="Berekening 10 2 3 2" xfId="15383" xr:uid="{00000000-0005-0000-0000-000072030000}"/>
    <cellStyle name="Berekening 10 2 30" xfId="10500" xr:uid="{00000000-0005-0000-0000-000073030000}"/>
    <cellStyle name="Berekening 10 2 30 2" xfId="20227" xr:uid="{00000000-0005-0000-0000-000074030000}"/>
    <cellStyle name="Berekening 10 2 31" xfId="10646" xr:uid="{00000000-0005-0000-0000-000075030000}"/>
    <cellStyle name="Berekening 10 2 31 2" xfId="20373" xr:uid="{00000000-0005-0000-0000-000076030000}"/>
    <cellStyle name="Berekening 10 2 4" xfId="5870" xr:uid="{00000000-0005-0000-0000-000077030000}"/>
    <cellStyle name="Berekening 10 2 4 2" xfId="15597" xr:uid="{00000000-0005-0000-0000-000078030000}"/>
    <cellStyle name="Berekening 10 2 5" xfId="5552" xr:uid="{00000000-0005-0000-0000-000079030000}"/>
    <cellStyle name="Berekening 10 2 5 2" xfId="15279" xr:uid="{00000000-0005-0000-0000-00007A030000}"/>
    <cellStyle name="Berekening 10 2 6" xfId="6245" xr:uid="{00000000-0005-0000-0000-00007B030000}"/>
    <cellStyle name="Berekening 10 2 6 2" xfId="15972" xr:uid="{00000000-0005-0000-0000-00007C030000}"/>
    <cellStyle name="Berekening 10 2 7" xfId="6447" xr:uid="{00000000-0005-0000-0000-00007D030000}"/>
    <cellStyle name="Berekening 10 2 7 2" xfId="16174" xr:uid="{00000000-0005-0000-0000-00007E030000}"/>
    <cellStyle name="Berekening 10 2 8" xfId="6658" xr:uid="{00000000-0005-0000-0000-00007F030000}"/>
    <cellStyle name="Berekening 10 2 8 2" xfId="16385" xr:uid="{00000000-0005-0000-0000-000080030000}"/>
    <cellStyle name="Berekening 10 2 9" xfId="6853" xr:uid="{00000000-0005-0000-0000-000081030000}"/>
    <cellStyle name="Berekening 10 2 9 2" xfId="16580" xr:uid="{00000000-0005-0000-0000-000082030000}"/>
    <cellStyle name="Berekening 10 20" xfId="6214" xr:uid="{00000000-0005-0000-0000-000083030000}"/>
    <cellStyle name="Berekening 10 20 2" xfId="15941" xr:uid="{00000000-0005-0000-0000-000084030000}"/>
    <cellStyle name="Berekening 10 21" xfId="2555" xr:uid="{00000000-0005-0000-0000-000085030000}"/>
    <cellStyle name="Berekening 10 21 2" xfId="12282" xr:uid="{00000000-0005-0000-0000-000086030000}"/>
    <cellStyle name="Berekening 10 22" xfId="2848" xr:uid="{00000000-0005-0000-0000-000087030000}"/>
    <cellStyle name="Berekening 10 22 2" xfId="12575" xr:uid="{00000000-0005-0000-0000-000088030000}"/>
    <cellStyle name="Berekening 10 23" xfId="5449" xr:uid="{00000000-0005-0000-0000-000089030000}"/>
    <cellStyle name="Berekening 10 23 2" xfId="15176" xr:uid="{00000000-0005-0000-0000-00008A030000}"/>
    <cellStyle name="Berekening 10 24" xfId="4717" xr:uid="{00000000-0005-0000-0000-00008B030000}"/>
    <cellStyle name="Berekening 10 24 2" xfId="14444" xr:uid="{00000000-0005-0000-0000-00008C030000}"/>
    <cellStyle name="Berekening 10 25" xfId="7743" xr:uid="{00000000-0005-0000-0000-00008D030000}"/>
    <cellStyle name="Berekening 10 25 2" xfId="17470" xr:uid="{00000000-0005-0000-0000-00008E030000}"/>
    <cellStyle name="Berekening 10 26" xfId="2901" xr:uid="{00000000-0005-0000-0000-00008F030000}"/>
    <cellStyle name="Berekening 10 26 2" xfId="12628" xr:uid="{00000000-0005-0000-0000-000090030000}"/>
    <cellStyle name="Berekening 10 27" xfId="8138" xr:uid="{00000000-0005-0000-0000-000091030000}"/>
    <cellStyle name="Berekening 10 27 2" xfId="17865" xr:uid="{00000000-0005-0000-0000-000092030000}"/>
    <cellStyle name="Berekening 10 28" xfId="5261" xr:uid="{00000000-0005-0000-0000-000093030000}"/>
    <cellStyle name="Berekening 10 28 2" xfId="14988" xr:uid="{00000000-0005-0000-0000-000094030000}"/>
    <cellStyle name="Berekening 10 29" xfId="8077" xr:uid="{00000000-0005-0000-0000-000095030000}"/>
    <cellStyle name="Berekening 10 29 2" xfId="17804" xr:uid="{00000000-0005-0000-0000-000096030000}"/>
    <cellStyle name="Berekening 10 3" xfId="2225" xr:uid="{00000000-0005-0000-0000-000097030000}"/>
    <cellStyle name="Berekening 10 3 10" xfId="7064" xr:uid="{00000000-0005-0000-0000-000098030000}"/>
    <cellStyle name="Berekening 10 3 10 2" xfId="16791" xr:uid="{00000000-0005-0000-0000-000099030000}"/>
    <cellStyle name="Berekening 10 3 11" xfId="7260" xr:uid="{00000000-0005-0000-0000-00009A030000}"/>
    <cellStyle name="Berekening 10 3 11 2" xfId="16987" xr:uid="{00000000-0005-0000-0000-00009B030000}"/>
    <cellStyle name="Berekening 10 3 12" xfId="7456" xr:uid="{00000000-0005-0000-0000-00009C030000}"/>
    <cellStyle name="Berekening 10 3 12 2" xfId="17183" xr:uid="{00000000-0005-0000-0000-00009D030000}"/>
    <cellStyle name="Berekening 10 3 13" xfId="7650" xr:uid="{00000000-0005-0000-0000-00009E030000}"/>
    <cellStyle name="Berekening 10 3 13 2" xfId="17377" xr:uid="{00000000-0005-0000-0000-00009F030000}"/>
    <cellStyle name="Berekening 10 3 14" xfId="7846" xr:uid="{00000000-0005-0000-0000-0000A0030000}"/>
    <cellStyle name="Berekening 10 3 14 2" xfId="17573" xr:uid="{00000000-0005-0000-0000-0000A1030000}"/>
    <cellStyle name="Berekening 10 3 15" xfId="5438" xr:uid="{00000000-0005-0000-0000-0000A2030000}"/>
    <cellStyle name="Berekening 10 3 15 2" xfId="15165" xr:uid="{00000000-0005-0000-0000-0000A3030000}"/>
    <cellStyle name="Berekening 10 3 16" xfId="8147" xr:uid="{00000000-0005-0000-0000-0000A4030000}"/>
    <cellStyle name="Berekening 10 3 16 2" xfId="17874" xr:uid="{00000000-0005-0000-0000-0000A5030000}"/>
    <cellStyle name="Berekening 10 3 17" xfId="8335" xr:uid="{00000000-0005-0000-0000-0000A6030000}"/>
    <cellStyle name="Berekening 10 3 17 2" xfId="18062" xr:uid="{00000000-0005-0000-0000-0000A7030000}"/>
    <cellStyle name="Berekening 10 3 18" xfId="8517" xr:uid="{00000000-0005-0000-0000-0000A8030000}"/>
    <cellStyle name="Berekening 10 3 18 2" xfId="18244" xr:uid="{00000000-0005-0000-0000-0000A9030000}"/>
    <cellStyle name="Berekening 10 3 19" xfId="8692" xr:uid="{00000000-0005-0000-0000-0000AA030000}"/>
    <cellStyle name="Berekening 10 3 19 2" xfId="18419" xr:uid="{00000000-0005-0000-0000-0000AB030000}"/>
    <cellStyle name="Berekening 10 3 2" xfId="4447" xr:uid="{00000000-0005-0000-0000-0000AC030000}"/>
    <cellStyle name="Berekening 10 3 2 2" xfId="14174" xr:uid="{00000000-0005-0000-0000-0000AD030000}"/>
    <cellStyle name="Berekening 10 3 20" xfId="8865" xr:uid="{00000000-0005-0000-0000-0000AE030000}"/>
    <cellStyle name="Berekening 10 3 20 2" xfId="18592" xr:uid="{00000000-0005-0000-0000-0000AF030000}"/>
    <cellStyle name="Berekening 10 3 21" xfId="9045" xr:uid="{00000000-0005-0000-0000-0000B0030000}"/>
    <cellStyle name="Berekening 10 3 21 2" xfId="18772" xr:uid="{00000000-0005-0000-0000-0000B1030000}"/>
    <cellStyle name="Berekening 10 3 22" xfId="9215" xr:uid="{00000000-0005-0000-0000-0000B2030000}"/>
    <cellStyle name="Berekening 10 3 22 2" xfId="18942" xr:uid="{00000000-0005-0000-0000-0000B3030000}"/>
    <cellStyle name="Berekening 10 3 23" xfId="9385" xr:uid="{00000000-0005-0000-0000-0000B4030000}"/>
    <cellStyle name="Berekening 10 3 23 2" xfId="19112" xr:uid="{00000000-0005-0000-0000-0000B5030000}"/>
    <cellStyle name="Berekening 10 3 24" xfId="9549" xr:uid="{00000000-0005-0000-0000-0000B6030000}"/>
    <cellStyle name="Berekening 10 3 24 2" xfId="19276" xr:uid="{00000000-0005-0000-0000-0000B7030000}"/>
    <cellStyle name="Berekening 10 3 25" xfId="9721" xr:uid="{00000000-0005-0000-0000-0000B8030000}"/>
    <cellStyle name="Berekening 10 3 25 2" xfId="19448" xr:uid="{00000000-0005-0000-0000-0000B9030000}"/>
    <cellStyle name="Berekening 10 3 26" xfId="9882" xr:uid="{00000000-0005-0000-0000-0000BA030000}"/>
    <cellStyle name="Berekening 10 3 26 2" xfId="19609" xr:uid="{00000000-0005-0000-0000-0000BB030000}"/>
    <cellStyle name="Berekening 10 3 27" xfId="10041" xr:uid="{00000000-0005-0000-0000-0000BC030000}"/>
    <cellStyle name="Berekening 10 3 27 2" xfId="19768" xr:uid="{00000000-0005-0000-0000-0000BD030000}"/>
    <cellStyle name="Berekening 10 3 28" xfId="10196" xr:uid="{00000000-0005-0000-0000-0000BE030000}"/>
    <cellStyle name="Berekening 10 3 28 2" xfId="19923" xr:uid="{00000000-0005-0000-0000-0000BF030000}"/>
    <cellStyle name="Berekening 10 3 29" xfId="10350" xr:uid="{00000000-0005-0000-0000-0000C0030000}"/>
    <cellStyle name="Berekening 10 3 29 2" xfId="20077" xr:uid="{00000000-0005-0000-0000-0000C1030000}"/>
    <cellStyle name="Berekening 10 3 3" xfId="5657" xr:uid="{00000000-0005-0000-0000-0000C2030000}"/>
    <cellStyle name="Berekening 10 3 3 2" xfId="15384" xr:uid="{00000000-0005-0000-0000-0000C3030000}"/>
    <cellStyle name="Berekening 10 3 30" xfId="10501" xr:uid="{00000000-0005-0000-0000-0000C4030000}"/>
    <cellStyle name="Berekening 10 3 30 2" xfId="20228" xr:uid="{00000000-0005-0000-0000-0000C5030000}"/>
    <cellStyle name="Berekening 10 3 31" xfId="10647" xr:uid="{00000000-0005-0000-0000-0000C6030000}"/>
    <cellStyle name="Berekening 10 3 31 2" xfId="20374" xr:uid="{00000000-0005-0000-0000-0000C7030000}"/>
    <cellStyle name="Berekening 10 3 4" xfId="5871" xr:uid="{00000000-0005-0000-0000-0000C8030000}"/>
    <cellStyle name="Berekening 10 3 4 2" xfId="15598" xr:uid="{00000000-0005-0000-0000-0000C9030000}"/>
    <cellStyle name="Berekening 10 3 5" xfId="6072" xr:uid="{00000000-0005-0000-0000-0000CA030000}"/>
    <cellStyle name="Berekening 10 3 5 2" xfId="15799" xr:uid="{00000000-0005-0000-0000-0000CB030000}"/>
    <cellStyle name="Berekening 10 3 6" xfId="6246" xr:uid="{00000000-0005-0000-0000-0000CC030000}"/>
    <cellStyle name="Berekening 10 3 6 2" xfId="15973" xr:uid="{00000000-0005-0000-0000-0000CD030000}"/>
    <cellStyle name="Berekening 10 3 7" xfId="6448" xr:uid="{00000000-0005-0000-0000-0000CE030000}"/>
    <cellStyle name="Berekening 10 3 7 2" xfId="16175" xr:uid="{00000000-0005-0000-0000-0000CF030000}"/>
    <cellStyle name="Berekening 10 3 8" xfId="6659" xr:uid="{00000000-0005-0000-0000-0000D0030000}"/>
    <cellStyle name="Berekening 10 3 8 2" xfId="16386" xr:uid="{00000000-0005-0000-0000-0000D1030000}"/>
    <cellStyle name="Berekening 10 3 9" xfId="6854" xr:uid="{00000000-0005-0000-0000-0000D2030000}"/>
    <cellStyle name="Berekening 10 3 9 2" xfId="16581" xr:uid="{00000000-0005-0000-0000-0000D3030000}"/>
    <cellStyle name="Berekening 10 30" xfId="8075" xr:uid="{00000000-0005-0000-0000-0000D4030000}"/>
    <cellStyle name="Berekening 10 30 2" xfId="17802" xr:uid="{00000000-0005-0000-0000-0000D5030000}"/>
    <cellStyle name="Berekening 10 31" xfId="8859" xr:uid="{00000000-0005-0000-0000-0000D6030000}"/>
    <cellStyle name="Berekening 10 31 2" xfId="18586" xr:uid="{00000000-0005-0000-0000-0000D7030000}"/>
    <cellStyle name="Berekening 10 32" xfId="8080" xr:uid="{00000000-0005-0000-0000-0000D8030000}"/>
    <cellStyle name="Berekening 10 32 2" xfId="17807" xr:uid="{00000000-0005-0000-0000-0000D9030000}"/>
    <cellStyle name="Berekening 10 33" xfId="6179" xr:uid="{00000000-0005-0000-0000-0000DA030000}"/>
    <cellStyle name="Berekening 10 33 2" xfId="15906" xr:uid="{00000000-0005-0000-0000-0000DB030000}"/>
    <cellStyle name="Berekening 10 4" xfId="2902" xr:uid="{00000000-0005-0000-0000-0000DC030000}"/>
    <cellStyle name="Berekening 10 4 2" xfId="12629" xr:uid="{00000000-0005-0000-0000-0000DD030000}"/>
    <cellStyle name="Berekening 10 5" xfId="2494" xr:uid="{00000000-0005-0000-0000-0000DE030000}"/>
    <cellStyle name="Berekening 10 5 2" xfId="12221" xr:uid="{00000000-0005-0000-0000-0000DF030000}"/>
    <cellStyle name="Berekening 10 6" xfId="4759" xr:uid="{00000000-0005-0000-0000-0000E0030000}"/>
    <cellStyle name="Berekening 10 6 2" xfId="14486" xr:uid="{00000000-0005-0000-0000-0000E1030000}"/>
    <cellStyle name="Berekening 10 7" xfId="4909" xr:uid="{00000000-0005-0000-0000-0000E2030000}"/>
    <cellStyle name="Berekening 10 7 2" xfId="14636" xr:uid="{00000000-0005-0000-0000-0000E3030000}"/>
    <cellStyle name="Berekening 10 8" xfId="2495" xr:uid="{00000000-0005-0000-0000-0000E4030000}"/>
    <cellStyle name="Berekening 10 8 2" xfId="12222" xr:uid="{00000000-0005-0000-0000-0000E5030000}"/>
    <cellStyle name="Berekening 10 9" xfId="5581" xr:uid="{00000000-0005-0000-0000-0000E6030000}"/>
    <cellStyle name="Berekening 10 9 2" xfId="15308" xr:uid="{00000000-0005-0000-0000-0000E7030000}"/>
    <cellStyle name="Berekening 11" xfId="666" xr:uid="{00000000-0005-0000-0000-0000E8030000}"/>
    <cellStyle name="Berekening 11 10" xfId="6091" xr:uid="{00000000-0005-0000-0000-0000E9030000}"/>
    <cellStyle name="Berekening 11 10 2" xfId="15818" xr:uid="{00000000-0005-0000-0000-0000EA030000}"/>
    <cellStyle name="Berekening 11 11" xfId="5865" xr:uid="{00000000-0005-0000-0000-0000EB030000}"/>
    <cellStyle name="Berekening 11 11 2" xfId="15592" xr:uid="{00000000-0005-0000-0000-0000EC030000}"/>
    <cellStyle name="Berekening 11 12" xfId="4980" xr:uid="{00000000-0005-0000-0000-0000ED030000}"/>
    <cellStyle name="Berekening 11 12 2" xfId="14707" xr:uid="{00000000-0005-0000-0000-0000EE030000}"/>
    <cellStyle name="Berekening 11 13" xfId="6206" xr:uid="{00000000-0005-0000-0000-0000EF030000}"/>
    <cellStyle name="Berekening 11 13 2" xfId="15933" xr:uid="{00000000-0005-0000-0000-0000F0030000}"/>
    <cellStyle name="Berekening 11 14" xfId="2963" xr:uid="{00000000-0005-0000-0000-0000F1030000}"/>
    <cellStyle name="Berekening 11 14 2" xfId="12690" xr:uid="{00000000-0005-0000-0000-0000F2030000}"/>
    <cellStyle name="Berekening 11 15" xfId="5139" xr:uid="{00000000-0005-0000-0000-0000F3030000}"/>
    <cellStyle name="Berekening 11 15 2" xfId="14866" xr:uid="{00000000-0005-0000-0000-0000F4030000}"/>
    <cellStyle name="Berekening 11 16" xfId="2962" xr:uid="{00000000-0005-0000-0000-0000F5030000}"/>
    <cellStyle name="Berekening 11 16 2" xfId="12689" xr:uid="{00000000-0005-0000-0000-0000F6030000}"/>
    <cellStyle name="Berekening 11 17" xfId="4973" xr:uid="{00000000-0005-0000-0000-0000F7030000}"/>
    <cellStyle name="Berekening 11 17 2" xfId="14700" xr:uid="{00000000-0005-0000-0000-0000F8030000}"/>
    <cellStyle name="Berekening 11 18" xfId="5316" xr:uid="{00000000-0005-0000-0000-0000F9030000}"/>
    <cellStyle name="Berekening 11 18 2" xfId="15043" xr:uid="{00000000-0005-0000-0000-0000FA030000}"/>
    <cellStyle name="Berekening 11 19" xfId="5382" xr:uid="{00000000-0005-0000-0000-0000FB030000}"/>
    <cellStyle name="Berekening 11 19 2" xfId="15109" xr:uid="{00000000-0005-0000-0000-0000FC030000}"/>
    <cellStyle name="Berekening 11 2" xfId="2226" xr:uid="{00000000-0005-0000-0000-0000FD030000}"/>
    <cellStyle name="Berekening 11 2 10" xfId="7065" xr:uid="{00000000-0005-0000-0000-0000FE030000}"/>
    <cellStyle name="Berekening 11 2 10 2" xfId="16792" xr:uid="{00000000-0005-0000-0000-0000FF030000}"/>
    <cellStyle name="Berekening 11 2 11" xfId="7261" xr:uid="{00000000-0005-0000-0000-000000040000}"/>
    <cellStyle name="Berekening 11 2 11 2" xfId="16988" xr:uid="{00000000-0005-0000-0000-000001040000}"/>
    <cellStyle name="Berekening 11 2 12" xfId="7457" xr:uid="{00000000-0005-0000-0000-000002040000}"/>
    <cellStyle name="Berekening 11 2 12 2" xfId="17184" xr:uid="{00000000-0005-0000-0000-000003040000}"/>
    <cellStyle name="Berekening 11 2 13" xfId="7651" xr:uid="{00000000-0005-0000-0000-000004040000}"/>
    <cellStyle name="Berekening 11 2 13 2" xfId="17378" xr:uid="{00000000-0005-0000-0000-000005040000}"/>
    <cellStyle name="Berekening 11 2 14" xfId="7847" xr:uid="{00000000-0005-0000-0000-000006040000}"/>
    <cellStyle name="Berekening 11 2 14 2" xfId="17574" xr:uid="{00000000-0005-0000-0000-000007040000}"/>
    <cellStyle name="Berekening 11 2 15" xfId="7041" xr:uid="{00000000-0005-0000-0000-000008040000}"/>
    <cellStyle name="Berekening 11 2 15 2" xfId="16768" xr:uid="{00000000-0005-0000-0000-000009040000}"/>
    <cellStyle name="Berekening 11 2 16" xfId="8148" xr:uid="{00000000-0005-0000-0000-00000A040000}"/>
    <cellStyle name="Berekening 11 2 16 2" xfId="17875" xr:uid="{00000000-0005-0000-0000-00000B040000}"/>
    <cellStyle name="Berekening 11 2 17" xfId="8336" xr:uid="{00000000-0005-0000-0000-00000C040000}"/>
    <cellStyle name="Berekening 11 2 17 2" xfId="18063" xr:uid="{00000000-0005-0000-0000-00000D040000}"/>
    <cellStyle name="Berekening 11 2 18" xfId="8518" xr:uid="{00000000-0005-0000-0000-00000E040000}"/>
    <cellStyle name="Berekening 11 2 18 2" xfId="18245" xr:uid="{00000000-0005-0000-0000-00000F040000}"/>
    <cellStyle name="Berekening 11 2 19" xfId="8693" xr:uid="{00000000-0005-0000-0000-000010040000}"/>
    <cellStyle name="Berekening 11 2 19 2" xfId="18420" xr:uid="{00000000-0005-0000-0000-000011040000}"/>
    <cellStyle name="Berekening 11 2 2" xfId="4448" xr:uid="{00000000-0005-0000-0000-000012040000}"/>
    <cellStyle name="Berekening 11 2 2 2" xfId="14175" xr:uid="{00000000-0005-0000-0000-000013040000}"/>
    <cellStyle name="Berekening 11 2 20" xfId="8866" xr:uid="{00000000-0005-0000-0000-000014040000}"/>
    <cellStyle name="Berekening 11 2 20 2" xfId="18593" xr:uid="{00000000-0005-0000-0000-000015040000}"/>
    <cellStyle name="Berekening 11 2 21" xfId="9046" xr:uid="{00000000-0005-0000-0000-000016040000}"/>
    <cellStyle name="Berekening 11 2 21 2" xfId="18773" xr:uid="{00000000-0005-0000-0000-000017040000}"/>
    <cellStyle name="Berekening 11 2 22" xfId="9216" xr:uid="{00000000-0005-0000-0000-000018040000}"/>
    <cellStyle name="Berekening 11 2 22 2" xfId="18943" xr:uid="{00000000-0005-0000-0000-000019040000}"/>
    <cellStyle name="Berekening 11 2 23" xfId="9386" xr:uid="{00000000-0005-0000-0000-00001A040000}"/>
    <cellStyle name="Berekening 11 2 23 2" xfId="19113" xr:uid="{00000000-0005-0000-0000-00001B040000}"/>
    <cellStyle name="Berekening 11 2 24" xfId="9550" xr:uid="{00000000-0005-0000-0000-00001C040000}"/>
    <cellStyle name="Berekening 11 2 24 2" xfId="19277" xr:uid="{00000000-0005-0000-0000-00001D040000}"/>
    <cellStyle name="Berekening 11 2 25" xfId="9722" xr:uid="{00000000-0005-0000-0000-00001E040000}"/>
    <cellStyle name="Berekening 11 2 25 2" xfId="19449" xr:uid="{00000000-0005-0000-0000-00001F040000}"/>
    <cellStyle name="Berekening 11 2 26" xfId="9883" xr:uid="{00000000-0005-0000-0000-000020040000}"/>
    <cellStyle name="Berekening 11 2 26 2" xfId="19610" xr:uid="{00000000-0005-0000-0000-000021040000}"/>
    <cellStyle name="Berekening 11 2 27" xfId="10042" xr:uid="{00000000-0005-0000-0000-000022040000}"/>
    <cellStyle name="Berekening 11 2 27 2" xfId="19769" xr:uid="{00000000-0005-0000-0000-000023040000}"/>
    <cellStyle name="Berekening 11 2 28" xfId="10197" xr:uid="{00000000-0005-0000-0000-000024040000}"/>
    <cellStyle name="Berekening 11 2 28 2" xfId="19924" xr:uid="{00000000-0005-0000-0000-000025040000}"/>
    <cellStyle name="Berekening 11 2 29" xfId="10351" xr:uid="{00000000-0005-0000-0000-000026040000}"/>
    <cellStyle name="Berekening 11 2 29 2" xfId="20078" xr:uid="{00000000-0005-0000-0000-000027040000}"/>
    <cellStyle name="Berekening 11 2 3" xfId="5658" xr:uid="{00000000-0005-0000-0000-000028040000}"/>
    <cellStyle name="Berekening 11 2 3 2" xfId="15385" xr:uid="{00000000-0005-0000-0000-000029040000}"/>
    <cellStyle name="Berekening 11 2 30" xfId="10502" xr:uid="{00000000-0005-0000-0000-00002A040000}"/>
    <cellStyle name="Berekening 11 2 30 2" xfId="20229" xr:uid="{00000000-0005-0000-0000-00002B040000}"/>
    <cellStyle name="Berekening 11 2 31" xfId="10648" xr:uid="{00000000-0005-0000-0000-00002C040000}"/>
    <cellStyle name="Berekening 11 2 31 2" xfId="20375" xr:uid="{00000000-0005-0000-0000-00002D040000}"/>
    <cellStyle name="Berekening 11 2 4" xfId="5872" xr:uid="{00000000-0005-0000-0000-00002E040000}"/>
    <cellStyle name="Berekening 11 2 4 2" xfId="15599" xr:uid="{00000000-0005-0000-0000-00002F040000}"/>
    <cellStyle name="Berekening 11 2 5" xfId="5228" xr:uid="{00000000-0005-0000-0000-000030040000}"/>
    <cellStyle name="Berekening 11 2 5 2" xfId="14955" xr:uid="{00000000-0005-0000-0000-000031040000}"/>
    <cellStyle name="Berekening 11 2 6" xfId="6247" xr:uid="{00000000-0005-0000-0000-000032040000}"/>
    <cellStyle name="Berekening 11 2 6 2" xfId="15974" xr:uid="{00000000-0005-0000-0000-000033040000}"/>
    <cellStyle name="Berekening 11 2 7" xfId="6449" xr:uid="{00000000-0005-0000-0000-000034040000}"/>
    <cellStyle name="Berekening 11 2 7 2" xfId="16176" xr:uid="{00000000-0005-0000-0000-000035040000}"/>
    <cellStyle name="Berekening 11 2 8" xfId="6660" xr:uid="{00000000-0005-0000-0000-000036040000}"/>
    <cellStyle name="Berekening 11 2 8 2" xfId="16387" xr:uid="{00000000-0005-0000-0000-000037040000}"/>
    <cellStyle name="Berekening 11 2 9" xfId="6855" xr:uid="{00000000-0005-0000-0000-000038040000}"/>
    <cellStyle name="Berekening 11 2 9 2" xfId="16582" xr:uid="{00000000-0005-0000-0000-000039040000}"/>
    <cellStyle name="Berekening 11 20" xfId="5867" xr:uid="{00000000-0005-0000-0000-00003A040000}"/>
    <cellStyle name="Berekening 11 20 2" xfId="15594" xr:uid="{00000000-0005-0000-0000-00003B040000}"/>
    <cellStyle name="Berekening 11 21" xfId="6026" xr:uid="{00000000-0005-0000-0000-00003C040000}"/>
    <cellStyle name="Berekening 11 21 2" xfId="15753" xr:uid="{00000000-0005-0000-0000-00003D040000}"/>
    <cellStyle name="Berekening 11 22" xfId="4907" xr:uid="{00000000-0005-0000-0000-00003E040000}"/>
    <cellStyle name="Berekening 11 22 2" xfId="14634" xr:uid="{00000000-0005-0000-0000-00003F040000}"/>
    <cellStyle name="Berekening 11 23" xfId="4679" xr:uid="{00000000-0005-0000-0000-000040040000}"/>
    <cellStyle name="Berekening 11 23 2" xfId="14406" xr:uid="{00000000-0005-0000-0000-000041040000}"/>
    <cellStyle name="Berekening 11 24" xfId="2842" xr:uid="{00000000-0005-0000-0000-000042040000}"/>
    <cellStyle name="Berekening 11 24 2" xfId="12569" xr:uid="{00000000-0005-0000-0000-000043040000}"/>
    <cellStyle name="Berekening 11 25" xfId="7629" xr:uid="{00000000-0005-0000-0000-000044040000}"/>
    <cellStyle name="Berekening 11 25 2" xfId="17356" xr:uid="{00000000-0005-0000-0000-000045040000}"/>
    <cellStyle name="Berekening 11 26" xfId="7060" xr:uid="{00000000-0005-0000-0000-000046040000}"/>
    <cellStyle name="Berekening 11 26 2" xfId="16787" xr:uid="{00000000-0005-0000-0000-000047040000}"/>
    <cellStyle name="Berekening 11 27" xfId="5833" xr:uid="{00000000-0005-0000-0000-000048040000}"/>
    <cellStyle name="Berekening 11 27 2" xfId="15560" xr:uid="{00000000-0005-0000-0000-000049040000}"/>
    <cellStyle name="Berekening 11 28" xfId="7051" xr:uid="{00000000-0005-0000-0000-00004A040000}"/>
    <cellStyle name="Berekening 11 28 2" xfId="16778" xr:uid="{00000000-0005-0000-0000-00004B040000}"/>
    <cellStyle name="Berekening 11 29" xfId="6192" xr:uid="{00000000-0005-0000-0000-00004C040000}"/>
    <cellStyle name="Berekening 11 29 2" xfId="15919" xr:uid="{00000000-0005-0000-0000-00004D040000}"/>
    <cellStyle name="Berekening 11 3" xfId="2227" xr:uid="{00000000-0005-0000-0000-00004E040000}"/>
    <cellStyle name="Berekening 11 3 10" xfId="7066" xr:uid="{00000000-0005-0000-0000-00004F040000}"/>
    <cellStyle name="Berekening 11 3 10 2" xfId="16793" xr:uid="{00000000-0005-0000-0000-000050040000}"/>
    <cellStyle name="Berekening 11 3 11" xfId="7262" xr:uid="{00000000-0005-0000-0000-000051040000}"/>
    <cellStyle name="Berekening 11 3 11 2" xfId="16989" xr:uid="{00000000-0005-0000-0000-000052040000}"/>
    <cellStyle name="Berekening 11 3 12" xfId="7458" xr:uid="{00000000-0005-0000-0000-000053040000}"/>
    <cellStyle name="Berekening 11 3 12 2" xfId="17185" xr:uid="{00000000-0005-0000-0000-000054040000}"/>
    <cellStyle name="Berekening 11 3 13" xfId="7652" xr:uid="{00000000-0005-0000-0000-000055040000}"/>
    <cellStyle name="Berekening 11 3 13 2" xfId="17379" xr:uid="{00000000-0005-0000-0000-000056040000}"/>
    <cellStyle name="Berekening 11 3 14" xfId="7848" xr:uid="{00000000-0005-0000-0000-000057040000}"/>
    <cellStyle name="Berekening 11 3 14 2" xfId="17575" xr:uid="{00000000-0005-0000-0000-000058040000}"/>
    <cellStyle name="Berekening 11 3 15" xfId="7448" xr:uid="{00000000-0005-0000-0000-000059040000}"/>
    <cellStyle name="Berekening 11 3 15 2" xfId="17175" xr:uid="{00000000-0005-0000-0000-00005A040000}"/>
    <cellStyle name="Berekening 11 3 16" xfId="8149" xr:uid="{00000000-0005-0000-0000-00005B040000}"/>
    <cellStyle name="Berekening 11 3 16 2" xfId="17876" xr:uid="{00000000-0005-0000-0000-00005C040000}"/>
    <cellStyle name="Berekening 11 3 17" xfId="8337" xr:uid="{00000000-0005-0000-0000-00005D040000}"/>
    <cellStyle name="Berekening 11 3 17 2" xfId="18064" xr:uid="{00000000-0005-0000-0000-00005E040000}"/>
    <cellStyle name="Berekening 11 3 18" xfId="8519" xr:uid="{00000000-0005-0000-0000-00005F040000}"/>
    <cellStyle name="Berekening 11 3 18 2" xfId="18246" xr:uid="{00000000-0005-0000-0000-000060040000}"/>
    <cellStyle name="Berekening 11 3 19" xfId="8694" xr:uid="{00000000-0005-0000-0000-000061040000}"/>
    <cellStyle name="Berekening 11 3 19 2" xfId="18421" xr:uid="{00000000-0005-0000-0000-000062040000}"/>
    <cellStyle name="Berekening 11 3 2" xfId="4449" xr:uid="{00000000-0005-0000-0000-000063040000}"/>
    <cellStyle name="Berekening 11 3 2 2" xfId="14176" xr:uid="{00000000-0005-0000-0000-000064040000}"/>
    <cellStyle name="Berekening 11 3 20" xfId="8867" xr:uid="{00000000-0005-0000-0000-000065040000}"/>
    <cellStyle name="Berekening 11 3 20 2" xfId="18594" xr:uid="{00000000-0005-0000-0000-000066040000}"/>
    <cellStyle name="Berekening 11 3 21" xfId="9047" xr:uid="{00000000-0005-0000-0000-000067040000}"/>
    <cellStyle name="Berekening 11 3 21 2" xfId="18774" xr:uid="{00000000-0005-0000-0000-000068040000}"/>
    <cellStyle name="Berekening 11 3 22" xfId="9217" xr:uid="{00000000-0005-0000-0000-000069040000}"/>
    <cellStyle name="Berekening 11 3 22 2" xfId="18944" xr:uid="{00000000-0005-0000-0000-00006A040000}"/>
    <cellStyle name="Berekening 11 3 23" xfId="9387" xr:uid="{00000000-0005-0000-0000-00006B040000}"/>
    <cellStyle name="Berekening 11 3 23 2" xfId="19114" xr:uid="{00000000-0005-0000-0000-00006C040000}"/>
    <cellStyle name="Berekening 11 3 24" xfId="9551" xr:uid="{00000000-0005-0000-0000-00006D040000}"/>
    <cellStyle name="Berekening 11 3 24 2" xfId="19278" xr:uid="{00000000-0005-0000-0000-00006E040000}"/>
    <cellStyle name="Berekening 11 3 25" xfId="9723" xr:uid="{00000000-0005-0000-0000-00006F040000}"/>
    <cellStyle name="Berekening 11 3 25 2" xfId="19450" xr:uid="{00000000-0005-0000-0000-000070040000}"/>
    <cellStyle name="Berekening 11 3 26" xfId="9884" xr:uid="{00000000-0005-0000-0000-000071040000}"/>
    <cellStyle name="Berekening 11 3 26 2" xfId="19611" xr:uid="{00000000-0005-0000-0000-000072040000}"/>
    <cellStyle name="Berekening 11 3 27" xfId="10043" xr:uid="{00000000-0005-0000-0000-000073040000}"/>
    <cellStyle name="Berekening 11 3 27 2" xfId="19770" xr:uid="{00000000-0005-0000-0000-000074040000}"/>
    <cellStyle name="Berekening 11 3 28" xfId="10198" xr:uid="{00000000-0005-0000-0000-000075040000}"/>
    <cellStyle name="Berekening 11 3 28 2" xfId="19925" xr:uid="{00000000-0005-0000-0000-000076040000}"/>
    <cellStyle name="Berekening 11 3 29" xfId="10352" xr:uid="{00000000-0005-0000-0000-000077040000}"/>
    <cellStyle name="Berekening 11 3 29 2" xfId="20079" xr:uid="{00000000-0005-0000-0000-000078040000}"/>
    <cellStyle name="Berekening 11 3 3" xfId="5659" xr:uid="{00000000-0005-0000-0000-000079040000}"/>
    <cellStyle name="Berekening 11 3 3 2" xfId="15386" xr:uid="{00000000-0005-0000-0000-00007A040000}"/>
    <cellStyle name="Berekening 11 3 30" xfId="10503" xr:uid="{00000000-0005-0000-0000-00007B040000}"/>
    <cellStyle name="Berekening 11 3 30 2" xfId="20230" xr:uid="{00000000-0005-0000-0000-00007C040000}"/>
    <cellStyle name="Berekening 11 3 31" xfId="10649" xr:uid="{00000000-0005-0000-0000-00007D040000}"/>
    <cellStyle name="Berekening 11 3 31 2" xfId="20376" xr:uid="{00000000-0005-0000-0000-00007E040000}"/>
    <cellStyle name="Berekening 11 3 4" xfId="5873" xr:uid="{00000000-0005-0000-0000-00007F040000}"/>
    <cellStyle name="Berekening 11 3 4 2" xfId="15600" xr:uid="{00000000-0005-0000-0000-000080040000}"/>
    <cellStyle name="Berekening 11 3 5" xfId="4930" xr:uid="{00000000-0005-0000-0000-000081040000}"/>
    <cellStyle name="Berekening 11 3 5 2" xfId="14657" xr:uid="{00000000-0005-0000-0000-000082040000}"/>
    <cellStyle name="Berekening 11 3 6" xfId="6248" xr:uid="{00000000-0005-0000-0000-000083040000}"/>
    <cellStyle name="Berekening 11 3 6 2" xfId="15975" xr:uid="{00000000-0005-0000-0000-000084040000}"/>
    <cellStyle name="Berekening 11 3 7" xfId="6450" xr:uid="{00000000-0005-0000-0000-000085040000}"/>
    <cellStyle name="Berekening 11 3 7 2" xfId="16177" xr:uid="{00000000-0005-0000-0000-000086040000}"/>
    <cellStyle name="Berekening 11 3 8" xfId="6661" xr:uid="{00000000-0005-0000-0000-000087040000}"/>
    <cellStyle name="Berekening 11 3 8 2" xfId="16388" xr:uid="{00000000-0005-0000-0000-000088040000}"/>
    <cellStyle name="Berekening 11 3 9" xfId="6856" xr:uid="{00000000-0005-0000-0000-000089040000}"/>
    <cellStyle name="Berekening 11 3 9 2" xfId="16583" xr:uid="{00000000-0005-0000-0000-00008A040000}"/>
    <cellStyle name="Berekening 11 30" xfId="6148" xr:uid="{00000000-0005-0000-0000-00008B040000}"/>
    <cellStyle name="Berekening 11 30 2" xfId="15875" xr:uid="{00000000-0005-0000-0000-00008C040000}"/>
    <cellStyle name="Berekening 11 31" xfId="7451" xr:uid="{00000000-0005-0000-0000-00008D040000}"/>
    <cellStyle name="Berekening 11 31 2" xfId="17178" xr:uid="{00000000-0005-0000-0000-00008E040000}"/>
    <cellStyle name="Berekening 11 32" xfId="5111" xr:uid="{00000000-0005-0000-0000-00008F040000}"/>
    <cellStyle name="Berekening 11 32 2" xfId="14838" xr:uid="{00000000-0005-0000-0000-000090040000}"/>
    <cellStyle name="Berekening 11 33" xfId="5219" xr:uid="{00000000-0005-0000-0000-000091040000}"/>
    <cellStyle name="Berekening 11 33 2" xfId="14946" xr:uid="{00000000-0005-0000-0000-000092040000}"/>
    <cellStyle name="Berekening 11 4" xfId="2903" xr:uid="{00000000-0005-0000-0000-000093040000}"/>
    <cellStyle name="Berekening 11 4 2" xfId="12630" xr:uid="{00000000-0005-0000-0000-000094040000}"/>
    <cellStyle name="Berekening 11 5" xfId="2493" xr:uid="{00000000-0005-0000-0000-000095040000}"/>
    <cellStyle name="Berekening 11 5 2" xfId="12220" xr:uid="{00000000-0005-0000-0000-000096040000}"/>
    <cellStyle name="Berekening 11 6" xfId="5245" xr:uid="{00000000-0005-0000-0000-000097040000}"/>
    <cellStyle name="Berekening 11 6 2" xfId="14972" xr:uid="{00000000-0005-0000-0000-000098040000}"/>
    <cellStyle name="Berekening 11 7" xfId="5536" xr:uid="{00000000-0005-0000-0000-000099040000}"/>
    <cellStyle name="Berekening 11 7 2" xfId="15263" xr:uid="{00000000-0005-0000-0000-00009A040000}"/>
    <cellStyle name="Berekening 11 8" xfId="2582" xr:uid="{00000000-0005-0000-0000-00009B040000}"/>
    <cellStyle name="Berekening 11 8 2" xfId="12309" xr:uid="{00000000-0005-0000-0000-00009C040000}"/>
    <cellStyle name="Berekening 11 9" xfId="4865" xr:uid="{00000000-0005-0000-0000-00009D040000}"/>
    <cellStyle name="Berekening 11 9 2" xfId="14592" xr:uid="{00000000-0005-0000-0000-00009E040000}"/>
    <cellStyle name="Berekening 12" xfId="667" xr:uid="{00000000-0005-0000-0000-00009F040000}"/>
    <cellStyle name="Berekening 12 10" xfId="6067" xr:uid="{00000000-0005-0000-0000-0000A0040000}"/>
    <cellStyle name="Berekening 12 10 2" xfId="15794" xr:uid="{00000000-0005-0000-0000-0000A1040000}"/>
    <cellStyle name="Berekening 12 11" xfId="6090" xr:uid="{00000000-0005-0000-0000-0000A2040000}"/>
    <cellStyle name="Berekening 12 11 2" xfId="15817" xr:uid="{00000000-0005-0000-0000-0000A3040000}"/>
    <cellStyle name="Berekening 12 12" xfId="6124" xr:uid="{00000000-0005-0000-0000-0000A4040000}"/>
    <cellStyle name="Berekening 12 12 2" xfId="15851" xr:uid="{00000000-0005-0000-0000-0000A5040000}"/>
    <cellStyle name="Berekening 12 13" xfId="2859" xr:uid="{00000000-0005-0000-0000-0000A6040000}"/>
    <cellStyle name="Berekening 12 13 2" xfId="12586" xr:uid="{00000000-0005-0000-0000-0000A7040000}"/>
    <cellStyle name="Berekening 12 14" xfId="2499" xr:uid="{00000000-0005-0000-0000-0000A8040000}"/>
    <cellStyle name="Berekening 12 14 2" xfId="12226" xr:uid="{00000000-0005-0000-0000-0000A9040000}"/>
    <cellStyle name="Berekening 12 15" xfId="2734" xr:uid="{00000000-0005-0000-0000-0000AA040000}"/>
    <cellStyle name="Berekening 12 15 2" xfId="12461" xr:uid="{00000000-0005-0000-0000-0000AB040000}"/>
    <cellStyle name="Berekening 12 16" xfId="6044" xr:uid="{00000000-0005-0000-0000-0000AC040000}"/>
    <cellStyle name="Berekening 12 16 2" xfId="15771" xr:uid="{00000000-0005-0000-0000-0000AD040000}"/>
    <cellStyle name="Berekening 12 17" xfId="4972" xr:uid="{00000000-0005-0000-0000-0000AE040000}"/>
    <cellStyle name="Berekening 12 17 2" xfId="14699" xr:uid="{00000000-0005-0000-0000-0000AF040000}"/>
    <cellStyle name="Berekening 12 18" xfId="5072" xr:uid="{00000000-0005-0000-0000-0000B0040000}"/>
    <cellStyle name="Berekening 12 18 2" xfId="14799" xr:uid="{00000000-0005-0000-0000-0000B1040000}"/>
    <cellStyle name="Berekening 12 19" xfId="2735" xr:uid="{00000000-0005-0000-0000-0000B2040000}"/>
    <cellStyle name="Berekening 12 19 2" xfId="12462" xr:uid="{00000000-0005-0000-0000-0000B3040000}"/>
    <cellStyle name="Berekening 12 2" xfId="2228" xr:uid="{00000000-0005-0000-0000-0000B4040000}"/>
    <cellStyle name="Berekening 12 2 10" xfId="7067" xr:uid="{00000000-0005-0000-0000-0000B5040000}"/>
    <cellStyle name="Berekening 12 2 10 2" xfId="16794" xr:uid="{00000000-0005-0000-0000-0000B6040000}"/>
    <cellStyle name="Berekening 12 2 11" xfId="7263" xr:uid="{00000000-0005-0000-0000-0000B7040000}"/>
    <cellStyle name="Berekening 12 2 11 2" xfId="16990" xr:uid="{00000000-0005-0000-0000-0000B8040000}"/>
    <cellStyle name="Berekening 12 2 12" xfId="7459" xr:uid="{00000000-0005-0000-0000-0000B9040000}"/>
    <cellStyle name="Berekening 12 2 12 2" xfId="17186" xr:uid="{00000000-0005-0000-0000-0000BA040000}"/>
    <cellStyle name="Berekening 12 2 13" xfId="7653" xr:uid="{00000000-0005-0000-0000-0000BB040000}"/>
    <cellStyle name="Berekening 12 2 13 2" xfId="17380" xr:uid="{00000000-0005-0000-0000-0000BC040000}"/>
    <cellStyle name="Berekening 12 2 14" xfId="7849" xr:uid="{00000000-0005-0000-0000-0000BD040000}"/>
    <cellStyle name="Berekening 12 2 14 2" xfId="17576" xr:uid="{00000000-0005-0000-0000-0000BE040000}"/>
    <cellStyle name="Berekening 12 2 15" xfId="4706" xr:uid="{00000000-0005-0000-0000-0000BF040000}"/>
    <cellStyle name="Berekening 12 2 15 2" xfId="14433" xr:uid="{00000000-0005-0000-0000-0000C0040000}"/>
    <cellStyle name="Berekening 12 2 16" xfId="8150" xr:uid="{00000000-0005-0000-0000-0000C1040000}"/>
    <cellStyle name="Berekening 12 2 16 2" xfId="17877" xr:uid="{00000000-0005-0000-0000-0000C2040000}"/>
    <cellStyle name="Berekening 12 2 17" xfId="8338" xr:uid="{00000000-0005-0000-0000-0000C3040000}"/>
    <cellStyle name="Berekening 12 2 17 2" xfId="18065" xr:uid="{00000000-0005-0000-0000-0000C4040000}"/>
    <cellStyle name="Berekening 12 2 18" xfId="8520" xr:uid="{00000000-0005-0000-0000-0000C5040000}"/>
    <cellStyle name="Berekening 12 2 18 2" xfId="18247" xr:uid="{00000000-0005-0000-0000-0000C6040000}"/>
    <cellStyle name="Berekening 12 2 19" xfId="8695" xr:uid="{00000000-0005-0000-0000-0000C7040000}"/>
    <cellStyle name="Berekening 12 2 19 2" xfId="18422" xr:uid="{00000000-0005-0000-0000-0000C8040000}"/>
    <cellStyle name="Berekening 12 2 2" xfId="4450" xr:uid="{00000000-0005-0000-0000-0000C9040000}"/>
    <cellStyle name="Berekening 12 2 2 2" xfId="14177" xr:uid="{00000000-0005-0000-0000-0000CA040000}"/>
    <cellStyle name="Berekening 12 2 20" xfId="8868" xr:uid="{00000000-0005-0000-0000-0000CB040000}"/>
    <cellStyle name="Berekening 12 2 20 2" xfId="18595" xr:uid="{00000000-0005-0000-0000-0000CC040000}"/>
    <cellStyle name="Berekening 12 2 21" xfId="9048" xr:uid="{00000000-0005-0000-0000-0000CD040000}"/>
    <cellStyle name="Berekening 12 2 21 2" xfId="18775" xr:uid="{00000000-0005-0000-0000-0000CE040000}"/>
    <cellStyle name="Berekening 12 2 22" xfId="9218" xr:uid="{00000000-0005-0000-0000-0000CF040000}"/>
    <cellStyle name="Berekening 12 2 22 2" xfId="18945" xr:uid="{00000000-0005-0000-0000-0000D0040000}"/>
    <cellStyle name="Berekening 12 2 23" xfId="9388" xr:uid="{00000000-0005-0000-0000-0000D1040000}"/>
    <cellStyle name="Berekening 12 2 23 2" xfId="19115" xr:uid="{00000000-0005-0000-0000-0000D2040000}"/>
    <cellStyle name="Berekening 12 2 24" xfId="9552" xr:uid="{00000000-0005-0000-0000-0000D3040000}"/>
    <cellStyle name="Berekening 12 2 24 2" xfId="19279" xr:uid="{00000000-0005-0000-0000-0000D4040000}"/>
    <cellStyle name="Berekening 12 2 25" xfId="9724" xr:uid="{00000000-0005-0000-0000-0000D5040000}"/>
    <cellStyle name="Berekening 12 2 25 2" xfId="19451" xr:uid="{00000000-0005-0000-0000-0000D6040000}"/>
    <cellStyle name="Berekening 12 2 26" xfId="9885" xr:uid="{00000000-0005-0000-0000-0000D7040000}"/>
    <cellStyle name="Berekening 12 2 26 2" xfId="19612" xr:uid="{00000000-0005-0000-0000-0000D8040000}"/>
    <cellStyle name="Berekening 12 2 27" xfId="10044" xr:uid="{00000000-0005-0000-0000-0000D9040000}"/>
    <cellStyle name="Berekening 12 2 27 2" xfId="19771" xr:uid="{00000000-0005-0000-0000-0000DA040000}"/>
    <cellStyle name="Berekening 12 2 28" xfId="10199" xr:uid="{00000000-0005-0000-0000-0000DB040000}"/>
    <cellStyle name="Berekening 12 2 28 2" xfId="19926" xr:uid="{00000000-0005-0000-0000-0000DC040000}"/>
    <cellStyle name="Berekening 12 2 29" xfId="10353" xr:uid="{00000000-0005-0000-0000-0000DD040000}"/>
    <cellStyle name="Berekening 12 2 29 2" xfId="20080" xr:uid="{00000000-0005-0000-0000-0000DE040000}"/>
    <cellStyle name="Berekening 12 2 3" xfId="5660" xr:uid="{00000000-0005-0000-0000-0000DF040000}"/>
    <cellStyle name="Berekening 12 2 3 2" xfId="15387" xr:uid="{00000000-0005-0000-0000-0000E0040000}"/>
    <cellStyle name="Berekening 12 2 30" xfId="10504" xr:uid="{00000000-0005-0000-0000-0000E1040000}"/>
    <cellStyle name="Berekening 12 2 30 2" xfId="20231" xr:uid="{00000000-0005-0000-0000-0000E2040000}"/>
    <cellStyle name="Berekening 12 2 31" xfId="10650" xr:uid="{00000000-0005-0000-0000-0000E3040000}"/>
    <cellStyle name="Berekening 12 2 31 2" xfId="20377" xr:uid="{00000000-0005-0000-0000-0000E4040000}"/>
    <cellStyle name="Berekening 12 2 4" xfId="5874" xr:uid="{00000000-0005-0000-0000-0000E5040000}"/>
    <cellStyle name="Berekening 12 2 4 2" xfId="15601" xr:uid="{00000000-0005-0000-0000-0000E6040000}"/>
    <cellStyle name="Berekening 12 2 5" xfId="5598" xr:uid="{00000000-0005-0000-0000-0000E7040000}"/>
    <cellStyle name="Berekening 12 2 5 2" xfId="15325" xr:uid="{00000000-0005-0000-0000-0000E8040000}"/>
    <cellStyle name="Berekening 12 2 6" xfId="6249" xr:uid="{00000000-0005-0000-0000-0000E9040000}"/>
    <cellStyle name="Berekening 12 2 6 2" xfId="15976" xr:uid="{00000000-0005-0000-0000-0000EA040000}"/>
    <cellStyle name="Berekening 12 2 7" xfId="6451" xr:uid="{00000000-0005-0000-0000-0000EB040000}"/>
    <cellStyle name="Berekening 12 2 7 2" xfId="16178" xr:uid="{00000000-0005-0000-0000-0000EC040000}"/>
    <cellStyle name="Berekening 12 2 8" xfId="6662" xr:uid="{00000000-0005-0000-0000-0000ED040000}"/>
    <cellStyle name="Berekening 12 2 8 2" xfId="16389" xr:uid="{00000000-0005-0000-0000-0000EE040000}"/>
    <cellStyle name="Berekening 12 2 9" xfId="6857" xr:uid="{00000000-0005-0000-0000-0000EF040000}"/>
    <cellStyle name="Berekening 12 2 9 2" xfId="16584" xr:uid="{00000000-0005-0000-0000-0000F0040000}"/>
    <cellStyle name="Berekening 12 20" xfId="4677" xr:uid="{00000000-0005-0000-0000-0000F1040000}"/>
    <cellStyle name="Berekening 12 20 2" xfId="14404" xr:uid="{00000000-0005-0000-0000-0000F2040000}"/>
    <cellStyle name="Berekening 12 21" xfId="6810" xr:uid="{00000000-0005-0000-0000-0000F3040000}"/>
    <cellStyle name="Berekening 12 21 2" xfId="16537" xr:uid="{00000000-0005-0000-0000-0000F4040000}"/>
    <cellStyle name="Berekening 12 22" xfId="7416" xr:uid="{00000000-0005-0000-0000-0000F5040000}"/>
    <cellStyle name="Berekening 12 22 2" xfId="17143" xr:uid="{00000000-0005-0000-0000-0000F6040000}"/>
    <cellStyle name="Berekening 12 23" xfId="5560" xr:uid="{00000000-0005-0000-0000-0000F7040000}"/>
    <cellStyle name="Berekening 12 23 2" xfId="15287" xr:uid="{00000000-0005-0000-0000-0000F8040000}"/>
    <cellStyle name="Berekening 12 24" xfId="6093" xr:uid="{00000000-0005-0000-0000-0000F9040000}"/>
    <cellStyle name="Berekening 12 24 2" xfId="15820" xr:uid="{00000000-0005-0000-0000-0000FA040000}"/>
    <cellStyle name="Berekening 12 25" xfId="6629" xr:uid="{00000000-0005-0000-0000-0000FB040000}"/>
    <cellStyle name="Berekening 12 25 2" xfId="16356" xr:uid="{00000000-0005-0000-0000-0000FC040000}"/>
    <cellStyle name="Berekening 12 26" xfId="6239" xr:uid="{00000000-0005-0000-0000-0000FD040000}"/>
    <cellStyle name="Berekening 12 26 2" xfId="15966" xr:uid="{00000000-0005-0000-0000-0000FE040000}"/>
    <cellStyle name="Berekening 12 27" xfId="8496" xr:uid="{00000000-0005-0000-0000-0000FF040000}"/>
    <cellStyle name="Berekening 12 27 2" xfId="18223" xr:uid="{00000000-0005-0000-0000-000000050000}"/>
    <cellStyle name="Berekening 12 28" xfId="5022" xr:uid="{00000000-0005-0000-0000-000001050000}"/>
    <cellStyle name="Berekening 12 28 2" xfId="14749" xr:uid="{00000000-0005-0000-0000-000002050000}"/>
    <cellStyle name="Berekening 12 29" xfId="8681" xr:uid="{00000000-0005-0000-0000-000003050000}"/>
    <cellStyle name="Berekening 12 29 2" xfId="18408" xr:uid="{00000000-0005-0000-0000-000004050000}"/>
    <cellStyle name="Berekening 12 3" xfId="2229" xr:uid="{00000000-0005-0000-0000-000005050000}"/>
    <cellStyle name="Berekening 12 3 10" xfId="7068" xr:uid="{00000000-0005-0000-0000-000006050000}"/>
    <cellStyle name="Berekening 12 3 10 2" xfId="16795" xr:uid="{00000000-0005-0000-0000-000007050000}"/>
    <cellStyle name="Berekening 12 3 11" xfId="7264" xr:uid="{00000000-0005-0000-0000-000008050000}"/>
    <cellStyle name="Berekening 12 3 11 2" xfId="16991" xr:uid="{00000000-0005-0000-0000-000009050000}"/>
    <cellStyle name="Berekening 12 3 12" xfId="7460" xr:uid="{00000000-0005-0000-0000-00000A050000}"/>
    <cellStyle name="Berekening 12 3 12 2" xfId="17187" xr:uid="{00000000-0005-0000-0000-00000B050000}"/>
    <cellStyle name="Berekening 12 3 13" xfId="7654" xr:uid="{00000000-0005-0000-0000-00000C050000}"/>
    <cellStyle name="Berekening 12 3 13 2" xfId="17381" xr:uid="{00000000-0005-0000-0000-00000D050000}"/>
    <cellStyle name="Berekening 12 3 14" xfId="7850" xr:uid="{00000000-0005-0000-0000-00000E050000}"/>
    <cellStyle name="Berekening 12 3 14 2" xfId="17577" xr:uid="{00000000-0005-0000-0000-00000F050000}"/>
    <cellStyle name="Berekening 12 3 15" xfId="7022" xr:uid="{00000000-0005-0000-0000-000010050000}"/>
    <cellStyle name="Berekening 12 3 15 2" xfId="16749" xr:uid="{00000000-0005-0000-0000-000011050000}"/>
    <cellStyle name="Berekening 12 3 16" xfId="8151" xr:uid="{00000000-0005-0000-0000-000012050000}"/>
    <cellStyle name="Berekening 12 3 16 2" xfId="17878" xr:uid="{00000000-0005-0000-0000-000013050000}"/>
    <cellStyle name="Berekening 12 3 17" xfId="8339" xr:uid="{00000000-0005-0000-0000-000014050000}"/>
    <cellStyle name="Berekening 12 3 17 2" xfId="18066" xr:uid="{00000000-0005-0000-0000-000015050000}"/>
    <cellStyle name="Berekening 12 3 18" xfId="8521" xr:uid="{00000000-0005-0000-0000-000016050000}"/>
    <cellStyle name="Berekening 12 3 18 2" xfId="18248" xr:uid="{00000000-0005-0000-0000-000017050000}"/>
    <cellStyle name="Berekening 12 3 19" xfId="8696" xr:uid="{00000000-0005-0000-0000-000018050000}"/>
    <cellStyle name="Berekening 12 3 19 2" xfId="18423" xr:uid="{00000000-0005-0000-0000-000019050000}"/>
    <cellStyle name="Berekening 12 3 2" xfId="4451" xr:uid="{00000000-0005-0000-0000-00001A050000}"/>
    <cellStyle name="Berekening 12 3 2 2" xfId="14178" xr:uid="{00000000-0005-0000-0000-00001B050000}"/>
    <cellStyle name="Berekening 12 3 20" xfId="8869" xr:uid="{00000000-0005-0000-0000-00001C050000}"/>
    <cellStyle name="Berekening 12 3 20 2" xfId="18596" xr:uid="{00000000-0005-0000-0000-00001D050000}"/>
    <cellStyle name="Berekening 12 3 21" xfId="9049" xr:uid="{00000000-0005-0000-0000-00001E050000}"/>
    <cellStyle name="Berekening 12 3 21 2" xfId="18776" xr:uid="{00000000-0005-0000-0000-00001F050000}"/>
    <cellStyle name="Berekening 12 3 22" xfId="9219" xr:uid="{00000000-0005-0000-0000-000020050000}"/>
    <cellStyle name="Berekening 12 3 22 2" xfId="18946" xr:uid="{00000000-0005-0000-0000-000021050000}"/>
    <cellStyle name="Berekening 12 3 23" xfId="9389" xr:uid="{00000000-0005-0000-0000-000022050000}"/>
    <cellStyle name="Berekening 12 3 23 2" xfId="19116" xr:uid="{00000000-0005-0000-0000-000023050000}"/>
    <cellStyle name="Berekening 12 3 24" xfId="9553" xr:uid="{00000000-0005-0000-0000-000024050000}"/>
    <cellStyle name="Berekening 12 3 24 2" xfId="19280" xr:uid="{00000000-0005-0000-0000-000025050000}"/>
    <cellStyle name="Berekening 12 3 25" xfId="9725" xr:uid="{00000000-0005-0000-0000-000026050000}"/>
    <cellStyle name="Berekening 12 3 25 2" xfId="19452" xr:uid="{00000000-0005-0000-0000-000027050000}"/>
    <cellStyle name="Berekening 12 3 26" xfId="9886" xr:uid="{00000000-0005-0000-0000-000028050000}"/>
    <cellStyle name="Berekening 12 3 26 2" xfId="19613" xr:uid="{00000000-0005-0000-0000-000029050000}"/>
    <cellStyle name="Berekening 12 3 27" xfId="10045" xr:uid="{00000000-0005-0000-0000-00002A050000}"/>
    <cellStyle name="Berekening 12 3 27 2" xfId="19772" xr:uid="{00000000-0005-0000-0000-00002B050000}"/>
    <cellStyle name="Berekening 12 3 28" xfId="10200" xr:uid="{00000000-0005-0000-0000-00002C050000}"/>
    <cellStyle name="Berekening 12 3 28 2" xfId="19927" xr:uid="{00000000-0005-0000-0000-00002D050000}"/>
    <cellStyle name="Berekening 12 3 29" xfId="10354" xr:uid="{00000000-0005-0000-0000-00002E050000}"/>
    <cellStyle name="Berekening 12 3 29 2" xfId="20081" xr:uid="{00000000-0005-0000-0000-00002F050000}"/>
    <cellStyle name="Berekening 12 3 3" xfId="5661" xr:uid="{00000000-0005-0000-0000-000030050000}"/>
    <cellStyle name="Berekening 12 3 3 2" xfId="15388" xr:uid="{00000000-0005-0000-0000-000031050000}"/>
    <cellStyle name="Berekening 12 3 30" xfId="10505" xr:uid="{00000000-0005-0000-0000-000032050000}"/>
    <cellStyle name="Berekening 12 3 30 2" xfId="20232" xr:uid="{00000000-0005-0000-0000-000033050000}"/>
    <cellStyle name="Berekening 12 3 31" xfId="10651" xr:uid="{00000000-0005-0000-0000-000034050000}"/>
    <cellStyle name="Berekening 12 3 31 2" xfId="20378" xr:uid="{00000000-0005-0000-0000-000035050000}"/>
    <cellStyle name="Berekening 12 3 4" xfId="5875" xr:uid="{00000000-0005-0000-0000-000036050000}"/>
    <cellStyle name="Berekening 12 3 4 2" xfId="15602" xr:uid="{00000000-0005-0000-0000-000037050000}"/>
    <cellStyle name="Berekening 12 3 5" xfId="4925" xr:uid="{00000000-0005-0000-0000-000038050000}"/>
    <cellStyle name="Berekening 12 3 5 2" xfId="14652" xr:uid="{00000000-0005-0000-0000-000039050000}"/>
    <cellStyle name="Berekening 12 3 6" xfId="6250" xr:uid="{00000000-0005-0000-0000-00003A050000}"/>
    <cellStyle name="Berekening 12 3 6 2" xfId="15977" xr:uid="{00000000-0005-0000-0000-00003B050000}"/>
    <cellStyle name="Berekening 12 3 7" xfId="6452" xr:uid="{00000000-0005-0000-0000-00003C050000}"/>
    <cellStyle name="Berekening 12 3 7 2" xfId="16179" xr:uid="{00000000-0005-0000-0000-00003D050000}"/>
    <cellStyle name="Berekening 12 3 8" xfId="6663" xr:uid="{00000000-0005-0000-0000-00003E050000}"/>
    <cellStyle name="Berekening 12 3 8 2" xfId="16390" xr:uid="{00000000-0005-0000-0000-00003F050000}"/>
    <cellStyle name="Berekening 12 3 9" xfId="6858" xr:uid="{00000000-0005-0000-0000-000040050000}"/>
    <cellStyle name="Berekening 12 3 9 2" xfId="16585" xr:uid="{00000000-0005-0000-0000-000041050000}"/>
    <cellStyle name="Berekening 12 30" xfId="4845" xr:uid="{00000000-0005-0000-0000-000042050000}"/>
    <cellStyle name="Berekening 12 30 2" xfId="14572" xr:uid="{00000000-0005-0000-0000-000043050000}"/>
    <cellStyle name="Berekening 12 31" xfId="9199" xr:uid="{00000000-0005-0000-0000-000044050000}"/>
    <cellStyle name="Berekening 12 31 2" xfId="18926" xr:uid="{00000000-0005-0000-0000-000045050000}"/>
    <cellStyle name="Berekening 12 32" xfId="6116" xr:uid="{00000000-0005-0000-0000-000046050000}"/>
    <cellStyle name="Berekening 12 32 2" xfId="15843" xr:uid="{00000000-0005-0000-0000-000047050000}"/>
    <cellStyle name="Berekening 12 33" xfId="5646" xr:uid="{00000000-0005-0000-0000-000048050000}"/>
    <cellStyle name="Berekening 12 33 2" xfId="15373" xr:uid="{00000000-0005-0000-0000-000049050000}"/>
    <cellStyle name="Berekening 12 4" xfId="2904" xr:uid="{00000000-0005-0000-0000-00004A050000}"/>
    <cellStyle name="Berekening 12 4 2" xfId="12631" xr:uid="{00000000-0005-0000-0000-00004B050000}"/>
    <cellStyle name="Berekening 12 5" xfId="2492" xr:uid="{00000000-0005-0000-0000-00004C050000}"/>
    <cellStyle name="Berekening 12 5 2" xfId="12219" xr:uid="{00000000-0005-0000-0000-00004D050000}"/>
    <cellStyle name="Berekening 12 6" xfId="5484" xr:uid="{00000000-0005-0000-0000-00004E050000}"/>
    <cellStyle name="Berekening 12 6 2" xfId="15211" xr:uid="{00000000-0005-0000-0000-00004F050000}"/>
    <cellStyle name="Berekening 12 7" xfId="5340" xr:uid="{00000000-0005-0000-0000-000050050000}"/>
    <cellStyle name="Berekening 12 7 2" xfId="15067" xr:uid="{00000000-0005-0000-0000-000051050000}"/>
    <cellStyle name="Berekening 12 8" xfId="2834" xr:uid="{00000000-0005-0000-0000-000052050000}"/>
    <cellStyle name="Berekening 12 8 2" xfId="12561" xr:uid="{00000000-0005-0000-0000-000053050000}"/>
    <cellStyle name="Berekening 12 9" xfId="4701" xr:uid="{00000000-0005-0000-0000-000054050000}"/>
    <cellStyle name="Berekening 12 9 2" xfId="14428" xr:uid="{00000000-0005-0000-0000-000055050000}"/>
    <cellStyle name="Berekening 13" xfId="668" xr:uid="{00000000-0005-0000-0000-000056050000}"/>
    <cellStyle name="Berekening 13 10" xfId="4825" xr:uid="{00000000-0005-0000-0000-000057050000}"/>
    <cellStyle name="Berekening 13 10 2" xfId="14552" xr:uid="{00000000-0005-0000-0000-000058050000}"/>
    <cellStyle name="Berekening 13 11" xfId="5840" xr:uid="{00000000-0005-0000-0000-000059050000}"/>
    <cellStyle name="Berekening 13 11 2" xfId="15567" xr:uid="{00000000-0005-0000-0000-00005A050000}"/>
    <cellStyle name="Berekening 13 12" xfId="5239" xr:uid="{00000000-0005-0000-0000-00005B050000}"/>
    <cellStyle name="Berekening 13 12 2" xfId="14966" xr:uid="{00000000-0005-0000-0000-00005C050000}"/>
    <cellStyle name="Berekening 13 13" xfId="3437" xr:uid="{00000000-0005-0000-0000-00005D050000}"/>
    <cellStyle name="Berekening 13 13 2" xfId="13164" xr:uid="{00000000-0005-0000-0000-00005E050000}"/>
    <cellStyle name="Berekening 13 14" xfId="6624" xr:uid="{00000000-0005-0000-0000-00005F050000}"/>
    <cellStyle name="Berekening 13 14 2" xfId="16351" xr:uid="{00000000-0005-0000-0000-000060050000}"/>
    <cellStyle name="Berekening 13 15" xfId="5510" xr:uid="{00000000-0005-0000-0000-000061050000}"/>
    <cellStyle name="Berekening 13 15 2" xfId="15237" xr:uid="{00000000-0005-0000-0000-000062050000}"/>
    <cellStyle name="Berekening 13 16" xfId="2447" xr:uid="{00000000-0005-0000-0000-000063050000}"/>
    <cellStyle name="Berekening 13 16 2" xfId="12174" xr:uid="{00000000-0005-0000-0000-000064050000}"/>
    <cellStyle name="Berekening 13 17" xfId="6155" xr:uid="{00000000-0005-0000-0000-000065050000}"/>
    <cellStyle name="Berekening 13 17 2" xfId="15882" xr:uid="{00000000-0005-0000-0000-000066050000}"/>
    <cellStyle name="Berekening 13 18" xfId="5578" xr:uid="{00000000-0005-0000-0000-000067050000}"/>
    <cellStyle name="Berekening 13 18 2" xfId="15305" xr:uid="{00000000-0005-0000-0000-000068050000}"/>
    <cellStyle name="Berekening 13 19" xfId="6224" xr:uid="{00000000-0005-0000-0000-000069050000}"/>
    <cellStyle name="Berekening 13 19 2" xfId="15951" xr:uid="{00000000-0005-0000-0000-00006A050000}"/>
    <cellStyle name="Berekening 13 2" xfId="2230" xr:uid="{00000000-0005-0000-0000-00006B050000}"/>
    <cellStyle name="Berekening 13 2 10" xfId="7069" xr:uid="{00000000-0005-0000-0000-00006C050000}"/>
    <cellStyle name="Berekening 13 2 10 2" xfId="16796" xr:uid="{00000000-0005-0000-0000-00006D050000}"/>
    <cellStyle name="Berekening 13 2 11" xfId="7265" xr:uid="{00000000-0005-0000-0000-00006E050000}"/>
    <cellStyle name="Berekening 13 2 11 2" xfId="16992" xr:uid="{00000000-0005-0000-0000-00006F050000}"/>
    <cellStyle name="Berekening 13 2 12" xfId="7461" xr:uid="{00000000-0005-0000-0000-000070050000}"/>
    <cellStyle name="Berekening 13 2 12 2" xfId="17188" xr:uid="{00000000-0005-0000-0000-000071050000}"/>
    <cellStyle name="Berekening 13 2 13" xfId="7655" xr:uid="{00000000-0005-0000-0000-000072050000}"/>
    <cellStyle name="Berekening 13 2 13 2" xfId="17382" xr:uid="{00000000-0005-0000-0000-000073050000}"/>
    <cellStyle name="Berekening 13 2 14" xfId="7851" xr:uid="{00000000-0005-0000-0000-000074050000}"/>
    <cellStyle name="Berekening 13 2 14 2" xfId="17578" xr:uid="{00000000-0005-0000-0000-000075050000}"/>
    <cellStyle name="Berekening 13 2 15" xfId="6131" xr:uid="{00000000-0005-0000-0000-000076050000}"/>
    <cellStyle name="Berekening 13 2 15 2" xfId="15858" xr:uid="{00000000-0005-0000-0000-000077050000}"/>
    <cellStyle name="Berekening 13 2 16" xfId="8152" xr:uid="{00000000-0005-0000-0000-000078050000}"/>
    <cellStyle name="Berekening 13 2 16 2" xfId="17879" xr:uid="{00000000-0005-0000-0000-000079050000}"/>
    <cellStyle name="Berekening 13 2 17" xfId="8340" xr:uid="{00000000-0005-0000-0000-00007A050000}"/>
    <cellStyle name="Berekening 13 2 17 2" xfId="18067" xr:uid="{00000000-0005-0000-0000-00007B050000}"/>
    <cellStyle name="Berekening 13 2 18" xfId="8522" xr:uid="{00000000-0005-0000-0000-00007C050000}"/>
    <cellStyle name="Berekening 13 2 18 2" xfId="18249" xr:uid="{00000000-0005-0000-0000-00007D050000}"/>
    <cellStyle name="Berekening 13 2 19" xfId="8697" xr:uid="{00000000-0005-0000-0000-00007E050000}"/>
    <cellStyle name="Berekening 13 2 19 2" xfId="18424" xr:uid="{00000000-0005-0000-0000-00007F050000}"/>
    <cellStyle name="Berekening 13 2 2" xfId="4452" xr:uid="{00000000-0005-0000-0000-000080050000}"/>
    <cellStyle name="Berekening 13 2 2 2" xfId="14179" xr:uid="{00000000-0005-0000-0000-000081050000}"/>
    <cellStyle name="Berekening 13 2 20" xfId="8870" xr:uid="{00000000-0005-0000-0000-000082050000}"/>
    <cellStyle name="Berekening 13 2 20 2" xfId="18597" xr:uid="{00000000-0005-0000-0000-000083050000}"/>
    <cellStyle name="Berekening 13 2 21" xfId="9050" xr:uid="{00000000-0005-0000-0000-000084050000}"/>
    <cellStyle name="Berekening 13 2 21 2" xfId="18777" xr:uid="{00000000-0005-0000-0000-000085050000}"/>
    <cellStyle name="Berekening 13 2 22" xfId="9220" xr:uid="{00000000-0005-0000-0000-000086050000}"/>
    <cellStyle name="Berekening 13 2 22 2" xfId="18947" xr:uid="{00000000-0005-0000-0000-000087050000}"/>
    <cellStyle name="Berekening 13 2 23" xfId="9390" xr:uid="{00000000-0005-0000-0000-000088050000}"/>
    <cellStyle name="Berekening 13 2 23 2" xfId="19117" xr:uid="{00000000-0005-0000-0000-000089050000}"/>
    <cellStyle name="Berekening 13 2 24" xfId="9554" xr:uid="{00000000-0005-0000-0000-00008A050000}"/>
    <cellStyle name="Berekening 13 2 24 2" xfId="19281" xr:uid="{00000000-0005-0000-0000-00008B050000}"/>
    <cellStyle name="Berekening 13 2 25" xfId="9726" xr:uid="{00000000-0005-0000-0000-00008C050000}"/>
    <cellStyle name="Berekening 13 2 25 2" xfId="19453" xr:uid="{00000000-0005-0000-0000-00008D050000}"/>
    <cellStyle name="Berekening 13 2 26" xfId="9887" xr:uid="{00000000-0005-0000-0000-00008E050000}"/>
    <cellStyle name="Berekening 13 2 26 2" xfId="19614" xr:uid="{00000000-0005-0000-0000-00008F050000}"/>
    <cellStyle name="Berekening 13 2 27" xfId="10046" xr:uid="{00000000-0005-0000-0000-000090050000}"/>
    <cellStyle name="Berekening 13 2 27 2" xfId="19773" xr:uid="{00000000-0005-0000-0000-000091050000}"/>
    <cellStyle name="Berekening 13 2 28" xfId="10201" xr:uid="{00000000-0005-0000-0000-000092050000}"/>
    <cellStyle name="Berekening 13 2 28 2" xfId="19928" xr:uid="{00000000-0005-0000-0000-000093050000}"/>
    <cellStyle name="Berekening 13 2 29" xfId="10355" xr:uid="{00000000-0005-0000-0000-000094050000}"/>
    <cellStyle name="Berekening 13 2 29 2" xfId="20082" xr:uid="{00000000-0005-0000-0000-000095050000}"/>
    <cellStyle name="Berekening 13 2 3" xfId="5662" xr:uid="{00000000-0005-0000-0000-000096050000}"/>
    <cellStyle name="Berekening 13 2 3 2" xfId="15389" xr:uid="{00000000-0005-0000-0000-000097050000}"/>
    <cellStyle name="Berekening 13 2 30" xfId="10506" xr:uid="{00000000-0005-0000-0000-000098050000}"/>
    <cellStyle name="Berekening 13 2 30 2" xfId="20233" xr:uid="{00000000-0005-0000-0000-000099050000}"/>
    <cellStyle name="Berekening 13 2 31" xfId="10652" xr:uid="{00000000-0005-0000-0000-00009A050000}"/>
    <cellStyle name="Berekening 13 2 31 2" xfId="20379" xr:uid="{00000000-0005-0000-0000-00009B050000}"/>
    <cellStyle name="Berekening 13 2 4" xfId="5876" xr:uid="{00000000-0005-0000-0000-00009C050000}"/>
    <cellStyle name="Berekening 13 2 4 2" xfId="15603" xr:uid="{00000000-0005-0000-0000-00009D050000}"/>
    <cellStyle name="Berekening 13 2 5" xfId="2604" xr:uid="{00000000-0005-0000-0000-00009E050000}"/>
    <cellStyle name="Berekening 13 2 5 2" xfId="12331" xr:uid="{00000000-0005-0000-0000-00009F050000}"/>
    <cellStyle name="Berekening 13 2 6" xfId="6251" xr:uid="{00000000-0005-0000-0000-0000A0050000}"/>
    <cellStyle name="Berekening 13 2 6 2" xfId="15978" xr:uid="{00000000-0005-0000-0000-0000A1050000}"/>
    <cellStyle name="Berekening 13 2 7" xfId="6453" xr:uid="{00000000-0005-0000-0000-0000A2050000}"/>
    <cellStyle name="Berekening 13 2 7 2" xfId="16180" xr:uid="{00000000-0005-0000-0000-0000A3050000}"/>
    <cellStyle name="Berekening 13 2 8" xfId="6664" xr:uid="{00000000-0005-0000-0000-0000A4050000}"/>
    <cellStyle name="Berekening 13 2 8 2" xfId="16391" xr:uid="{00000000-0005-0000-0000-0000A5050000}"/>
    <cellStyle name="Berekening 13 2 9" xfId="6859" xr:uid="{00000000-0005-0000-0000-0000A6050000}"/>
    <cellStyle name="Berekening 13 2 9 2" xfId="16586" xr:uid="{00000000-0005-0000-0000-0000A7050000}"/>
    <cellStyle name="Berekening 13 20" xfId="2776" xr:uid="{00000000-0005-0000-0000-0000A8050000}"/>
    <cellStyle name="Berekening 13 20 2" xfId="12503" xr:uid="{00000000-0005-0000-0000-0000A9050000}"/>
    <cellStyle name="Berekening 13 21" xfId="2755" xr:uid="{00000000-0005-0000-0000-0000AA050000}"/>
    <cellStyle name="Berekening 13 21 2" xfId="12482" xr:uid="{00000000-0005-0000-0000-0000AB050000}"/>
    <cellStyle name="Berekening 13 22" xfId="2922" xr:uid="{00000000-0005-0000-0000-0000AC050000}"/>
    <cellStyle name="Berekening 13 22 2" xfId="12649" xr:uid="{00000000-0005-0000-0000-0000AD050000}"/>
    <cellStyle name="Berekening 13 23" xfId="8315" xr:uid="{00000000-0005-0000-0000-0000AE050000}"/>
    <cellStyle name="Berekening 13 23 2" xfId="18042" xr:uid="{00000000-0005-0000-0000-0000AF050000}"/>
    <cellStyle name="Berekening 13 24" xfId="4898" xr:uid="{00000000-0005-0000-0000-0000B0050000}"/>
    <cellStyle name="Berekening 13 24 2" xfId="14625" xr:uid="{00000000-0005-0000-0000-0000B1050000}"/>
    <cellStyle name="Berekening 13 25" xfId="2891" xr:uid="{00000000-0005-0000-0000-0000B2050000}"/>
    <cellStyle name="Berekening 13 25 2" xfId="12618" xr:uid="{00000000-0005-0000-0000-0000B3050000}"/>
    <cellStyle name="Berekening 13 26" xfId="7937" xr:uid="{00000000-0005-0000-0000-0000B4050000}"/>
    <cellStyle name="Berekening 13 26 2" xfId="17664" xr:uid="{00000000-0005-0000-0000-0000B5050000}"/>
    <cellStyle name="Berekening 13 27" xfId="9028" xr:uid="{00000000-0005-0000-0000-0000B6050000}"/>
    <cellStyle name="Berekening 13 27 2" xfId="18755" xr:uid="{00000000-0005-0000-0000-0000B7050000}"/>
    <cellStyle name="Berekening 13 28" xfId="8050" xr:uid="{00000000-0005-0000-0000-0000B8050000}"/>
    <cellStyle name="Berekening 13 28 2" xfId="17777" xr:uid="{00000000-0005-0000-0000-0000B9050000}"/>
    <cellStyle name="Berekening 13 29" xfId="8685" xr:uid="{00000000-0005-0000-0000-0000BA050000}"/>
    <cellStyle name="Berekening 13 29 2" xfId="18412" xr:uid="{00000000-0005-0000-0000-0000BB050000}"/>
    <cellStyle name="Berekening 13 3" xfId="2231" xr:uid="{00000000-0005-0000-0000-0000BC050000}"/>
    <cellStyle name="Berekening 13 3 10" xfId="7070" xr:uid="{00000000-0005-0000-0000-0000BD050000}"/>
    <cellStyle name="Berekening 13 3 10 2" xfId="16797" xr:uid="{00000000-0005-0000-0000-0000BE050000}"/>
    <cellStyle name="Berekening 13 3 11" xfId="7266" xr:uid="{00000000-0005-0000-0000-0000BF050000}"/>
    <cellStyle name="Berekening 13 3 11 2" xfId="16993" xr:uid="{00000000-0005-0000-0000-0000C0050000}"/>
    <cellStyle name="Berekening 13 3 12" xfId="7462" xr:uid="{00000000-0005-0000-0000-0000C1050000}"/>
    <cellStyle name="Berekening 13 3 12 2" xfId="17189" xr:uid="{00000000-0005-0000-0000-0000C2050000}"/>
    <cellStyle name="Berekening 13 3 13" xfId="7656" xr:uid="{00000000-0005-0000-0000-0000C3050000}"/>
    <cellStyle name="Berekening 13 3 13 2" xfId="17383" xr:uid="{00000000-0005-0000-0000-0000C4050000}"/>
    <cellStyle name="Berekening 13 3 14" xfId="7852" xr:uid="{00000000-0005-0000-0000-0000C5050000}"/>
    <cellStyle name="Berekening 13 3 14 2" xfId="17579" xr:uid="{00000000-0005-0000-0000-0000C6050000}"/>
    <cellStyle name="Berekening 13 3 15" xfId="4941" xr:uid="{00000000-0005-0000-0000-0000C7050000}"/>
    <cellStyle name="Berekening 13 3 15 2" xfId="14668" xr:uid="{00000000-0005-0000-0000-0000C8050000}"/>
    <cellStyle name="Berekening 13 3 16" xfId="8153" xr:uid="{00000000-0005-0000-0000-0000C9050000}"/>
    <cellStyle name="Berekening 13 3 16 2" xfId="17880" xr:uid="{00000000-0005-0000-0000-0000CA050000}"/>
    <cellStyle name="Berekening 13 3 17" xfId="8341" xr:uid="{00000000-0005-0000-0000-0000CB050000}"/>
    <cellStyle name="Berekening 13 3 17 2" xfId="18068" xr:uid="{00000000-0005-0000-0000-0000CC050000}"/>
    <cellStyle name="Berekening 13 3 18" xfId="8523" xr:uid="{00000000-0005-0000-0000-0000CD050000}"/>
    <cellStyle name="Berekening 13 3 18 2" xfId="18250" xr:uid="{00000000-0005-0000-0000-0000CE050000}"/>
    <cellStyle name="Berekening 13 3 19" xfId="8698" xr:uid="{00000000-0005-0000-0000-0000CF050000}"/>
    <cellStyle name="Berekening 13 3 19 2" xfId="18425" xr:uid="{00000000-0005-0000-0000-0000D0050000}"/>
    <cellStyle name="Berekening 13 3 2" xfId="4453" xr:uid="{00000000-0005-0000-0000-0000D1050000}"/>
    <cellStyle name="Berekening 13 3 2 2" xfId="14180" xr:uid="{00000000-0005-0000-0000-0000D2050000}"/>
    <cellStyle name="Berekening 13 3 20" xfId="8871" xr:uid="{00000000-0005-0000-0000-0000D3050000}"/>
    <cellStyle name="Berekening 13 3 20 2" xfId="18598" xr:uid="{00000000-0005-0000-0000-0000D4050000}"/>
    <cellStyle name="Berekening 13 3 21" xfId="9051" xr:uid="{00000000-0005-0000-0000-0000D5050000}"/>
    <cellStyle name="Berekening 13 3 21 2" xfId="18778" xr:uid="{00000000-0005-0000-0000-0000D6050000}"/>
    <cellStyle name="Berekening 13 3 22" xfId="9221" xr:uid="{00000000-0005-0000-0000-0000D7050000}"/>
    <cellStyle name="Berekening 13 3 22 2" xfId="18948" xr:uid="{00000000-0005-0000-0000-0000D8050000}"/>
    <cellStyle name="Berekening 13 3 23" xfId="9391" xr:uid="{00000000-0005-0000-0000-0000D9050000}"/>
    <cellStyle name="Berekening 13 3 23 2" xfId="19118" xr:uid="{00000000-0005-0000-0000-0000DA050000}"/>
    <cellStyle name="Berekening 13 3 24" xfId="9555" xr:uid="{00000000-0005-0000-0000-0000DB050000}"/>
    <cellStyle name="Berekening 13 3 24 2" xfId="19282" xr:uid="{00000000-0005-0000-0000-0000DC050000}"/>
    <cellStyle name="Berekening 13 3 25" xfId="9727" xr:uid="{00000000-0005-0000-0000-0000DD050000}"/>
    <cellStyle name="Berekening 13 3 25 2" xfId="19454" xr:uid="{00000000-0005-0000-0000-0000DE050000}"/>
    <cellStyle name="Berekening 13 3 26" xfId="9888" xr:uid="{00000000-0005-0000-0000-0000DF050000}"/>
    <cellStyle name="Berekening 13 3 26 2" xfId="19615" xr:uid="{00000000-0005-0000-0000-0000E0050000}"/>
    <cellStyle name="Berekening 13 3 27" xfId="10047" xr:uid="{00000000-0005-0000-0000-0000E1050000}"/>
    <cellStyle name="Berekening 13 3 27 2" xfId="19774" xr:uid="{00000000-0005-0000-0000-0000E2050000}"/>
    <cellStyle name="Berekening 13 3 28" xfId="10202" xr:uid="{00000000-0005-0000-0000-0000E3050000}"/>
    <cellStyle name="Berekening 13 3 28 2" xfId="19929" xr:uid="{00000000-0005-0000-0000-0000E4050000}"/>
    <cellStyle name="Berekening 13 3 29" xfId="10356" xr:uid="{00000000-0005-0000-0000-0000E5050000}"/>
    <cellStyle name="Berekening 13 3 29 2" xfId="20083" xr:uid="{00000000-0005-0000-0000-0000E6050000}"/>
    <cellStyle name="Berekening 13 3 3" xfId="5663" xr:uid="{00000000-0005-0000-0000-0000E7050000}"/>
    <cellStyle name="Berekening 13 3 3 2" xfId="15390" xr:uid="{00000000-0005-0000-0000-0000E8050000}"/>
    <cellStyle name="Berekening 13 3 30" xfId="10507" xr:uid="{00000000-0005-0000-0000-0000E9050000}"/>
    <cellStyle name="Berekening 13 3 30 2" xfId="20234" xr:uid="{00000000-0005-0000-0000-0000EA050000}"/>
    <cellStyle name="Berekening 13 3 31" xfId="10653" xr:uid="{00000000-0005-0000-0000-0000EB050000}"/>
    <cellStyle name="Berekening 13 3 31 2" xfId="20380" xr:uid="{00000000-0005-0000-0000-0000EC050000}"/>
    <cellStyle name="Berekening 13 3 4" xfId="5877" xr:uid="{00000000-0005-0000-0000-0000ED050000}"/>
    <cellStyle name="Berekening 13 3 4 2" xfId="15604" xr:uid="{00000000-0005-0000-0000-0000EE050000}"/>
    <cellStyle name="Berekening 13 3 5" xfId="4836" xr:uid="{00000000-0005-0000-0000-0000EF050000}"/>
    <cellStyle name="Berekening 13 3 5 2" xfId="14563" xr:uid="{00000000-0005-0000-0000-0000F0050000}"/>
    <cellStyle name="Berekening 13 3 6" xfId="6252" xr:uid="{00000000-0005-0000-0000-0000F1050000}"/>
    <cellStyle name="Berekening 13 3 6 2" xfId="15979" xr:uid="{00000000-0005-0000-0000-0000F2050000}"/>
    <cellStyle name="Berekening 13 3 7" xfId="6454" xr:uid="{00000000-0005-0000-0000-0000F3050000}"/>
    <cellStyle name="Berekening 13 3 7 2" xfId="16181" xr:uid="{00000000-0005-0000-0000-0000F4050000}"/>
    <cellStyle name="Berekening 13 3 8" xfId="6665" xr:uid="{00000000-0005-0000-0000-0000F5050000}"/>
    <cellStyle name="Berekening 13 3 8 2" xfId="16392" xr:uid="{00000000-0005-0000-0000-0000F6050000}"/>
    <cellStyle name="Berekening 13 3 9" xfId="6860" xr:uid="{00000000-0005-0000-0000-0000F7050000}"/>
    <cellStyle name="Berekening 13 3 9 2" xfId="16587" xr:uid="{00000000-0005-0000-0000-0000F8050000}"/>
    <cellStyle name="Berekening 13 30" xfId="8176" xr:uid="{00000000-0005-0000-0000-0000F9050000}"/>
    <cellStyle name="Berekening 13 30 2" xfId="17903" xr:uid="{00000000-0005-0000-0000-0000FA050000}"/>
    <cellStyle name="Berekening 13 31" xfId="9710" xr:uid="{00000000-0005-0000-0000-0000FB050000}"/>
    <cellStyle name="Berekening 13 31 2" xfId="19437" xr:uid="{00000000-0005-0000-0000-0000FC050000}"/>
    <cellStyle name="Berekening 13 32" xfId="9807" xr:uid="{00000000-0005-0000-0000-0000FD050000}"/>
    <cellStyle name="Berekening 13 32 2" xfId="19534" xr:uid="{00000000-0005-0000-0000-0000FE050000}"/>
    <cellStyle name="Berekening 13 33" xfId="9370" xr:uid="{00000000-0005-0000-0000-0000FF050000}"/>
    <cellStyle name="Berekening 13 33 2" xfId="19097" xr:uid="{00000000-0005-0000-0000-000000060000}"/>
    <cellStyle name="Berekening 13 4" xfId="2905" xr:uid="{00000000-0005-0000-0000-000001060000}"/>
    <cellStyle name="Berekening 13 4 2" xfId="12632" xr:uid="{00000000-0005-0000-0000-000002060000}"/>
    <cellStyle name="Berekening 13 5" xfId="2491" xr:uid="{00000000-0005-0000-0000-000003060000}"/>
    <cellStyle name="Berekening 13 5 2" xfId="12218" xr:uid="{00000000-0005-0000-0000-000004060000}"/>
    <cellStyle name="Berekening 13 6" xfId="4997" xr:uid="{00000000-0005-0000-0000-000005060000}"/>
    <cellStyle name="Berekening 13 6 2" xfId="14724" xr:uid="{00000000-0005-0000-0000-000006060000}"/>
    <cellStyle name="Berekening 13 7" xfId="4912" xr:uid="{00000000-0005-0000-0000-000007060000}"/>
    <cellStyle name="Berekening 13 7 2" xfId="14639" xr:uid="{00000000-0005-0000-0000-000008060000}"/>
    <cellStyle name="Berekening 13 8" xfId="4993" xr:uid="{00000000-0005-0000-0000-000009060000}"/>
    <cellStyle name="Berekening 13 8 2" xfId="14720" xr:uid="{00000000-0005-0000-0000-00000A060000}"/>
    <cellStyle name="Berekening 13 9" xfId="5572" xr:uid="{00000000-0005-0000-0000-00000B060000}"/>
    <cellStyle name="Berekening 13 9 2" xfId="15299" xr:uid="{00000000-0005-0000-0000-00000C060000}"/>
    <cellStyle name="Berekening 14" xfId="669" xr:uid="{00000000-0005-0000-0000-00000D060000}"/>
    <cellStyle name="Berekening 14 10" xfId="5853" xr:uid="{00000000-0005-0000-0000-00000E060000}"/>
    <cellStyle name="Berekening 14 10 2" xfId="15580" xr:uid="{00000000-0005-0000-0000-00000F060000}"/>
    <cellStyle name="Berekening 14 11" xfId="2793" xr:uid="{00000000-0005-0000-0000-000010060000}"/>
    <cellStyle name="Berekening 14 11 2" xfId="12520" xr:uid="{00000000-0005-0000-0000-000011060000}"/>
    <cellStyle name="Berekening 14 12" xfId="4799" xr:uid="{00000000-0005-0000-0000-000012060000}"/>
    <cellStyle name="Berekening 14 12 2" xfId="14526" xr:uid="{00000000-0005-0000-0000-000013060000}"/>
    <cellStyle name="Berekening 14 13" xfId="5341" xr:uid="{00000000-0005-0000-0000-000014060000}"/>
    <cellStyle name="Berekening 14 13 2" xfId="15068" xr:uid="{00000000-0005-0000-0000-000015060000}"/>
    <cellStyle name="Berekening 14 14" xfId="5381" xr:uid="{00000000-0005-0000-0000-000016060000}"/>
    <cellStyle name="Berekening 14 14 2" xfId="15108" xr:uid="{00000000-0005-0000-0000-000017060000}"/>
    <cellStyle name="Berekening 14 15" xfId="5564" xr:uid="{00000000-0005-0000-0000-000018060000}"/>
    <cellStyle name="Berekening 14 15 2" xfId="15291" xr:uid="{00000000-0005-0000-0000-000019060000}"/>
    <cellStyle name="Berekening 14 16" xfId="5020" xr:uid="{00000000-0005-0000-0000-00001A060000}"/>
    <cellStyle name="Berekening 14 16 2" xfId="14747" xr:uid="{00000000-0005-0000-0000-00001B060000}"/>
    <cellStyle name="Berekening 14 17" xfId="6824" xr:uid="{00000000-0005-0000-0000-00001C060000}"/>
    <cellStyle name="Berekening 14 17 2" xfId="16551" xr:uid="{00000000-0005-0000-0000-00001D060000}"/>
    <cellStyle name="Berekening 14 18" xfId="8047" xr:uid="{00000000-0005-0000-0000-00001E060000}"/>
    <cellStyle name="Berekening 14 18 2" xfId="17774" xr:uid="{00000000-0005-0000-0000-00001F060000}"/>
    <cellStyle name="Berekening 14 19" xfId="5346" xr:uid="{00000000-0005-0000-0000-000020060000}"/>
    <cellStyle name="Berekening 14 19 2" xfId="15073" xr:uid="{00000000-0005-0000-0000-000021060000}"/>
    <cellStyle name="Berekening 14 2" xfId="2232" xr:uid="{00000000-0005-0000-0000-000022060000}"/>
    <cellStyle name="Berekening 14 2 10" xfId="7071" xr:uid="{00000000-0005-0000-0000-000023060000}"/>
    <cellStyle name="Berekening 14 2 10 2" xfId="16798" xr:uid="{00000000-0005-0000-0000-000024060000}"/>
    <cellStyle name="Berekening 14 2 11" xfId="7267" xr:uid="{00000000-0005-0000-0000-000025060000}"/>
    <cellStyle name="Berekening 14 2 11 2" xfId="16994" xr:uid="{00000000-0005-0000-0000-000026060000}"/>
    <cellStyle name="Berekening 14 2 12" xfId="7463" xr:uid="{00000000-0005-0000-0000-000027060000}"/>
    <cellStyle name="Berekening 14 2 12 2" xfId="17190" xr:uid="{00000000-0005-0000-0000-000028060000}"/>
    <cellStyle name="Berekening 14 2 13" xfId="7657" xr:uid="{00000000-0005-0000-0000-000029060000}"/>
    <cellStyle name="Berekening 14 2 13 2" xfId="17384" xr:uid="{00000000-0005-0000-0000-00002A060000}"/>
    <cellStyle name="Berekening 14 2 14" xfId="7853" xr:uid="{00000000-0005-0000-0000-00002B060000}"/>
    <cellStyle name="Berekening 14 2 14 2" xfId="17580" xr:uid="{00000000-0005-0000-0000-00002C060000}"/>
    <cellStyle name="Berekening 14 2 15" xfId="5541" xr:uid="{00000000-0005-0000-0000-00002D060000}"/>
    <cellStyle name="Berekening 14 2 15 2" xfId="15268" xr:uid="{00000000-0005-0000-0000-00002E060000}"/>
    <cellStyle name="Berekening 14 2 16" xfId="8154" xr:uid="{00000000-0005-0000-0000-00002F060000}"/>
    <cellStyle name="Berekening 14 2 16 2" xfId="17881" xr:uid="{00000000-0005-0000-0000-000030060000}"/>
    <cellStyle name="Berekening 14 2 17" xfId="8342" xr:uid="{00000000-0005-0000-0000-000031060000}"/>
    <cellStyle name="Berekening 14 2 17 2" xfId="18069" xr:uid="{00000000-0005-0000-0000-000032060000}"/>
    <cellStyle name="Berekening 14 2 18" xfId="8524" xr:uid="{00000000-0005-0000-0000-000033060000}"/>
    <cellStyle name="Berekening 14 2 18 2" xfId="18251" xr:uid="{00000000-0005-0000-0000-000034060000}"/>
    <cellStyle name="Berekening 14 2 19" xfId="8699" xr:uid="{00000000-0005-0000-0000-000035060000}"/>
    <cellStyle name="Berekening 14 2 19 2" xfId="18426" xr:uid="{00000000-0005-0000-0000-000036060000}"/>
    <cellStyle name="Berekening 14 2 2" xfId="4454" xr:uid="{00000000-0005-0000-0000-000037060000}"/>
    <cellStyle name="Berekening 14 2 2 2" xfId="14181" xr:uid="{00000000-0005-0000-0000-000038060000}"/>
    <cellStyle name="Berekening 14 2 20" xfId="8872" xr:uid="{00000000-0005-0000-0000-000039060000}"/>
    <cellStyle name="Berekening 14 2 20 2" xfId="18599" xr:uid="{00000000-0005-0000-0000-00003A060000}"/>
    <cellStyle name="Berekening 14 2 21" xfId="9052" xr:uid="{00000000-0005-0000-0000-00003B060000}"/>
    <cellStyle name="Berekening 14 2 21 2" xfId="18779" xr:uid="{00000000-0005-0000-0000-00003C060000}"/>
    <cellStyle name="Berekening 14 2 22" xfId="9222" xr:uid="{00000000-0005-0000-0000-00003D060000}"/>
    <cellStyle name="Berekening 14 2 22 2" xfId="18949" xr:uid="{00000000-0005-0000-0000-00003E060000}"/>
    <cellStyle name="Berekening 14 2 23" xfId="9392" xr:uid="{00000000-0005-0000-0000-00003F060000}"/>
    <cellStyle name="Berekening 14 2 23 2" xfId="19119" xr:uid="{00000000-0005-0000-0000-000040060000}"/>
    <cellStyle name="Berekening 14 2 24" xfId="9556" xr:uid="{00000000-0005-0000-0000-000041060000}"/>
    <cellStyle name="Berekening 14 2 24 2" xfId="19283" xr:uid="{00000000-0005-0000-0000-000042060000}"/>
    <cellStyle name="Berekening 14 2 25" xfId="9728" xr:uid="{00000000-0005-0000-0000-000043060000}"/>
    <cellStyle name="Berekening 14 2 25 2" xfId="19455" xr:uid="{00000000-0005-0000-0000-000044060000}"/>
    <cellStyle name="Berekening 14 2 26" xfId="9889" xr:uid="{00000000-0005-0000-0000-000045060000}"/>
    <cellStyle name="Berekening 14 2 26 2" xfId="19616" xr:uid="{00000000-0005-0000-0000-000046060000}"/>
    <cellStyle name="Berekening 14 2 27" xfId="10048" xr:uid="{00000000-0005-0000-0000-000047060000}"/>
    <cellStyle name="Berekening 14 2 27 2" xfId="19775" xr:uid="{00000000-0005-0000-0000-000048060000}"/>
    <cellStyle name="Berekening 14 2 28" xfId="10203" xr:uid="{00000000-0005-0000-0000-000049060000}"/>
    <cellStyle name="Berekening 14 2 28 2" xfId="19930" xr:uid="{00000000-0005-0000-0000-00004A060000}"/>
    <cellStyle name="Berekening 14 2 29" xfId="10357" xr:uid="{00000000-0005-0000-0000-00004B060000}"/>
    <cellStyle name="Berekening 14 2 29 2" xfId="20084" xr:uid="{00000000-0005-0000-0000-00004C060000}"/>
    <cellStyle name="Berekening 14 2 3" xfId="5664" xr:uid="{00000000-0005-0000-0000-00004D060000}"/>
    <cellStyle name="Berekening 14 2 3 2" xfId="15391" xr:uid="{00000000-0005-0000-0000-00004E060000}"/>
    <cellStyle name="Berekening 14 2 30" xfId="10508" xr:uid="{00000000-0005-0000-0000-00004F060000}"/>
    <cellStyle name="Berekening 14 2 30 2" xfId="20235" xr:uid="{00000000-0005-0000-0000-000050060000}"/>
    <cellStyle name="Berekening 14 2 31" xfId="10654" xr:uid="{00000000-0005-0000-0000-000051060000}"/>
    <cellStyle name="Berekening 14 2 31 2" xfId="20381" xr:uid="{00000000-0005-0000-0000-000052060000}"/>
    <cellStyle name="Berekening 14 2 4" xfId="5878" xr:uid="{00000000-0005-0000-0000-000053060000}"/>
    <cellStyle name="Berekening 14 2 4 2" xfId="15605" xr:uid="{00000000-0005-0000-0000-000054060000}"/>
    <cellStyle name="Berekening 14 2 5" xfId="5556" xr:uid="{00000000-0005-0000-0000-000055060000}"/>
    <cellStyle name="Berekening 14 2 5 2" xfId="15283" xr:uid="{00000000-0005-0000-0000-000056060000}"/>
    <cellStyle name="Berekening 14 2 6" xfId="6253" xr:uid="{00000000-0005-0000-0000-000057060000}"/>
    <cellStyle name="Berekening 14 2 6 2" xfId="15980" xr:uid="{00000000-0005-0000-0000-000058060000}"/>
    <cellStyle name="Berekening 14 2 7" xfId="6455" xr:uid="{00000000-0005-0000-0000-000059060000}"/>
    <cellStyle name="Berekening 14 2 7 2" xfId="16182" xr:uid="{00000000-0005-0000-0000-00005A060000}"/>
    <cellStyle name="Berekening 14 2 8" xfId="6666" xr:uid="{00000000-0005-0000-0000-00005B060000}"/>
    <cellStyle name="Berekening 14 2 8 2" xfId="16393" xr:uid="{00000000-0005-0000-0000-00005C060000}"/>
    <cellStyle name="Berekening 14 2 9" xfId="6861" xr:uid="{00000000-0005-0000-0000-00005D060000}"/>
    <cellStyle name="Berekening 14 2 9 2" xfId="16588" xr:uid="{00000000-0005-0000-0000-00005E060000}"/>
    <cellStyle name="Berekening 14 20" xfId="2935" xr:uid="{00000000-0005-0000-0000-00005F060000}"/>
    <cellStyle name="Berekening 14 20 2" xfId="12662" xr:uid="{00000000-0005-0000-0000-000060060000}"/>
    <cellStyle name="Berekening 14 21" xfId="7824" xr:uid="{00000000-0005-0000-0000-000061060000}"/>
    <cellStyle name="Berekening 14 21 2" xfId="17551" xr:uid="{00000000-0005-0000-0000-000062060000}"/>
    <cellStyle name="Berekening 14 22" xfId="6642" xr:uid="{00000000-0005-0000-0000-000063060000}"/>
    <cellStyle name="Berekening 14 22 2" xfId="16369" xr:uid="{00000000-0005-0000-0000-000064060000}"/>
    <cellStyle name="Berekening 14 23" xfId="8330" xr:uid="{00000000-0005-0000-0000-000065060000}"/>
    <cellStyle name="Berekening 14 23 2" xfId="18057" xr:uid="{00000000-0005-0000-0000-000066060000}"/>
    <cellStyle name="Berekening 14 24" xfId="2894" xr:uid="{00000000-0005-0000-0000-000067060000}"/>
    <cellStyle name="Berekening 14 24 2" xfId="12621" xr:uid="{00000000-0005-0000-0000-000068060000}"/>
    <cellStyle name="Berekening 14 25" xfId="5625" xr:uid="{00000000-0005-0000-0000-000069060000}"/>
    <cellStyle name="Berekening 14 25 2" xfId="15352" xr:uid="{00000000-0005-0000-0000-00006A060000}"/>
    <cellStyle name="Berekening 14 26" xfId="8033" xr:uid="{00000000-0005-0000-0000-00006B060000}"/>
    <cellStyle name="Berekening 14 26 2" xfId="17760" xr:uid="{00000000-0005-0000-0000-00006C060000}"/>
    <cellStyle name="Berekening 14 27" xfId="9041" xr:uid="{00000000-0005-0000-0000-00006D060000}"/>
    <cellStyle name="Berekening 14 27 2" xfId="18768" xr:uid="{00000000-0005-0000-0000-00006E060000}"/>
    <cellStyle name="Berekening 14 28" xfId="7454" xr:uid="{00000000-0005-0000-0000-00006F060000}"/>
    <cellStyle name="Berekening 14 28 2" xfId="17181" xr:uid="{00000000-0005-0000-0000-000070060000}"/>
    <cellStyle name="Berekening 14 29" xfId="4990" xr:uid="{00000000-0005-0000-0000-000071060000}"/>
    <cellStyle name="Berekening 14 29 2" xfId="14717" xr:uid="{00000000-0005-0000-0000-000072060000}"/>
    <cellStyle name="Berekening 14 3" xfId="2233" xr:uid="{00000000-0005-0000-0000-000073060000}"/>
    <cellStyle name="Berekening 14 3 10" xfId="7072" xr:uid="{00000000-0005-0000-0000-000074060000}"/>
    <cellStyle name="Berekening 14 3 10 2" xfId="16799" xr:uid="{00000000-0005-0000-0000-000075060000}"/>
    <cellStyle name="Berekening 14 3 11" xfId="7268" xr:uid="{00000000-0005-0000-0000-000076060000}"/>
    <cellStyle name="Berekening 14 3 11 2" xfId="16995" xr:uid="{00000000-0005-0000-0000-000077060000}"/>
    <cellStyle name="Berekening 14 3 12" xfId="7464" xr:uid="{00000000-0005-0000-0000-000078060000}"/>
    <cellStyle name="Berekening 14 3 12 2" xfId="17191" xr:uid="{00000000-0005-0000-0000-000079060000}"/>
    <cellStyle name="Berekening 14 3 13" xfId="7658" xr:uid="{00000000-0005-0000-0000-00007A060000}"/>
    <cellStyle name="Berekening 14 3 13 2" xfId="17385" xr:uid="{00000000-0005-0000-0000-00007B060000}"/>
    <cellStyle name="Berekening 14 3 14" xfId="7854" xr:uid="{00000000-0005-0000-0000-00007C060000}"/>
    <cellStyle name="Berekening 14 3 14 2" xfId="17581" xr:uid="{00000000-0005-0000-0000-00007D060000}"/>
    <cellStyle name="Berekening 14 3 15" xfId="5612" xr:uid="{00000000-0005-0000-0000-00007E060000}"/>
    <cellStyle name="Berekening 14 3 15 2" xfId="15339" xr:uid="{00000000-0005-0000-0000-00007F060000}"/>
    <cellStyle name="Berekening 14 3 16" xfId="8155" xr:uid="{00000000-0005-0000-0000-000080060000}"/>
    <cellStyle name="Berekening 14 3 16 2" xfId="17882" xr:uid="{00000000-0005-0000-0000-000081060000}"/>
    <cellStyle name="Berekening 14 3 17" xfId="8343" xr:uid="{00000000-0005-0000-0000-000082060000}"/>
    <cellStyle name="Berekening 14 3 17 2" xfId="18070" xr:uid="{00000000-0005-0000-0000-000083060000}"/>
    <cellStyle name="Berekening 14 3 18" xfId="8525" xr:uid="{00000000-0005-0000-0000-000084060000}"/>
    <cellStyle name="Berekening 14 3 18 2" xfId="18252" xr:uid="{00000000-0005-0000-0000-000085060000}"/>
    <cellStyle name="Berekening 14 3 19" xfId="8700" xr:uid="{00000000-0005-0000-0000-000086060000}"/>
    <cellStyle name="Berekening 14 3 19 2" xfId="18427" xr:uid="{00000000-0005-0000-0000-000087060000}"/>
    <cellStyle name="Berekening 14 3 2" xfId="4455" xr:uid="{00000000-0005-0000-0000-000088060000}"/>
    <cellStyle name="Berekening 14 3 2 2" xfId="14182" xr:uid="{00000000-0005-0000-0000-000089060000}"/>
    <cellStyle name="Berekening 14 3 20" xfId="8873" xr:uid="{00000000-0005-0000-0000-00008A060000}"/>
    <cellStyle name="Berekening 14 3 20 2" xfId="18600" xr:uid="{00000000-0005-0000-0000-00008B060000}"/>
    <cellStyle name="Berekening 14 3 21" xfId="9053" xr:uid="{00000000-0005-0000-0000-00008C060000}"/>
    <cellStyle name="Berekening 14 3 21 2" xfId="18780" xr:uid="{00000000-0005-0000-0000-00008D060000}"/>
    <cellStyle name="Berekening 14 3 22" xfId="9223" xr:uid="{00000000-0005-0000-0000-00008E060000}"/>
    <cellStyle name="Berekening 14 3 22 2" xfId="18950" xr:uid="{00000000-0005-0000-0000-00008F060000}"/>
    <cellStyle name="Berekening 14 3 23" xfId="9393" xr:uid="{00000000-0005-0000-0000-000090060000}"/>
    <cellStyle name="Berekening 14 3 23 2" xfId="19120" xr:uid="{00000000-0005-0000-0000-000091060000}"/>
    <cellStyle name="Berekening 14 3 24" xfId="9557" xr:uid="{00000000-0005-0000-0000-000092060000}"/>
    <cellStyle name="Berekening 14 3 24 2" xfId="19284" xr:uid="{00000000-0005-0000-0000-000093060000}"/>
    <cellStyle name="Berekening 14 3 25" xfId="9729" xr:uid="{00000000-0005-0000-0000-000094060000}"/>
    <cellStyle name="Berekening 14 3 25 2" xfId="19456" xr:uid="{00000000-0005-0000-0000-000095060000}"/>
    <cellStyle name="Berekening 14 3 26" xfId="9890" xr:uid="{00000000-0005-0000-0000-000096060000}"/>
    <cellStyle name="Berekening 14 3 26 2" xfId="19617" xr:uid="{00000000-0005-0000-0000-000097060000}"/>
    <cellStyle name="Berekening 14 3 27" xfId="10049" xr:uid="{00000000-0005-0000-0000-000098060000}"/>
    <cellStyle name="Berekening 14 3 27 2" xfId="19776" xr:uid="{00000000-0005-0000-0000-000099060000}"/>
    <cellStyle name="Berekening 14 3 28" xfId="10204" xr:uid="{00000000-0005-0000-0000-00009A060000}"/>
    <cellStyle name="Berekening 14 3 28 2" xfId="19931" xr:uid="{00000000-0005-0000-0000-00009B060000}"/>
    <cellStyle name="Berekening 14 3 29" xfId="10358" xr:uid="{00000000-0005-0000-0000-00009C060000}"/>
    <cellStyle name="Berekening 14 3 29 2" xfId="20085" xr:uid="{00000000-0005-0000-0000-00009D060000}"/>
    <cellStyle name="Berekening 14 3 3" xfId="5665" xr:uid="{00000000-0005-0000-0000-00009E060000}"/>
    <cellStyle name="Berekening 14 3 3 2" xfId="15392" xr:uid="{00000000-0005-0000-0000-00009F060000}"/>
    <cellStyle name="Berekening 14 3 30" xfId="10509" xr:uid="{00000000-0005-0000-0000-0000A0060000}"/>
    <cellStyle name="Berekening 14 3 30 2" xfId="20236" xr:uid="{00000000-0005-0000-0000-0000A1060000}"/>
    <cellStyle name="Berekening 14 3 31" xfId="10655" xr:uid="{00000000-0005-0000-0000-0000A2060000}"/>
    <cellStyle name="Berekening 14 3 31 2" xfId="20382" xr:uid="{00000000-0005-0000-0000-0000A3060000}"/>
    <cellStyle name="Berekening 14 3 4" xfId="5879" xr:uid="{00000000-0005-0000-0000-0000A4060000}"/>
    <cellStyle name="Berekening 14 3 4 2" xfId="15606" xr:uid="{00000000-0005-0000-0000-0000A5060000}"/>
    <cellStyle name="Berekening 14 3 5" xfId="2925" xr:uid="{00000000-0005-0000-0000-0000A6060000}"/>
    <cellStyle name="Berekening 14 3 5 2" xfId="12652" xr:uid="{00000000-0005-0000-0000-0000A7060000}"/>
    <cellStyle name="Berekening 14 3 6" xfId="6254" xr:uid="{00000000-0005-0000-0000-0000A8060000}"/>
    <cellStyle name="Berekening 14 3 6 2" xfId="15981" xr:uid="{00000000-0005-0000-0000-0000A9060000}"/>
    <cellStyle name="Berekening 14 3 7" xfId="6456" xr:uid="{00000000-0005-0000-0000-0000AA060000}"/>
    <cellStyle name="Berekening 14 3 7 2" xfId="16183" xr:uid="{00000000-0005-0000-0000-0000AB060000}"/>
    <cellStyle name="Berekening 14 3 8" xfId="6667" xr:uid="{00000000-0005-0000-0000-0000AC060000}"/>
    <cellStyle name="Berekening 14 3 8 2" xfId="16394" xr:uid="{00000000-0005-0000-0000-0000AD060000}"/>
    <cellStyle name="Berekening 14 3 9" xfId="6862" xr:uid="{00000000-0005-0000-0000-0000AE060000}"/>
    <cellStyle name="Berekening 14 3 9 2" xfId="16589" xr:uid="{00000000-0005-0000-0000-0000AF060000}"/>
    <cellStyle name="Berekening 14 30" xfId="6845" xr:uid="{00000000-0005-0000-0000-0000B0060000}"/>
    <cellStyle name="Berekening 14 30 2" xfId="16572" xr:uid="{00000000-0005-0000-0000-0000B1060000}"/>
    <cellStyle name="Berekening 14 31" xfId="9717" xr:uid="{00000000-0005-0000-0000-0000B2060000}"/>
    <cellStyle name="Berekening 14 31 2" xfId="19444" xr:uid="{00000000-0005-0000-0000-0000B3060000}"/>
    <cellStyle name="Berekening 14 32" xfId="9713" xr:uid="{00000000-0005-0000-0000-0000B4060000}"/>
    <cellStyle name="Berekening 14 32 2" xfId="19440" xr:uid="{00000000-0005-0000-0000-0000B5060000}"/>
    <cellStyle name="Berekening 14 33" xfId="7817" xr:uid="{00000000-0005-0000-0000-0000B6060000}"/>
    <cellStyle name="Berekening 14 33 2" xfId="17544" xr:uid="{00000000-0005-0000-0000-0000B7060000}"/>
    <cellStyle name="Berekening 14 4" xfId="2906" xr:uid="{00000000-0005-0000-0000-0000B8060000}"/>
    <cellStyle name="Berekening 14 4 2" xfId="12633" xr:uid="{00000000-0005-0000-0000-0000B9060000}"/>
    <cellStyle name="Berekening 14 5" xfId="2490" xr:uid="{00000000-0005-0000-0000-0000BA060000}"/>
    <cellStyle name="Berekening 14 5 2" xfId="12217" xr:uid="{00000000-0005-0000-0000-0000BB060000}"/>
    <cellStyle name="Berekening 14 6" xfId="5372" xr:uid="{00000000-0005-0000-0000-0000BC060000}"/>
    <cellStyle name="Berekening 14 6 2" xfId="15099" xr:uid="{00000000-0005-0000-0000-0000BD060000}"/>
    <cellStyle name="Berekening 14 7" xfId="3303" xr:uid="{00000000-0005-0000-0000-0000BE060000}"/>
    <cellStyle name="Berekening 14 7 2" xfId="13030" xr:uid="{00000000-0005-0000-0000-0000BF060000}"/>
    <cellStyle name="Berekening 14 8" xfId="6110" xr:uid="{00000000-0005-0000-0000-0000C0060000}"/>
    <cellStyle name="Berekening 14 8 2" xfId="15837" xr:uid="{00000000-0005-0000-0000-0000C1060000}"/>
    <cellStyle name="Berekening 14 9" xfId="5259" xr:uid="{00000000-0005-0000-0000-0000C2060000}"/>
    <cellStyle name="Berekening 14 9 2" xfId="14986" xr:uid="{00000000-0005-0000-0000-0000C3060000}"/>
    <cellStyle name="Berekening 15" xfId="670" xr:uid="{00000000-0005-0000-0000-0000C4060000}"/>
    <cellStyle name="Berekening 15 10" xfId="5746" xr:uid="{00000000-0005-0000-0000-0000C5060000}"/>
    <cellStyle name="Berekening 15 10 2" xfId="15473" xr:uid="{00000000-0005-0000-0000-0000C6060000}"/>
    <cellStyle name="Berekening 15 11" xfId="2573" xr:uid="{00000000-0005-0000-0000-0000C7060000}"/>
    <cellStyle name="Berekening 15 11 2" xfId="12300" xr:uid="{00000000-0005-0000-0000-0000C8060000}"/>
    <cellStyle name="Berekening 15 12" xfId="6616" xr:uid="{00000000-0005-0000-0000-0000C9060000}"/>
    <cellStyle name="Berekening 15 12 2" xfId="16343" xr:uid="{00000000-0005-0000-0000-0000CA060000}"/>
    <cellStyle name="Berekening 15 13" xfId="6746" xr:uid="{00000000-0005-0000-0000-0000CB060000}"/>
    <cellStyle name="Berekening 15 13 2" xfId="16473" xr:uid="{00000000-0005-0000-0000-0000CC060000}"/>
    <cellStyle name="Berekening 15 14" xfId="7037" xr:uid="{00000000-0005-0000-0000-0000CD060000}"/>
    <cellStyle name="Berekening 15 14 2" xfId="16764" xr:uid="{00000000-0005-0000-0000-0000CE060000}"/>
    <cellStyle name="Berekening 15 15" xfId="6821" xr:uid="{00000000-0005-0000-0000-0000CF060000}"/>
    <cellStyle name="Berekening 15 15 2" xfId="16548" xr:uid="{00000000-0005-0000-0000-0000D0060000}"/>
    <cellStyle name="Berekening 15 16" xfId="7427" xr:uid="{00000000-0005-0000-0000-0000D1060000}"/>
    <cellStyle name="Berekening 15 16 2" xfId="17154" xr:uid="{00000000-0005-0000-0000-0000D2060000}"/>
    <cellStyle name="Berekening 15 17" xfId="5864" xr:uid="{00000000-0005-0000-0000-0000D3060000}"/>
    <cellStyle name="Berekening 15 17 2" xfId="15591" xr:uid="{00000000-0005-0000-0000-0000D4060000}"/>
    <cellStyle name="Berekening 15 18" xfId="7830" xr:uid="{00000000-0005-0000-0000-0000D5060000}"/>
    <cellStyle name="Berekening 15 18 2" xfId="17557" xr:uid="{00000000-0005-0000-0000-0000D6060000}"/>
    <cellStyle name="Berekening 15 19" xfId="6103" xr:uid="{00000000-0005-0000-0000-0000D7060000}"/>
    <cellStyle name="Berekening 15 19 2" xfId="15830" xr:uid="{00000000-0005-0000-0000-0000D8060000}"/>
    <cellStyle name="Berekening 15 2" xfId="2234" xr:uid="{00000000-0005-0000-0000-0000D9060000}"/>
    <cellStyle name="Berekening 15 2 10" xfId="7073" xr:uid="{00000000-0005-0000-0000-0000DA060000}"/>
    <cellStyle name="Berekening 15 2 10 2" xfId="16800" xr:uid="{00000000-0005-0000-0000-0000DB060000}"/>
    <cellStyle name="Berekening 15 2 11" xfId="7269" xr:uid="{00000000-0005-0000-0000-0000DC060000}"/>
    <cellStyle name="Berekening 15 2 11 2" xfId="16996" xr:uid="{00000000-0005-0000-0000-0000DD060000}"/>
    <cellStyle name="Berekening 15 2 12" xfId="7465" xr:uid="{00000000-0005-0000-0000-0000DE060000}"/>
    <cellStyle name="Berekening 15 2 12 2" xfId="17192" xr:uid="{00000000-0005-0000-0000-0000DF060000}"/>
    <cellStyle name="Berekening 15 2 13" xfId="7659" xr:uid="{00000000-0005-0000-0000-0000E0060000}"/>
    <cellStyle name="Berekening 15 2 13 2" xfId="17386" xr:uid="{00000000-0005-0000-0000-0000E1060000}"/>
    <cellStyle name="Berekening 15 2 14" xfId="7855" xr:uid="{00000000-0005-0000-0000-0000E2060000}"/>
    <cellStyle name="Berekening 15 2 14 2" xfId="17582" xr:uid="{00000000-0005-0000-0000-0000E3060000}"/>
    <cellStyle name="Berekening 15 2 15" xfId="7608" xr:uid="{00000000-0005-0000-0000-0000E4060000}"/>
    <cellStyle name="Berekening 15 2 15 2" xfId="17335" xr:uid="{00000000-0005-0000-0000-0000E5060000}"/>
    <cellStyle name="Berekening 15 2 16" xfId="8156" xr:uid="{00000000-0005-0000-0000-0000E6060000}"/>
    <cellStyle name="Berekening 15 2 16 2" xfId="17883" xr:uid="{00000000-0005-0000-0000-0000E7060000}"/>
    <cellStyle name="Berekening 15 2 17" xfId="8344" xr:uid="{00000000-0005-0000-0000-0000E8060000}"/>
    <cellStyle name="Berekening 15 2 17 2" xfId="18071" xr:uid="{00000000-0005-0000-0000-0000E9060000}"/>
    <cellStyle name="Berekening 15 2 18" xfId="8526" xr:uid="{00000000-0005-0000-0000-0000EA060000}"/>
    <cellStyle name="Berekening 15 2 18 2" xfId="18253" xr:uid="{00000000-0005-0000-0000-0000EB060000}"/>
    <cellStyle name="Berekening 15 2 19" xfId="8701" xr:uid="{00000000-0005-0000-0000-0000EC060000}"/>
    <cellStyle name="Berekening 15 2 19 2" xfId="18428" xr:uid="{00000000-0005-0000-0000-0000ED060000}"/>
    <cellStyle name="Berekening 15 2 2" xfId="4456" xr:uid="{00000000-0005-0000-0000-0000EE060000}"/>
    <cellStyle name="Berekening 15 2 2 2" xfId="14183" xr:uid="{00000000-0005-0000-0000-0000EF060000}"/>
    <cellStyle name="Berekening 15 2 20" xfId="8874" xr:uid="{00000000-0005-0000-0000-0000F0060000}"/>
    <cellStyle name="Berekening 15 2 20 2" xfId="18601" xr:uid="{00000000-0005-0000-0000-0000F1060000}"/>
    <cellStyle name="Berekening 15 2 21" xfId="9054" xr:uid="{00000000-0005-0000-0000-0000F2060000}"/>
    <cellStyle name="Berekening 15 2 21 2" xfId="18781" xr:uid="{00000000-0005-0000-0000-0000F3060000}"/>
    <cellStyle name="Berekening 15 2 22" xfId="9224" xr:uid="{00000000-0005-0000-0000-0000F4060000}"/>
    <cellStyle name="Berekening 15 2 22 2" xfId="18951" xr:uid="{00000000-0005-0000-0000-0000F5060000}"/>
    <cellStyle name="Berekening 15 2 23" xfId="9394" xr:uid="{00000000-0005-0000-0000-0000F6060000}"/>
    <cellStyle name="Berekening 15 2 23 2" xfId="19121" xr:uid="{00000000-0005-0000-0000-0000F7060000}"/>
    <cellStyle name="Berekening 15 2 24" xfId="9558" xr:uid="{00000000-0005-0000-0000-0000F8060000}"/>
    <cellStyle name="Berekening 15 2 24 2" xfId="19285" xr:uid="{00000000-0005-0000-0000-0000F9060000}"/>
    <cellStyle name="Berekening 15 2 25" xfId="9730" xr:uid="{00000000-0005-0000-0000-0000FA060000}"/>
    <cellStyle name="Berekening 15 2 25 2" xfId="19457" xr:uid="{00000000-0005-0000-0000-0000FB060000}"/>
    <cellStyle name="Berekening 15 2 26" xfId="9891" xr:uid="{00000000-0005-0000-0000-0000FC060000}"/>
    <cellStyle name="Berekening 15 2 26 2" xfId="19618" xr:uid="{00000000-0005-0000-0000-0000FD060000}"/>
    <cellStyle name="Berekening 15 2 27" xfId="10050" xr:uid="{00000000-0005-0000-0000-0000FE060000}"/>
    <cellStyle name="Berekening 15 2 27 2" xfId="19777" xr:uid="{00000000-0005-0000-0000-0000FF060000}"/>
    <cellStyle name="Berekening 15 2 28" xfId="10205" xr:uid="{00000000-0005-0000-0000-000000070000}"/>
    <cellStyle name="Berekening 15 2 28 2" xfId="19932" xr:uid="{00000000-0005-0000-0000-000001070000}"/>
    <cellStyle name="Berekening 15 2 29" xfId="10359" xr:uid="{00000000-0005-0000-0000-000002070000}"/>
    <cellStyle name="Berekening 15 2 29 2" xfId="20086" xr:uid="{00000000-0005-0000-0000-000003070000}"/>
    <cellStyle name="Berekening 15 2 3" xfId="5666" xr:uid="{00000000-0005-0000-0000-000004070000}"/>
    <cellStyle name="Berekening 15 2 3 2" xfId="15393" xr:uid="{00000000-0005-0000-0000-000005070000}"/>
    <cellStyle name="Berekening 15 2 30" xfId="10510" xr:uid="{00000000-0005-0000-0000-000006070000}"/>
    <cellStyle name="Berekening 15 2 30 2" xfId="20237" xr:uid="{00000000-0005-0000-0000-000007070000}"/>
    <cellStyle name="Berekening 15 2 31" xfId="10656" xr:uid="{00000000-0005-0000-0000-000008070000}"/>
    <cellStyle name="Berekening 15 2 31 2" xfId="20383" xr:uid="{00000000-0005-0000-0000-000009070000}"/>
    <cellStyle name="Berekening 15 2 4" xfId="5880" xr:uid="{00000000-0005-0000-0000-00000A070000}"/>
    <cellStyle name="Berekening 15 2 4 2" xfId="15607" xr:uid="{00000000-0005-0000-0000-00000B070000}"/>
    <cellStyle name="Berekening 15 2 5" xfId="5525" xr:uid="{00000000-0005-0000-0000-00000C070000}"/>
    <cellStyle name="Berekening 15 2 5 2" xfId="15252" xr:uid="{00000000-0005-0000-0000-00000D070000}"/>
    <cellStyle name="Berekening 15 2 6" xfId="6255" xr:uid="{00000000-0005-0000-0000-00000E070000}"/>
    <cellStyle name="Berekening 15 2 6 2" xfId="15982" xr:uid="{00000000-0005-0000-0000-00000F070000}"/>
    <cellStyle name="Berekening 15 2 7" xfId="6457" xr:uid="{00000000-0005-0000-0000-000010070000}"/>
    <cellStyle name="Berekening 15 2 7 2" xfId="16184" xr:uid="{00000000-0005-0000-0000-000011070000}"/>
    <cellStyle name="Berekening 15 2 8" xfId="6668" xr:uid="{00000000-0005-0000-0000-000012070000}"/>
    <cellStyle name="Berekening 15 2 8 2" xfId="16395" xr:uid="{00000000-0005-0000-0000-000013070000}"/>
    <cellStyle name="Berekening 15 2 9" xfId="6863" xr:uid="{00000000-0005-0000-0000-000014070000}"/>
    <cellStyle name="Berekening 15 2 9 2" xfId="16590" xr:uid="{00000000-0005-0000-0000-000015070000}"/>
    <cellStyle name="Berekening 15 20" xfId="4886" xr:uid="{00000000-0005-0000-0000-000016070000}"/>
    <cellStyle name="Berekening 15 20 2" xfId="14613" xr:uid="{00000000-0005-0000-0000-000017070000}"/>
    <cellStyle name="Berekening 15 21" xfId="8308" xr:uid="{00000000-0005-0000-0000-000018070000}"/>
    <cellStyle name="Berekening 15 21 2" xfId="18035" xr:uid="{00000000-0005-0000-0000-000019070000}"/>
    <cellStyle name="Berekening 15 22" xfId="8497" xr:uid="{00000000-0005-0000-0000-00001A070000}"/>
    <cellStyle name="Berekening 15 22 2" xfId="18224" xr:uid="{00000000-0005-0000-0000-00001B070000}"/>
    <cellStyle name="Berekening 15 23" xfId="8678" xr:uid="{00000000-0005-0000-0000-00001C070000}"/>
    <cellStyle name="Berekening 15 23 2" xfId="18405" xr:uid="{00000000-0005-0000-0000-00001D070000}"/>
    <cellStyle name="Berekening 15 24" xfId="8424" xr:uid="{00000000-0005-0000-0000-00001E070000}"/>
    <cellStyle name="Berekening 15 24 2" xfId="18151" xr:uid="{00000000-0005-0000-0000-00001F070000}"/>
    <cellStyle name="Berekening 15 25" xfId="9023" xr:uid="{00000000-0005-0000-0000-000020070000}"/>
    <cellStyle name="Berekening 15 25 2" xfId="18750" xr:uid="{00000000-0005-0000-0000-000021070000}"/>
    <cellStyle name="Berekening 15 26" xfId="9200" xr:uid="{00000000-0005-0000-0000-000022070000}"/>
    <cellStyle name="Berekening 15 26 2" xfId="18927" xr:uid="{00000000-0005-0000-0000-000023070000}"/>
    <cellStyle name="Berekening 15 27" xfId="9373" xr:uid="{00000000-0005-0000-0000-000024070000}"/>
    <cellStyle name="Berekening 15 27 2" xfId="19100" xr:uid="{00000000-0005-0000-0000-000025070000}"/>
    <cellStyle name="Berekening 15 28" xfId="9133" xr:uid="{00000000-0005-0000-0000-000026070000}"/>
    <cellStyle name="Berekening 15 28 2" xfId="18860" xr:uid="{00000000-0005-0000-0000-000027070000}"/>
    <cellStyle name="Berekening 15 29" xfId="9706" xr:uid="{00000000-0005-0000-0000-000028070000}"/>
    <cellStyle name="Berekening 15 29 2" xfId="19433" xr:uid="{00000000-0005-0000-0000-000029070000}"/>
    <cellStyle name="Berekening 15 3" xfId="2235" xr:uid="{00000000-0005-0000-0000-00002A070000}"/>
    <cellStyle name="Berekening 15 3 10" xfId="7074" xr:uid="{00000000-0005-0000-0000-00002B070000}"/>
    <cellStyle name="Berekening 15 3 10 2" xfId="16801" xr:uid="{00000000-0005-0000-0000-00002C070000}"/>
    <cellStyle name="Berekening 15 3 11" xfId="7270" xr:uid="{00000000-0005-0000-0000-00002D070000}"/>
    <cellStyle name="Berekening 15 3 11 2" xfId="16997" xr:uid="{00000000-0005-0000-0000-00002E070000}"/>
    <cellStyle name="Berekening 15 3 12" xfId="7466" xr:uid="{00000000-0005-0000-0000-00002F070000}"/>
    <cellStyle name="Berekening 15 3 12 2" xfId="17193" xr:uid="{00000000-0005-0000-0000-000030070000}"/>
    <cellStyle name="Berekening 15 3 13" xfId="7660" xr:uid="{00000000-0005-0000-0000-000031070000}"/>
    <cellStyle name="Berekening 15 3 13 2" xfId="17387" xr:uid="{00000000-0005-0000-0000-000032070000}"/>
    <cellStyle name="Berekening 15 3 14" xfId="7856" xr:uid="{00000000-0005-0000-0000-000033070000}"/>
    <cellStyle name="Berekening 15 3 14 2" xfId="17583" xr:uid="{00000000-0005-0000-0000-000034070000}"/>
    <cellStyle name="Berekening 15 3 15" xfId="5522" xr:uid="{00000000-0005-0000-0000-000035070000}"/>
    <cellStyle name="Berekening 15 3 15 2" xfId="15249" xr:uid="{00000000-0005-0000-0000-000036070000}"/>
    <cellStyle name="Berekening 15 3 16" xfId="8157" xr:uid="{00000000-0005-0000-0000-000037070000}"/>
    <cellStyle name="Berekening 15 3 16 2" xfId="17884" xr:uid="{00000000-0005-0000-0000-000038070000}"/>
    <cellStyle name="Berekening 15 3 17" xfId="8345" xr:uid="{00000000-0005-0000-0000-000039070000}"/>
    <cellStyle name="Berekening 15 3 17 2" xfId="18072" xr:uid="{00000000-0005-0000-0000-00003A070000}"/>
    <cellStyle name="Berekening 15 3 18" xfId="8527" xr:uid="{00000000-0005-0000-0000-00003B070000}"/>
    <cellStyle name="Berekening 15 3 18 2" xfId="18254" xr:uid="{00000000-0005-0000-0000-00003C070000}"/>
    <cellStyle name="Berekening 15 3 19" xfId="8702" xr:uid="{00000000-0005-0000-0000-00003D070000}"/>
    <cellStyle name="Berekening 15 3 19 2" xfId="18429" xr:uid="{00000000-0005-0000-0000-00003E070000}"/>
    <cellStyle name="Berekening 15 3 2" xfId="4457" xr:uid="{00000000-0005-0000-0000-00003F070000}"/>
    <cellStyle name="Berekening 15 3 2 2" xfId="14184" xr:uid="{00000000-0005-0000-0000-000040070000}"/>
    <cellStyle name="Berekening 15 3 20" xfId="8875" xr:uid="{00000000-0005-0000-0000-000041070000}"/>
    <cellStyle name="Berekening 15 3 20 2" xfId="18602" xr:uid="{00000000-0005-0000-0000-000042070000}"/>
    <cellStyle name="Berekening 15 3 21" xfId="9055" xr:uid="{00000000-0005-0000-0000-000043070000}"/>
    <cellStyle name="Berekening 15 3 21 2" xfId="18782" xr:uid="{00000000-0005-0000-0000-000044070000}"/>
    <cellStyle name="Berekening 15 3 22" xfId="9225" xr:uid="{00000000-0005-0000-0000-000045070000}"/>
    <cellStyle name="Berekening 15 3 22 2" xfId="18952" xr:uid="{00000000-0005-0000-0000-000046070000}"/>
    <cellStyle name="Berekening 15 3 23" xfId="9395" xr:uid="{00000000-0005-0000-0000-000047070000}"/>
    <cellStyle name="Berekening 15 3 23 2" xfId="19122" xr:uid="{00000000-0005-0000-0000-000048070000}"/>
    <cellStyle name="Berekening 15 3 24" xfId="9559" xr:uid="{00000000-0005-0000-0000-000049070000}"/>
    <cellStyle name="Berekening 15 3 24 2" xfId="19286" xr:uid="{00000000-0005-0000-0000-00004A070000}"/>
    <cellStyle name="Berekening 15 3 25" xfId="9731" xr:uid="{00000000-0005-0000-0000-00004B070000}"/>
    <cellStyle name="Berekening 15 3 25 2" xfId="19458" xr:uid="{00000000-0005-0000-0000-00004C070000}"/>
    <cellStyle name="Berekening 15 3 26" xfId="9892" xr:uid="{00000000-0005-0000-0000-00004D070000}"/>
    <cellStyle name="Berekening 15 3 26 2" xfId="19619" xr:uid="{00000000-0005-0000-0000-00004E070000}"/>
    <cellStyle name="Berekening 15 3 27" xfId="10051" xr:uid="{00000000-0005-0000-0000-00004F070000}"/>
    <cellStyle name="Berekening 15 3 27 2" xfId="19778" xr:uid="{00000000-0005-0000-0000-000050070000}"/>
    <cellStyle name="Berekening 15 3 28" xfId="10206" xr:uid="{00000000-0005-0000-0000-000051070000}"/>
    <cellStyle name="Berekening 15 3 28 2" xfId="19933" xr:uid="{00000000-0005-0000-0000-000052070000}"/>
    <cellStyle name="Berekening 15 3 29" xfId="10360" xr:uid="{00000000-0005-0000-0000-000053070000}"/>
    <cellStyle name="Berekening 15 3 29 2" xfId="20087" xr:uid="{00000000-0005-0000-0000-000054070000}"/>
    <cellStyle name="Berekening 15 3 3" xfId="5667" xr:uid="{00000000-0005-0000-0000-000055070000}"/>
    <cellStyle name="Berekening 15 3 3 2" xfId="15394" xr:uid="{00000000-0005-0000-0000-000056070000}"/>
    <cellStyle name="Berekening 15 3 30" xfId="10511" xr:uid="{00000000-0005-0000-0000-000057070000}"/>
    <cellStyle name="Berekening 15 3 30 2" xfId="20238" xr:uid="{00000000-0005-0000-0000-000058070000}"/>
    <cellStyle name="Berekening 15 3 31" xfId="10657" xr:uid="{00000000-0005-0000-0000-000059070000}"/>
    <cellStyle name="Berekening 15 3 31 2" xfId="20384" xr:uid="{00000000-0005-0000-0000-00005A070000}"/>
    <cellStyle name="Berekening 15 3 4" xfId="5881" xr:uid="{00000000-0005-0000-0000-00005B070000}"/>
    <cellStyle name="Berekening 15 3 4 2" xfId="15608" xr:uid="{00000000-0005-0000-0000-00005C070000}"/>
    <cellStyle name="Berekening 15 3 5" xfId="2607" xr:uid="{00000000-0005-0000-0000-00005D070000}"/>
    <cellStyle name="Berekening 15 3 5 2" xfId="12334" xr:uid="{00000000-0005-0000-0000-00005E070000}"/>
    <cellStyle name="Berekening 15 3 6" xfId="6256" xr:uid="{00000000-0005-0000-0000-00005F070000}"/>
    <cellStyle name="Berekening 15 3 6 2" xfId="15983" xr:uid="{00000000-0005-0000-0000-000060070000}"/>
    <cellStyle name="Berekening 15 3 7" xfId="6458" xr:uid="{00000000-0005-0000-0000-000061070000}"/>
    <cellStyle name="Berekening 15 3 7 2" xfId="16185" xr:uid="{00000000-0005-0000-0000-000062070000}"/>
    <cellStyle name="Berekening 15 3 8" xfId="6669" xr:uid="{00000000-0005-0000-0000-000063070000}"/>
    <cellStyle name="Berekening 15 3 8 2" xfId="16396" xr:uid="{00000000-0005-0000-0000-000064070000}"/>
    <cellStyle name="Berekening 15 3 9" xfId="6864" xr:uid="{00000000-0005-0000-0000-000065070000}"/>
    <cellStyle name="Berekening 15 3 9 2" xfId="16591" xr:uid="{00000000-0005-0000-0000-000066070000}"/>
    <cellStyle name="Berekening 15 30" xfId="9871" xr:uid="{00000000-0005-0000-0000-000067070000}"/>
    <cellStyle name="Berekening 15 30 2" xfId="19598" xr:uid="{00000000-0005-0000-0000-000068070000}"/>
    <cellStyle name="Berekening 15 31" xfId="10031" xr:uid="{00000000-0005-0000-0000-000069070000}"/>
    <cellStyle name="Berekening 15 31 2" xfId="19758" xr:uid="{00000000-0005-0000-0000-00006A070000}"/>
    <cellStyle name="Berekening 15 32" xfId="10189" xr:uid="{00000000-0005-0000-0000-00006B070000}"/>
    <cellStyle name="Berekening 15 32 2" xfId="19916" xr:uid="{00000000-0005-0000-0000-00006C070000}"/>
    <cellStyle name="Berekening 15 33" xfId="9968" xr:uid="{00000000-0005-0000-0000-00006D070000}"/>
    <cellStyle name="Berekening 15 33 2" xfId="19695" xr:uid="{00000000-0005-0000-0000-00006E070000}"/>
    <cellStyle name="Berekening 15 4" xfId="2907" xr:uid="{00000000-0005-0000-0000-00006F070000}"/>
    <cellStyle name="Berekening 15 4 2" xfId="12634" xr:uid="{00000000-0005-0000-0000-000070070000}"/>
    <cellStyle name="Berekening 15 5" xfId="2489" xr:uid="{00000000-0005-0000-0000-000071070000}"/>
    <cellStyle name="Berekening 15 5 2" xfId="12216" xr:uid="{00000000-0005-0000-0000-000072070000}"/>
    <cellStyle name="Berekening 15 6" xfId="5607" xr:uid="{00000000-0005-0000-0000-000073070000}"/>
    <cellStyle name="Berekening 15 6 2" xfId="15334" xr:uid="{00000000-0005-0000-0000-000074070000}"/>
    <cellStyle name="Berekening 15 7" xfId="5005" xr:uid="{00000000-0005-0000-0000-000075070000}"/>
    <cellStyle name="Berekening 15 7 2" xfId="14732" xr:uid="{00000000-0005-0000-0000-000076070000}"/>
    <cellStyle name="Berekening 15 8" xfId="4802" xr:uid="{00000000-0005-0000-0000-000077070000}"/>
    <cellStyle name="Berekening 15 8 2" xfId="14529" xr:uid="{00000000-0005-0000-0000-000078070000}"/>
    <cellStyle name="Berekening 15 9" xfId="2732" xr:uid="{00000000-0005-0000-0000-000079070000}"/>
    <cellStyle name="Berekening 15 9 2" xfId="12459" xr:uid="{00000000-0005-0000-0000-00007A070000}"/>
    <cellStyle name="Berekening 16" xfId="671" xr:uid="{00000000-0005-0000-0000-00007B070000}"/>
    <cellStyle name="Berekening 16 10" xfId="5412" xr:uid="{00000000-0005-0000-0000-00007C070000}"/>
    <cellStyle name="Berekening 16 10 2" xfId="15139" xr:uid="{00000000-0005-0000-0000-00007D070000}"/>
    <cellStyle name="Berekening 16 11" xfId="5622" xr:uid="{00000000-0005-0000-0000-00007E070000}"/>
    <cellStyle name="Berekening 16 11 2" xfId="15349" xr:uid="{00000000-0005-0000-0000-00007F070000}"/>
    <cellStyle name="Berekening 16 12" xfId="5375" xr:uid="{00000000-0005-0000-0000-000080070000}"/>
    <cellStyle name="Berekening 16 12 2" xfId="15102" xr:uid="{00000000-0005-0000-0000-000081070000}"/>
    <cellStyle name="Berekening 16 13" xfId="5542" xr:uid="{00000000-0005-0000-0000-000082070000}"/>
    <cellStyle name="Berekening 16 13 2" xfId="15269" xr:uid="{00000000-0005-0000-0000-000083070000}"/>
    <cellStyle name="Berekening 16 14" xfId="6542" xr:uid="{00000000-0005-0000-0000-000084070000}"/>
    <cellStyle name="Berekening 16 14 2" xfId="16269" xr:uid="{00000000-0005-0000-0000-000085070000}"/>
    <cellStyle name="Berekening 16 15" xfId="4796" xr:uid="{00000000-0005-0000-0000-000086070000}"/>
    <cellStyle name="Berekening 16 15 2" xfId="14523" xr:uid="{00000000-0005-0000-0000-000087070000}"/>
    <cellStyle name="Berekening 16 16" xfId="4874" xr:uid="{00000000-0005-0000-0000-000088070000}"/>
    <cellStyle name="Berekening 16 16 2" xfId="14601" xr:uid="{00000000-0005-0000-0000-000089070000}"/>
    <cellStyle name="Berekening 16 17" xfId="2500" xr:uid="{00000000-0005-0000-0000-00008A070000}"/>
    <cellStyle name="Berekening 16 17 2" xfId="12227" xr:uid="{00000000-0005-0000-0000-00008B070000}"/>
    <cellStyle name="Berekening 16 18" xfId="2986" xr:uid="{00000000-0005-0000-0000-00008C070000}"/>
    <cellStyle name="Berekening 16 18 2" xfId="12713" xr:uid="{00000000-0005-0000-0000-00008D070000}"/>
    <cellStyle name="Berekening 16 19" xfId="2982" xr:uid="{00000000-0005-0000-0000-00008E070000}"/>
    <cellStyle name="Berekening 16 19 2" xfId="12709" xr:uid="{00000000-0005-0000-0000-00008F070000}"/>
    <cellStyle name="Berekening 16 2" xfId="2236" xr:uid="{00000000-0005-0000-0000-000090070000}"/>
    <cellStyle name="Berekening 16 2 10" xfId="7075" xr:uid="{00000000-0005-0000-0000-000091070000}"/>
    <cellStyle name="Berekening 16 2 10 2" xfId="16802" xr:uid="{00000000-0005-0000-0000-000092070000}"/>
    <cellStyle name="Berekening 16 2 11" xfId="7271" xr:uid="{00000000-0005-0000-0000-000093070000}"/>
    <cellStyle name="Berekening 16 2 11 2" xfId="16998" xr:uid="{00000000-0005-0000-0000-000094070000}"/>
    <cellStyle name="Berekening 16 2 12" xfId="7467" xr:uid="{00000000-0005-0000-0000-000095070000}"/>
    <cellStyle name="Berekening 16 2 12 2" xfId="17194" xr:uid="{00000000-0005-0000-0000-000096070000}"/>
    <cellStyle name="Berekening 16 2 13" xfId="7661" xr:uid="{00000000-0005-0000-0000-000097070000}"/>
    <cellStyle name="Berekening 16 2 13 2" xfId="17388" xr:uid="{00000000-0005-0000-0000-000098070000}"/>
    <cellStyle name="Berekening 16 2 14" xfId="7857" xr:uid="{00000000-0005-0000-0000-000099070000}"/>
    <cellStyle name="Berekening 16 2 14 2" xfId="17584" xr:uid="{00000000-0005-0000-0000-00009A070000}"/>
    <cellStyle name="Berekening 16 2 15" xfId="2705" xr:uid="{00000000-0005-0000-0000-00009B070000}"/>
    <cellStyle name="Berekening 16 2 15 2" xfId="12432" xr:uid="{00000000-0005-0000-0000-00009C070000}"/>
    <cellStyle name="Berekening 16 2 16" xfId="8158" xr:uid="{00000000-0005-0000-0000-00009D070000}"/>
    <cellStyle name="Berekening 16 2 16 2" xfId="17885" xr:uid="{00000000-0005-0000-0000-00009E070000}"/>
    <cellStyle name="Berekening 16 2 17" xfId="8346" xr:uid="{00000000-0005-0000-0000-00009F070000}"/>
    <cellStyle name="Berekening 16 2 17 2" xfId="18073" xr:uid="{00000000-0005-0000-0000-0000A0070000}"/>
    <cellStyle name="Berekening 16 2 18" xfId="8528" xr:uid="{00000000-0005-0000-0000-0000A1070000}"/>
    <cellStyle name="Berekening 16 2 18 2" xfId="18255" xr:uid="{00000000-0005-0000-0000-0000A2070000}"/>
    <cellStyle name="Berekening 16 2 19" xfId="8703" xr:uid="{00000000-0005-0000-0000-0000A3070000}"/>
    <cellStyle name="Berekening 16 2 19 2" xfId="18430" xr:uid="{00000000-0005-0000-0000-0000A4070000}"/>
    <cellStyle name="Berekening 16 2 2" xfId="4458" xr:uid="{00000000-0005-0000-0000-0000A5070000}"/>
    <cellStyle name="Berekening 16 2 2 2" xfId="14185" xr:uid="{00000000-0005-0000-0000-0000A6070000}"/>
    <cellStyle name="Berekening 16 2 20" xfId="8876" xr:uid="{00000000-0005-0000-0000-0000A7070000}"/>
    <cellStyle name="Berekening 16 2 20 2" xfId="18603" xr:uid="{00000000-0005-0000-0000-0000A8070000}"/>
    <cellStyle name="Berekening 16 2 21" xfId="9056" xr:uid="{00000000-0005-0000-0000-0000A9070000}"/>
    <cellStyle name="Berekening 16 2 21 2" xfId="18783" xr:uid="{00000000-0005-0000-0000-0000AA070000}"/>
    <cellStyle name="Berekening 16 2 22" xfId="9226" xr:uid="{00000000-0005-0000-0000-0000AB070000}"/>
    <cellStyle name="Berekening 16 2 22 2" xfId="18953" xr:uid="{00000000-0005-0000-0000-0000AC070000}"/>
    <cellStyle name="Berekening 16 2 23" xfId="9396" xr:uid="{00000000-0005-0000-0000-0000AD070000}"/>
    <cellStyle name="Berekening 16 2 23 2" xfId="19123" xr:uid="{00000000-0005-0000-0000-0000AE070000}"/>
    <cellStyle name="Berekening 16 2 24" xfId="9560" xr:uid="{00000000-0005-0000-0000-0000AF070000}"/>
    <cellStyle name="Berekening 16 2 24 2" xfId="19287" xr:uid="{00000000-0005-0000-0000-0000B0070000}"/>
    <cellStyle name="Berekening 16 2 25" xfId="9732" xr:uid="{00000000-0005-0000-0000-0000B1070000}"/>
    <cellStyle name="Berekening 16 2 25 2" xfId="19459" xr:uid="{00000000-0005-0000-0000-0000B2070000}"/>
    <cellStyle name="Berekening 16 2 26" xfId="9893" xr:uid="{00000000-0005-0000-0000-0000B3070000}"/>
    <cellStyle name="Berekening 16 2 26 2" xfId="19620" xr:uid="{00000000-0005-0000-0000-0000B4070000}"/>
    <cellStyle name="Berekening 16 2 27" xfId="10052" xr:uid="{00000000-0005-0000-0000-0000B5070000}"/>
    <cellStyle name="Berekening 16 2 27 2" xfId="19779" xr:uid="{00000000-0005-0000-0000-0000B6070000}"/>
    <cellStyle name="Berekening 16 2 28" xfId="10207" xr:uid="{00000000-0005-0000-0000-0000B7070000}"/>
    <cellStyle name="Berekening 16 2 28 2" xfId="19934" xr:uid="{00000000-0005-0000-0000-0000B8070000}"/>
    <cellStyle name="Berekening 16 2 29" xfId="10361" xr:uid="{00000000-0005-0000-0000-0000B9070000}"/>
    <cellStyle name="Berekening 16 2 29 2" xfId="20088" xr:uid="{00000000-0005-0000-0000-0000BA070000}"/>
    <cellStyle name="Berekening 16 2 3" xfId="5668" xr:uid="{00000000-0005-0000-0000-0000BB070000}"/>
    <cellStyle name="Berekening 16 2 3 2" xfId="15395" xr:uid="{00000000-0005-0000-0000-0000BC070000}"/>
    <cellStyle name="Berekening 16 2 30" xfId="10512" xr:uid="{00000000-0005-0000-0000-0000BD070000}"/>
    <cellStyle name="Berekening 16 2 30 2" xfId="20239" xr:uid="{00000000-0005-0000-0000-0000BE070000}"/>
    <cellStyle name="Berekening 16 2 31" xfId="10658" xr:uid="{00000000-0005-0000-0000-0000BF070000}"/>
    <cellStyle name="Berekening 16 2 31 2" xfId="20385" xr:uid="{00000000-0005-0000-0000-0000C0070000}"/>
    <cellStyle name="Berekening 16 2 4" xfId="5882" xr:uid="{00000000-0005-0000-0000-0000C1070000}"/>
    <cellStyle name="Berekening 16 2 4 2" xfId="15609" xr:uid="{00000000-0005-0000-0000-0000C2070000}"/>
    <cellStyle name="Berekening 16 2 5" xfId="5445" xr:uid="{00000000-0005-0000-0000-0000C3070000}"/>
    <cellStyle name="Berekening 16 2 5 2" xfId="15172" xr:uid="{00000000-0005-0000-0000-0000C4070000}"/>
    <cellStyle name="Berekening 16 2 6" xfId="6257" xr:uid="{00000000-0005-0000-0000-0000C5070000}"/>
    <cellStyle name="Berekening 16 2 6 2" xfId="15984" xr:uid="{00000000-0005-0000-0000-0000C6070000}"/>
    <cellStyle name="Berekening 16 2 7" xfId="6459" xr:uid="{00000000-0005-0000-0000-0000C7070000}"/>
    <cellStyle name="Berekening 16 2 7 2" xfId="16186" xr:uid="{00000000-0005-0000-0000-0000C8070000}"/>
    <cellStyle name="Berekening 16 2 8" xfId="6670" xr:uid="{00000000-0005-0000-0000-0000C9070000}"/>
    <cellStyle name="Berekening 16 2 8 2" xfId="16397" xr:uid="{00000000-0005-0000-0000-0000CA070000}"/>
    <cellStyle name="Berekening 16 2 9" xfId="6865" xr:uid="{00000000-0005-0000-0000-0000CB070000}"/>
    <cellStyle name="Berekening 16 2 9 2" xfId="16592" xr:uid="{00000000-0005-0000-0000-0000CC070000}"/>
    <cellStyle name="Berekening 16 20" xfId="8038" xr:uid="{00000000-0005-0000-0000-0000CD070000}"/>
    <cellStyle name="Berekening 16 20 2" xfId="17765" xr:uid="{00000000-0005-0000-0000-0000CE070000}"/>
    <cellStyle name="Berekening 16 21" xfId="7626" xr:uid="{00000000-0005-0000-0000-0000CF070000}"/>
    <cellStyle name="Berekening 16 21 2" xfId="17353" xr:uid="{00000000-0005-0000-0000-0000D0070000}"/>
    <cellStyle name="Berekening 16 22" xfId="7634" xr:uid="{00000000-0005-0000-0000-0000D1070000}"/>
    <cellStyle name="Berekening 16 22 2" xfId="17361" xr:uid="{00000000-0005-0000-0000-0000D2070000}"/>
    <cellStyle name="Berekening 16 23" xfId="5217" xr:uid="{00000000-0005-0000-0000-0000D3070000}"/>
    <cellStyle name="Berekening 16 23 2" xfId="14944" xr:uid="{00000000-0005-0000-0000-0000D4070000}"/>
    <cellStyle name="Berekening 16 24" xfId="8324" xr:uid="{00000000-0005-0000-0000-0000D5070000}"/>
    <cellStyle name="Berekening 16 24 2" xfId="18051" xr:uid="{00000000-0005-0000-0000-0000D6070000}"/>
    <cellStyle name="Berekening 16 25" xfId="2976" xr:uid="{00000000-0005-0000-0000-0000D7070000}"/>
    <cellStyle name="Berekening 16 25 2" xfId="12703" xr:uid="{00000000-0005-0000-0000-0000D8070000}"/>
    <cellStyle name="Berekening 16 26" xfId="5108" xr:uid="{00000000-0005-0000-0000-0000D9070000}"/>
    <cellStyle name="Berekening 16 26 2" xfId="14835" xr:uid="{00000000-0005-0000-0000-0000DA070000}"/>
    <cellStyle name="Berekening 16 27" xfId="7231" xr:uid="{00000000-0005-0000-0000-0000DB070000}"/>
    <cellStyle name="Berekening 16 27 2" xfId="16958" xr:uid="{00000000-0005-0000-0000-0000DC070000}"/>
    <cellStyle name="Berekening 16 28" xfId="9035" xr:uid="{00000000-0005-0000-0000-0000DD070000}"/>
    <cellStyle name="Berekening 16 28 2" xfId="18762" xr:uid="{00000000-0005-0000-0000-0000DE070000}"/>
    <cellStyle name="Berekening 16 29" xfId="6236" xr:uid="{00000000-0005-0000-0000-0000DF070000}"/>
    <cellStyle name="Berekening 16 29 2" xfId="15963" xr:uid="{00000000-0005-0000-0000-0000E0070000}"/>
    <cellStyle name="Berekening 16 3" xfId="2237" xr:uid="{00000000-0005-0000-0000-0000E1070000}"/>
    <cellStyle name="Berekening 16 3 10" xfId="7076" xr:uid="{00000000-0005-0000-0000-0000E2070000}"/>
    <cellStyle name="Berekening 16 3 10 2" xfId="16803" xr:uid="{00000000-0005-0000-0000-0000E3070000}"/>
    <cellStyle name="Berekening 16 3 11" xfId="7272" xr:uid="{00000000-0005-0000-0000-0000E4070000}"/>
    <cellStyle name="Berekening 16 3 11 2" xfId="16999" xr:uid="{00000000-0005-0000-0000-0000E5070000}"/>
    <cellStyle name="Berekening 16 3 12" xfId="7468" xr:uid="{00000000-0005-0000-0000-0000E6070000}"/>
    <cellStyle name="Berekening 16 3 12 2" xfId="17195" xr:uid="{00000000-0005-0000-0000-0000E7070000}"/>
    <cellStyle name="Berekening 16 3 13" xfId="7662" xr:uid="{00000000-0005-0000-0000-0000E8070000}"/>
    <cellStyle name="Berekening 16 3 13 2" xfId="17389" xr:uid="{00000000-0005-0000-0000-0000E9070000}"/>
    <cellStyle name="Berekening 16 3 14" xfId="7858" xr:uid="{00000000-0005-0000-0000-0000EA070000}"/>
    <cellStyle name="Berekening 16 3 14 2" xfId="17585" xr:uid="{00000000-0005-0000-0000-0000EB070000}"/>
    <cellStyle name="Berekening 16 3 15" xfId="4902" xr:uid="{00000000-0005-0000-0000-0000EC070000}"/>
    <cellStyle name="Berekening 16 3 15 2" xfId="14629" xr:uid="{00000000-0005-0000-0000-0000ED070000}"/>
    <cellStyle name="Berekening 16 3 16" xfId="8159" xr:uid="{00000000-0005-0000-0000-0000EE070000}"/>
    <cellStyle name="Berekening 16 3 16 2" xfId="17886" xr:uid="{00000000-0005-0000-0000-0000EF070000}"/>
    <cellStyle name="Berekening 16 3 17" xfId="8347" xr:uid="{00000000-0005-0000-0000-0000F0070000}"/>
    <cellStyle name="Berekening 16 3 17 2" xfId="18074" xr:uid="{00000000-0005-0000-0000-0000F1070000}"/>
    <cellStyle name="Berekening 16 3 18" xfId="8529" xr:uid="{00000000-0005-0000-0000-0000F2070000}"/>
    <cellStyle name="Berekening 16 3 18 2" xfId="18256" xr:uid="{00000000-0005-0000-0000-0000F3070000}"/>
    <cellStyle name="Berekening 16 3 19" xfId="8704" xr:uid="{00000000-0005-0000-0000-0000F4070000}"/>
    <cellStyle name="Berekening 16 3 19 2" xfId="18431" xr:uid="{00000000-0005-0000-0000-0000F5070000}"/>
    <cellStyle name="Berekening 16 3 2" xfId="4459" xr:uid="{00000000-0005-0000-0000-0000F6070000}"/>
    <cellStyle name="Berekening 16 3 2 2" xfId="14186" xr:uid="{00000000-0005-0000-0000-0000F7070000}"/>
    <cellStyle name="Berekening 16 3 20" xfId="8877" xr:uid="{00000000-0005-0000-0000-0000F8070000}"/>
    <cellStyle name="Berekening 16 3 20 2" xfId="18604" xr:uid="{00000000-0005-0000-0000-0000F9070000}"/>
    <cellStyle name="Berekening 16 3 21" xfId="9057" xr:uid="{00000000-0005-0000-0000-0000FA070000}"/>
    <cellStyle name="Berekening 16 3 21 2" xfId="18784" xr:uid="{00000000-0005-0000-0000-0000FB070000}"/>
    <cellStyle name="Berekening 16 3 22" xfId="9227" xr:uid="{00000000-0005-0000-0000-0000FC070000}"/>
    <cellStyle name="Berekening 16 3 22 2" xfId="18954" xr:uid="{00000000-0005-0000-0000-0000FD070000}"/>
    <cellStyle name="Berekening 16 3 23" xfId="9397" xr:uid="{00000000-0005-0000-0000-0000FE070000}"/>
    <cellStyle name="Berekening 16 3 23 2" xfId="19124" xr:uid="{00000000-0005-0000-0000-0000FF070000}"/>
    <cellStyle name="Berekening 16 3 24" xfId="9561" xr:uid="{00000000-0005-0000-0000-000000080000}"/>
    <cellStyle name="Berekening 16 3 24 2" xfId="19288" xr:uid="{00000000-0005-0000-0000-000001080000}"/>
    <cellStyle name="Berekening 16 3 25" xfId="9733" xr:uid="{00000000-0005-0000-0000-000002080000}"/>
    <cellStyle name="Berekening 16 3 25 2" xfId="19460" xr:uid="{00000000-0005-0000-0000-000003080000}"/>
    <cellStyle name="Berekening 16 3 26" xfId="9894" xr:uid="{00000000-0005-0000-0000-000004080000}"/>
    <cellStyle name="Berekening 16 3 26 2" xfId="19621" xr:uid="{00000000-0005-0000-0000-000005080000}"/>
    <cellStyle name="Berekening 16 3 27" xfId="10053" xr:uid="{00000000-0005-0000-0000-000006080000}"/>
    <cellStyle name="Berekening 16 3 27 2" xfId="19780" xr:uid="{00000000-0005-0000-0000-000007080000}"/>
    <cellStyle name="Berekening 16 3 28" xfId="10208" xr:uid="{00000000-0005-0000-0000-000008080000}"/>
    <cellStyle name="Berekening 16 3 28 2" xfId="19935" xr:uid="{00000000-0005-0000-0000-000009080000}"/>
    <cellStyle name="Berekening 16 3 29" xfId="10362" xr:uid="{00000000-0005-0000-0000-00000A080000}"/>
    <cellStyle name="Berekening 16 3 29 2" xfId="20089" xr:uid="{00000000-0005-0000-0000-00000B080000}"/>
    <cellStyle name="Berekening 16 3 3" xfId="5669" xr:uid="{00000000-0005-0000-0000-00000C080000}"/>
    <cellStyle name="Berekening 16 3 3 2" xfId="15396" xr:uid="{00000000-0005-0000-0000-00000D080000}"/>
    <cellStyle name="Berekening 16 3 30" xfId="10513" xr:uid="{00000000-0005-0000-0000-00000E080000}"/>
    <cellStyle name="Berekening 16 3 30 2" xfId="20240" xr:uid="{00000000-0005-0000-0000-00000F080000}"/>
    <cellStyle name="Berekening 16 3 31" xfId="10659" xr:uid="{00000000-0005-0000-0000-000010080000}"/>
    <cellStyle name="Berekening 16 3 31 2" xfId="20386" xr:uid="{00000000-0005-0000-0000-000011080000}"/>
    <cellStyle name="Berekening 16 3 4" xfId="5883" xr:uid="{00000000-0005-0000-0000-000012080000}"/>
    <cellStyle name="Berekening 16 3 4 2" xfId="15610" xr:uid="{00000000-0005-0000-0000-000013080000}"/>
    <cellStyle name="Berekening 16 3 5" xfId="4748" xr:uid="{00000000-0005-0000-0000-000014080000}"/>
    <cellStyle name="Berekening 16 3 5 2" xfId="14475" xr:uid="{00000000-0005-0000-0000-000015080000}"/>
    <cellStyle name="Berekening 16 3 6" xfId="6258" xr:uid="{00000000-0005-0000-0000-000016080000}"/>
    <cellStyle name="Berekening 16 3 6 2" xfId="15985" xr:uid="{00000000-0005-0000-0000-000017080000}"/>
    <cellStyle name="Berekening 16 3 7" xfId="6460" xr:uid="{00000000-0005-0000-0000-000018080000}"/>
    <cellStyle name="Berekening 16 3 7 2" xfId="16187" xr:uid="{00000000-0005-0000-0000-000019080000}"/>
    <cellStyle name="Berekening 16 3 8" xfId="6671" xr:uid="{00000000-0005-0000-0000-00001A080000}"/>
    <cellStyle name="Berekening 16 3 8 2" xfId="16398" xr:uid="{00000000-0005-0000-0000-00001B080000}"/>
    <cellStyle name="Berekening 16 3 9" xfId="6866" xr:uid="{00000000-0005-0000-0000-00001C080000}"/>
    <cellStyle name="Berekening 16 3 9 2" xfId="16593" xr:uid="{00000000-0005-0000-0000-00001D080000}"/>
    <cellStyle name="Berekening 16 30" xfId="5054" xr:uid="{00000000-0005-0000-0000-00001E080000}"/>
    <cellStyle name="Berekening 16 30 2" xfId="14781" xr:uid="{00000000-0005-0000-0000-00001F080000}"/>
    <cellStyle name="Berekening 16 31" xfId="2703" xr:uid="{00000000-0005-0000-0000-000020080000}"/>
    <cellStyle name="Berekening 16 31 2" xfId="12430" xr:uid="{00000000-0005-0000-0000-000021080000}"/>
    <cellStyle name="Berekening 16 32" xfId="8495" xr:uid="{00000000-0005-0000-0000-000022080000}"/>
    <cellStyle name="Berekening 16 32 2" xfId="18222" xr:uid="{00000000-0005-0000-0000-000023080000}"/>
    <cellStyle name="Berekening 16 33" xfId="6829" xr:uid="{00000000-0005-0000-0000-000024080000}"/>
    <cellStyle name="Berekening 16 33 2" xfId="16556" xr:uid="{00000000-0005-0000-0000-000025080000}"/>
    <cellStyle name="Berekening 16 4" xfId="2908" xr:uid="{00000000-0005-0000-0000-000026080000}"/>
    <cellStyle name="Berekening 16 4 2" xfId="12635" xr:uid="{00000000-0005-0000-0000-000027080000}"/>
    <cellStyle name="Berekening 16 5" xfId="2770" xr:uid="{00000000-0005-0000-0000-000028080000}"/>
    <cellStyle name="Berekening 16 5 2" xfId="12497" xr:uid="{00000000-0005-0000-0000-000029080000}"/>
    <cellStyle name="Berekening 16 6" xfId="5138" xr:uid="{00000000-0005-0000-0000-00002A080000}"/>
    <cellStyle name="Berekening 16 6 2" xfId="14865" xr:uid="{00000000-0005-0000-0000-00002B080000}"/>
    <cellStyle name="Berekening 16 7" xfId="2675" xr:uid="{00000000-0005-0000-0000-00002C080000}"/>
    <cellStyle name="Berekening 16 7 2" xfId="12402" xr:uid="{00000000-0005-0000-0000-00002D080000}"/>
    <cellStyle name="Berekening 16 8" xfId="2744" xr:uid="{00000000-0005-0000-0000-00002E080000}"/>
    <cellStyle name="Berekening 16 8 2" xfId="12471" xr:uid="{00000000-0005-0000-0000-00002F080000}"/>
    <cellStyle name="Berekening 16 9" xfId="5610" xr:uid="{00000000-0005-0000-0000-000030080000}"/>
    <cellStyle name="Berekening 16 9 2" xfId="15337" xr:uid="{00000000-0005-0000-0000-000031080000}"/>
    <cellStyle name="Berekening 2" xfId="149" xr:uid="{00000000-0005-0000-0000-000032080000}"/>
    <cellStyle name="Berekening 2 10" xfId="6608" xr:uid="{00000000-0005-0000-0000-000033080000}"/>
    <cellStyle name="Berekening 2 10 2" xfId="16335" xr:uid="{00000000-0005-0000-0000-000034080000}"/>
    <cellStyle name="Berekening 2 11" xfId="6814" xr:uid="{00000000-0005-0000-0000-000035080000}"/>
    <cellStyle name="Berekening 2 11 2" xfId="16541" xr:uid="{00000000-0005-0000-0000-000036080000}"/>
    <cellStyle name="Berekening 2 12" xfId="5336" xr:uid="{00000000-0005-0000-0000-000037080000}"/>
    <cellStyle name="Berekening 2 12 2" xfId="15063" xr:uid="{00000000-0005-0000-0000-000038080000}"/>
    <cellStyle name="Berekening 2 13" xfId="4918" xr:uid="{00000000-0005-0000-0000-000039080000}"/>
    <cellStyle name="Berekening 2 13 2" xfId="14645" xr:uid="{00000000-0005-0000-0000-00003A080000}"/>
    <cellStyle name="Berekening 2 14" xfId="2609" xr:uid="{00000000-0005-0000-0000-00003B080000}"/>
    <cellStyle name="Berekening 2 14 2" xfId="12336" xr:uid="{00000000-0005-0000-0000-00003C080000}"/>
    <cellStyle name="Berekening 2 15" xfId="6031" xr:uid="{00000000-0005-0000-0000-00003D080000}"/>
    <cellStyle name="Berekening 2 15 2" xfId="15758" xr:uid="{00000000-0005-0000-0000-00003E080000}"/>
    <cellStyle name="Berekening 2 16" xfId="5258" xr:uid="{00000000-0005-0000-0000-00003F080000}"/>
    <cellStyle name="Berekening 2 16 2" xfId="14985" xr:uid="{00000000-0005-0000-0000-000040080000}"/>
    <cellStyle name="Berekening 2 17" xfId="5123" xr:uid="{00000000-0005-0000-0000-000041080000}"/>
    <cellStyle name="Berekening 2 17 2" xfId="14850" xr:uid="{00000000-0005-0000-0000-000042080000}"/>
    <cellStyle name="Berekening 2 18" xfId="2865" xr:uid="{00000000-0005-0000-0000-000043080000}"/>
    <cellStyle name="Berekening 2 18 2" xfId="12592" xr:uid="{00000000-0005-0000-0000-000044080000}"/>
    <cellStyle name="Berekening 2 19" xfId="5208" xr:uid="{00000000-0005-0000-0000-000045080000}"/>
    <cellStyle name="Berekening 2 19 2" xfId="14935" xr:uid="{00000000-0005-0000-0000-000046080000}"/>
    <cellStyle name="Berekening 2 2" xfId="2238" xr:uid="{00000000-0005-0000-0000-000047080000}"/>
    <cellStyle name="Berekening 2 2 10" xfId="7077" xr:uid="{00000000-0005-0000-0000-000048080000}"/>
    <cellStyle name="Berekening 2 2 10 2" xfId="16804" xr:uid="{00000000-0005-0000-0000-000049080000}"/>
    <cellStyle name="Berekening 2 2 11" xfId="7273" xr:uid="{00000000-0005-0000-0000-00004A080000}"/>
    <cellStyle name="Berekening 2 2 11 2" xfId="17000" xr:uid="{00000000-0005-0000-0000-00004B080000}"/>
    <cellStyle name="Berekening 2 2 12" xfId="7469" xr:uid="{00000000-0005-0000-0000-00004C080000}"/>
    <cellStyle name="Berekening 2 2 12 2" xfId="17196" xr:uid="{00000000-0005-0000-0000-00004D080000}"/>
    <cellStyle name="Berekening 2 2 13" xfId="7663" xr:uid="{00000000-0005-0000-0000-00004E080000}"/>
    <cellStyle name="Berekening 2 2 13 2" xfId="17390" xr:uid="{00000000-0005-0000-0000-00004F080000}"/>
    <cellStyle name="Berekening 2 2 14" xfId="7859" xr:uid="{00000000-0005-0000-0000-000050080000}"/>
    <cellStyle name="Berekening 2 2 14 2" xfId="17586" xr:uid="{00000000-0005-0000-0000-000051080000}"/>
    <cellStyle name="Berekening 2 2 15" xfId="7250" xr:uid="{00000000-0005-0000-0000-000052080000}"/>
    <cellStyle name="Berekening 2 2 15 2" xfId="16977" xr:uid="{00000000-0005-0000-0000-000053080000}"/>
    <cellStyle name="Berekening 2 2 16" xfId="8160" xr:uid="{00000000-0005-0000-0000-000054080000}"/>
    <cellStyle name="Berekening 2 2 16 2" xfId="17887" xr:uid="{00000000-0005-0000-0000-000055080000}"/>
    <cellStyle name="Berekening 2 2 17" xfId="8348" xr:uid="{00000000-0005-0000-0000-000056080000}"/>
    <cellStyle name="Berekening 2 2 17 2" xfId="18075" xr:uid="{00000000-0005-0000-0000-000057080000}"/>
    <cellStyle name="Berekening 2 2 18" xfId="8530" xr:uid="{00000000-0005-0000-0000-000058080000}"/>
    <cellStyle name="Berekening 2 2 18 2" xfId="18257" xr:uid="{00000000-0005-0000-0000-000059080000}"/>
    <cellStyle name="Berekening 2 2 19" xfId="8705" xr:uid="{00000000-0005-0000-0000-00005A080000}"/>
    <cellStyle name="Berekening 2 2 19 2" xfId="18432" xr:uid="{00000000-0005-0000-0000-00005B080000}"/>
    <cellStyle name="Berekening 2 2 2" xfId="4460" xr:uid="{00000000-0005-0000-0000-00005C080000}"/>
    <cellStyle name="Berekening 2 2 2 2" xfId="14187" xr:uid="{00000000-0005-0000-0000-00005D080000}"/>
    <cellStyle name="Berekening 2 2 20" xfId="8878" xr:uid="{00000000-0005-0000-0000-00005E080000}"/>
    <cellStyle name="Berekening 2 2 20 2" xfId="18605" xr:uid="{00000000-0005-0000-0000-00005F080000}"/>
    <cellStyle name="Berekening 2 2 21" xfId="9058" xr:uid="{00000000-0005-0000-0000-000060080000}"/>
    <cellStyle name="Berekening 2 2 21 2" xfId="18785" xr:uid="{00000000-0005-0000-0000-000061080000}"/>
    <cellStyle name="Berekening 2 2 22" xfId="9228" xr:uid="{00000000-0005-0000-0000-000062080000}"/>
    <cellStyle name="Berekening 2 2 22 2" xfId="18955" xr:uid="{00000000-0005-0000-0000-000063080000}"/>
    <cellStyle name="Berekening 2 2 23" xfId="9398" xr:uid="{00000000-0005-0000-0000-000064080000}"/>
    <cellStyle name="Berekening 2 2 23 2" xfId="19125" xr:uid="{00000000-0005-0000-0000-000065080000}"/>
    <cellStyle name="Berekening 2 2 24" xfId="9562" xr:uid="{00000000-0005-0000-0000-000066080000}"/>
    <cellStyle name="Berekening 2 2 24 2" xfId="19289" xr:uid="{00000000-0005-0000-0000-000067080000}"/>
    <cellStyle name="Berekening 2 2 25" xfId="9734" xr:uid="{00000000-0005-0000-0000-000068080000}"/>
    <cellStyle name="Berekening 2 2 25 2" xfId="19461" xr:uid="{00000000-0005-0000-0000-000069080000}"/>
    <cellStyle name="Berekening 2 2 26" xfId="9895" xr:uid="{00000000-0005-0000-0000-00006A080000}"/>
    <cellStyle name="Berekening 2 2 26 2" xfId="19622" xr:uid="{00000000-0005-0000-0000-00006B080000}"/>
    <cellStyle name="Berekening 2 2 27" xfId="10054" xr:uid="{00000000-0005-0000-0000-00006C080000}"/>
    <cellStyle name="Berekening 2 2 27 2" xfId="19781" xr:uid="{00000000-0005-0000-0000-00006D080000}"/>
    <cellStyle name="Berekening 2 2 28" xfId="10209" xr:uid="{00000000-0005-0000-0000-00006E080000}"/>
    <cellStyle name="Berekening 2 2 28 2" xfId="19936" xr:uid="{00000000-0005-0000-0000-00006F080000}"/>
    <cellStyle name="Berekening 2 2 29" xfId="10363" xr:uid="{00000000-0005-0000-0000-000070080000}"/>
    <cellStyle name="Berekening 2 2 29 2" xfId="20090" xr:uid="{00000000-0005-0000-0000-000071080000}"/>
    <cellStyle name="Berekening 2 2 3" xfId="5670" xr:uid="{00000000-0005-0000-0000-000072080000}"/>
    <cellStyle name="Berekening 2 2 3 2" xfId="15397" xr:uid="{00000000-0005-0000-0000-000073080000}"/>
    <cellStyle name="Berekening 2 2 30" xfId="10514" xr:uid="{00000000-0005-0000-0000-000074080000}"/>
    <cellStyle name="Berekening 2 2 30 2" xfId="20241" xr:uid="{00000000-0005-0000-0000-000075080000}"/>
    <cellStyle name="Berekening 2 2 31" xfId="10660" xr:uid="{00000000-0005-0000-0000-000076080000}"/>
    <cellStyle name="Berekening 2 2 31 2" xfId="20387" xr:uid="{00000000-0005-0000-0000-000077080000}"/>
    <cellStyle name="Berekening 2 2 4" xfId="5884" xr:uid="{00000000-0005-0000-0000-000078080000}"/>
    <cellStyle name="Berekening 2 2 4 2" xfId="15611" xr:uid="{00000000-0005-0000-0000-000079080000}"/>
    <cellStyle name="Berekening 2 2 5" xfId="2636" xr:uid="{00000000-0005-0000-0000-00007A080000}"/>
    <cellStyle name="Berekening 2 2 5 2" xfId="12363" xr:uid="{00000000-0005-0000-0000-00007B080000}"/>
    <cellStyle name="Berekening 2 2 6" xfId="6259" xr:uid="{00000000-0005-0000-0000-00007C080000}"/>
    <cellStyle name="Berekening 2 2 6 2" xfId="15986" xr:uid="{00000000-0005-0000-0000-00007D080000}"/>
    <cellStyle name="Berekening 2 2 7" xfId="6461" xr:uid="{00000000-0005-0000-0000-00007E080000}"/>
    <cellStyle name="Berekening 2 2 7 2" xfId="16188" xr:uid="{00000000-0005-0000-0000-00007F080000}"/>
    <cellStyle name="Berekening 2 2 8" xfId="6672" xr:uid="{00000000-0005-0000-0000-000080080000}"/>
    <cellStyle name="Berekening 2 2 8 2" xfId="16399" xr:uid="{00000000-0005-0000-0000-000081080000}"/>
    <cellStyle name="Berekening 2 2 9" xfId="6867" xr:uid="{00000000-0005-0000-0000-000082080000}"/>
    <cellStyle name="Berekening 2 2 9 2" xfId="16594" xr:uid="{00000000-0005-0000-0000-000083080000}"/>
    <cellStyle name="Berekening 2 20" xfId="8003" xr:uid="{00000000-0005-0000-0000-000084080000}"/>
    <cellStyle name="Berekening 2 20 2" xfId="17730" xr:uid="{00000000-0005-0000-0000-000085080000}"/>
    <cellStyle name="Berekening 2 21" xfId="8105" xr:uid="{00000000-0005-0000-0000-000086080000}"/>
    <cellStyle name="Berekening 2 21 2" xfId="17832" xr:uid="{00000000-0005-0000-0000-000087080000}"/>
    <cellStyle name="Berekening 2 22" xfId="2588" xr:uid="{00000000-0005-0000-0000-000088080000}"/>
    <cellStyle name="Berekening 2 22 2" xfId="12315" xr:uid="{00000000-0005-0000-0000-000089080000}"/>
    <cellStyle name="Berekening 2 23" xfId="5518" xr:uid="{00000000-0005-0000-0000-00008A080000}"/>
    <cellStyle name="Berekening 2 23 2" xfId="15245" xr:uid="{00000000-0005-0000-0000-00008B080000}"/>
    <cellStyle name="Berekening 2 24" xfId="5035" xr:uid="{00000000-0005-0000-0000-00008C080000}"/>
    <cellStyle name="Berekening 2 24 2" xfId="14762" xr:uid="{00000000-0005-0000-0000-00008D080000}"/>
    <cellStyle name="Berekening 2 25" xfId="8109" xr:uid="{00000000-0005-0000-0000-00008E080000}"/>
    <cellStyle name="Berekening 2 25 2" xfId="17836" xr:uid="{00000000-0005-0000-0000-00008F080000}"/>
    <cellStyle name="Berekening 2 26" xfId="7015" xr:uid="{00000000-0005-0000-0000-000090080000}"/>
    <cellStyle name="Berekening 2 26 2" xfId="16742" xr:uid="{00000000-0005-0000-0000-000091080000}"/>
    <cellStyle name="Berekening 2 27" xfId="6424" xr:uid="{00000000-0005-0000-0000-000092080000}"/>
    <cellStyle name="Berekening 2 27 2" xfId="16151" xr:uid="{00000000-0005-0000-0000-000093080000}"/>
    <cellStyle name="Berekening 2 28" xfId="8121" xr:uid="{00000000-0005-0000-0000-000094080000}"/>
    <cellStyle name="Berekening 2 28 2" xfId="17848" xr:uid="{00000000-0005-0000-0000-000095080000}"/>
    <cellStyle name="Berekening 2 29" xfId="6052" xr:uid="{00000000-0005-0000-0000-000096080000}"/>
    <cellStyle name="Berekening 2 29 2" xfId="15779" xr:uid="{00000000-0005-0000-0000-000097080000}"/>
    <cellStyle name="Berekening 2 3" xfId="2239" xr:uid="{00000000-0005-0000-0000-000098080000}"/>
    <cellStyle name="Berekening 2 3 10" xfId="7078" xr:uid="{00000000-0005-0000-0000-000099080000}"/>
    <cellStyle name="Berekening 2 3 10 2" xfId="16805" xr:uid="{00000000-0005-0000-0000-00009A080000}"/>
    <cellStyle name="Berekening 2 3 11" xfId="7274" xr:uid="{00000000-0005-0000-0000-00009B080000}"/>
    <cellStyle name="Berekening 2 3 11 2" xfId="17001" xr:uid="{00000000-0005-0000-0000-00009C080000}"/>
    <cellStyle name="Berekening 2 3 12" xfId="7470" xr:uid="{00000000-0005-0000-0000-00009D080000}"/>
    <cellStyle name="Berekening 2 3 12 2" xfId="17197" xr:uid="{00000000-0005-0000-0000-00009E080000}"/>
    <cellStyle name="Berekening 2 3 13" xfId="7664" xr:uid="{00000000-0005-0000-0000-00009F080000}"/>
    <cellStyle name="Berekening 2 3 13 2" xfId="17391" xr:uid="{00000000-0005-0000-0000-0000A0080000}"/>
    <cellStyle name="Berekening 2 3 14" xfId="7860" xr:uid="{00000000-0005-0000-0000-0000A1080000}"/>
    <cellStyle name="Berekening 2 3 14 2" xfId="17587" xr:uid="{00000000-0005-0000-0000-0000A2080000}"/>
    <cellStyle name="Berekening 2 3 15" xfId="7152" xr:uid="{00000000-0005-0000-0000-0000A3080000}"/>
    <cellStyle name="Berekening 2 3 15 2" xfId="16879" xr:uid="{00000000-0005-0000-0000-0000A4080000}"/>
    <cellStyle name="Berekening 2 3 16" xfId="8161" xr:uid="{00000000-0005-0000-0000-0000A5080000}"/>
    <cellStyle name="Berekening 2 3 16 2" xfId="17888" xr:uid="{00000000-0005-0000-0000-0000A6080000}"/>
    <cellStyle name="Berekening 2 3 17" xfId="8349" xr:uid="{00000000-0005-0000-0000-0000A7080000}"/>
    <cellStyle name="Berekening 2 3 17 2" xfId="18076" xr:uid="{00000000-0005-0000-0000-0000A8080000}"/>
    <cellStyle name="Berekening 2 3 18" xfId="8531" xr:uid="{00000000-0005-0000-0000-0000A9080000}"/>
    <cellStyle name="Berekening 2 3 18 2" xfId="18258" xr:uid="{00000000-0005-0000-0000-0000AA080000}"/>
    <cellStyle name="Berekening 2 3 19" xfId="8706" xr:uid="{00000000-0005-0000-0000-0000AB080000}"/>
    <cellStyle name="Berekening 2 3 19 2" xfId="18433" xr:uid="{00000000-0005-0000-0000-0000AC080000}"/>
    <cellStyle name="Berekening 2 3 2" xfId="4461" xr:uid="{00000000-0005-0000-0000-0000AD080000}"/>
    <cellStyle name="Berekening 2 3 2 2" xfId="14188" xr:uid="{00000000-0005-0000-0000-0000AE080000}"/>
    <cellStyle name="Berekening 2 3 20" xfId="8879" xr:uid="{00000000-0005-0000-0000-0000AF080000}"/>
    <cellStyle name="Berekening 2 3 20 2" xfId="18606" xr:uid="{00000000-0005-0000-0000-0000B0080000}"/>
    <cellStyle name="Berekening 2 3 21" xfId="9059" xr:uid="{00000000-0005-0000-0000-0000B1080000}"/>
    <cellStyle name="Berekening 2 3 21 2" xfId="18786" xr:uid="{00000000-0005-0000-0000-0000B2080000}"/>
    <cellStyle name="Berekening 2 3 22" xfId="9229" xr:uid="{00000000-0005-0000-0000-0000B3080000}"/>
    <cellStyle name="Berekening 2 3 22 2" xfId="18956" xr:uid="{00000000-0005-0000-0000-0000B4080000}"/>
    <cellStyle name="Berekening 2 3 23" xfId="9399" xr:uid="{00000000-0005-0000-0000-0000B5080000}"/>
    <cellStyle name="Berekening 2 3 23 2" xfId="19126" xr:uid="{00000000-0005-0000-0000-0000B6080000}"/>
    <cellStyle name="Berekening 2 3 24" xfId="9563" xr:uid="{00000000-0005-0000-0000-0000B7080000}"/>
    <cellStyle name="Berekening 2 3 24 2" xfId="19290" xr:uid="{00000000-0005-0000-0000-0000B8080000}"/>
    <cellStyle name="Berekening 2 3 25" xfId="9735" xr:uid="{00000000-0005-0000-0000-0000B9080000}"/>
    <cellStyle name="Berekening 2 3 25 2" xfId="19462" xr:uid="{00000000-0005-0000-0000-0000BA080000}"/>
    <cellStyle name="Berekening 2 3 26" xfId="9896" xr:uid="{00000000-0005-0000-0000-0000BB080000}"/>
    <cellStyle name="Berekening 2 3 26 2" xfId="19623" xr:uid="{00000000-0005-0000-0000-0000BC080000}"/>
    <cellStyle name="Berekening 2 3 27" xfId="10055" xr:uid="{00000000-0005-0000-0000-0000BD080000}"/>
    <cellStyle name="Berekening 2 3 27 2" xfId="19782" xr:uid="{00000000-0005-0000-0000-0000BE080000}"/>
    <cellStyle name="Berekening 2 3 28" xfId="10210" xr:uid="{00000000-0005-0000-0000-0000BF080000}"/>
    <cellStyle name="Berekening 2 3 28 2" xfId="19937" xr:uid="{00000000-0005-0000-0000-0000C0080000}"/>
    <cellStyle name="Berekening 2 3 29" xfId="10364" xr:uid="{00000000-0005-0000-0000-0000C1080000}"/>
    <cellStyle name="Berekening 2 3 29 2" xfId="20091" xr:uid="{00000000-0005-0000-0000-0000C2080000}"/>
    <cellStyle name="Berekening 2 3 3" xfId="5671" xr:uid="{00000000-0005-0000-0000-0000C3080000}"/>
    <cellStyle name="Berekening 2 3 3 2" xfId="15398" xr:uid="{00000000-0005-0000-0000-0000C4080000}"/>
    <cellStyle name="Berekening 2 3 30" xfId="10515" xr:uid="{00000000-0005-0000-0000-0000C5080000}"/>
    <cellStyle name="Berekening 2 3 30 2" xfId="20242" xr:uid="{00000000-0005-0000-0000-0000C6080000}"/>
    <cellStyle name="Berekening 2 3 31" xfId="10661" xr:uid="{00000000-0005-0000-0000-0000C7080000}"/>
    <cellStyle name="Berekening 2 3 31 2" xfId="20388" xr:uid="{00000000-0005-0000-0000-0000C8080000}"/>
    <cellStyle name="Berekening 2 3 4" xfId="5885" xr:uid="{00000000-0005-0000-0000-0000C9080000}"/>
    <cellStyle name="Berekening 2 3 4 2" xfId="15612" xr:uid="{00000000-0005-0000-0000-0000CA080000}"/>
    <cellStyle name="Berekening 2 3 5" xfId="3440" xr:uid="{00000000-0005-0000-0000-0000CB080000}"/>
    <cellStyle name="Berekening 2 3 5 2" xfId="13167" xr:uid="{00000000-0005-0000-0000-0000CC080000}"/>
    <cellStyle name="Berekening 2 3 6" xfId="6260" xr:uid="{00000000-0005-0000-0000-0000CD080000}"/>
    <cellStyle name="Berekening 2 3 6 2" xfId="15987" xr:uid="{00000000-0005-0000-0000-0000CE080000}"/>
    <cellStyle name="Berekening 2 3 7" xfId="6462" xr:uid="{00000000-0005-0000-0000-0000CF080000}"/>
    <cellStyle name="Berekening 2 3 7 2" xfId="16189" xr:uid="{00000000-0005-0000-0000-0000D0080000}"/>
    <cellStyle name="Berekening 2 3 8" xfId="6673" xr:uid="{00000000-0005-0000-0000-0000D1080000}"/>
    <cellStyle name="Berekening 2 3 8 2" xfId="16400" xr:uid="{00000000-0005-0000-0000-0000D2080000}"/>
    <cellStyle name="Berekening 2 3 9" xfId="6868" xr:uid="{00000000-0005-0000-0000-0000D3080000}"/>
    <cellStyle name="Berekening 2 3 9 2" xfId="16595" xr:uid="{00000000-0005-0000-0000-0000D4080000}"/>
    <cellStyle name="Berekening 2 30" xfId="6411" xr:uid="{00000000-0005-0000-0000-0000D5080000}"/>
    <cellStyle name="Berekening 2 30 2" xfId="16138" xr:uid="{00000000-0005-0000-0000-0000D6080000}"/>
    <cellStyle name="Berekening 2 31" xfId="6168" xr:uid="{00000000-0005-0000-0000-0000D7080000}"/>
    <cellStyle name="Berekening 2 31 2" xfId="15895" xr:uid="{00000000-0005-0000-0000-0000D8080000}"/>
    <cellStyle name="Berekening 2 32" xfId="6819" xr:uid="{00000000-0005-0000-0000-0000D9080000}"/>
    <cellStyle name="Berekening 2 32 2" xfId="16546" xr:uid="{00000000-0005-0000-0000-0000DA080000}"/>
    <cellStyle name="Berekening 2 33" xfId="7247" xr:uid="{00000000-0005-0000-0000-0000DB080000}"/>
    <cellStyle name="Berekening 2 33 2" xfId="16974" xr:uid="{00000000-0005-0000-0000-0000DC080000}"/>
    <cellStyle name="Berekening 2 4" xfId="2509" xr:uid="{00000000-0005-0000-0000-0000DD080000}"/>
    <cellStyle name="Berekening 2 4 2" xfId="12236" xr:uid="{00000000-0005-0000-0000-0000DE080000}"/>
    <cellStyle name="Berekening 2 5" xfId="3406" xr:uid="{00000000-0005-0000-0000-0000DF080000}"/>
    <cellStyle name="Berekening 2 5 2" xfId="13133" xr:uid="{00000000-0005-0000-0000-0000E0080000}"/>
    <cellStyle name="Berekening 2 6" xfId="2535" xr:uid="{00000000-0005-0000-0000-0000E1080000}"/>
    <cellStyle name="Berekening 2 6 2" xfId="12262" xr:uid="{00000000-0005-0000-0000-0000E2080000}"/>
    <cellStyle name="Berekening 2 7" xfId="6175" xr:uid="{00000000-0005-0000-0000-0000E3080000}"/>
    <cellStyle name="Berekening 2 7 2" xfId="15902" xr:uid="{00000000-0005-0000-0000-0000E4080000}"/>
    <cellStyle name="Berekening 2 8" xfId="4875" xr:uid="{00000000-0005-0000-0000-0000E5080000}"/>
    <cellStyle name="Berekening 2 8 2" xfId="14602" xr:uid="{00000000-0005-0000-0000-0000E6080000}"/>
    <cellStyle name="Berekening 2 9" xfId="5602" xr:uid="{00000000-0005-0000-0000-0000E7080000}"/>
    <cellStyle name="Berekening 2 9 2" xfId="15329" xr:uid="{00000000-0005-0000-0000-0000E8080000}"/>
    <cellStyle name="Berekening 3" xfId="672" xr:uid="{00000000-0005-0000-0000-0000E9080000}"/>
    <cellStyle name="Berekening 3 10" xfId="5822" xr:uid="{00000000-0005-0000-0000-0000EA080000}"/>
    <cellStyle name="Berekening 3 10 2" xfId="15549" xr:uid="{00000000-0005-0000-0000-0000EB080000}"/>
    <cellStyle name="Berekening 3 11" xfId="2683" xr:uid="{00000000-0005-0000-0000-0000EC080000}"/>
    <cellStyle name="Berekening 3 11 2" xfId="12410" xr:uid="{00000000-0005-0000-0000-0000ED080000}"/>
    <cellStyle name="Berekening 3 12" xfId="6109" xr:uid="{00000000-0005-0000-0000-0000EE080000}"/>
    <cellStyle name="Berekening 3 12 2" xfId="15836" xr:uid="{00000000-0005-0000-0000-0000EF080000}"/>
    <cellStyle name="Berekening 3 13" xfId="5345" xr:uid="{00000000-0005-0000-0000-0000F0080000}"/>
    <cellStyle name="Berekening 3 13 2" xfId="15072" xr:uid="{00000000-0005-0000-0000-0000F1080000}"/>
    <cellStyle name="Berekening 3 14" xfId="5046" xr:uid="{00000000-0005-0000-0000-0000F2080000}"/>
    <cellStyle name="Berekening 3 14 2" xfId="14773" xr:uid="{00000000-0005-0000-0000-0000F3080000}"/>
    <cellStyle name="Berekening 3 15" xfId="7232" xr:uid="{00000000-0005-0000-0000-0000F4080000}"/>
    <cellStyle name="Berekening 3 15 2" xfId="16959" xr:uid="{00000000-0005-0000-0000-0000F5080000}"/>
    <cellStyle name="Berekening 3 16" xfId="5230" xr:uid="{00000000-0005-0000-0000-0000F6080000}"/>
    <cellStyle name="Berekening 3 16 2" xfId="14957" xr:uid="{00000000-0005-0000-0000-0000F7080000}"/>
    <cellStyle name="Berekening 3 17" xfId="5006" xr:uid="{00000000-0005-0000-0000-0000F8080000}"/>
    <cellStyle name="Berekening 3 17 2" xfId="14733" xr:uid="{00000000-0005-0000-0000-0000F9080000}"/>
    <cellStyle name="Berekening 3 18" xfId="4893" xr:uid="{00000000-0005-0000-0000-0000FA080000}"/>
    <cellStyle name="Berekening 3 18 2" xfId="14620" xr:uid="{00000000-0005-0000-0000-0000FB080000}"/>
    <cellStyle name="Berekening 3 19" xfId="6649" xr:uid="{00000000-0005-0000-0000-0000FC080000}"/>
    <cellStyle name="Berekening 3 19 2" xfId="16376" xr:uid="{00000000-0005-0000-0000-0000FD080000}"/>
    <cellStyle name="Berekening 3 2" xfId="2240" xr:uid="{00000000-0005-0000-0000-0000FE080000}"/>
    <cellStyle name="Berekening 3 2 10" xfId="7079" xr:uid="{00000000-0005-0000-0000-0000FF080000}"/>
    <cellStyle name="Berekening 3 2 10 2" xfId="16806" xr:uid="{00000000-0005-0000-0000-000000090000}"/>
    <cellStyle name="Berekening 3 2 11" xfId="7275" xr:uid="{00000000-0005-0000-0000-000001090000}"/>
    <cellStyle name="Berekening 3 2 11 2" xfId="17002" xr:uid="{00000000-0005-0000-0000-000002090000}"/>
    <cellStyle name="Berekening 3 2 12" xfId="7471" xr:uid="{00000000-0005-0000-0000-000003090000}"/>
    <cellStyle name="Berekening 3 2 12 2" xfId="17198" xr:uid="{00000000-0005-0000-0000-000004090000}"/>
    <cellStyle name="Berekening 3 2 13" xfId="7665" xr:uid="{00000000-0005-0000-0000-000005090000}"/>
    <cellStyle name="Berekening 3 2 13 2" xfId="17392" xr:uid="{00000000-0005-0000-0000-000006090000}"/>
    <cellStyle name="Berekening 3 2 14" xfId="7861" xr:uid="{00000000-0005-0000-0000-000007090000}"/>
    <cellStyle name="Berekening 3 2 14 2" xfId="17588" xr:uid="{00000000-0005-0000-0000-000008090000}"/>
    <cellStyle name="Berekening 3 2 15" xfId="2918" xr:uid="{00000000-0005-0000-0000-000009090000}"/>
    <cellStyle name="Berekening 3 2 15 2" xfId="12645" xr:uid="{00000000-0005-0000-0000-00000A090000}"/>
    <cellStyle name="Berekening 3 2 16" xfId="8162" xr:uid="{00000000-0005-0000-0000-00000B090000}"/>
    <cellStyle name="Berekening 3 2 16 2" xfId="17889" xr:uid="{00000000-0005-0000-0000-00000C090000}"/>
    <cellStyle name="Berekening 3 2 17" xfId="8350" xr:uid="{00000000-0005-0000-0000-00000D090000}"/>
    <cellStyle name="Berekening 3 2 17 2" xfId="18077" xr:uid="{00000000-0005-0000-0000-00000E090000}"/>
    <cellStyle name="Berekening 3 2 18" xfId="8532" xr:uid="{00000000-0005-0000-0000-00000F090000}"/>
    <cellStyle name="Berekening 3 2 18 2" xfId="18259" xr:uid="{00000000-0005-0000-0000-000010090000}"/>
    <cellStyle name="Berekening 3 2 19" xfId="8707" xr:uid="{00000000-0005-0000-0000-000011090000}"/>
    <cellStyle name="Berekening 3 2 19 2" xfId="18434" xr:uid="{00000000-0005-0000-0000-000012090000}"/>
    <cellStyle name="Berekening 3 2 2" xfId="4462" xr:uid="{00000000-0005-0000-0000-000013090000}"/>
    <cellStyle name="Berekening 3 2 2 2" xfId="14189" xr:uid="{00000000-0005-0000-0000-000014090000}"/>
    <cellStyle name="Berekening 3 2 20" xfId="8880" xr:uid="{00000000-0005-0000-0000-000015090000}"/>
    <cellStyle name="Berekening 3 2 20 2" xfId="18607" xr:uid="{00000000-0005-0000-0000-000016090000}"/>
    <cellStyle name="Berekening 3 2 21" xfId="9060" xr:uid="{00000000-0005-0000-0000-000017090000}"/>
    <cellStyle name="Berekening 3 2 21 2" xfId="18787" xr:uid="{00000000-0005-0000-0000-000018090000}"/>
    <cellStyle name="Berekening 3 2 22" xfId="9230" xr:uid="{00000000-0005-0000-0000-000019090000}"/>
    <cellStyle name="Berekening 3 2 22 2" xfId="18957" xr:uid="{00000000-0005-0000-0000-00001A090000}"/>
    <cellStyle name="Berekening 3 2 23" xfId="9400" xr:uid="{00000000-0005-0000-0000-00001B090000}"/>
    <cellStyle name="Berekening 3 2 23 2" xfId="19127" xr:uid="{00000000-0005-0000-0000-00001C090000}"/>
    <cellStyle name="Berekening 3 2 24" xfId="9564" xr:uid="{00000000-0005-0000-0000-00001D090000}"/>
    <cellStyle name="Berekening 3 2 24 2" xfId="19291" xr:uid="{00000000-0005-0000-0000-00001E090000}"/>
    <cellStyle name="Berekening 3 2 25" xfId="9736" xr:uid="{00000000-0005-0000-0000-00001F090000}"/>
    <cellStyle name="Berekening 3 2 25 2" xfId="19463" xr:uid="{00000000-0005-0000-0000-000020090000}"/>
    <cellStyle name="Berekening 3 2 26" xfId="9897" xr:uid="{00000000-0005-0000-0000-000021090000}"/>
    <cellStyle name="Berekening 3 2 26 2" xfId="19624" xr:uid="{00000000-0005-0000-0000-000022090000}"/>
    <cellStyle name="Berekening 3 2 27" xfId="10056" xr:uid="{00000000-0005-0000-0000-000023090000}"/>
    <cellStyle name="Berekening 3 2 27 2" xfId="19783" xr:uid="{00000000-0005-0000-0000-000024090000}"/>
    <cellStyle name="Berekening 3 2 28" xfId="10211" xr:uid="{00000000-0005-0000-0000-000025090000}"/>
    <cellStyle name="Berekening 3 2 28 2" xfId="19938" xr:uid="{00000000-0005-0000-0000-000026090000}"/>
    <cellStyle name="Berekening 3 2 29" xfId="10365" xr:uid="{00000000-0005-0000-0000-000027090000}"/>
    <cellStyle name="Berekening 3 2 29 2" xfId="20092" xr:uid="{00000000-0005-0000-0000-000028090000}"/>
    <cellStyle name="Berekening 3 2 3" xfId="5672" xr:uid="{00000000-0005-0000-0000-000029090000}"/>
    <cellStyle name="Berekening 3 2 3 2" xfId="15399" xr:uid="{00000000-0005-0000-0000-00002A090000}"/>
    <cellStyle name="Berekening 3 2 30" xfId="10516" xr:uid="{00000000-0005-0000-0000-00002B090000}"/>
    <cellStyle name="Berekening 3 2 30 2" xfId="20243" xr:uid="{00000000-0005-0000-0000-00002C090000}"/>
    <cellStyle name="Berekening 3 2 31" xfId="10662" xr:uid="{00000000-0005-0000-0000-00002D090000}"/>
    <cellStyle name="Berekening 3 2 31 2" xfId="20389" xr:uid="{00000000-0005-0000-0000-00002E090000}"/>
    <cellStyle name="Berekening 3 2 4" xfId="5886" xr:uid="{00000000-0005-0000-0000-00002F090000}"/>
    <cellStyle name="Berekening 3 2 4 2" xfId="15613" xr:uid="{00000000-0005-0000-0000-000030090000}"/>
    <cellStyle name="Berekening 3 2 5" xfId="4863" xr:uid="{00000000-0005-0000-0000-000031090000}"/>
    <cellStyle name="Berekening 3 2 5 2" xfId="14590" xr:uid="{00000000-0005-0000-0000-000032090000}"/>
    <cellStyle name="Berekening 3 2 6" xfId="6261" xr:uid="{00000000-0005-0000-0000-000033090000}"/>
    <cellStyle name="Berekening 3 2 6 2" xfId="15988" xr:uid="{00000000-0005-0000-0000-000034090000}"/>
    <cellStyle name="Berekening 3 2 7" xfId="6463" xr:uid="{00000000-0005-0000-0000-000035090000}"/>
    <cellStyle name="Berekening 3 2 7 2" xfId="16190" xr:uid="{00000000-0005-0000-0000-000036090000}"/>
    <cellStyle name="Berekening 3 2 8" xfId="6674" xr:uid="{00000000-0005-0000-0000-000037090000}"/>
    <cellStyle name="Berekening 3 2 8 2" xfId="16401" xr:uid="{00000000-0005-0000-0000-000038090000}"/>
    <cellStyle name="Berekening 3 2 9" xfId="6869" xr:uid="{00000000-0005-0000-0000-000039090000}"/>
    <cellStyle name="Berekening 3 2 9 2" xfId="16596" xr:uid="{00000000-0005-0000-0000-00003A090000}"/>
    <cellStyle name="Berekening 3 20" xfId="2532" xr:uid="{00000000-0005-0000-0000-00003B090000}"/>
    <cellStyle name="Berekening 3 20 2" xfId="12259" xr:uid="{00000000-0005-0000-0000-00003C090000}"/>
    <cellStyle name="Berekening 3 21" xfId="6187" xr:uid="{00000000-0005-0000-0000-00003D090000}"/>
    <cellStyle name="Berekening 3 21 2" xfId="15914" xr:uid="{00000000-0005-0000-0000-00003E090000}"/>
    <cellStyle name="Berekening 3 22" xfId="2685" xr:uid="{00000000-0005-0000-0000-00003F090000}"/>
    <cellStyle name="Berekening 3 22 2" xfId="12412" xr:uid="{00000000-0005-0000-0000-000040090000}"/>
    <cellStyle name="Berekening 3 23" xfId="6235" xr:uid="{00000000-0005-0000-0000-000041090000}"/>
    <cellStyle name="Berekening 3 23 2" xfId="15962" xr:uid="{00000000-0005-0000-0000-000042090000}"/>
    <cellStyle name="Berekening 3 24" xfId="8851" xr:uid="{00000000-0005-0000-0000-000043090000}"/>
    <cellStyle name="Berekening 3 24 2" xfId="18578" xr:uid="{00000000-0005-0000-0000-000044090000}"/>
    <cellStyle name="Berekening 3 25" xfId="8129" xr:uid="{00000000-0005-0000-0000-000045090000}"/>
    <cellStyle name="Berekening 3 25 2" xfId="17856" xr:uid="{00000000-0005-0000-0000-000046090000}"/>
    <cellStyle name="Berekening 3 26" xfId="8049" xr:uid="{00000000-0005-0000-0000-000047090000}"/>
    <cellStyle name="Berekening 3 26 2" xfId="17776" xr:uid="{00000000-0005-0000-0000-000048090000}"/>
    <cellStyle name="Berekening 3 27" xfId="8322" xr:uid="{00000000-0005-0000-0000-000049090000}"/>
    <cellStyle name="Berekening 3 27 2" xfId="18049" xr:uid="{00000000-0005-0000-0000-00004A090000}"/>
    <cellStyle name="Berekening 3 28" xfId="9540" xr:uid="{00000000-0005-0000-0000-00004B090000}"/>
    <cellStyle name="Berekening 3 28 2" xfId="19267" xr:uid="{00000000-0005-0000-0000-00004C090000}"/>
    <cellStyle name="Berekening 3 29" xfId="5202" xr:uid="{00000000-0005-0000-0000-00004D090000}"/>
    <cellStyle name="Berekening 3 29 2" xfId="14929" xr:uid="{00000000-0005-0000-0000-00004E090000}"/>
    <cellStyle name="Berekening 3 3" xfId="2241" xr:uid="{00000000-0005-0000-0000-00004F090000}"/>
    <cellStyle name="Berekening 3 3 10" xfId="7080" xr:uid="{00000000-0005-0000-0000-000050090000}"/>
    <cellStyle name="Berekening 3 3 10 2" xfId="16807" xr:uid="{00000000-0005-0000-0000-000051090000}"/>
    <cellStyle name="Berekening 3 3 11" xfId="7276" xr:uid="{00000000-0005-0000-0000-000052090000}"/>
    <cellStyle name="Berekening 3 3 11 2" xfId="17003" xr:uid="{00000000-0005-0000-0000-000053090000}"/>
    <cellStyle name="Berekening 3 3 12" xfId="7472" xr:uid="{00000000-0005-0000-0000-000054090000}"/>
    <cellStyle name="Berekening 3 3 12 2" xfId="17199" xr:uid="{00000000-0005-0000-0000-000055090000}"/>
    <cellStyle name="Berekening 3 3 13" xfId="7666" xr:uid="{00000000-0005-0000-0000-000056090000}"/>
    <cellStyle name="Berekening 3 3 13 2" xfId="17393" xr:uid="{00000000-0005-0000-0000-000057090000}"/>
    <cellStyle name="Berekening 3 3 14" xfId="7862" xr:uid="{00000000-0005-0000-0000-000058090000}"/>
    <cellStyle name="Berekening 3 3 14 2" xfId="17589" xr:uid="{00000000-0005-0000-0000-000059090000}"/>
    <cellStyle name="Berekening 3 3 15" xfId="6226" xr:uid="{00000000-0005-0000-0000-00005A090000}"/>
    <cellStyle name="Berekening 3 3 15 2" xfId="15953" xr:uid="{00000000-0005-0000-0000-00005B090000}"/>
    <cellStyle name="Berekening 3 3 16" xfId="8163" xr:uid="{00000000-0005-0000-0000-00005C090000}"/>
    <cellStyle name="Berekening 3 3 16 2" xfId="17890" xr:uid="{00000000-0005-0000-0000-00005D090000}"/>
    <cellStyle name="Berekening 3 3 17" xfId="8351" xr:uid="{00000000-0005-0000-0000-00005E090000}"/>
    <cellStyle name="Berekening 3 3 17 2" xfId="18078" xr:uid="{00000000-0005-0000-0000-00005F090000}"/>
    <cellStyle name="Berekening 3 3 18" xfId="8533" xr:uid="{00000000-0005-0000-0000-000060090000}"/>
    <cellStyle name="Berekening 3 3 18 2" xfId="18260" xr:uid="{00000000-0005-0000-0000-000061090000}"/>
    <cellStyle name="Berekening 3 3 19" xfId="8708" xr:uid="{00000000-0005-0000-0000-000062090000}"/>
    <cellStyle name="Berekening 3 3 19 2" xfId="18435" xr:uid="{00000000-0005-0000-0000-000063090000}"/>
    <cellStyle name="Berekening 3 3 2" xfId="4463" xr:uid="{00000000-0005-0000-0000-000064090000}"/>
    <cellStyle name="Berekening 3 3 2 2" xfId="14190" xr:uid="{00000000-0005-0000-0000-000065090000}"/>
    <cellStyle name="Berekening 3 3 20" xfId="8881" xr:uid="{00000000-0005-0000-0000-000066090000}"/>
    <cellStyle name="Berekening 3 3 20 2" xfId="18608" xr:uid="{00000000-0005-0000-0000-000067090000}"/>
    <cellStyle name="Berekening 3 3 21" xfId="9061" xr:uid="{00000000-0005-0000-0000-000068090000}"/>
    <cellStyle name="Berekening 3 3 21 2" xfId="18788" xr:uid="{00000000-0005-0000-0000-000069090000}"/>
    <cellStyle name="Berekening 3 3 22" xfId="9231" xr:uid="{00000000-0005-0000-0000-00006A090000}"/>
    <cellStyle name="Berekening 3 3 22 2" xfId="18958" xr:uid="{00000000-0005-0000-0000-00006B090000}"/>
    <cellStyle name="Berekening 3 3 23" xfId="9401" xr:uid="{00000000-0005-0000-0000-00006C090000}"/>
    <cellStyle name="Berekening 3 3 23 2" xfId="19128" xr:uid="{00000000-0005-0000-0000-00006D090000}"/>
    <cellStyle name="Berekening 3 3 24" xfId="9565" xr:uid="{00000000-0005-0000-0000-00006E090000}"/>
    <cellStyle name="Berekening 3 3 24 2" xfId="19292" xr:uid="{00000000-0005-0000-0000-00006F090000}"/>
    <cellStyle name="Berekening 3 3 25" xfId="9737" xr:uid="{00000000-0005-0000-0000-000070090000}"/>
    <cellStyle name="Berekening 3 3 25 2" xfId="19464" xr:uid="{00000000-0005-0000-0000-000071090000}"/>
    <cellStyle name="Berekening 3 3 26" xfId="9898" xr:uid="{00000000-0005-0000-0000-000072090000}"/>
    <cellStyle name="Berekening 3 3 26 2" xfId="19625" xr:uid="{00000000-0005-0000-0000-000073090000}"/>
    <cellStyle name="Berekening 3 3 27" xfId="10057" xr:uid="{00000000-0005-0000-0000-000074090000}"/>
    <cellStyle name="Berekening 3 3 27 2" xfId="19784" xr:uid="{00000000-0005-0000-0000-000075090000}"/>
    <cellStyle name="Berekening 3 3 28" xfId="10212" xr:uid="{00000000-0005-0000-0000-000076090000}"/>
    <cellStyle name="Berekening 3 3 28 2" xfId="19939" xr:uid="{00000000-0005-0000-0000-000077090000}"/>
    <cellStyle name="Berekening 3 3 29" xfId="10366" xr:uid="{00000000-0005-0000-0000-000078090000}"/>
    <cellStyle name="Berekening 3 3 29 2" xfId="20093" xr:uid="{00000000-0005-0000-0000-000079090000}"/>
    <cellStyle name="Berekening 3 3 3" xfId="5673" xr:uid="{00000000-0005-0000-0000-00007A090000}"/>
    <cellStyle name="Berekening 3 3 3 2" xfId="15400" xr:uid="{00000000-0005-0000-0000-00007B090000}"/>
    <cellStyle name="Berekening 3 3 30" xfId="10517" xr:uid="{00000000-0005-0000-0000-00007C090000}"/>
    <cellStyle name="Berekening 3 3 30 2" xfId="20244" xr:uid="{00000000-0005-0000-0000-00007D090000}"/>
    <cellStyle name="Berekening 3 3 31" xfId="10663" xr:uid="{00000000-0005-0000-0000-00007E090000}"/>
    <cellStyle name="Berekening 3 3 31 2" xfId="20390" xr:uid="{00000000-0005-0000-0000-00007F090000}"/>
    <cellStyle name="Berekening 3 3 4" xfId="5887" xr:uid="{00000000-0005-0000-0000-000080090000}"/>
    <cellStyle name="Berekening 3 3 4 2" xfId="15614" xr:uid="{00000000-0005-0000-0000-000081090000}"/>
    <cellStyle name="Berekening 3 3 5" xfId="3000" xr:uid="{00000000-0005-0000-0000-000082090000}"/>
    <cellStyle name="Berekening 3 3 5 2" xfId="12727" xr:uid="{00000000-0005-0000-0000-000083090000}"/>
    <cellStyle name="Berekening 3 3 6" xfId="6262" xr:uid="{00000000-0005-0000-0000-000084090000}"/>
    <cellStyle name="Berekening 3 3 6 2" xfId="15989" xr:uid="{00000000-0005-0000-0000-000085090000}"/>
    <cellStyle name="Berekening 3 3 7" xfId="6464" xr:uid="{00000000-0005-0000-0000-000086090000}"/>
    <cellStyle name="Berekening 3 3 7 2" xfId="16191" xr:uid="{00000000-0005-0000-0000-000087090000}"/>
    <cellStyle name="Berekening 3 3 8" xfId="6675" xr:uid="{00000000-0005-0000-0000-000088090000}"/>
    <cellStyle name="Berekening 3 3 8 2" xfId="16402" xr:uid="{00000000-0005-0000-0000-000089090000}"/>
    <cellStyle name="Berekening 3 3 9" xfId="6870" xr:uid="{00000000-0005-0000-0000-00008A090000}"/>
    <cellStyle name="Berekening 3 3 9 2" xfId="16597" xr:uid="{00000000-0005-0000-0000-00008B090000}"/>
    <cellStyle name="Berekening 3 30" xfId="8491" xr:uid="{00000000-0005-0000-0000-00008C090000}"/>
    <cellStyle name="Berekening 3 30 2" xfId="18218" xr:uid="{00000000-0005-0000-0000-00008D090000}"/>
    <cellStyle name="Berekening 3 31" xfId="9033" xr:uid="{00000000-0005-0000-0000-00008E090000}"/>
    <cellStyle name="Berekening 3 31 2" xfId="18760" xr:uid="{00000000-0005-0000-0000-00008F090000}"/>
    <cellStyle name="Berekening 3 32" xfId="8035" xr:uid="{00000000-0005-0000-0000-000090090000}"/>
    <cellStyle name="Berekening 3 32 2" xfId="17762" xr:uid="{00000000-0005-0000-0000-000091090000}"/>
    <cellStyle name="Berekening 3 33" xfId="10343" xr:uid="{00000000-0005-0000-0000-000092090000}"/>
    <cellStyle name="Berekening 3 33 2" xfId="20070" xr:uid="{00000000-0005-0000-0000-000093090000}"/>
    <cellStyle name="Berekening 3 4" xfId="2909" xr:uid="{00000000-0005-0000-0000-000094090000}"/>
    <cellStyle name="Berekening 3 4 2" xfId="12636" xr:uid="{00000000-0005-0000-0000-000095090000}"/>
    <cellStyle name="Berekening 3 5" xfId="2769" xr:uid="{00000000-0005-0000-0000-000096090000}"/>
    <cellStyle name="Berekening 3 5 2" xfId="12496" xr:uid="{00000000-0005-0000-0000-000097090000}"/>
    <cellStyle name="Berekening 3 6" xfId="4848" xr:uid="{00000000-0005-0000-0000-000098090000}"/>
    <cellStyle name="Berekening 3 6 2" xfId="14575" xr:uid="{00000000-0005-0000-0000-000099090000}"/>
    <cellStyle name="Berekening 3 7" xfId="5422" xr:uid="{00000000-0005-0000-0000-00009A090000}"/>
    <cellStyle name="Berekening 3 7 2" xfId="15149" xr:uid="{00000000-0005-0000-0000-00009B090000}"/>
    <cellStyle name="Berekening 3 8" xfId="5843" xr:uid="{00000000-0005-0000-0000-00009C090000}"/>
    <cellStyle name="Berekening 3 8 2" xfId="15570" xr:uid="{00000000-0005-0000-0000-00009D090000}"/>
    <cellStyle name="Berekening 3 9" xfId="5432" xr:uid="{00000000-0005-0000-0000-00009E090000}"/>
    <cellStyle name="Berekening 3 9 2" xfId="15159" xr:uid="{00000000-0005-0000-0000-00009F090000}"/>
    <cellStyle name="Berekening 4" xfId="673" xr:uid="{00000000-0005-0000-0000-0000A0090000}"/>
    <cellStyle name="Berekening 4 10" xfId="2978" xr:uid="{00000000-0005-0000-0000-0000A1090000}"/>
    <cellStyle name="Berekening 4 10 2" xfId="12705" xr:uid="{00000000-0005-0000-0000-0000A2090000}"/>
    <cellStyle name="Berekening 4 11" xfId="6154" xr:uid="{00000000-0005-0000-0000-0000A3090000}"/>
    <cellStyle name="Berekening 4 11 2" xfId="15881" xr:uid="{00000000-0005-0000-0000-0000A4090000}"/>
    <cellStyle name="Berekening 4 12" xfId="6033" xr:uid="{00000000-0005-0000-0000-0000A5090000}"/>
    <cellStyle name="Berekening 4 12 2" xfId="15760" xr:uid="{00000000-0005-0000-0000-0000A6090000}"/>
    <cellStyle name="Berekening 4 13" xfId="5025" xr:uid="{00000000-0005-0000-0000-0000A7090000}"/>
    <cellStyle name="Berekening 4 13 2" xfId="14752" xr:uid="{00000000-0005-0000-0000-0000A8090000}"/>
    <cellStyle name="Berekening 4 14" xfId="5296" xr:uid="{00000000-0005-0000-0000-0000A9090000}"/>
    <cellStyle name="Berekening 4 14 2" xfId="15023" xr:uid="{00000000-0005-0000-0000-0000AA090000}"/>
    <cellStyle name="Berekening 4 15" xfId="5207" xr:uid="{00000000-0005-0000-0000-0000AB090000}"/>
    <cellStyle name="Berekening 4 15 2" xfId="14934" xr:uid="{00000000-0005-0000-0000-0000AC090000}"/>
    <cellStyle name="Berekening 4 16" xfId="5379" xr:uid="{00000000-0005-0000-0000-0000AD090000}"/>
    <cellStyle name="Berekening 4 16 2" xfId="15106" xr:uid="{00000000-0005-0000-0000-0000AE090000}"/>
    <cellStyle name="Berekening 4 17" xfId="7735" xr:uid="{00000000-0005-0000-0000-0000AF090000}"/>
    <cellStyle name="Berekening 4 17 2" xfId="17462" xr:uid="{00000000-0005-0000-0000-0000B0090000}"/>
    <cellStyle name="Berekening 4 18" xfId="7614" xr:uid="{00000000-0005-0000-0000-0000B1090000}"/>
    <cellStyle name="Berekening 4 18 2" xfId="17341" xr:uid="{00000000-0005-0000-0000-0000B2090000}"/>
    <cellStyle name="Berekening 4 19" xfId="7736" xr:uid="{00000000-0005-0000-0000-0000B3090000}"/>
    <cellStyle name="Berekening 4 19 2" xfId="17463" xr:uid="{00000000-0005-0000-0000-0000B4090000}"/>
    <cellStyle name="Berekening 4 2" xfId="2242" xr:uid="{00000000-0005-0000-0000-0000B5090000}"/>
    <cellStyle name="Berekening 4 2 10" xfId="7081" xr:uid="{00000000-0005-0000-0000-0000B6090000}"/>
    <cellStyle name="Berekening 4 2 10 2" xfId="16808" xr:uid="{00000000-0005-0000-0000-0000B7090000}"/>
    <cellStyle name="Berekening 4 2 11" xfId="7277" xr:uid="{00000000-0005-0000-0000-0000B8090000}"/>
    <cellStyle name="Berekening 4 2 11 2" xfId="17004" xr:uid="{00000000-0005-0000-0000-0000B9090000}"/>
    <cellStyle name="Berekening 4 2 12" xfId="7473" xr:uid="{00000000-0005-0000-0000-0000BA090000}"/>
    <cellStyle name="Berekening 4 2 12 2" xfId="17200" xr:uid="{00000000-0005-0000-0000-0000BB090000}"/>
    <cellStyle name="Berekening 4 2 13" xfId="7667" xr:uid="{00000000-0005-0000-0000-0000BC090000}"/>
    <cellStyle name="Berekening 4 2 13 2" xfId="17394" xr:uid="{00000000-0005-0000-0000-0000BD090000}"/>
    <cellStyle name="Berekening 4 2 14" xfId="7863" xr:uid="{00000000-0005-0000-0000-0000BE090000}"/>
    <cellStyle name="Berekening 4 2 14 2" xfId="17590" xr:uid="{00000000-0005-0000-0000-0000BF090000}"/>
    <cellStyle name="Berekening 4 2 15" xfId="6147" xr:uid="{00000000-0005-0000-0000-0000C0090000}"/>
    <cellStyle name="Berekening 4 2 15 2" xfId="15874" xr:uid="{00000000-0005-0000-0000-0000C1090000}"/>
    <cellStyle name="Berekening 4 2 16" xfId="8164" xr:uid="{00000000-0005-0000-0000-0000C2090000}"/>
    <cellStyle name="Berekening 4 2 16 2" xfId="17891" xr:uid="{00000000-0005-0000-0000-0000C3090000}"/>
    <cellStyle name="Berekening 4 2 17" xfId="8352" xr:uid="{00000000-0005-0000-0000-0000C4090000}"/>
    <cellStyle name="Berekening 4 2 17 2" xfId="18079" xr:uid="{00000000-0005-0000-0000-0000C5090000}"/>
    <cellStyle name="Berekening 4 2 18" xfId="8534" xr:uid="{00000000-0005-0000-0000-0000C6090000}"/>
    <cellStyle name="Berekening 4 2 18 2" xfId="18261" xr:uid="{00000000-0005-0000-0000-0000C7090000}"/>
    <cellStyle name="Berekening 4 2 19" xfId="8709" xr:uid="{00000000-0005-0000-0000-0000C8090000}"/>
    <cellStyle name="Berekening 4 2 19 2" xfId="18436" xr:uid="{00000000-0005-0000-0000-0000C9090000}"/>
    <cellStyle name="Berekening 4 2 2" xfId="4464" xr:uid="{00000000-0005-0000-0000-0000CA090000}"/>
    <cellStyle name="Berekening 4 2 2 2" xfId="14191" xr:uid="{00000000-0005-0000-0000-0000CB090000}"/>
    <cellStyle name="Berekening 4 2 20" xfId="8882" xr:uid="{00000000-0005-0000-0000-0000CC090000}"/>
    <cellStyle name="Berekening 4 2 20 2" xfId="18609" xr:uid="{00000000-0005-0000-0000-0000CD090000}"/>
    <cellStyle name="Berekening 4 2 21" xfId="9062" xr:uid="{00000000-0005-0000-0000-0000CE090000}"/>
    <cellStyle name="Berekening 4 2 21 2" xfId="18789" xr:uid="{00000000-0005-0000-0000-0000CF090000}"/>
    <cellStyle name="Berekening 4 2 22" xfId="9232" xr:uid="{00000000-0005-0000-0000-0000D0090000}"/>
    <cellStyle name="Berekening 4 2 22 2" xfId="18959" xr:uid="{00000000-0005-0000-0000-0000D1090000}"/>
    <cellStyle name="Berekening 4 2 23" xfId="9402" xr:uid="{00000000-0005-0000-0000-0000D2090000}"/>
    <cellStyle name="Berekening 4 2 23 2" xfId="19129" xr:uid="{00000000-0005-0000-0000-0000D3090000}"/>
    <cellStyle name="Berekening 4 2 24" xfId="9566" xr:uid="{00000000-0005-0000-0000-0000D4090000}"/>
    <cellStyle name="Berekening 4 2 24 2" xfId="19293" xr:uid="{00000000-0005-0000-0000-0000D5090000}"/>
    <cellStyle name="Berekening 4 2 25" xfId="9738" xr:uid="{00000000-0005-0000-0000-0000D6090000}"/>
    <cellStyle name="Berekening 4 2 25 2" xfId="19465" xr:uid="{00000000-0005-0000-0000-0000D7090000}"/>
    <cellStyle name="Berekening 4 2 26" xfId="9899" xr:uid="{00000000-0005-0000-0000-0000D8090000}"/>
    <cellStyle name="Berekening 4 2 26 2" xfId="19626" xr:uid="{00000000-0005-0000-0000-0000D9090000}"/>
    <cellStyle name="Berekening 4 2 27" xfId="10058" xr:uid="{00000000-0005-0000-0000-0000DA090000}"/>
    <cellStyle name="Berekening 4 2 27 2" xfId="19785" xr:uid="{00000000-0005-0000-0000-0000DB090000}"/>
    <cellStyle name="Berekening 4 2 28" xfId="10213" xr:uid="{00000000-0005-0000-0000-0000DC090000}"/>
    <cellStyle name="Berekening 4 2 28 2" xfId="19940" xr:uid="{00000000-0005-0000-0000-0000DD090000}"/>
    <cellStyle name="Berekening 4 2 29" xfId="10367" xr:uid="{00000000-0005-0000-0000-0000DE090000}"/>
    <cellStyle name="Berekening 4 2 29 2" xfId="20094" xr:uid="{00000000-0005-0000-0000-0000DF090000}"/>
    <cellStyle name="Berekening 4 2 3" xfId="5674" xr:uid="{00000000-0005-0000-0000-0000E0090000}"/>
    <cellStyle name="Berekening 4 2 3 2" xfId="15401" xr:uid="{00000000-0005-0000-0000-0000E1090000}"/>
    <cellStyle name="Berekening 4 2 30" xfId="10518" xr:uid="{00000000-0005-0000-0000-0000E2090000}"/>
    <cellStyle name="Berekening 4 2 30 2" xfId="20245" xr:uid="{00000000-0005-0000-0000-0000E3090000}"/>
    <cellStyle name="Berekening 4 2 31" xfId="10664" xr:uid="{00000000-0005-0000-0000-0000E4090000}"/>
    <cellStyle name="Berekening 4 2 31 2" xfId="20391" xr:uid="{00000000-0005-0000-0000-0000E5090000}"/>
    <cellStyle name="Berekening 4 2 4" xfId="5888" xr:uid="{00000000-0005-0000-0000-0000E6090000}"/>
    <cellStyle name="Berekening 4 2 4 2" xfId="15615" xr:uid="{00000000-0005-0000-0000-0000E7090000}"/>
    <cellStyle name="Berekening 4 2 5" xfId="4870" xr:uid="{00000000-0005-0000-0000-0000E8090000}"/>
    <cellStyle name="Berekening 4 2 5 2" xfId="14597" xr:uid="{00000000-0005-0000-0000-0000E9090000}"/>
    <cellStyle name="Berekening 4 2 6" xfId="6263" xr:uid="{00000000-0005-0000-0000-0000EA090000}"/>
    <cellStyle name="Berekening 4 2 6 2" xfId="15990" xr:uid="{00000000-0005-0000-0000-0000EB090000}"/>
    <cellStyle name="Berekening 4 2 7" xfId="6465" xr:uid="{00000000-0005-0000-0000-0000EC090000}"/>
    <cellStyle name="Berekening 4 2 7 2" xfId="16192" xr:uid="{00000000-0005-0000-0000-0000ED090000}"/>
    <cellStyle name="Berekening 4 2 8" xfId="6676" xr:uid="{00000000-0005-0000-0000-0000EE090000}"/>
    <cellStyle name="Berekening 4 2 8 2" xfId="16403" xr:uid="{00000000-0005-0000-0000-0000EF090000}"/>
    <cellStyle name="Berekening 4 2 9" xfId="6871" xr:uid="{00000000-0005-0000-0000-0000F0090000}"/>
    <cellStyle name="Berekening 4 2 9 2" xfId="16598" xr:uid="{00000000-0005-0000-0000-0000F1090000}"/>
    <cellStyle name="Berekening 4 20" xfId="6950" xr:uid="{00000000-0005-0000-0000-0000F2090000}"/>
    <cellStyle name="Berekening 4 20 2" xfId="16677" xr:uid="{00000000-0005-0000-0000-0000F3090000}"/>
    <cellStyle name="Berekening 4 21" xfId="8117" xr:uid="{00000000-0005-0000-0000-0000F4090000}"/>
    <cellStyle name="Berekening 4 21 2" xfId="17844" xr:uid="{00000000-0005-0000-0000-0000F5090000}"/>
    <cellStyle name="Berekening 4 22" xfId="5444" xr:uid="{00000000-0005-0000-0000-0000F6090000}"/>
    <cellStyle name="Berekening 4 22 2" xfId="15171" xr:uid="{00000000-0005-0000-0000-0000F7090000}"/>
    <cellStyle name="Berekening 4 23" xfId="6640" xr:uid="{00000000-0005-0000-0000-0000F8090000}"/>
    <cellStyle name="Berekening 4 23 2" xfId="16367" xr:uid="{00000000-0005-0000-0000-0000F9090000}"/>
    <cellStyle name="Berekening 4 24" xfId="2714" xr:uid="{00000000-0005-0000-0000-0000FA090000}"/>
    <cellStyle name="Berekening 4 24 2" xfId="12441" xr:uid="{00000000-0005-0000-0000-0000FB090000}"/>
    <cellStyle name="Berekening 4 25" xfId="8073" xr:uid="{00000000-0005-0000-0000-0000FC090000}"/>
    <cellStyle name="Berekening 4 25 2" xfId="17800" xr:uid="{00000000-0005-0000-0000-0000FD090000}"/>
    <cellStyle name="Berekening 4 26" xfId="2774" xr:uid="{00000000-0005-0000-0000-0000FE090000}"/>
    <cellStyle name="Berekening 4 26 2" xfId="12501" xr:uid="{00000000-0005-0000-0000-0000FF090000}"/>
    <cellStyle name="Berekening 4 27" xfId="6419" xr:uid="{00000000-0005-0000-0000-0000000A0000}"/>
    <cellStyle name="Berekening 4 27 2" xfId="16146" xr:uid="{00000000-0005-0000-0000-0000010A0000}"/>
    <cellStyle name="Berekening 4 28" xfId="6230" xr:uid="{00000000-0005-0000-0000-0000020A0000}"/>
    <cellStyle name="Berekening 4 28 2" xfId="15957" xr:uid="{00000000-0005-0000-0000-0000030A0000}"/>
    <cellStyle name="Berekening 4 29" xfId="2983" xr:uid="{00000000-0005-0000-0000-0000040A0000}"/>
    <cellStyle name="Berekening 4 29 2" xfId="12710" xr:uid="{00000000-0005-0000-0000-0000050A0000}"/>
    <cellStyle name="Berekening 4 3" xfId="2243" xr:uid="{00000000-0005-0000-0000-0000060A0000}"/>
    <cellStyle name="Berekening 4 3 10" xfId="7082" xr:uid="{00000000-0005-0000-0000-0000070A0000}"/>
    <cellStyle name="Berekening 4 3 10 2" xfId="16809" xr:uid="{00000000-0005-0000-0000-0000080A0000}"/>
    <cellStyle name="Berekening 4 3 11" xfId="7278" xr:uid="{00000000-0005-0000-0000-0000090A0000}"/>
    <cellStyle name="Berekening 4 3 11 2" xfId="17005" xr:uid="{00000000-0005-0000-0000-00000A0A0000}"/>
    <cellStyle name="Berekening 4 3 12" xfId="7474" xr:uid="{00000000-0005-0000-0000-00000B0A0000}"/>
    <cellStyle name="Berekening 4 3 12 2" xfId="17201" xr:uid="{00000000-0005-0000-0000-00000C0A0000}"/>
    <cellStyle name="Berekening 4 3 13" xfId="7668" xr:uid="{00000000-0005-0000-0000-00000D0A0000}"/>
    <cellStyle name="Berekening 4 3 13 2" xfId="17395" xr:uid="{00000000-0005-0000-0000-00000E0A0000}"/>
    <cellStyle name="Berekening 4 3 14" xfId="7864" xr:uid="{00000000-0005-0000-0000-00000F0A0000}"/>
    <cellStyle name="Berekening 4 3 14 2" xfId="17591" xr:uid="{00000000-0005-0000-0000-0000100A0000}"/>
    <cellStyle name="Berekening 4 3 15" xfId="2730" xr:uid="{00000000-0005-0000-0000-0000110A0000}"/>
    <cellStyle name="Berekening 4 3 15 2" xfId="12457" xr:uid="{00000000-0005-0000-0000-0000120A0000}"/>
    <cellStyle name="Berekening 4 3 16" xfId="8165" xr:uid="{00000000-0005-0000-0000-0000130A0000}"/>
    <cellStyle name="Berekening 4 3 16 2" xfId="17892" xr:uid="{00000000-0005-0000-0000-0000140A0000}"/>
    <cellStyle name="Berekening 4 3 17" xfId="8353" xr:uid="{00000000-0005-0000-0000-0000150A0000}"/>
    <cellStyle name="Berekening 4 3 17 2" xfId="18080" xr:uid="{00000000-0005-0000-0000-0000160A0000}"/>
    <cellStyle name="Berekening 4 3 18" xfId="8535" xr:uid="{00000000-0005-0000-0000-0000170A0000}"/>
    <cellStyle name="Berekening 4 3 18 2" xfId="18262" xr:uid="{00000000-0005-0000-0000-0000180A0000}"/>
    <cellStyle name="Berekening 4 3 19" xfId="8710" xr:uid="{00000000-0005-0000-0000-0000190A0000}"/>
    <cellStyle name="Berekening 4 3 19 2" xfId="18437" xr:uid="{00000000-0005-0000-0000-00001A0A0000}"/>
    <cellStyle name="Berekening 4 3 2" xfId="4465" xr:uid="{00000000-0005-0000-0000-00001B0A0000}"/>
    <cellStyle name="Berekening 4 3 2 2" xfId="14192" xr:uid="{00000000-0005-0000-0000-00001C0A0000}"/>
    <cellStyle name="Berekening 4 3 20" xfId="8883" xr:uid="{00000000-0005-0000-0000-00001D0A0000}"/>
    <cellStyle name="Berekening 4 3 20 2" xfId="18610" xr:uid="{00000000-0005-0000-0000-00001E0A0000}"/>
    <cellStyle name="Berekening 4 3 21" xfId="9063" xr:uid="{00000000-0005-0000-0000-00001F0A0000}"/>
    <cellStyle name="Berekening 4 3 21 2" xfId="18790" xr:uid="{00000000-0005-0000-0000-0000200A0000}"/>
    <cellStyle name="Berekening 4 3 22" xfId="9233" xr:uid="{00000000-0005-0000-0000-0000210A0000}"/>
    <cellStyle name="Berekening 4 3 22 2" xfId="18960" xr:uid="{00000000-0005-0000-0000-0000220A0000}"/>
    <cellStyle name="Berekening 4 3 23" xfId="9403" xr:uid="{00000000-0005-0000-0000-0000230A0000}"/>
    <cellStyle name="Berekening 4 3 23 2" xfId="19130" xr:uid="{00000000-0005-0000-0000-0000240A0000}"/>
    <cellStyle name="Berekening 4 3 24" xfId="9567" xr:uid="{00000000-0005-0000-0000-0000250A0000}"/>
    <cellStyle name="Berekening 4 3 24 2" xfId="19294" xr:uid="{00000000-0005-0000-0000-0000260A0000}"/>
    <cellStyle name="Berekening 4 3 25" xfId="9739" xr:uid="{00000000-0005-0000-0000-0000270A0000}"/>
    <cellStyle name="Berekening 4 3 25 2" xfId="19466" xr:uid="{00000000-0005-0000-0000-0000280A0000}"/>
    <cellStyle name="Berekening 4 3 26" xfId="9900" xr:uid="{00000000-0005-0000-0000-0000290A0000}"/>
    <cellStyle name="Berekening 4 3 26 2" xfId="19627" xr:uid="{00000000-0005-0000-0000-00002A0A0000}"/>
    <cellStyle name="Berekening 4 3 27" xfId="10059" xr:uid="{00000000-0005-0000-0000-00002B0A0000}"/>
    <cellStyle name="Berekening 4 3 27 2" xfId="19786" xr:uid="{00000000-0005-0000-0000-00002C0A0000}"/>
    <cellStyle name="Berekening 4 3 28" xfId="10214" xr:uid="{00000000-0005-0000-0000-00002D0A0000}"/>
    <cellStyle name="Berekening 4 3 28 2" xfId="19941" xr:uid="{00000000-0005-0000-0000-00002E0A0000}"/>
    <cellStyle name="Berekening 4 3 29" xfId="10368" xr:uid="{00000000-0005-0000-0000-00002F0A0000}"/>
    <cellStyle name="Berekening 4 3 29 2" xfId="20095" xr:uid="{00000000-0005-0000-0000-0000300A0000}"/>
    <cellStyle name="Berekening 4 3 3" xfId="5675" xr:uid="{00000000-0005-0000-0000-0000310A0000}"/>
    <cellStyle name="Berekening 4 3 3 2" xfId="15402" xr:uid="{00000000-0005-0000-0000-0000320A0000}"/>
    <cellStyle name="Berekening 4 3 30" xfId="10519" xr:uid="{00000000-0005-0000-0000-0000330A0000}"/>
    <cellStyle name="Berekening 4 3 30 2" xfId="20246" xr:uid="{00000000-0005-0000-0000-0000340A0000}"/>
    <cellStyle name="Berekening 4 3 31" xfId="10665" xr:uid="{00000000-0005-0000-0000-0000350A0000}"/>
    <cellStyle name="Berekening 4 3 31 2" xfId="20392" xr:uid="{00000000-0005-0000-0000-0000360A0000}"/>
    <cellStyle name="Berekening 4 3 4" xfId="5889" xr:uid="{00000000-0005-0000-0000-0000370A0000}"/>
    <cellStyle name="Berekening 4 3 4 2" xfId="15616" xr:uid="{00000000-0005-0000-0000-0000380A0000}"/>
    <cellStyle name="Berekening 4 3 5" xfId="5315" xr:uid="{00000000-0005-0000-0000-0000390A0000}"/>
    <cellStyle name="Berekening 4 3 5 2" xfId="15042" xr:uid="{00000000-0005-0000-0000-00003A0A0000}"/>
    <cellStyle name="Berekening 4 3 6" xfId="6264" xr:uid="{00000000-0005-0000-0000-00003B0A0000}"/>
    <cellStyle name="Berekening 4 3 6 2" xfId="15991" xr:uid="{00000000-0005-0000-0000-00003C0A0000}"/>
    <cellStyle name="Berekening 4 3 7" xfId="6466" xr:uid="{00000000-0005-0000-0000-00003D0A0000}"/>
    <cellStyle name="Berekening 4 3 7 2" xfId="16193" xr:uid="{00000000-0005-0000-0000-00003E0A0000}"/>
    <cellStyle name="Berekening 4 3 8" xfId="6677" xr:uid="{00000000-0005-0000-0000-00003F0A0000}"/>
    <cellStyle name="Berekening 4 3 8 2" xfId="16404" xr:uid="{00000000-0005-0000-0000-0000400A0000}"/>
    <cellStyle name="Berekening 4 3 9" xfId="6872" xr:uid="{00000000-0005-0000-0000-0000410A0000}"/>
    <cellStyle name="Berekening 4 3 9 2" xfId="16599" xr:uid="{00000000-0005-0000-0000-0000420A0000}"/>
    <cellStyle name="Berekening 4 30" xfId="4721" xr:uid="{00000000-0005-0000-0000-0000430A0000}"/>
    <cellStyle name="Berekening 4 30 2" xfId="14448" xr:uid="{00000000-0005-0000-0000-0000440A0000}"/>
    <cellStyle name="Berekening 4 31" xfId="4934" xr:uid="{00000000-0005-0000-0000-0000450A0000}"/>
    <cellStyle name="Berekening 4 31 2" xfId="14661" xr:uid="{00000000-0005-0000-0000-0000460A0000}"/>
    <cellStyle name="Berekening 4 32" xfId="8856" xr:uid="{00000000-0005-0000-0000-0000470A0000}"/>
    <cellStyle name="Berekening 4 32 2" xfId="18583" xr:uid="{00000000-0005-0000-0000-0000480A0000}"/>
    <cellStyle name="Berekening 4 33" xfId="4840" xr:uid="{00000000-0005-0000-0000-0000490A0000}"/>
    <cellStyle name="Berekening 4 33 2" xfId="14567" xr:uid="{00000000-0005-0000-0000-00004A0A0000}"/>
    <cellStyle name="Berekening 4 4" xfId="2910" xr:uid="{00000000-0005-0000-0000-00004B0A0000}"/>
    <cellStyle name="Berekening 4 4 2" xfId="12637" xr:uid="{00000000-0005-0000-0000-00004C0A0000}"/>
    <cellStyle name="Berekening 4 5" xfId="2768" xr:uid="{00000000-0005-0000-0000-00004D0A0000}"/>
    <cellStyle name="Berekening 4 5 2" xfId="12495" xr:uid="{00000000-0005-0000-0000-00004E0A0000}"/>
    <cellStyle name="Berekening 4 6" xfId="5305" xr:uid="{00000000-0005-0000-0000-00004F0A0000}"/>
    <cellStyle name="Berekening 4 6 2" xfId="15032" xr:uid="{00000000-0005-0000-0000-0000500A0000}"/>
    <cellStyle name="Berekening 4 7" xfId="5270" xr:uid="{00000000-0005-0000-0000-0000510A0000}"/>
    <cellStyle name="Berekening 4 7 2" xfId="14997" xr:uid="{00000000-0005-0000-0000-0000520A0000}"/>
    <cellStyle name="Berekening 4 8" xfId="2567" xr:uid="{00000000-0005-0000-0000-0000530A0000}"/>
    <cellStyle name="Berekening 4 8 2" xfId="12294" xr:uid="{00000000-0005-0000-0000-0000540A0000}"/>
    <cellStyle name="Berekening 4 9" xfId="4960" xr:uid="{00000000-0005-0000-0000-0000550A0000}"/>
    <cellStyle name="Berekening 4 9 2" xfId="14687" xr:uid="{00000000-0005-0000-0000-0000560A0000}"/>
    <cellStyle name="Berekening 5" xfId="674" xr:uid="{00000000-0005-0000-0000-0000570A0000}"/>
    <cellStyle name="Berekening 5 10" xfId="3039" xr:uid="{00000000-0005-0000-0000-0000580A0000}"/>
    <cellStyle name="Berekening 5 10 2" xfId="12766" xr:uid="{00000000-0005-0000-0000-0000590A0000}"/>
    <cellStyle name="Berekening 5 11" xfId="5503" xr:uid="{00000000-0005-0000-0000-00005A0A0000}"/>
    <cellStyle name="Berekening 5 11 2" xfId="15230" xr:uid="{00000000-0005-0000-0000-00005B0A0000}"/>
    <cellStyle name="Berekening 5 12" xfId="6651" xr:uid="{00000000-0005-0000-0000-00005C0A0000}"/>
    <cellStyle name="Berekening 5 12 2" xfId="16378" xr:uid="{00000000-0005-0000-0000-00005D0A0000}"/>
    <cellStyle name="Berekening 5 13" xfId="5512" xr:uid="{00000000-0005-0000-0000-00005E0A0000}"/>
    <cellStyle name="Berekening 5 13 2" xfId="15239" xr:uid="{00000000-0005-0000-0000-00005F0A0000}"/>
    <cellStyle name="Berekening 5 14" xfId="5057" xr:uid="{00000000-0005-0000-0000-0000600A0000}"/>
    <cellStyle name="Berekening 5 14 2" xfId="14784" xr:uid="{00000000-0005-0000-0000-0000610A0000}"/>
    <cellStyle name="Berekening 5 15" xfId="5585" xr:uid="{00000000-0005-0000-0000-0000620A0000}"/>
    <cellStyle name="Berekening 5 15 2" xfId="15312" xr:uid="{00000000-0005-0000-0000-0000630A0000}"/>
    <cellStyle name="Berekening 5 16" xfId="2852" xr:uid="{00000000-0005-0000-0000-0000640A0000}"/>
    <cellStyle name="Berekening 5 16 2" xfId="12579" xr:uid="{00000000-0005-0000-0000-0000650A0000}"/>
    <cellStyle name="Berekening 5 17" xfId="5327" xr:uid="{00000000-0005-0000-0000-0000660A0000}"/>
    <cellStyle name="Berekening 5 17 2" xfId="15054" xr:uid="{00000000-0005-0000-0000-0000670A0000}"/>
    <cellStyle name="Berekening 5 18" xfId="7028" xr:uid="{00000000-0005-0000-0000-0000680A0000}"/>
    <cellStyle name="Berekening 5 18 2" xfId="16755" xr:uid="{00000000-0005-0000-0000-0000690A0000}"/>
    <cellStyle name="Berekening 5 19" xfId="7610" xr:uid="{00000000-0005-0000-0000-00006A0A0000}"/>
    <cellStyle name="Berekening 5 19 2" xfId="17337" xr:uid="{00000000-0005-0000-0000-00006B0A0000}"/>
    <cellStyle name="Berekening 5 2" xfId="2244" xr:uid="{00000000-0005-0000-0000-00006C0A0000}"/>
    <cellStyle name="Berekening 5 2 10" xfId="7083" xr:uid="{00000000-0005-0000-0000-00006D0A0000}"/>
    <cellStyle name="Berekening 5 2 10 2" xfId="16810" xr:uid="{00000000-0005-0000-0000-00006E0A0000}"/>
    <cellStyle name="Berekening 5 2 11" xfId="7279" xr:uid="{00000000-0005-0000-0000-00006F0A0000}"/>
    <cellStyle name="Berekening 5 2 11 2" xfId="17006" xr:uid="{00000000-0005-0000-0000-0000700A0000}"/>
    <cellStyle name="Berekening 5 2 12" xfId="7475" xr:uid="{00000000-0005-0000-0000-0000710A0000}"/>
    <cellStyle name="Berekening 5 2 12 2" xfId="17202" xr:uid="{00000000-0005-0000-0000-0000720A0000}"/>
    <cellStyle name="Berekening 5 2 13" xfId="7669" xr:uid="{00000000-0005-0000-0000-0000730A0000}"/>
    <cellStyle name="Berekening 5 2 13 2" xfId="17396" xr:uid="{00000000-0005-0000-0000-0000740A0000}"/>
    <cellStyle name="Berekening 5 2 14" xfId="7865" xr:uid="{00000000-0005-0000-0000-0000750A0000}"/>
    <cellStyle name="Berekening 5 2 14 2" xfId="17592" xr:uid="{00000000-0005-0000-0000-0000760A0000}"/>
    <cellStyle name="Berekening 5 2 15" xfId="2435" xr:uid="{00000000-0005-0000-0000-0000770A0000}"/>
    <cellStyle name="Berekening 5 2 15 2" xfId="12162" xr:uid="{00000000-0005-0000-0000-0000780A0000}"/>
    <cellStyle name="Berekening 5 2 16" xfId="8166" xr:uid="{00000000-0005-0000-0000-0000790A0000}"/>
    <cellStyle name="Berekening 5 2 16 2" xfId="17893" xr:uid="{00000000-0005-0000-0000-00007A0A0000}"/>
    <cellStyle name="Berekening 5 2 17" xfId="8354" xr:uid="{00000000-0005-0000-0000-00007B0A0000}"/>
    <cellStyle name="Berekening 5 2 17 2" xfId="18081" xr:uid="{00000000-0005-0000-0000-00007C0A0000}"/>
    <cellStyle name="Berekening 5 2 18" xfId="8536" xr:uid="{00000000-0005-0000-0000-00007D0A0000}"/>
    <cellStyle name="Berekening 5 2 18 2" xfId="18263" xr:uid="{00000000-0005-0000-0000-00007E0A0000}"/>
    <cellStyle name="Berekening 5 2 19" xfId="8711" xr:uid="{00000000-0005-0000-0000-00007F0A0000}"/>
    <cellStyle name="Berekening 5 2 19 2" xfId="18438" xr:uid="{00000000-0005-0000-0000-0000800A0000}"/>
    <cellStyle name="Berekening 5 2 2" xfId="4466" xr:uid="{00000000-0005-0000-0000-0000810A0000}"/>
    <cellStyle name="Berekening 5 2 2 2" xfId="14193" xr:uid="{00000000-0005-0000-0000-0000820A0000}"/>
    <cellStyle name="Berekening 5 2 20" xfId="8884" xr:uid="{00000000-0005-0000-0000-0000830A0000}"/>
    <cellStyle name="Berekening 5 2 20 2" xfId="18611" xr:uid="{00000000-0005-0000-0000-0000840A0000}"/>
    <cellStyle name="Berekening 5 2 21" xfId="9064" xr:uid="{00000000-0005-0000-0000-0000850A0000}"/>
    <cellStyle name="Berekening 5 2 21 2" xfId="18791" xr:uid="{00000000-0005-0000-0000-0000860A0000}"/>
    <cellStyle name="Berekening 5 2 22" xfId="9234" xr:uid="{00000000-0005-0000-0000-0000870A0000}"/>
    <cellStyle name="Berekening 5 2 22 2" xfId="18961" xr:uid="{00000000-0005-0000-0000-0000880A0000}"/>
    <cellStyle name="Berekening 5 2 23" xfId="9404" xr:uid="{00000000-0005-0000-0000-0000890A0000}"/>
    <cellStyle name="Berekening 5 2 23 2" xfId="19131" xr:uid="{00000000-0005-0000-0000-00008A0A0000}"/>
    <cellStyle name="Berekening 5 2 24" xfId="9568" xr:uid="{00000000-0005-0000-0000-00008B0A0000}"/>
    <cellStyle name="Berekening 5 2 24 2" xfId="19295" xr:uid="{00000000-0005-0000-0000-00008C0A0000}"/>
    <cellStyle name="Berekening 5 2 25" xfId="9740" xr:uid="{00000000-0005-0000-0000-00008D0A0000}"/>
    <cellStyle name="Berekening 5 2 25 2" xfId="19467" xr:uid="{00000000-0005-0000-0000-00008E0A0000}"/>
    <cellStyle name="Berekening 5 2 26" xfId="9901" xr:uid="{00000000-0005-0000-0000-00008F0A0000}"/>
    <cellStyle name="Berekening 5 2 26 2" xfId="19628" xr:uid="{00000000-0005-0000-0000-0000900A0000}"/>
    <cellStyle name="Berekening 5 2 27" xfId="10060" xr:uid="{00000000-0005-0000-0000-0000910A0000}"/>
    <cellStyle name="Berekening 5 2 27 2" xfId="19787" xr:uid="{00000000-0005-0000-0000-0000920A0000}"/>
    <cellStyle name="Berekening 5 2 28" xfId="10215" xr:uid="{00000000-0005-0000-0000-0000930A0000}"/>
    <cellStyle name="Berekening 5 2 28 2" xfId="19942" xr:uid="{00000000-0005-0000-0000-0000940A0000}"/>
    <cellStyle name="Berekening 5 2 29" xfId="10369" xr:uid="{00000000-0005-0000-0000-0000950A0000}"/>
    <cellStyle name="Berekening 5 2 29 2" xfId="20096" xr:uid="{00000000-0005-0000-0000-0000960A0000}"/>
    <cellStyle name="Berekening 5 2 3" xfId="5676" xr:uid="{00000000-0005-0000-0000-0000970A0000}"/>
    <cellStyle name="Berekening 5 2 3 2" xfId="15403" xr:uid="{00000000-0005-0000-0000-0000980A0000}"/>
    <cellStyle name="Berekening 5 2 30" xfId="10520" xr:uid="{00000000-0005-0000-0000-0000990A0000}"/>
    <cellStyle name="Berekening 5 2 30 2" xfId="20247" xr:uid="{00000000-0005-0000-0000-00009A0A0000}"/>
    <cellStyle name="Berekening 5 2 31" xfId="10666" xr:uid="{00000000-0005-0000-0000-00009B0A0000}"/>
    <cellStyle name="Berekening 5 2 31 2" xfId="20393" xr:uid="{00000000-0005-0000-0000-00009C0A0000}"/>
    <cellStyle name="Berekening 5 2 4" xfId="5890" xr:uid="{00000000-0005-0000-0000-00009D0A0000}"/>
    <cellStyle name="Berekening 5 2 4 2" xfId="15617" xr:uid="{00000000-0005-0000-0000-00009E0A0000}"/>
    <cellStyle name="Berekening 5 2 5" xfId="5555" xr:uid="{00000000-0005-0000-0000-00009F0A0000}"/>
    <cellStyle name="Berekening 5 2 5 2" xfId="15282" xr:uid="{00000000-0005-0000-0000-0000A00A0000}"/>
    <cellStyle name="Berekening 5 2 6" xfId="6265" xr:uid="{00000000-0005-0000-0000-0000A10A0000}"/>
    <cellStyle name="Berekening 5 2 6 2" xfId="15992" xr:uid="{00000000-0005-0000-0000-0000A20A0000}"/>
    <cellStyle name="Berekening 5 2 7" xfId="6467" xr:uid="{00000000-0005-0000-0000-0000A30A0000}"/>
    <cellStyle name="Berekening 5 2 7 2" xfId="16194" xr:uid="{00000000-0005-0000-0000-0000A40A0000}"/>
    <cellStyle name="Berekening 5 2 8" xfId="6678" xr:uid="{00000000-0005-0000-0000-0000A50A0000}"/>
    <cellStyle name="Berekening 5 2 8 2" xfId="16405" xr:uid="{00000000-0005-0000-0000-0000A60A0000}"/>
    <cellStyle name="Berekening 5 2 9" xfId="6873" xr:uid="{00000000-0005-0000-0000-0000A70A0000}"/>
    <cellStyle name="Berekening 5 2 9 2" xfId="16600" xr:uid="{00000000-0005-0000-0000-0000A80A0000}"/>
    <cellStyle name="Berekening 5 20" xfId="4815" xr:uid="{00000000-0005-0000-0000-0000A90A0000}"/>
    <cellStyle name="Berekening 5 20 2" xfId="14542" xr:uid="{00000000-0005-0000-0000-0000AA0A0000}"/>
    <cellStyle name="Berekening 5 21" xfId="6145" xr:uid="{00000000-0005-0000-0000-0000AB0A0000}"/>
    <cellStyle name="Berekening 5 21 2" xfId="15872" xr:uid="{00000000-0005-0000-0000-0000AC0A0000}"/>
    <cellStyle name="Berekening 5 22" xfId="5384" xr:uid="{00000000-0005-0000-0000-0000AD0A0000}"/>
    <cellStyle name="Berekening 5 22 2" xfId="15111" xr:uid="{00000000-0005-0000-0000-0000AE0A0000}"/>
    <cellStyle name="Berekening 5 23" xfId="8240" xr:uid="{00000000-0005-0000-0000-0000AF0A0000}"/>
    <cellStyle name="Berekening 5 23 2" xfId="17967" xr:uid="{00000000-0005-0000-0000-0000B00A0000}"/>
    <cellStyle name="Berekening 5 24" xfId="6826" xr:uid="{00000000-0005-0000-0000-0000B10A0000}"/>
    <cellStyle name="Berekening 5 24 2" xfId="16553" xr:uid="{00000000-0005-0000-0000-0000B20A0000}"/>
    <cellStyle name="Berekening 5 25" xfId="2853" xr:uid="{00000000-0005-0000-0000-0000B30A0000}"/>
    <cellStyle name="Berekening 5 25 2" xfId="12580" xr:uid="{00000000-0005-0000-0000-0000B40A0000}"/>
    <cellStyle name="Berekening 5 26" xfId="8675" xr:uid="{00000000-0005-0000-0000-0000B50A0000}"/>
    <cellStyle name="Berekening 5 26 2" xfId="18402" xr:uid="{00000000-0005-0000-0000-0000B60A0000}"/>
    <cellStyle name="Berekening 5 27" xfId="8956" xr:uid="{00000000-0005-0000-0000-0000B70A0000}"/>
    <cellStyle name="Berekening 5 27 2" xfId="18683" xr:uid="{00000000-0005-0000-0000-0000B80A0000}"/>
    <cellStyle name="Berekening 5 28" xfId="4736" xr:uid="{00000000-0005-0000-0000-0000B90A0000}"/>
    <cellStyle name="Berekening 5 28 2" xfId="14463" xr:uid="{00000000-0005-0000-0000-0000BA0A0000}"/>
    <cellStyle name="Berekening 5 29" xfId="6132" xr:uid="{00000000-0005-0000-0000-0000BB0A0000}"/>
    <cellStyle name="Berekening 5 29 2" xfId="15859" xr:uid="{00000000-0005-0000-0000-0000BC0A0000}"/>
    <cellStyle name="Berekening 5 3" xfId="2245" xr:uid="{00000000-0005-0000-0000-0000BD0A0000}"/>
    <cellStyle name="Berekening 5 3 10" xfId="7084" xr:uid="{00000000-0005-0000-0000-0000BE0A0000}"/>
    <cellStyle name="Berekening 5 3 10 2" xfId="16811" xr:uid="{00000000-0005-0000-0000-0000BF0A0000}"/>
    <cellStyle name="Berekening 5 3 11" xfId="7280" xr:uid="{00000000-0005-0000-0000-0000C00A0000}"/>
    <cellStyle name="Berekening 5 3 11 2" xfId="17007" xr:uid="{00000000-0005-0000-0000-0000C10A0000}"/>
    <cellStyle name="Berekening 5 3 12" xfId="7476" xr:uid="{00000000-0005-0000-0000-0000C20A0000}"/>
    <cellStyle name="Berekening 5 3 12 2" xfId="17203" xr:uid="{00000000-0005-0000-0000-0000C30A0000}"/>
    <cellStyle name="Berekening 5 3 13" xfId="7670" xr:uid="{00000000-0005-0000-0000-0000C40A0000}"/>
    <cellStyle name="Berekening 5 3 13 2" xfId="17397" xr:uid="{00000000-0005-0000-0000-0000C50A0000}"/>
    <cellStyle name="Berekening 5 3 14" xfId="7866" xr:uid="{00000000-0005-0000-0000-0000C60A0000}"/>
    <cellStyle name="Berekening 5 3 14 2" xfId="17593" xr:uid="{00000000-0005-0000-0000-0000C70A0000}"/>
    <cellStyle name="Berekening 5 3 15" xfId="2975" xr:uid="{00000000-0005-0000-0000-0000C80A0000}"/>
    <cellStyle name="Berekening 5 3 15 2" xfId="12702" xr:uid="{00000000-0005-0000-0000-0000C90A0000}"/>
    <cellStyle name="Berekening 5 3 16" xfId="8167" xr:uid="{00000000-0005-0000-0000-0000CA0A0000}"/>
    <cellStyle name="Berekening 5 3 16 2" xfId="17894" xr:uid="{00000000-0005-0000-0000-0000CB0A0000}"/>
    <cellStyle name="Berekening 5 3 17" xfId="8355" xr:uid="{00000000-0005-0000-0000-0000CC0A0000}"/>
    <cellStyle name="Berekening 5 3 17 2" xfId="18082" xr:uid="{00000000-0005-0000-0000-0000CD0A0000}"/>
    <cellStyle name="Berekening 5 3 18" xfId="8537" xr:uid="{00000000-0005-0000-0000-0000CE0A0000}"/>
    <cellStyle name="Berekening 5 3 18 2" xfId="18264" xr:uid="{00000000-0005-0000-0000-0000CF0A0000}"/>
    <cellStyle name="Berekening 5 3 19" xfId="8712" xr:uid="{00000000-0005-0000-0000-0000D00A0000}"/>
    <cellStyle name="Berekening 5 3 19 2" xfId="18439" xr:uid="{00000000-0005-0000-0000-0000D10A0000}"/>
    <cellStyle name="Berekening 5 3 2" xfId="4467" xr:uid="{00000000-0005-0000-0000-0000D20A0000}"/>
    <cellStyle name="Berekening 5 3 2 2" xfId="14194" xr:uid="{00000000-0005-0000-0000-0000D30A0000}"/>
    <cellStyle name="Berekening 5 3 20" xfId="8885" xr:uid="{00000000-0005-0000-0000-0000D40A0000}"/>
    <cellStyle name="Berekening 5 3 20 2" xfId="18612" xr:uid="{00000000-0005-0000-0000-0000D50A0000}"/>
    <cellStyle name="Berekening 5 3 21" xfId="9065" xr:uid="{00000000-0005-0000-0000-0000D60A0000}"/>
    <cellStyle name="Berekening 5 3 21 2" xfId="18792" xr:uid="{00000000-0005-0000-0000-0000D70A0000}"/>
    <cellStyle name="Berekening 5 3 22" xfId="9235" xr:uid="{00000000-0005-0000-0000-0000D80A0000}"/>
    <cellStyle name="Berekening 5 3 22 2" xfId="18962" xr:uid="{00000000-0005-0000-0000-0000D90A0000}"/>
    <cellStyle name="Berekening 5 3 23" xfId="9405" xr:uid="{00000000-0005-0000-0000-0000DA0A0000}"/>
    <cellStyle name="Berekening 5 3 23 2" xfId="19132" xr:uid="{00000000-0005-0000-0000-0000DB0A0000}"/>
    <cellStyle name="Berekening 5 3 24" xfId="9569" xr:uid="{00000000-0005-0000-0000-0000DC0A0000}"/>
    <cellStyle name="Berekening 5 3 24 2" xfId="19296" xr:uid="{00000000-0005-0000-0000-0000DD0A0000}"/>
    <cellStyle name="Berekening 5 3 25" xfId="9741" xr:uid="{00000000-0005-0000-0000-0000DE0A0000}"/>
    <cellStyle name="Berekening 5 3 25 2" xfId="19468" xr:uid="{00000000-0005-0000-0000-0000DF0A0000}"/>
    <cellStyle name="Berekening 5 3 26" xfId="9902" xr:uid="{00000000-0005-0000-0000-0000E00A0000}"/>
    <cellStyle name="Berekening 5 3 26 2" xfId="19629" xr:uid="{00000000-0005-0000-0000-0000E10A0000}"/>
    <cellStyle name="Berekening 5 3 27" xfId="10061" xr:uid="{00000000-0005-0000-0000-0000E20A0000}"/>
    <cellStyle name="Berekening 5 3 27 2" xfId="19788" xr:uid="{00000000-0005-0000-0000-0000E30A0000}"/>
    <cellStyle name="Berekening 5 3 28" xfId="10216" xr:uid="{00000000-0005-0000-0000-0000E40A0000}"/>
    <cellStyle name="Berekening 5 3 28 2" xfId="19943" xr:uid="{00000000-0005-0000-0000-0000E50A0000}"/>
    <cellStyle name="Berekening 5 3 29" xfId="10370" xr:uid="{00000000-0005-0000-0000-0000E60A0000}"/>
    <cellStyle name="Berekening 5 3 29 2" xfId="20097" xr:uid="{00000000-0005-0000-0000-0000E70A0000}"/>
    <cellStyle name="Berekening 5 3 3" xfId="5677" xr:uid="{00000000-0005-0000-0000-0000E80A0000}"/>
    <cellStyle name="Berekening 5 3 3 2" xfId="15404" xr:uid="{00000000-0005-0000-0000-0000E90A0000}"/>
    <cellStyle name="Berekening 5 3 30" xfId="10521" xr:uid="{00000000-0005-0000-0000-0000EA0A0000}"/>
    <cellStyle name="Berekening 5 3 30 2" xfId="20248" xr:uid="{00000000-0005-0000-0000-0000EB0A0000}"/>
    <cellStyle name="Berekening 5 3 31" xfId="10667" xr:uid="{00000000-0005-0000-0000-0000EC0A0000}"/>
    <cellStyle name="Berekening 5 3 31 2" xfId="20394" xr:uid="{00000000-0005-0000-0000-0000ED0A0000}"/>
    <cellStyle name="Berekening 5 3 4" xfId="5891" xr:uid="{00000000-0005-0000-0000-0000EE0A0000}"/>
    <cellStyle name="Berekening 5 3 4 2" xfId="15618" xr:uid="{00000000-0005-0000-0000-0000EF0A0000}"/>
    <cellStyle name="Berekening 5 3 5" xfId="5079" xr:uid="{00000000-0005-0000-0000-0000F00A0000}"/>
    <cellStyle name="Berekening 5 3 5 2" xfId="14806" xr:uid="{00000000-0005-0000-0000-0000F10A0000}"/>
    <cellStyle name="Berekening 5 3 6" xfId="6266" xr:uid="{00000000-0005-0000-0000-0000F20A0000}"/>
    <cellStyle name="Berekening 5 3 6 2" xfId="15993" xr:uid="{00000000-0005-0000-0000-0000F30A0000}"/>
    <cellStyle name="Berekening 5 3 7" xfId="6468" xr:uid="{00000000-0005-0000-0000-0000F40A0000}"/>
    <cellStyle name="Berekening 5 3 7 2" xfId="16195" xr:uid="{00000000-0005-0000-0000-0000F50A0000}"/>
    <cellStyle name="Berekening 5 3 8" xfId="6679" xr:uid="{00000000-0005-0000-0000-0000F60A0000}"/>
    <cellStyle name="Berekening 5 3 8 2" xfId="16406" xr:uid="{00000000-0005-0000-0000-0000F70A0000}"/>
    <cellStyle name="Berekening 5 3 9" xfId="6874" xr:uid="{00000000-0005-0000-0000-0000F80A0000}"/>
    <cellStyle name="Berekening 5 3 9 2" xfId="16601" xr:uid="{00000000-0005-0000-0000-0000F90A0000}"/>
    <cellStyle name="Berekening 5 30" xfId="9369" xr:uid="{00000000-0005-0000-0000-0000FA0A0000}"/>
    <cellStyle name="Berekening 5 30 2" xfId="19096" xr:uid="{00000000-0005-0000-0000-0000FB0A0000}"/>
    <cellStyle name="Berekening 5 31" xfId="9639" xr:uid="{00000000-0005-0000-0000-0000FC0A0000}"/>
    <cellStyle name="Berekening 5 31 2" xfId="19366" xr:uid="{00000000-0005-0000-0000-0000FD0A0000}"/>
    <cellStyle name="Berekening 5 32" xfId="2772" xr:uid="{00000000-0005-0000-0000-0000FE0A0000}"/>
    <cellStyle name="Berekening 5 32 2" xfId="12499" xr:uid="{00000000-0005-0000-0000-0000FF0A0000}"/>
    <cellStyle name="Berekening 5 33" xfId="6633" xr:uid="{00000000-0005-0000-0000-0000000B0000}"/>
    <cellStyle name="Berekening 5 33 2" xfId="16360" xr:uid="{00000000-0005-0000-0000-0000010B0000}"/>
    <cellStyle name="Berekening 5 4" xfId="2911" xr:uid="{00000000-0005-0000-0000-0000020B0000}"/>
    <cellStyle name="Berekening 5 4 2" xfId="12638" xr:uid="{00000000-0005-0000-0000-0000030B0000}"/>
    <cellStyle name="Berekening 5 5" xfId="2767" xr:uid="{00000000-0005-0000-0000-0000040B0000}"/>
    <cellStyle name="Berekening 5 5 2" xfId="12494" xr:uid="{00000000-0005-0000-0000-0000050B0000}"/>
    <cellStyle name="Berekening 5 6" xfId="5544" xr:uid="{00000000-0005-0000-0000-0000060B0000}"/>
    <cellStyle name="Berekening 5 6 2" xfId="15271" xr:uid="{00000000-0005-0000-0000-0000070B0000}"/>
    <cellStyle name="Berekening 5 7" xfId="5742" xr:uid="{00000000-0005-0000-0000-0000080B0000}"/>
    <cellStyle name="Berekening 5 7 2" xfId="15469" xr:uid="{00000000-0005-0000-0000-0000090B0000}"/>
    <cellStyle name="Berekening 5 8" xfId="6061" xr:uid="{00000000-0005-0000-0000-00000A0B0000}"/>
    <cellStyle name="Berekening 5 8 2" xfId="15788" xr:uid="{00000000-0005-0000-0000-00000B0B0000}"/>
    <cellStyle name="Berekening 5 9" xfId="4927" xr:uid="{00000000-0005-0000-0000-00000C0B0000}"/>
    <cellStyle name="Berekening 5 9 2" xfId="14654" xr:uid="{00000000-0005-0000-0000-00000D0B0000}"/>
    <cellStyle name="Berekening 6" xfId="675" xr:uid="{00000000-0005-0000-0000-00000E0B0000}"/>
    <cellStyle name="Berekening 6 10" xfId="5277" xr:uid="{00000000-0005-0000-0000-00000F0B0000}"/>
    <cellStyle name="Berekening 6 10 2" xfId="15004" xr:uid="{00000000-0005-0000-0000-0000100B0000}"/>
    <cellStyle name="Berekening 6 11" xfId="5402" xr:uid="{00000000-0005-0000-0000-0000110B0000}"/>
    <cellStyle name="Berekening 6 11 2" xfId="15129" xr:uid="{00000000-0005-0000-0000-0000120B0000}"/>
    <cellStyle name="Berekening 6 12" xfId="6225" xr:uid="{00000000-0005-0000-0000-0000130B0000}"/>
    <cellStyle name="Berekening 6 12 2" xfId="15952" xr:uid="{00000000-0005-0000-0000-0000140B0000}"/>
    <cellStyle name="Berekening 6 13" xfId="5416" xr:uid="{00000000-0005-0000-0000-0000150B0000}"/>
    <cellStyle name="Berekening 6 13 2" xfId="15143" xr:uid="{00000000-0005-0000-0000-0000160B0000}"/>
    <cellStyle name="Berekening 6 14" xfId="6637" xr:uid="{00000000-0005-0000-0000-0000170B0000}"/>
    <cellStyle name="Berekening 6 14 2" xfId="16364" xr:uid="{00000000-0005-0000-0000-0000180B0000}"/>
    <cellStyle name="Berekening 6 15" xfId="5251" xr:uid="{00000000-0005-0000-0000-0000190B0000}"/>
    <cellStyle name="Berekening 6 15 2" xfId="14978" xr:uid="{00000000-0005-0000-0000-00001A0B0000}"/>
    <cellStyle name="Berekening 6 16" xfId="5162" xr:uid="{00000000-0005-0000-0000-00001B0B0000}"/>
    <cellStyle name="Berekening 6 16 2" xfId="14889" xr:uid="{00000000-0005-0000-0000-00001C0B0000}"/>
    <cellStyle name="Berekening 6 17" xfId="4801" xr:uid="{00000000-0005-0000-0000-00001D0B0000}"/>
    <cellStyle name="Berekening 6 17 2" xfId="14528" xr:uid="{00000000-0005-0000-0000-00001E0B0000}"/>
    <cellStyle name="Berekening 6 18" xfId="3038" xr:uid="{00000000-0005-0000-0000-00001F0B0000}"/>
    <cellStyle name="Berekening 6 18 2" xfId="12765" xr:uid="{00000000-0005-0000-0000-0000200B0000}"/>
    <cellStyle name="Berekening 6 19" xfId="3416" xr:uid="{00000000-0005-0000-0000-0000210B0000}"/>
    <cellStyle name="Berekening 6 19 2" xfId="13143" xr:uid="{00000000-0005-0000-0000-0000220B0000}"/>
    <cellStyle name="Berekening 6 2" xfId="2246" xr:uid="{00000000-0005-0000-0000-0000230B0000}"/>
    <cellStyle name="Berekening 6 2 10" xfId="7085" xr:uid="{00000000-0005-0000-0000-0000240B0000}"/>
    <cellStyle name="Berekening 6 2 10 2" xfId="16812" xr:uid="{00000000-0005-0000-0000-0000250B0000}"/>
    <cellStyle name="Berekening 6 2 11" xfId="7281" xr:uid="{00000000-0005-0000-0000-0000260B0000}"/>
    <cellStyle name="Berekening 6 2 11 2" xfId="17008" xr:uid="{00000000-0005-0000-0000-0000270B0000}"/>
    <cellStyle name="Berekening 6 2 12" xfId="7477" xr:uid="{00000000-0005-0000-0000-0000280B0000}"/>
    <cellStyle name="Berekening 6 2 12 2" xfId="17204" xr:uid="{00000000-0005-0000-0000-0000290B0000}"/>
    <cellStyle name="Berekening 6 2 13" xfId="7671" xr:uid="{00000000-0005-0000-0000-00002A0B0000}"/>
    <cellStyle name="Berekening 6 2 13 2" xfId="17398" xr:uid="{00000000-0005-0000-0000-00002B0B0000}"/>
    <cellStyle name="Berekening 6 2 14" xfId="7867" xr:uid="{00000000-0005-0000-0000-00002C0B0000}"/>
    <cellStyle name="Berekening 6 2 14 2" xfId="17594" xr:uid="{00000000-0005-0000-0000-00002D0B0000}"/>
    <cellStyle name="Berekening 6 2 15" xfId="6053" xr:uid="{00000000-0005-0000-0000-00002E0B0000}"/>
    <cellStyle name="Berekening 6 2 15 2" xfId="15780" xr:uid="{00000000-0005-0000-0000-00002F0B0000}"/>
    <cellStyle name="Berekening 6 2 16" xfId="8168" xr:uid="{00000000-0005-0000-0000-0000300B0000}"/>
    <cellStyle name="Berekening 6 2 16 2" xfId="17895" xr:uid="{00000000-0005-0000-0000-0000310B0000}"/>
    <cellStyle name="Berekening 6 2 17" xfId="8356" xr:uid="{00000000-0005-0000-0000-0000320B0000}"/>
    <cellStyle name="Berekening 6 2 17 2" xfId="18083" xr:uid="{00000000-0005-0000-0000-0000330B0000}"/>
    <cellStyle name="Berekening 6 2 18" xfId="8538" xr:uid="{00000000-0005-0000-0000-0000340B0000}"/>
    <cellStyle name="Berekening 6 2 18 2" xfId="18265" xr:uid="{00000000-0005-0000-0000-0000350B0000}"/>
    <cellStyle name="Berekening 6 2 19" xfId="8713" xr:uid="{00000000-0005-0000-0000-0000360B0000}"/>
    <cellStyle name="Berekening 6 2 19 2" xfId="18440" xr:uid="{00000000-0005-0000-0000-0000370B0000}"/>
    <cellStyle name="Berekening 6 2 2" xfId="4468" xr:uid="{00000000-0005-0000-0000-0000380B0000}"/>
    <cellStyle name="Berekening 6 2 2 2" xfId="14195" xr:uid="{00000000-0005-0000-0000-0000390B0000}"/>
    <cellStyle name="Berekening 6 2 20" xfId="8886" xr:uid="{00000000-0005-0000-0000-00003A0B0000}"/>
    <cellStyle name="Berekening 6 2 20 2" xfId="18613" xr:uid="{00000000-0005-0000-0000-00003B0B0000}"/>
    <cellStyle name="Berekening 6 2 21" xfId="9066" xr:uid="{00000000-0005-0000-0000-00003C0B0000}"/>
    <cellStyle name="Berekening 6 2 21 2" xfId="18793" xr:uid="{00000000-0005-0000-0000-00003D0B0000}"/>
    <cellStyle name="Berekening 6 2 22" xfId="9236" xr:uid="{00000000-0005-0000-0000-00003E0B0000}"/>
    <cellStyle name="Berekening 6 2 22 2" xfId="18963" xr:uid="{00000000-0005-0000-0000-00003F0B0000}"/>
    <cellStyle name="Berekening 6 2 23" xfId="9406" xr:uid="{00000000-0005-0000-0000-0000400B0000}"/>
    <cellStyle name="Berekening 6 2 23 2" xfId="19133" xr:uid="{00000000-0005-0000-0000-0000410B0000}"/>
    <cellStyle name="Berekening 6 2 24" xfId="9570" xr:uid="{00000000-0005-0000-0000-0000420B0000}"/>
    <cellStyle name="Berekening 6 2 24 2" xfId="19297" xr:uid="{00000000-0005-0000-0000-0000430B0000}"/>
    <cellStyle name="Berekening 6 2 25" xfId="9742" xr:uid="{00000000-0005-0000-0000-0000440B0000}"/>
    <cellStyle name="Berekening 6 2 25 2" xfId="19469" xr:uid="{00000000-0005-0000-0000-0000450B0000}"/>
    <cellStyle name="Berekening 6 2 26" xfId="9903" xr:uid="{00000000-0005-0000-0000-0000460B0000}"/>
    <cellStyle name="Berekening 6 2 26 2" xfId="19630" xr:uid="{00000000-0005-0000-0000-0000470B0000}"/>
    <cellStyle name="Berekening 6 2 27" xfId="10062" xr:uid="{00000000-0005-0000-0000-0000480B0000}"/>
    <cellStyle name="Berekening 6 2 27 2" xfId="19789" xr:uid="{00000000-0005-0000-0000-0000490B0000}"/>
    <cellStyle name="Berekening 6 2 28" xfId="10217" xr:uid="{00000000-0005-0000-0000-00004A0B0000}"/>
    <cellStyle name="Berekening 6 2 28 2" xfId="19944" xr:uid="{00000000-0005-0000-0000-00004B0B0000}"/>
    <cellStyle name="Berekening 6 2 29" xfId="10371" xr:uid="{00000000-0005-0000-0000-00004C0B0000}"/>
    <cellStyle name="Berekening 6 2 29 2" xfId="20098" xr:uid="{00000000-0005-0000-0000-00004D0B0000}"/>
    <cellStyle name="Berekening 6 2 3" xfId="5678" xr:uid="{00000000-0005-0000-0000-00004E0B0000}"/>
    <cellStyle name="Berekening 6 2 3 2" xfId="15405" xr:uid="{00000000-0005-0000-0000-00004F0B0000}"/>
    <cellStyle name="Berekening 6 2 30" xfId="10522" xr:uid="{00000000-0005-0000-0000-0000500B0000}"/>
    <cellStyle name="Berekening 6 2 30 2" xfId="20249" xr:uid="{00000000-0005-0000-0000-0000510B0000}"/>
    <cellStyle name="Berekening 6 2 31" xfId="10668" xr:uid="{00000000-0005-0000-0000-0000520B0000}"/>
    <cellStyle name="Berekening 6 2 31 2" xfId="20395" xr:uid="{00000000-0005-0000-0000-0000530B0000}"/>
    <cellStyle name="Berekening 6 2 4" xfId="5892" xr:uid="{00000000-0005-0000-0000-0000540B0000}"/>
    <cellStyle name="Berekening 6 2 4 2" xfId="15619" xr:uid="{00000000-0005-0000-0000-0000550B0000}"/>
    <cellStyle name="Berekening 6 2 5" xfId="5476" xr:uid="{00000000-0005-0000-0000-0000560B0000}"/>
    <cellStyle name="Berekening 6 2 5 2" xfId="15203" xr:uid="{00000000-0005-0000-0000-0000570B0000}"/>
    <cellStyle name="Berekening 6 2 6" xfId="6267" xr:uid="{00000000-0005-0000-0000-0000580B0000}"/>
    <cellStyle name="Berekening 6 2 6 2" xfId="15994" xr:uid="{00000000-0005-0000-0000-0000590B0000}"/>
    <cellStyle name="Berekening 6 2 7" xfId="6469" xr:uid="{00000000-0005-0000-0000-00005A0B0000}"/>
    <cellStyle name="Berekening 6 2 7 2" xfId="16196" xr:uid="{00000000-0005-0000-0000-00005B0B0000}"/>
    <cellStyle name="Berekening 6 2 8" xfId="6680" xr:uid="{00000000-0005-0000-0000-00005C0B0000}"/>
    <cellStyle name="Berekening 6 2 8 2" xfId="16407" xr:uid="{00000000-0005-0000-0000-00005D0B0000}"/>
    <cellStyle name="Berekening 6 2 9" xfId="6875" xr:uid="{00000000-0005-0000-0000-00005E0B0000}"/>
    <cellStyle name="Berekening 6 2 9 2" xfId="16602" xr:uid="{00000000-0005-0000-0000-00005F0B0000}"/>
    <cellStyle name="Berekening 6 20" xfId="2439" xr:uid="{00000000-0005-0000-0000-0000600B0000}"/>
    <cellStyle name="Berekening 6 20 2" xfId="12166" xr:uid="{00000000-0005-0000-0000-0000610B0000}"/>
    <cellStyle name="Berekening 6 21" xfId="2989" xr:uid="{00000000-0005-0000-0000-0000620B0000}"/>
    <cellStyle name="Berekening 6 21 2" xfId="12716" xr:uid="{00000000-0005-0000-0000-0000630B0000}"/>
    <cellStyle name="Berekening 6 22" xfId="8076" xr:uid="{00000000-0005-0000-0000-0000640B0000}"/>
    <cellStyle name="Berekening 6 22 2" xfId="17803" xr:uid="{00000000-0005-0000-0000-0000650B0000}"/>
    <cellStyle name="Berekening 6 23" xfId="6213" xr:uid="{00000000-0005-0000-0000-0000660B0000}"/>
    <cellStyle name="Berekening 6 23 2" xfId="15940" xr:uid="{00000000-0005-0000-0000-0000670B0000}"/>
    <cellStyle name="Berekening 6 24" xfId="7640" xr:uid="{00000000-0005-0000-0000-0000680B0000}"/>
    <cellStyle name="Berekening 6 24 2" xfId="17367" xr:uid="{00000000-0005-0000-0000-0000690B0000}"/>
    <cellStyle name="Berekening 6 25" xfId="7543" xr:uid="{00000000-0005-0000-0000-00006A0B0000}"/>
    <cellStyle name="Berekening 6 25 2" xfId="17270" xr:uid="{00000000-0005-0000-0000-00006B0B0000}"/>
    <cellStyle name="Berekening 6 26" xfId="7621" xr:uid="{00000000-0005-0000-0000-00006C0B0000}"/>
    <cellStyle name="Berekening 6 26 2" xfId="17348" xr:uid="{00000000-0005-0000-0000-00006D0B0000}"/>
    <cellStyle name="Berekening 6 27" xfId="6537" xr:uid="{00000000-0005-0000-0000-00006E0B0000}"/>
    <cellStyle name="Berekening 6 27 2" xfId="16264" xr:uid="{00000000-0005-0000-0000-00006F0B0000}"/>
    <cellStyle name="Berekening 6 28" xfId="8133" xr:uid="{00000000-0005-0000-0000-0000700B0000}"/>
    <cellStyle name="Berekening 6 28 2" xfId="17860" xr:uid="{00000000-0005-0000-0000-0000710B0000}"/>
    <cellStyle name="Berekening 6 29" xfId="2585" xr:uid="{00000000-0005-0000-0000-0000720B0000}"/>
    <cellStyle name="Berekening 6 29 2" xfId="12312" xr:uid="{00000000-0005-0000-0000-0000730B0000}"/>
    <cellStyle name="Berekening 6 3" xfId="2247" xr:uid="{00000000-0005-0000-0000-0000740B0000}"/>
    <cellStyle name="Berekening 6 3 10" xfId="7086" xr:uid="{00000000-0005-0000-0000-0000750B0000}"/>
    <cellStyle name="Berekening 6 3 10 2" xfId="16813" xr:uid="{00000000-0005-0000-0000-0000760B0000}"/>
    <cellStyle name="Berekening 6 3 11" xfId="7282" xr:uid="{00000000-0005-0000-0000-0000770B0000}"/>
    <cellStyle name="Berekening 6 3 11 2" xfId="17009" xr:uid="{00000000-0005-0000-0000-0000780B0000}"/>
    <cellStyle name="Berekening 6 3 12" xfId="7478" xr:uid="{00000000-0005-0000-0000-0000790B0000}"/>
    <cellStyle name="Berekening 6 3 12 2" xfId="17205" xr:uid="{00000000-0005-0000-0000-00007A0B0000}"/>
    <cellStyle name="Berekening 6 3 13" xfId="7672" xr:uid="{00000000-0005-0000-0000-00007B0B0000}"/>
    <cellStyle name="Berekening 6 3 13 2" xfId="17399" xr:uid="{00000000-0005-0000-0000-00007C0B0000}"/>
    <cellStyle name="Berekening 6 3 14" xfId="7868" xr:uid="{00000000-0005-0000-0000-00007D0B0000}"/>
    <cellStyle name="Berekening 6 3 14 2" xfId="17595" xr:uid="{00000000-0005-0000-0000-00007E0B0000}"/>
    <cellStyle name="Berekening 6 3 15" xfId="5088" xr:uid="{00000000-0005-0000-0000-00007F0B0000}"/>
    <cellStyle name="Berekening 6 3 15 2" xfId="14815" xr:uid="{00000000-0005-0000-0000-0000800B0000}"/>
    <cellStyle name="Berekening 6 3 16" xfId="8169" xr:uid="{00000000-0005-0000-0000-0000810B0000}"/>
    <cellStyle name="Berekening 6 3 16 2" xfId="17896" xr:uid="{00000000-0005-0000-0000-0000820B0000}"/>
    <cellStyle name="Berekening 6 3 17" xfId="8357" xr:uid="{00000000-0005-0000-0000-0000830B0000}"/>
    <cellStyle name="Berekening 6 3 17 2" xfId="18084" xr:uid="{00000000-0005-0000-0000-0000840B0000}"/>
    <cellStyle name="Berekening 6 3 18" xfId="8539" xr:uid="{00000000-0005-0000-0000-0000850B0000}"/>
    <cellStyle name="Berekening 6 3 18 2" xfId="18266" xr:uid="{00000000-0005-0000-0000-0000860B0000}"/>
    <cellStyle name="Berekening 6 3 19" xfId="8714" xr:uid="{00000000-0005-0000-0000-0000870B0000}"/>
    <cellStyle name="Berekening 6 3 19 2" xfId="18441" xr:uid="{00000000-0005-0000-0000-0000880B0000}"/>
    <cellStyle name="Berekening 6 3 2" xfId="4469" xr:uid="{00000000-0005-0000-0000-0000890B0000}"/>
    <cellStyle name="Berekening 6 3 2 2" xfId="14196" xr:uid="{00000000-0005-0000-0000-00008A0B0000}"/>
    <cellStyle name="Berekening 6 3 20" xfId="8887" xr:uid="{00000000-0005-0000-0000-00008B0B0000}"/>
    <cellStyle name="Berekening 6 3 20 2" xfId="18614" xr:uid="{00000000-0005-0000-0000-00008C0B0000}"/>
    <cellStyle name="Berekening 6 3 21" xfId="9067" xr:uid="{00000000-0005-0000-0000-00008D0B0000}"/>
    <cellStyle name="Berekening 6 3 21 2" xfId="18794" xr:uid="{00000000-0005-0000-0000-00008E0B0000}"/>
    <cellStyle name="Berekening 6 3 22" xfId="9237" xr:uid="{00000000-0005-0000-0000-00008F0B0000}"/>
    <cellStyle name="Berekening 6 3 22 2" xfId="18964" xr:uid="{00000000-0005-0000-0000-0000900B0000}"/>
    <cellStyle name="Berekening 6 3 23" xfId="9407" xr:uid="{00000000-0005-0000-0000-0000910B0000}"/>
    <cellStyle name="Berekening 6 3 23 2" xfId="19134" xr:uid="{00000000-0005-0000-0000-0000920B0000}"/>
    <cellStyle name="Berekening 6 3 24" xfId="9571" xr:uid="{00000000-0005-0000-0000-0000930B0000}"/>
    <cellStyle name="Berekening 6 3 24 2" xfId="19298" xr:uid="{00000000-0005-0000-0000-0000940B0000}"/>
    <cellStyle name="Berekening 6 3 25" xfId="9743" xr:uid="{00000000-0005-0000-0000-0000950B0000}"/>
    <cellStyle name="Berekening 6 3 25 2" xfId="19470" xr:uid="{00000000-0005-0000-0000-0000960B0000}"/>
    <cellStyle name="Berekening 6 3 26" xfId="9904" xr:uid="{00000000-0005-0000-0000-0000970B0000}"/>
    <cellStyle name="Berekening 6 3 26 2" xfId="19631" xr:uid="{00000000-0005-0000-0000-0000980B0000}"/>
    <cellStyle name="Berekening 6 3 27" xfId="10063" xr:uid="{00000000-0005-0000-0000-0000990B0000}"/>
    <cellStyle name="Berekening 6 3 27 2" xfId="19790" xr:uid="{00000000-0005-0000-0000-00009A0B0000}"/>
    <cellStyle name="Berekening 6 3 28" xfId="10218" xr:uid="{00000000-0005-0000-0000-00009B0B0000}"/>
    <cellStyle name="Berekening 6 3 28 2" xfId="19945" xr:uid="{00000000-0005-0000-0000-00009C0B0000}"/>
    <cellStyle name="Berekening 6 3 29" xfId="10372" xr:uid="{00000000-0005-0000-0000-00009D0B0000}"/>
    <cellStyle name="Berekening 6 3 29 2" xfId="20099" xr:uid="{00000000-0005-0000-0000-00009E0B0000}"/>
    <cellStyle name="Berekening 6 3 3" xfId="5679" xr:uid="{00000000-0005-0000-0000-00009F0B0000}"/>
    <cellStyle name="Berekening 6 3 3 2" xfId="15406" xr:uid="{00000000-0005-0000-0000-0000A00B0000}"/>
    <cellStyle name="Berekening 6 3 30" xfId="10523" xr:uid="{00000000-0005-0000-0000-0000A10B0000}"/>
    <cellStyle name="Berekening 6 3 30 2" xfId="20250" xr:uid="{00000000-0005-0000-0000-0000A20B0000}"/>
    <cellStyle name="Berekening 6 3 31" xfId="10669" xr:uid="{00000000-0005-0000-0000-0000A30B0000}"/>
    <cellStyle name="Berekening 6 3 31 2" xfId="20396" xr:uid="{00000000-0005-0000-0000-0000A40B0000}"/>
    <cellStyle name="Berekening 6 3 4" xfId="5893" xr:uid="{00000000-0005-0000-0000-0000A50B0000}"/>
    <cellStyle name="Berekening 6 3 4 2" xfId="15620" xr:uid="{00000000-0005-0000-0000-0000A60B0000}"/>
    <cellStyle name="Berekening 6 3 5" xfId="4807" xr:uid="{00000000-0005-0000-0000-0000A70B0000}"/>
    <cellStyle name="Berekening 6 3 5 2" xfId="14534" xr:uid="{00000000-0005-0000-0000-0000A80B0000}"/>
    <cellStyle name="Berekening 6 3 6" xfId="6268" xr:uid="{00000000-0005-0000-0000-0000A90B0000}"/>
    <cellStyle name="Berekening 6 3 6 2" xfId="15995" xr:uid="{00000000-0005-0000-0000-0000AA0B0000}"/>
    <cellStyle name="Berekening 6 3 7" xfId="6470" xr:uid="{00000000-0005-0000-0000-0000AB0B0000}"/>
    <cellStyle name="Berekening 6 3 7 2" xfId="16197" xr:uid="{00000000-0005-0000-0000-0000AC0B0000}"/>
    <cellStyle name="Berekening 6 3 8" xfId="6681" xr:uid="{00000000-0005-0000-0000-0000AD0B0000}"/>
    <cellStyle name="Berekening 6 3 8 2" xfId="16408" xr:uid="{00000000-0005-0000-0000-0000AE0B0000}"/>
    <cellStyle name="Berekening 6 3 9" xfId="6876" xr:uid="{00000000-0005-0000-0000-0000AF0B0000}"/>
    <cellStyle name="Berekening 6 3 9 2" xfId="16603" xr:uid="{00000000-0005-0000-0000-0000B00B0000}"/>
    <cellStyle name="Berekening 6 30" xfId="2892" xr:uid="{00000000-0005-0000-0000-0000B10B0000}"/>
    <cellStyle name="Berekening 6 30 2" xfId="12619" xr:uid="{00000000-0005-0000-0000-0000B20B0000}"/>
    <cellStyle name="Berekening 6 31" xfId="2835" xr:uid="{00000000-0005-0000-0000-0000B30B0000}"/>
    <cellStyle name="Berekening 6 31 2" xfId="12562" xr:uid="{00000000-0005-0000-0000-0000B40B0000}"/>
    <cellStyle name="Berekening 6 32" xfId="2602" xr:uid="{00000000-0005-0000-0000-0000B50B0000}"/>
    <cellStyle name="Berekening 6 32 2" xfId="12329" xr:uid="{00000000-0005-0000-0000-0000B60B0000}"/>
    <cellStyle name="Berekening 6 33" xfId="9707" xr:uid="{00000000-0005-0000-0000-0000B70B0000}"/>
    <cellStyle name="Berekening 6 33 2" xfId="19434" xr:uid="{00000000-0005-0000-0000-0000B80B0000}"/>
    <cellStyle name="Berekening 6 4" xfId="2912" xr:uid="{00000000-0005-0000-0000-0000B90B0000}"/>
    <cellStyle name="Berekening 6 4 2" xfId="12639" xr:uid="{00000000-0005-0000-0000-0000BA0B0000}"/>
    <cellStyle name="Berekening 6 5" xfId="2766" xr:uid="{00000000-0005-0000-0000-0000BB0B0000}"/>
    <cellStyle name="Berekening 6 5 2" xfId="12493" xr:uid="{00000000-0005-0000-0000-0000BC0B0000}"/>
    <cellStyle name="Berekening 6 6" xfId="5068" xr:uid="{00000000-0005-0000-0000-0000BD0B0000}"/>
    <cellStyle name="Berekening 6 6 2" xfId="14795" xr:uid="{00000000-0005-0000-0000-0000BE0B0000}"/>
    <cellStyle name="Berekening 6 7" xfId="5081" xr:uid="{00000000-0005-0000-0000-0000BF0B0000}"/>
    <cellStyle name="Berekening 6 7 2" xfId="14808" xr:uid="{00000000-0005-0000-0000-0000C00B0000}"/>
    <cellStyle name="Berekening 6 8" xfId="5215" xr:uid="{00000000-0005-0000-0000-0000C10B0000}"/>
    <cellStyle name="Berekening 6 8 2" xfId="14942" xr:uid="{00000000-0005-0000-0000-0000C20B0000}"/>
    <cellStyle name="Berekening 6 9" xfId="5126" xr:uid="{00000000-0005-0000-0000-0000C30B0000}"/>
    <cellStyle name="Berekening 6 9 2" xfId="14853" xr:uid="{00000000-0005-0000-0000-0000C40B0000}"/>
    <cellStyle name="Berekening 7" xfId="676" xr:uid="{00000000-0005-0000-0000-0000C50B0000}"/>
    <cellStyle name="Berekening 7 10" xfId="5333" xr:uid="{00000000-0005-0000-0000-0000C60B0000}"/>
    <cellStyle name="Berekening 7 10 2" xfId="15060" xr:uid="{00000000-0005-0000-0000-0000C70B0000}"/>
    <cellStyle name="Berekening 7 11" xfId="3102" xr:uid="{00000000-0005-0000-0000-0000C80B0000}"/>
    <cellStyle name="Berekening 7 11 2" xfId="12829" xr:uid="{00000000-0005-0000-0000-0000C90B0000}"/>
    <cellStyle name="Berekening 7 12" xfId="5420" xr:uid="{00000000-0005-0000-0000-0000CA0B0000}"/>
    <cellStyle name="Berekening 7 12 2" xfId="15147" xr:uid="{00000000-0005-0000-0000-0000CB0B0000}"/>
    <cellStyle name="Berekening 7 13" xfId="2862" xr:uid="{00000000-0005-0000-0000-0000CC0B0000}"/>
    <cellStyle name="Berekening 7 13 2" xfId="12589" xr:uid="{00000000-0005-0000-0000-0000CD0B0000}"/>
    <cellStyle name="Berekening 7 14" xfId="4670" xr:uid="{00000000-0005-0000-0000-0000CE0B0000}"/>
    <cellStyle name="Berekening 7 14 2" xfId="14397" xr:uid="{00000000-0005-0000-0000-0000CF0B0000}"/>
    <cellStyle name="Berekening 7 15" xfId="2916" xr:uid="{00000000-0005-0000-0000-0000D00B0000}"/>
    <cellStyle name="Berekening 7 15 2" xfId="12643" xr:uid="{00000000-0005-0000-0000-0000D10B0000}"/>
    <cellStyle name="Berekening 7 16" xfId="5500" xr:uid="{00000000-0005-0000-0000-0000D20B0000}"/>
    <cellStyle name="Berekening 7 16 2" xfId="15227" xr:uid="{00000000-0005-0000-0000-0000D30B0000}"/>
    <cellStyle name="Berekening 7 17" xfId="7350" xr:uid="{00000000-0005-0000-0000-0000D40B0000}"/>
    <cellStyle name="Berekening 7 17 2" xfId="17077" xr:uid="{00000000-0005-0000-0000-0000D50B0000}"/>
    <cellStyle name="Berekening 7 18" xfId="7819" xr:uid="{00000000-0005-0000-0000-0000D60B0000}"/>
    <cellStyle name="Berekening 7 18 2" xfId="17546" xr:uid="{00000000-0005-0000-0000-0000D70B0000}"/>
    <cellStyle name="Berekening 7 19" xfId="6828" xr:uid="{00000000-0005-0000-0000-0000D80B0000}"/>
    <cellStyle name="Berekening 7 19 2" xfId="16555" xr:uid="{00000000-0005-0000-0000-0000D90B0000}"/>
    <cellStyle name="Berekening 7 2" xfId="2248" xr:uid="{00000000-0005-0000-0000-0000DA0B0000}"/>
    <cellStyle name="Berekening 7 2 10" xfId="7087" xr:uid="{00000000-0005-0000-0000-0000DB0B0000}"/>
    <cellStyle name="Berekening 7 2 10 2" xfId="16814" xr:uid="{00000000-0005-0000-0000-0000DC0B0000}"/>
    <cellStyle name="Berekening 7 2 11" xfId="7283" xr:uid="{00000000-0005-0000-0000-0000DD0B0000}"/>
    <cellStyle name="Berekening 7 2 11 2" xfId="17010" xr:uid="{00000000-0005-0000-0000-0000DE0B0000}"/>
    <cellStyle name="Berekening 7 2 12" xfId="7479" xr:uid="{00000000-0005-0000-0000-0000DF0B0000}"/>
    <cellStyle name="Berekening 7 2 12 2" xfId="17206" xr:uid="{00000000-0005-0000-0000-0000E00B0000}"/>
    <cellStyle name="Berekening 7 2 13" xfId="7673" xr:uid="{00000000-0005-0000-0000-0000E10B0000}"/>
    <cellStyle name="Berekening 7 2 13 2" xfId="17400" xr:uid="{00000000-0005-0000-0000-0000E20B0000}"/>
    <cellStyle name="Berekening 7 2 14" xfId="7869" xr:uid="{00000000-0005-0000-0000-0000E30B0000}"/>
    <cellStyle name="Berekening 7 2 14 2" xfId="17596" xr:uid="{00000000-0005-0000-0000-0000E40B0000}"/>
    <cellStyle name="Berekening 7 2 15" xfId="8024" xr:uid="{00000000-0005-0000-0000-0000E50B0000}"/>
    <cellStyle name="Berekening 7 2 15 2" xfId="17751" xr:uid="{00000000-0005-0000-0000-0000E60B0000}"/>
    <cellStyle name="Berekening 7 2 16" xfId="8170" xr:uid="{00000000-0005-0000-0000-0000E70B0000}"/>
    <cellStyle name="Berekening 7 2 16 2" xfId="17897" xr:uid="{00000000-0005-0000-0000-0000E80B0000}"/>
    <cellStyle name="Berekening 7 2 17" xfId="8358" xr:uid="{00000000-0005-0000-0000-0000E90B0000}"/>
    <cellStyle name="Berekening 7 2 17 2" xfId="18085" xr:uid="{00000000-0005-0000-0000-0000EA0B0000}"/>
    <cellStyle name="Berekening 7 2 18" xfId="8540" xr:uid="{00000000-0005-0000-0000-0000EB0B0000}"/>
    <cellStyle name="Berekening 7 2 18 2" xfId="18267" xr:uid="{00000000-0005-0000-0000-0000EC0B0000}"/>
    <cellStyle name="Berekening 7 2 19" xfId="8715" xr:uid="{00000000-0005-0000-0000-0000ED0B0000}"/>
    <cellStyle name="Berekening 7 2 19 2" xfId="18442" xr:uid="{00000000-0005-0000-0000-0000EE0B0000}"/>
    <cellStyle name="Berekening 7 2 2" xfId="4470" xr:uid="{00000000-0005-0000-0000-0000EF0B0000}"/>
    <cellStyle name="Berekening 7 2 2 2" xfId="14197" xr:uid="{00000000-0005-0000-0000-0000F00B0000}"/>
    <cellStyle name="Berekening 7 2 20" xfId="8888" xr:uid="{00000000-0005-0000-0000-0000F10B0000}"/>
    <cellStyle name="Berekening 7 2 20 2" xfId="18615" xr:uid="{00000000-0005-0000-0000-0000F20B0000}"/>
    <cellStyle name="Berekening 7 2 21" xfId="9068" xr:uid="{00000000-0005-0000-0000-0000F30B0000}"/>
    <cellStyle name="Berekening 7 2 21 2" xfId="18795" xr:uid="{00000000-0005-0000-0000-0000F40B0000}"/>
    <cellStyle name="Berekening 7 2 22" xfId="9238" xr:uid="{00000000-0005-0000-0000-0000F50B0000}"/>
    <cellStyle name="Berekening 7 2 22 2" xfId="18965" xr:uid="{00000000-0005-0000-0000-0000F60B0000}"/>
    <cellStyle name="Berekening 7 2 23" xfId="9408" xr:uid="{00000000-0005-0000-0000-0000F70B0000}"/>
    <cellStyle name="Berekening 7 2 23 2" xfId="19135" xr:uid="{00000000-0005-0000-0000-0000F80B0000}"/>
    <cellStyle name="Berekening 7 2 24" xfId="9572" xr:uid="{00000000-0005-0000-0000-0000F90B0000}"/>
    <cellStyle name="Berekening 7 2 24 2" xfId="19299" xr:uid="{00000000-0005-0000-0000-0000FA0B0000}"/>
    <cellStyle name="Berekening 7 2 25" xfId="9744" xr:uid="{00000000-0005-0000-0000-0000FB0B0000}"/>
    <cellStyle name="Berekening 7 2 25 2" xfId="19471" xr:uid="{00000000-0005-0000-0000-0000FC0B0000}"/>
    <cellStyle name="Berekening 7 2 26" xfId="9905" xr:uid="{00000000-0005-0000-0000-0000FD0B0000}"/>
    <cellStyle name="Berekening 7 2 26 2" xfId="19632" xr:uid="{00000000-0005-0000-0000-0000FE0B0000}"/>
    <cellStyle name="Berekening 7 2 27" xfId="10064" xr:uid="{00000000-0005-0000-0000-0000FF0B0000}"/>
    <cellStyle name="Berekening 7 2 27 2" xfId="19791" xr:uid="{00000000-0005-0000-0000-0000000C0000}"/>
    <cellStyle name="Berekening 7 2 28" xfId="10219" xr:uid="{00000000-0005-0000-0000-0000010C0000}"/>
    <cellStyle name="Berekening 7 2 28 2" xfId="19946" xr:uid="{00000000-0005-0000-0000-0000020C0000}"/>
    <cellStyle name="Berekening 7 2 29" xfId="10373" xr:uid="{00000000-0005-0000-0000-0000030C0000}"/>
    <cellStyle name="Berekening 7 2 29 2" xfId="20100" xr:uid="{00000000-0005-0000-0000-0000040C0000}"/>
    <cellStyle name="Berekening 7 2 3" xfId="5680" xr:uid="{00000000-0005-0000-0000-0000050C0000}"/>
    <cellStyle name="Berekening 7 2 3 2" xfId="15407" xr:uid="{00000000-0005-0000-0000-0000060C0000}"/>
    <cellStyle name="Berekening 7 2 30" xfId="10524" xr:uid="{00000000-0005-0000-0000-0000070C0000}"/>
    <cellStyle name="Berekening 7 2 30 2" xfId="20251" xr:uid="{00000000-0005-0000-0000-0000080C0000}"/>
    <cellStyle name="Berekening 7 2 31" xfId="10670" xr:uid="{00000000-0005-0000-0000-0000090C0000}"/>
    <cellStyle name="Berekening 7 2 31 2" xfId="20397" xr:uid="{00000000-0005-0000-0000-00000A0C0000}"/>
    <cellStyle name="Berekening 7 2 4" xfId="5894" xr:uid="{00000000-0005-0000-0000-00000B0C0000}"/>
    <cellStyle name="Berekening 7 2 4 2" xfId="15621" xr:uid="{00000000-0005-0000-0000-00000C0C0000}"/>
    <cellStyle name="Berekening 7 2 5" xfId="4791" xr:uid="{00000000-0005-0000-0000-00000D0C0000}"/>
    <cellStyle name="Berekening 7 2 5 2" xfId="14518" xr:uid="{00000000-0005-0000-0000-00000E0C0000}"/>
    <cellStyle name="Berekening 7 2 6" xfId="6269" xr:uid="{00000000-0005-0000-0000-00000F0C0000}"/>
    <cellStyle name="Berekening 7 2 6 2" xfId="15996" xr:uid="{00000000-0005-0000-0000-0000100C0000}"/>
    <cellStyle name="Berekening 7 2 7" xfId="6471" xr:uid="{00000000-0005-0000-0000-0000110C0000}"/>
    <cellStyle name="Berekening 7 2 7 2" xfId="16198" xr:uid="{00000000-0005-0000-0000-0000120C0000}"/>
    <cellStyle name="Berekening 7 2 8" xfId="6682" xr:uid="{00000000-0005-0000-0000-0000130C0000}"/>
    <cellStyle name="Berekening 7 2 8 2" xfId="16409" xr:uid="{00000000-0005-0000-0000-0000140C0000}"/>
    <cellStyle name="Berekening 7 2 9" xfId="6877" xr:uid="{00000000-0005-0000-0000-0000150C0000}"/>
    <cellStyle name="Berekening 7 2 9 2" xfId="16604" xr:uid="{00000000-0005-0000-0000-0000160C0000}"/>
    <cellStyle name="Berekening 7 20" xfId="3007" xr:uid="{00000000-0005-0000-0000-0000170C0000}"/>
    <cellStyle name="Berekening 7 20 2" xfId="12734" xr:uid="{00000000-0005-0000-0000-0000180C0000}"/>
    <cellStyle name="Berekening 7 21" xfId="5513" xr:uid="{00000000-0005-0000-0000-0000190C0000}"/>
    <cellStyle name="Berekening 7 21 2" xfId="15240" xr:uid="{00000000-0005-0000-0000-00001A0C0000}"/>
    <cellStyle name="Berekening 7 22" xfId="6832" xr:uid="{00000000-0005-0000-0000-00001B0C0000}"/>
    <cellStyle name="Berekening 7 22 2" xfId="16559" xr:uid="{00000000-0005-0000-0000-00001C0C0000}"/>
    <cellStyle name="Berekening 7 23" xfId="3085" xr:uid="{00000000-0005-0000-0000-00001D0C0000}"/>
    <cellStyle name="Berekening 7 23 2" xfId="12812" xr:uid="{00000000-0005-0000-0000-00001E0C0000}"/>
    <cellStyle name="Berekening 7 24" xfId="5862" xr:uid="{00000000-0005-0000-0000-00001F0C0000}"/>
    <cellStyle name="Berekening 7 24 2" xfId="15589" xr:uid="{00000000-0005-0000-0000-0000200C0000}"/>
    <cellStyle name="Berekening 7 25" xfId="7737" xr:uid="{00000000-0005-0000-0000-0000210C0000}"/>
    <cellStyle name="Berekening 7 25 2" xfId="17464" xr:uid="{00000000-0005-0000-0000-0000220C0000}"/>
    <cellStyle name="Berekening 7 26" xfId="5313" xr:uid="{00000000-0005-0000-0000-0000230C0000}"/>
    <cellStyle name="Berekening 7 26 2" xfId="15040" xr:uid="{00000000-0005-0000-0000-0000240C0000}"/>
    <cellStyle name="Berekening 7 27" xfId="2929" xr:uid="{00000000-0005-0000-0000-0000250C0000}"/>
    <cellStyle name="Berekening 7 27 2" xfId="12656" xr:uid="{00000000-0005-0000-0000-0000260C0000}"/>
    <cellStyle name="Berekening 7 28" xfId="5115" xr:uid="{00000000-0005-0000-0000-0000270C0000}"/>
    <cellStyle name="Berekening 7 28 2" xfId="14842" xr:uid="{00000000-0005-0000-0000-0000280C0000}"/>
    <cellStyle name="Berekening 7 29" xfId="7625" xr:uid="{00000000-0005-0000-0000-0000290C0000}"/>
    <cellStyle name="Berekening 7 29 2" xfId="17352" xr:uid="{00000000-0005-0000-0000-00002A0C0000}"/>
    <cellStyle name="Berekening 7 3" xfId="2249" xr:uid="{00000000-0005-0000-0000-00002B0C0000}"/>
    <cellStyle name="Berekening 7 3 10" xfId="7088" xr:uid="{00000000-0005-0000-0000-00002C0C0000}"/>
    <cellStyle name="Berekening 7 3 10 2" xfId="16815" xr:uid="{00000000-0005-0000-0000-00002D0C0000}"/>
    <cellStyle name="Berekening 7 3 11" xfId="7284" xr:uid="{00000000-0005-0000-0000-00002E0C0000}"/>
    <cellStyle name="Berekening 7 3 11 2" xfId="17011" xr:uid="{00000000-0005-0000-0000-00002F0C0000}"/>
    <cellStyle name="Berekening 7 3 12" xfId="7480" xr:uid="{00000000-0005-0000-0000-0000300C0000}"/>
    <cellStyle name="Berekening 7 3 12 2" xfId="17207" xr:uid="{00000000-0005-0000-0000-0000310C0000}"/>
    <cellStyle name="Berekening 7 3 13" xfId="7674" xr:uid="{00000000-0005-0000-0000-0000320C0000}"/>
    <cellStyle name="Berekening 7 3 13 2" xfId="17401" xr:uid="{00000000-0005-0000-0000-0000330C0000}"/>
    <cellStyle name="Berekening 7 3 14" xfId="7870" xr:uid="{00000000-0005-0000-0000-0000340C0000}"/>
    <cellStyle name="Berekening 7 3 14 2" xfId="17597" xr:uid="{00000000-0005-0000-0000-0000350C0000}"/>
    <cellStyle name="Berekening 7 3 15" xfId="6087" xr:uid="{00000000-0005-0000-0000-0000360C0000}"/>
    <cellStyle name="Berekening 7 3 15 2" xfId="15814" xr:uid="{00000000-0005-0000-0000-0000370C0000}"/>
    <cellStyle name="Berekening 7 3 16" xfId="8171" xr:uid="{00000000-0005-0000-0000-0000380C0000}"/>
    <cellStyle name="Berekening 7 3 16 2" xfId="17898" xr:uid="{00000000-0005-0000-0000-0000390C0000}"/>
    <cellStyle name="Berekening 7 3 17" xfId="8359" xr:uid="{00000000-0005-0000-0000-00003A0C0000}"/>
    <cellStyle name="Berekening 7 3 17 2" xfId="18086" xr:uid="{00000000-0005-0000-0000-00003B0C0000}"/>
    <cellStyle name="Berekening 7 3 18" xfId="8541" xr:uid="{00000000-0005-0000-0000-00003C0C0000}"/>
    <cellStyle name="Berekening 7 3 18 2" xfId="18268" xr:uid="{00000000-0005-0000-0000-00003D0C0000}"/>
    <cellStyle name="Berekening 7 3 19" xfId="8716" xr:uid="{00000000-0005-0000-0000-00003E0C0000}"/>
    <cellStyle name="Berekening 7 3 19 2" xfId="18443" xr:uid="{00000000-0005-0000-0000-00003F0C0000}"/>
    <cellStyle name="Berekening 7 3 2" xfId="4471" xr:uid="{00000000-0005-0000-0000-0000400C0000}"/>
    <cellStyle name="Berekening 7 3 2 2" xfId="14198" xr:uid="{00000000-0005-0000-0000-0000410C0000}"/>
    <cellStyle name="Berekening 7 3 20" xfId="8889" xr:uid="{00000000-0005-0000-0000-0000420C0000}"/>
    <cellStyle name="Berekening 7 3 20 2" xfId="18616" xr:uid="{00000000-0005-0000-0000-0000430C0000}"/>
    <cellStyle name="Berekening 7 3 21" xfId="9069" xr:uid="{00000000-0005-0000-0000-0000440C0000}"/>
    <cellStyle name="Berekening 7 3 21 2" xfId="18796" xr:uid="{00000000-0005-0000-0000-0000450C0000}"/>
    <cellStyle name="Berekening 7 3 22" xfId="9239" xr:uid="{00000000-0005-0000-0000-0000460C0000}"/>
    <cellStyle name="Berekening 7 3 22 2" xfId="18966" xr:uid="{00000000-0005-0000-0000-0000470C0000}"/>
    <cellStyle name="Berekening 7 3 23" xfId="9409" xr:uid="{00000000-0005-0000-0000-0000480C0000}"/>
    <cellStyle name="Berekening 7 3 23 2" xfId="19136" xr:uid="{00000000-0005-0000-0000-0000490C0000}"/>
    <cellStyle name="Berekening 7 3 24" xfId="9573" xr:uid="{00000000-0005-0000-0000-00004A0C0000}"/>
    <cellStyle name="Berekening 7 3 24 2" xfId="19300" xr:uid="{00000000-0005-0000-0000-00004B0C0000}"/>
    <cellStyle name="Berekening 7 3 25" xfId="9745" xr:uid="{00000000-0005-0000-0000-00004C0C0000}"/>
    <cellStyle name="Berekening 7 3 25 2" xfId="19472" xr:uid="{00000000-0005-0000-0000-00004D0C0000}"/>
    <cellStyle name="Berekening 7 3 26" xfId="9906" xr:uid="{00000000-0005-0000-0000-00004E0C0000}"/>
    <cellStyle name="Berekening 7 3 26 2" xfId="19633" xr:uid="{00000000-0005-0000-0000-00004F0C0000}"/>
    <cellStyle name="Berekening 7 3 27" xfId="10065" xr:uid="{00000000-0005-0000-0000-0000500C0000}"/>
    <cellStyle name="Berekening 7 3 27 2" xfId="19792" xr:uid="{00000000-0005-0000-0000-0000510C0000}"/>
    <cellStyle name="Berekening 7 3 28" xfId="10220" xr:uid="{00000000-0005-0000-0000-0000520C0000}"/>
    <cellStyle name="Berekening 7 3 28 2" xfId="19947" xr:uid="{00000000-0005-0000-0000-0000530C0000}"/>
    <cellStyle name="Berekening 7 3 29" xfId="10374" xr:uid="{00000000-0005-0000-0000-0000540C0000}"/>
    <cellStyle name="Berekening 7 3 29 2" xfId="20101" xr:uid="{00000000-0005-0000-0000-0000550C0000}"/>
    <cellStyle name="Berekening 7 3 3" xfId="5681" xr:uid="{00000000-0005-0000-0000-0000560C0000}"/>
    <cellStyle name="Berekening 7 3 3 2" xfId="15408" xr:uid="{00000000-0005-0000-0000-0000570C0000}"/>
    <cellStyle name="Berekening 7 3 30" xfId="10525" xr:uid="{00000000-0005-0000-0000-0000580C0000}"/>
    <cellStyle name="Berekening 7 3 30 2" xfId="20252" xr:uid="{00000000-0005-0000-0000-0000590C0000}"/>
    <cellStyle name="Berekening 7 3 31" xfId="10671" xr:uid="{00000000-0005-0000-0000-00005A0C0000}"/>
    <cellStyle name="Berekening 7 3 31 2" xfId="20398" xr:uid="{00000000-0005-0000-0000-00005B0C0000}"/>
    <cellStyle name="Berekening 7 3 4" xfId="5895" xr:uid="{00000000-0005-0000-0000-00005C0C0000}"/>
    <cellStyle name="Berekening 7 3 4 2" xfId="15622" xr:uid="{00000000-0005-0000-0000-00005D0C0000}"/>
    <cellStyle name="Berekening 7 3 5" xfId="6070" xr:uid="{00000000-0005-0000-0000-00005E0C0000}"/>
    <cellStyle name="Berekening 7 3 5 2" xfId="15797" xr:uid="{00000000-0005-0000-0000-00005F0C0000}"/>
    <cellStyle name="Berekening 7 3 6" xfId="6270" xr:uid="{00000000-0005-0000-0000-0000600C0000}"/>
    <cellStyle name="Berekening 7 3 6 2" xfId="15997" xr:uid="{00000000-0005-0000-0000-0000610C0000}"/>
    <cellStyle name="Berekening 7 3 7" xfId="6472" xr:uid="{00000000-0005-0000-0000-0000620C0000}"/>
    <cellStyle name="Berekening 7 3 7 2" xfId="16199" xr:uid="{00000000-0005-0000-0000-0000630C0000}"/>
    <cellStyle name="Berekening 7 3 8" xfId="6683" xr:uid="{00000000-0005-0000-0000-0000640C0000}"/>
    <cellStyle name="Berekening 7 3 8 2" xfId="16410" xr:uid="{00000000-0005-0000-0000-0000650C0000}"/>
    <cellStyle name="Berekening 7 3 9" xfId="6878" xr:uid="{00000000-0005-0000-0000-0000660C0000}"/>
    <cellStyle name="Berekening 7 3 9 2" xfId="16605" xr:uid="{00000000-0005-0000-0000-0000670C0000}"/>
    <cellStyle name="Berekening 7 30" xfId="7423" xr:uid="{00000000-0005-0000-0000-0000680C0000}"/>
    <cellStyle name="Berekening 7 30 2" xfId="17150" xr:uid="{00000000-0005-0000-0000-0000690C0000}"/>
    <cellStyle name="Berekening 7 31" xfId="6209" xr:uid="{00000000-0005-0000-0000-00006A0C0000}"/>
    <cellStyle name="Berekening 7 31 2" xfId="15936" xr:uid="{00000000-0005-0000-0000-00006B0C0000}"/>
    <cellStyle name="Berekening 7 32" xfId="8843" xr:uid="{00000000-0005-0000-0000-00006C0C0000}"/>
    <cellStyle name="Berekening 7 32 2" xfId="18570" xr:uid="{00000000-0005-0000-0000-00006D0C0000}"/>
    <cellStyle name="Berekening 7 33" xfId="5338" xr:uid="{00000000-0005-0000-0000-00006E0C0000}"/>
    <cellStyle name="Berekening 7 33 2" xfId="15065" xr:uid="{00000000-0005-0000-0000-00006F0C0000}"/>
    <cellStyle name="Berekening 7 4" xfId="2913" xr:uid="{00000000-0005-0000-0000-0000700C0000}"/>
    <cellStyle name="Berekening 7 4 2" xfId="12640" xr:uid="{00000000-0005-0000-0000-0000710C0000}"/>
    <cellStyle name="Berekening 7 5" xfId="2765" xr:uid="{00000000-0005-0000-0000-0000720C0000}"/>
    <cellStyle name="Berekening 7 5 2" xfId="12492" xr:uid="{00000000-0005-0000-0000-0000730C0000}"/>
    <cellStyle name="Berekening 7 6" xfId="4787" xr:uid="{00000000-0005-0000-0000-0000740C0000}"/>
    <cellStyle name="Berekening 7 6 2" xfId="14514" xr:uid="{00000000-0005-0000-0000-0000750C0000}"/>
    <cellStyle name="Berekening 7 7" xfId="2578" xr:uid="{00000000-0005-0000-0000-0000760C0000}"/>
    <cellStyle name="Berekening 7 7 2" xfId="12305" xr:uid="{00000000-0005-0000-0000-0000770C0000}"/>
    <cellStyle name="Berekening 7 8" xfId="5104" xr:uid="{00000000-0005-0000-0000-0000780C0000}"/>
    <cellStyle name="Berekening 7 8 2" xfId="14831" xr:uid="{00000000-0005-0000-0000-0000790C0000}"/>
    <cellStyle name="Berekening 7 9" xfId="2808" xr:uid="{00000000-0005-0000-0000-00007A0C0000}"/>
    <cellStyle name="Berekening 7 9 2" xfId="12535" xr:uid="{00000000-0005-0000-0000-00007B0C0000}"/>
    <cellStyle name="Berekening 8" xfId="677" xr:uid="{00000000-0005-0000-0000-00007C0C0000}"/>
    <cellStyle name="Berekening 8 10" xfId="5021" xr:uid="{00000000-0005-0000-0000-00007D0C0000}"/>
    <cellStyle name="Berekening 8 10 2" xfId="14748" xr:uid="{00000000-0005-0000-0000-00007E0C0000}"/>
    <cellStyle name="Berekening 8 11" xfId="4685" xr:uid="{00000000-0005-0000-0000-00007F0C0000}"/>
    <cellStyle name="Berekening 8 11 2" xfId="14412" xr:uid="{00000000-0005-0000-0000-0000800C0000}"/>
    <cellStyle name="Berekening 8 12" xfId="2727" xr:uid="{00000000-0005-0000-0000-0000810C0000}"/>
    <cellStyle name="Berekening 8 12 2" xfId="12454" xr:uid="{00000000-0005-0000-0000-0000820C0000}"/>
    <cellStyle name="Berekening 8 13" xfId="6611" xr:uid="{00000000-0005-0000-0000-0000830C0000}"/>
    <cellStyle name="Berekening 8 13 2" xfId="16338" xr:uid="{00000000-0005-0000-0000-0000840C0000}"/>
    <cellStyle name="Berekening 8 14" xfId="5086" xr:uid="{00000000-0005-0000-0000-0000850C0000}"/>
    <cellStyle name="Berekening 8 14 2" xfId="14813" xr:uid="{00000000-0005-0000-0000-0000860C0000}"/>
    <cellStyle name="Berekening 8 15" xfId="2623" xr:uid="{00000000-0005-0000-0000-0000870C0000}"/>
    <cellStyle name="Berekening 8 15 2" xfId="12350" xr:uid="{00000000-0005-0000-0000-0000880C0000}"/>
    <cellStyle name="Berekening 8 16" xfId="2895" xr:uid="{00000000-0005-0000-0000-0000890C0000}"/>
    <cellStyle name="Berekening 8 16 2" xfId="12622" xr:uid="{00000000-0005-0000-0000-00008A0C0000}"/>
    <cellStyle name="Berekening 8 17" xfId="2839" xr:uid="{00000000-0005-0000-0000-00008B0C0000}"/>
    <cellStyle name="Berekening 8 17 2" xfId="12566" xr:uid="{00000000-0005-0000-0000-00008C0C0000}"/>
    <cellStyle name="Berekening 8 18" xfId="6422" xr:uid="{00000000-0005-0000-0000-00008D0C0000}"/>
    <cellStyle name="Berekening 8 18 2" xfId="16149" xr:uid="{00000000-0005-0000-0000-00008E0C0000}"/>
    <cellStyle name="Berekening 8 19" xfId="2875" xr:uid="{00000000-0005-0000-0000-00008F0C0000}"/>
    <cellStyle name="Berekening 8 19 2" xfId="12602" xr:uid="{00000000-0005-0000-0000-0000900C0000}"/>
    <cellStyle name="Berekening 8 2" xfId="2250" xr:uid="{00000000-0005-0000-0000-0000910C0000}"/>
    <cellStyle name="Berekening 8 2 10" xfId="7089" xr:uid="{00000000-0005-0000-0000-0000920C0000}"/>
    <cellStyle name="Berekening 8 2 10 2" xfId="16816" xr:uid="{00000000-0005-0000-0000-0000930C0000}"/>
    <cellStyle name="Berekening 8 2 11" xfId="7285" xr:uid="{00000000-0005-0000-0000-0000940C0000}"/>
    <cellStyle name="Berekening 8 2 11 2" xfId="17012" xr:uid="{00000000-0005-0000-0000-0000950C0000}"/>
    <cellStyle name="Berekening 8 2 12" xfId="7481" xr:uid="{00000000-0005-0000-0000-0000960C0000}"/>
    <cellStyle name="Berekening 8 2 12 2" xfId="17208" xr:uid="{00000000-0005-0000-0000-0000970C0000}"/>
    <cellStyle name="Berekening 8 2 13" xfId="7675" xr:uid="{00000000-0005-0000-0000-0000980C0000}"/>
    <cellStyle name="Berekening 8 2 13 2" xfId="17402" xr:uid="{00000000-0005-0000-0000-0000990C0000}"/>
    <cellStyle name="Berekening 8 2 14" xfId="7871" xr:uid="{00000000-0005-0000-0000-00009A0C0000}"/>
    <cellStyle name="Berekening 8 2 14 2" xfId="17598" xr:uid="{00000000-0005-0000-0000-00009B0C0000}"/>
    <cellStyle name="Berekening 8 2 15" xfId="7831" xr:uid="{00000000-0005-0000-0000-00009C0C0000}"/>
    <cellStyle name="Berekening 8 2 15 2" xfId="17558" xr:uid="{00000000-0005-0000-0000-00009D0C0000}"/>
    <cellStyle name="Berekening 8 2 16" xfId="8172" xr:uid="{00000000-0005-0000-0000-00009E0C0000}"/>
    <cellStyle name="Berekening 8 2 16 2" xfId="17899" xr:uid="{00000000-0005-0000-0000-00009F0C0000}"/>
    <cellStyle name="Berekening 8 2 17" xfId="8360" xr:uid="{00000000-0005-0000-0000-0000A00C0000}"/>
    <cellStyle name="Berekening 8 2 17 2" xfId="18087" xr:uid="{00000000-0005-0000-0000-0000A10C0000}"/>
    <cellStyle name="Berekening 8 2 18" xfId="8542" xr:uid="{00000000-0005-0000-0000-0000A20C0000}"/>
    <cellStyle name="Berekening 8 2 18 2" xfId="18269" xr:uid="{00000000-0005-0000-0000-0000A30C0000}"/>
    <cellStyle name="Berekening 8 2 19" xfId="8717" xr:uid="{00000000-0005-0000-0000-0000A40C0000}"/>
    <cellStyle name="Berekening 8 2 19 2" xfId="18444" xr:uid="{00000000-0005-0000-0000-0000A50C0000}"/>
    <cellStyle name="Berekening 8 2 2" xfId="4472" xr:uid="{00000000-0005-0000-0000-0000A60C0000}"/>
    <cellStyle name="Berekening 8 2 2 2" xfId="14199" xr:uid="{00000000-0005-0000-0000-0000A70C0000}"/>
    <cellStyle name="Berekening 8 2 20" xfId="8890" xr:uid="{00000000-0005-0000-0000-0000A80C0000}"/>
    <cellStyle name="Berekening 8 2 20 2" xfId="18617" xr:uid="{00000000-0005-0000-0000-0000A90C0000}"/>
    <cellStyle name="Berekening 8 2 21" xfId="9070" xr:uid="{00000000-0005-0000-0000-0000AA0C0000}"/>
    <cellStyle name="Berekening 8 2 21 2" xfId="18797" xr:uid="{00000000-0005-0000-0000-0000AB0C0000}"/>
    <cellStyle name="Berekening 8 2 22" xfId="9240" xr:uid="{00000000-0005-0000-0000-0000AC0C0000}"/>
    <cellStyle name="Berekening 8 2 22 2" xfId="18967" xr:uid="{00000000-0005-0000-0000-0000AD0C0000}"/>
    <cellStyle name="Berekening 8 2 23" xfId="9410" xr:uid="{00000000-0005-0000-0000-0000AE0C0000}"/>
    <cellStyle name="Berekening 8 2 23 2" xfId="19137" xr:uid="{00000000-0005-0000-0000-0000AF0C0000}"/>
    <cellStyle name="Berekening 8 2 24" xfId="9574" xr:uid="{00000000-0005-0000-0000-0000B00C0000}"/>
    <cellStyle name="Berekening 8 2 24 2" xfId="19301" xr:uid="{00000000-0005-0000-0000-0000B10C0000}"/>
    <cellStyle name="Berekening 8 2 25" xfId="9746" xr:uid="{00000000-0005-0000-0000-0000B20C0000}"/>
    <cellStyle name="Berekening 8 2 25 2" xfId="19473" xr:uid="{00000000-0005-0000-0000-0000B30C0000}"/>
    <cellStyle name="Berekening 8 2 26" xfId="9907" xr:uid="{00000000-0005-0000-0000-0000B40C0000}"/>
    <cellStyle name="Berekening 8 2 26 2" xfId="19634" xr:uid="{00000000-0005-0000-0000-0000B50C0000}"/>
    <cellStyle name="Berekening 8 2 27" xfId="10066" xr:uid="{00000000-0005-0000-0000-0000B60C0000}"/>
    <cellStyle name="Berekening 8 2 27 2" xfId="19793" xr:uid="{00000000-0005-0000-0000-0000B70C0000}"/>
    <cellStyle name="Berekening 8 2 28" xfId="10221" xr:uid="{00000000-0005-0000-0000-0000B80C0000}"/>
    <cellStyle name="Berekening 8 2 28 2" xfId="19948" xr:uid="{00000000-0005-0000-0000-0000B90C0000}"/>
    <cellStyle name="Berekening 8 2 29" xfId="10375" xr:uid="{00000000-0005-0000-0000-0000BA0C0000}"/>
    <cellStyle name="Berekening 8 2 29 2" xfId="20102" xr:uid="{00000000-0005-0000-0000-0000BB0C0000}"/>
    <cellStyle name="Berekening 8 2 3" xfId="5682" xr:uid="{00000000-0005-0000-0000-0000BC0C0000}"/>
    <cellStyle name="Berekening 8 2 3 2" xfId="15409" xr:uid="{00000000-0005-0000-0000-0000BD0C0000}"/>
    <cellStyle name="Berekening 8 2 30" xfId="10526" xr:uid="{00000000-0005-0000-0000-0000BE0C0000}"/>
    <cellStyle name="Berekening 8 2 30 2" xfId="20253" xr:uid="{00000000-0005-0000-0000-0000BF0C0000}"/>
    <cellStyle name="Berekening 8 2 31" xfId="10672" xr:uid="{00000000-0005-0000-0000-0000C00C0000}"/>
    <cellStyle name="Berekening 8 2 31 2" xfId="20399" xr:uid="{00000000-0005-0000-0000-0000C10C0000}"/>
    <cellStyle name="Berekening 8 2 4" xfId="5896" xr:uid="{00000000-0005-0000-0000-0000C20C0000}"/>
    <cellStyle name="Berekening 8 2 4 2" xfId="15623" xr:uid="{00000000-0005-0000-0000-0000C30C0000}"/>
    <cellStyle name="Berekening 8 2 5" xfId="4982" xr:uid="{00000000-0005-0000-0000-0000C40C0000}"/>
    <cellStyle name="Berekening 8 2 5 2" xfId="14709" xr:uid="{00000000-0005-0000-0000-0000C50C0000}"/>
    <cellStyle name="Berekening 8 2 6" xfId="6271" xr:uid="{00000000-0005-0000-0000-0000C60C0000}"/>
    <cellStyle name="Berekening 8 2 6 2" xfId="15998" xr:uid="{00000000-0005-0000-0000-0000C70C0000}"/>
    <cellStyle name="Berekening 8 2 7" xfId="6473" xr:uid="{00000000-0005-0000-0000-0000C80C0000}"/>
    <cellStyle name="Berekening 8 2 7 2" xfId="16200" xr:uid="{00000000-0005-0000-0000-0000C90C0000}"/>
    <cellStyle name="Berekening 8 2 8" xfId="6684" xr:uid="{00000000-0005-0000-0000-0000CA0C0000}"/>
    <cellStyle name="Berekening 8 2 8 2" xfId="16411" xr:uid="{00000000-0005-0000-0000-0000CB0C0000}"/>
    <cellStyle name="Berekening 8 2 9" xfId="6879" xr:uid="{00000000-0005-0000-0000-0000CC0C0000}"/>
    <cellStyle name="Berekening 8 2 9 2" xfId="16606" xr:uid="{00000000-0005-0000-0000-0000CD0C0000}"/>
    <cellStyle name="Berekening 8 20" xfId="6182" xr:uid="{00000000-0005-0000-0000-0000CE0C0000}"/>
    <cellStyle name="Berekening 8 20 2" xfId="15909" xr:uid="{00000000-0005-0000-0000-0000CF0C0000}"/>
    <cellStyle name="Berekening 8 21" xfId="8040" xr:uid="{00000000-0005-0000-0000-0000D00C0000}"/>
    <cellStyle name="Berekening 8 21 2" xfId="17767" xr:uid="{00000000-0005-0000-0000-0000D10C0000}"/>
    <cellStyle name="Berekening 8 22" xfId="5440" xr:uid="{00000000-0005-0000-0000-0000D20C0000}"/>
    <cellStyle name="Berekening 8 22 2" xfId="15167" xr:uid="{00000000-0005-0000-0000-0000D30C0000}"/>
    <cellStyle name="Berekening 8 23" xfId="2897" xr:uid="{00000000-0005-0000-0000-0000D40C0000}"/>
    <cellStyle name="Berekening 8 23 2" xfId="12624" xr:uid="{00000000-0005-0000-0000-0000D50C0000}"/>
    <cellStyle name="Berekening 8 24" xfId="6420" xr:uid="{00000000-0005-0000-0000-0000D60C0000}"/>
    <cellStyle name="Berekening 8 24 2" xfId="16147" xr:uid="{00000000-0005-0000-0000-0000D70C0000}"/>
    <cellStyle name="Berekening 8 25" xfId="6153" xr:uid="{00000000-0005-0000-0000-0000D80C0000}"/>
    <cellStyle name="Berekening 8 25 2" xfId="15880" xr:uid="{00000000-0005-0000-0000-0000D90C0000}"/>
    <cellStyle name="Berekening 8 26" xfId="4827" xr:uid="{00000000-0005-0000-0000-0000DA0C0000}"/>
    <cellStyle name="Berekening 8 26 2" xfId="14554" xr:uid="{00000000-0005-0000-0000-0000DB0C0000}"/>
    <cellStyle name="Berekening 8 27" xfId="2638" xr:uid="{00000000-0005-0000-0000-0000DC0C0000}"/>
    <cellStyle name="Berekening 8 27 2" xfId="12365" xr:uid="{00000000-0005-0000-0000-0000DD0C0000}"/>
    <cellStyle name="Berekening 8 28" xfId="4729" xr:uid="{00000000-0005-0000-0000-0000DE0C0000}"/>
    <cellStyle name="Berekening 8 28 2" xfId="14456" xr:uid="{00000000-0005-0000-0000-0000DF0C0000}"/>
    <cellStyle name="Berekening 8 29" xfId="7838" xr:uid="{00000000-0005-0000-0000-0000E00C0000}"/>
    <cellStyle name="Berekening 8 29 2" xfId="17565" xr:uid="{00000000-0005-0000-0000-0000E10C0000}"/>
    <cellStyle name="Berekening 8 3" xfId="2251" xr:uid="{00000000-0005-0000-0000-0000E20C0000}"/>
    <cellStyle name="Berekening 8 3 10" xfId="7090" xr:uid="{00000000-0005-0000-0000-0000E30C0000}"/>
    <cellStyle name="Berekening 8 3 10 2" xfId="16817" xr:uid="{00000000-0005-0000-0000-0000E40C0000}"/>
    <cellStyle name="Berekening 8 3 11" xfId="7286" xr:uid="{00000000-0005-0000-0000-0000E50C0000}"/>
    <cellStyle name="Berekening 8 3 11 2" xfId="17013" xr:uid="{00000000-0005-0000-0000-0000E60C0000}"/>
    <cellStyle name="Berekening 8 3 12" xfId="7482" xr:uid="{00000000-0005-0000-0000-0000E70C0000}"/>
    <cellStyle name="Berekening 8 3 12 2" xfId="17209" xr:uid="{00000000-0005-0000-0000-0000E80C0000}"/>
    <cellStyle name="Berekening 8 3 13" xfId="7676" xr:uid="{00000000-0005-0000-0000-0000E90C0000}"/>
    <cellStyle name="Berekening 8 3 13 2" xfId="17403" xr:uid="{00000000-0005-0000-0000-0000EA0C0000}"/>
    <cellStyle name="Berekening 8 3 14" xfId="7872" xr:uid="{00000000-0005-0000-0000-0000EB0C0000}"/>
    <cellStyle name="Berekening 8 3 14 2" xfId="17599" xr:uid="{00000000-0005-0000-0000-0000EC0C0000}"/>
    <cellStyle name="Berekening 8 3 15" xfId="5000" xr:uid="{00000000-0005-0000-0000-0000ED0C0000}"/>
    <cellStyle name="Berekening 8 3 15 2" xfId="14727" xr:uid="{00000000-0005-0000-0000-0000EE0C0000}"/>
    <cellStyle name="Berekening 8 3 16" xfId="8173" xr:uid="{00000000-0005-0000-0000-0000EF0C0000}"/>
    <cellStyle name="Berekening 8 3 16 2" xfId="17900" xr:uid="{00000000-0005-0000-0000-0000F00C0000}"/>
    <cellStyle name="Berekening 8 3 17" xfId="8361" xr:uid="{00000000-0005-0000-0000-0000F10C0000}"/>
    <cellStyle name="Berekening 8 3 17 2" xfId="18088" xr:uid="{00000000-0005-0000-0000-0000F20C0000}"/>
    <cellStyle name="Berekening 8 3 18" xfId="8543" xr:uid="{00000000-0005-0000-0000-0000F30C0000}"/>
    <cellStyle name="Berekening 8 3 18 2" xfId="18270" xr:uid="{00000000-0005-0000-0000-0000F40C0000}"/>
    <cellStyle name="Berekening 8 3 19" xfId="8718" xr:uid="{00000000-0005-0000-0000-0000F50C0000}"/>
    <cellStyle name="Berekening 8 3 19 2" xfId="18445" xr:uid="{00000000-0005-0000-0000-0000F60C0000}"/>
    <cellStyle name="Berekening 8 3 2" xfId="4473" xr:uid="{00000000-0005-0000-0000-0000F70C0000}"/>
    <cellStyle name="Berekening 8 3 2 2" xfId="14200" xr:uid="{00000000-0005-0000-0000-0000F80C0000}"/>
    <cellStyle name="Berekening 8 3 20" xfId="8891" xr:uid="{00000000-0005-0000-0000-0000F90C0000}"/>
    <cellStyle name="Berekening 8 3 20 2" xfId="18618" xr:uid="{00000000-0005-0000-0000-0000FA0C0000}"/>
    <cellStyle name="Berekening 8 3 21" xfId="9071" xr:uid="{00000000-0005-0000-0000-0000FB0C0000}"/>
    <cellStyle name="Berekening 8 3 21 2" xfId="18798" xr:uid="{00000000-0005-0000-0000-0000FC0C0000}"/>
    <cellStyle name="Berekening 8 3 22" xfId="9241" xr:uid="{00000000-0005-0000-0000-0000FD0C0000}"/>
    <cellStyle name="Berekening 8 3 22 2" xfId="18968" xr:uid="{00000000-0005-0000-0000-0000FE0C0000}"/>
    <cellStyle name="Berekening 8 3 23" xfId="9411" xr:uid="{00000000-0005-0000-0000-0000FF0C0000}"/>
    <cellStyle name="Berekening 8 3 23 2" xfId="19138" xr:uid="{00000000-0005-0000-0000-0000000D0000}"/>
    <cellStyle name="Berekening 8 3 24" xfId="9575" xr:uid="{00000000-0005-0000-0000-0000010D0000}"/>
    <cellStyle name="Berekening 8 3 24 2" xfId="19302" xr:uid="{00000000-0005-0000-0000-0000020D0000}"/>
    <cellStyle name="Berekening 8 3 25" xfId="9747" xr:uid="{00000000-0005-0000-0000-0000030D0000}"/>
    <cellStyle name="Berekening 8 3 25 2" xfId="19474" xr:uid="{00000000-0005-0000-0000-0000040D0000}"/>
    <cellStyle name="Berekening 8 3 26" xfId="9908" xr:uid="{00000000-0005-0000-0000-0000050D0000}"/>
    <cellStyle name="Berekening 8 3 26 2" xfId="19635" xr:uid="{00000000-0005-0000-0000-0000060D0000}"/>
    <cellStyle name="Berekening 8 3 27" xfId="10067" xr:uid="{00000000-0005-0000-0000-0000070D0000}"/>
    <cellStyle name="Berekening 8 3 27 2" xfId="19794" xr:uid="{00000000-0005-0000-0000-0000080D0000}"/>
    <cellStyle name="Berekening 8 3 28" xfId="10222" xr:uid="{00000000-0005-0000-0000-0000090D0000}"/>
    <cellStyle name="Berekening 8 3 28 2" xfId="19949" xr:uid="{00000000-0005-0000-0000-00000A0D0000}"/>
    <cellStyle name="Berekening 8 3 29" xfId="10376" xr:uid="{00000000-0005-0000-0000-00000B0D0000}"/>
    <cellStyle name="Berekening 8 3 29 2" xfId="20103" xr:uid="{00000000-0005-0000-0000-00000C0D0000}"/>
    <cellStyle name="Berekening 8 3 3" xfId="5683" xr:uid="{00000000-0005-0000-0000-00000D0D0000}"/>
    <cellStyle name="Berekening 8 3 3 2" xfId="15410" xr:uid="{00000000-0005-0000-0000-00000E0D0000}"/>
    <cellStyle name="Berekening 8 3 30" xfId="10527" xr:uid="{00000000-0005-0000-0000-00000F0D0000}"/>
    <cellStyle name="Berekening 8 3 30 2" xfId="20254" xr:uid="{00000000-0005-0000-0000-0000100D0000}"/>
    <cellStyle name="Berekening 8 3 31" xfId="10673" xr:uid="{00000000-0005-0000-0000-0000110D0000}"/>
    <cellStyle name="Berekening 8 3 31 2" xfId="20400" xr:uid="{00000000-0005-0000-0000-0000120D0000}"/>
    <cellStyle name="Berekening 8 3 4" xfId="5897" xr:uid="{00000000-0005-0000-0000-0000130D0000}"/>
    <cellStyle name="Berekening 8 3 4 2" xfId="15624" xr:uid="{00000000-0005-0000-0000-0000140D0000}"/>
    <cellStyle name="Berekening 8 3 5" xfId="5851" xr:uid="{00000000-0005-0000-0000-0000150D0000}"/>
    <cellStyle name="Berekening 8 3 5 2" xfId="15578" xr:uid="{00000000-0005-0000-0000-0000160D0000}"/>
    <cellStyle name="Berekening 8 3 6" xfId="6272" xr:uid="{00000000-0005-0000-0000-0000170D0000}"/>
    <cellStyle name="Berekening 8 3 6 2" xfId="15999" xr:uid="{00000000-0005-0000-0000-0000180D0000}"/>
    <cellStyle name="Berekening 8 3 7" xfId="6474" xr:uid="{00000000-0005-0000-0000-0000190D0000}"/>
    <cellStyle name="Berekening 8 3 7 2" xfId="16201" xr:uid="{00000000-0005-0000-0000-00001A0D0000}"/>
    <cellStyle name="Berekening 8 3 8" xfId="6685" xr:uid="{00000000-0005-0000-0000-00001B0D0000}"/>
    <cellStyle name="Berekening 8 3 8 2" xfId="16412" xr:uid="{00000000-0005-0000-0000-00001C0D0000}"/>
    <cellStyle name="Berekening 8 3 9" xfId="6880" xr:uid="{00000000-0005-0000-0000-00001D0D0000}"/>
    <cellStyle name="Berekening 8 3 9 2" xfId="16607" xr:uid="{00000000-0005-0000-0000-00001E0D0000}"/>
    <cellStyle name="Berekening 8 30" xfId="8030" xr:uid="{00000000-0005-0000-0000-00001F0D0000}"/>
    <cellStyle name="Berekening 8 30 2" xfId="17757" xr:uid="{00000000-0005-0000-0000-0000200D0000}"/>
    <cellStyle name="Berekening 8 31" xfId="2750" xr:uid="{00000000-0005-0000-0000-0000210D0000}"/>
    <cellStyle name="Berekening 8 31 2" xfId="12477" xr:uid="{00000000-0005-0000-0000-0000220D0000}"/>
    <cellStyle name="Berekening 8 32" xfId="2850" xr:uid="{00000000-0005-0000-0000-0000230D0000}"/>
    <cellStyle name="Berekening 8 32 2" xfId="12577" xr:uid="{00000000-0005-0000-0000-0000240D0000}"/>
    <cellStyle name="Berekening 8 33" xfId="8849" xr:uid="{00000000-0005-0000-0000-0000250D0000}"/>
    <cellStyle name="Berekening 8 33 2" xfId="18576" xr:uid="{00000000-0005-0000-0000-0000260D0000}"/>
    <cellStyle name="Berekening 8 4" xfId="2914" xr:uid="{00000000-0005-0000-0000-0000270D0000}"/>
    <cellStyle name="Berekening 8 4 2" xfId="12641" xr:uid="{00000000-0005-0000-0000-0000280D0000}"/>
    <cellStyle name="Berekening 8 5" xfId="2764" xr:uid="{00000000-0005-0000-0000-0000290D0000}"/>
    <cellStyle name="Berekening 8 5 2" xfId="12491" xr:uid="{00000000-0005-0000-0000-00002A0D0000}"/>
    <cellStyle name="Berekening 8 6" xfId="4724" xr:uid="{00000000-0005-0000-0000-00002B0D0000}"/>
    <cellStyle name="Berekening 8 6 2" xfId="14451" xr:uid="{00000000-0005-0000-0000-00002C0D0000}"/>
    <cellStyle name="Berekening 8 7" xfId="5632" xr:uid="{00000000-0005-0000-0000-00002D0D0000}"/>
    <cellStyle name="Berekening 8 7 2" xfId="15359" xr:uid="{00000000-0005-0000-0000-00002E0D0000}"/>
    <cellStyle name="Berekening 8 8" xfId="2819" xr:uid="{00000000-0005-0000-0000-00002F0D0000}"/>
    <cellStyle name="Berekening 8 8 2" xfId="12546" xr:uid="{00000000-0005-0000-0000-0000300D0000}"/>
    <cellStyle name="Berekening 8 9" xfId="5414" xr:uid="{00000000-0005-0000-0000-0000310D0000}"/>
    <cellStyle name="Berekening 8 9 2" xfId="15141" xr:uid="{00000000-0005-0000-0000-0000320D0000}"/>
    <cellStyle name="Berekening 9" xfId="678" xr:uid="{00000000-0005-0000-0000-0000330D0000}"/>
    <cellStyle name="Berekening 9 10" xfId="4834" xr:uid="{00000000-0005-0000-0000-0000340D0000}"/>
    <cellStyle name="Berekening 9 10 2" xfId="14561" xr:uid="{00000000-0005-0000-0000-0000350D0000}"/>
    <cellStyle name="Berekening 9 11" xfId="4887" xr:uid="{00000000-0005-0000-0000-0000360D0000}"/>
    <cellStyle name="Berekening 9 11 2" xfId="14614" xr:uid="{00000000-0005-0000-0000-0000370D0000}"/>
    <cellStyle name="Berekening 9 12" xfId="5386" xr:uid="{00000000-0005-0000-0000-0000380D0000}"/>
    <cellStyle name="Berekening 9 12 2" xfId="15113" xr:uid="{00000000-0005-0000-0000-0000390D0000}"/>
    <cellStyle name="Berekening 9 13" xfId="4751" xr:uid="{00000000-0005-0000-0000-00003A0D0000}"/>
    <cellStyle name="Berekening 9 13 2" xfId="14478" xr:uid="{00000000-0005-0000-0000-00003B0D0000}"/>
    <cellStyle name="Berekening 9 14" xfId="5094" xr:uid="{00000000-0005-0000-0000-00003C0D0000}"/>
    <cellStyle name="Berekening 9 14 2" xfId="14821" xr:uid="{00000000-0005-0000-0000-00003D0D0000}"/>
    <cellStyle name="Berekening 9 15" xfId="5365" xr:uid="{00000000-0005-0000-0000-00003E0D0000}"/>
    <cellStyle name="Berekening 9 15 2" xfId="15092" xr:uid="{00000000-0005-0000-0000-00003F0D0000}"/>
    <cellStyle name="Berekening 9 16" xfId="5434" xr:uid="{00000000-0005-0000-0000-0000400D0000}"/>
    <cellStyle name="Berekening 9 16 2" xfId="15161" xr:uid="{00000000-0005-0000-0000-0000410D0000}"/>
    <cellStyle name="Berekening 9 17" xfId="4777" xr:uid="{00000000-0005-0000-0000-0000420D0000}"/>
    <cellStyle name="Berekening 9 17 2" xfId="14504" xr:uid="{00000000-0005-0000-0000-0000430D0000}"/>
    <cellStyle name="Berekening 9 18" xfId="5848" xr:uid="{00000000-0005-0000-0000-0000440D0000}"/>
    <cellStyle name="Berekening 9 18 2" xfId="15575" xr:uid="{00000000-0005-0000-0000-0000450D0000}"/>
    <cellStyle name="Berekening 9 19" xfId="5260" xr:uid="{00000000-0005-0000-0000-0000460D0000}"/>
    <cellStyle name="Berekening 9 19 2" xfId="14987" xr:uid="{00000000-0005-0000-0000-0000470D0000}"/>
    <cellStyle name="Berekening 9 2" xfId="2252" xr:uid="{00000000-0005-0000-0000-0000480D0000}"/>
    <cellStyle name="Berekening 9 2 10" xfId="7091" xr:uid="{00000000-0005-0000-0000-0000490D0000}"/>
    <cellStyle name="Berekening 9 2 10 2" xfId="16818" xr:uid="{00000000-0005-0000-0000-00004A0D0000}"/>
    <cellStyle name="Berekening 9 2 11" xfId="7287" xr:uid="{00000000-0005-0000-0000-00004B0D0000}"/>
    <cellStyle name="Berekening 9 2 11 2" xfId="17014" xr:uid="{00000000-0005-0000-0000-00004C0D0000}"/>
    <cellStyle name="Berekening 9 2 12" xfId="7483" xr:uid="{00000000-0005-0000-0000-00004D0D0000}"/>
    <cellStyle name="Berekening 9 2 12 2" xfId="17210" xr:uid="{00000000-0005-0000-0000-00004E0D0000}"/>
    <cellStyle name="Berekening 9 2 13" xfId="7677" xr:uid="{00000000-0005-0000-0000-00004F0D0000}"/>
    <cellStyle name="Berekening 9 2 13 2" xfId="17404" xr:uid="{00000000-0005-0000-0000-0000500D0000}"/>
    <cellStyle name="Berekening 9 2 14" xfId="7873" xr:uid="{00000000-0005-0000-0000-0000510D0000}"/>
    <cellStyle name="Berekening 9 2 14 2" xfId="17600" xr:uid="{00000000-0005-0000-0000-0000520D0000}"/>
    <cellStyle name="Berekening 9 2 15" xfId="7027" xr:uid="{00000000-0005-0000-0000-0000530D0000}"/>
    <cellStyle name="Berekening 9 2 15 2" xfId="16754" xr:uid="{00000000-0005-0000-0000-0000540D0000}"/>
    <cellStyle name="Berekening 9 2 16" xfId="8174" xr:uid="{00000000-0005-0000-0000-0000550D0000}"/>
    <cellStyle name="Berekening 9 2 16 2" xfId="17901" xr:uid="{00000000-0005-0000-0000-0000560D0000}"/>
    <cellStyle name="Berekening 9 2 17" xfId="8362" xr:uid="{00000000-0005-0000-0000-0000570D0000}"/>
    <cellStyle name="Berekening 9 2 17 2" xfId="18089" xr:uid="{00000000-0005-0000-0000-0000580D0000}"/>
    <cellStyle name="Berekening 9 2 18" xfId="8544" xr:uid="{00000000-0005-0000-0000-0000590D0000}"/>
    <cellStyle name="Berekening 9 2 18 2" xfId="18271" xr:uid="{00000000-0005-0000-0000-00005A0D0000}"/>
    <cellStyle name="Berekening 9 2 19" xfId="8719" xr:uid="{00000000-0005-0000-0000-00005B0D0000}"/>
    <cellStyle name="Berekening 9 2 19 2" xfId="18446" xr:uid="{00000000-0005-0000-0000-00005C0D0000}"/>
    <cellStyle name="Berekening 9 2 2" xfId="4474" xr:uid="{00000000-0005-0000-0000-00005D0D0000}"/>
    <cellStyle name="Berekening 9 2 2 2" xfId="14201" xr:uid="{00000000-0005-0000-0000-00005E0D0000}"/>
    <cellStyle name="Berekening 9 2 20" xfId="8892" xr:uid="{00000000-0005-0000-0000-00005F0D0000}"/>
    <cellStyle name="Berekening 9 2 20 2" xfId="18619" xr:uid="{00000000-0005-0000-0000-0000600D0000}"/>
    <cellStyle name="Berekening 9 2 21" xfId="9072" xr:uid="{00000000-0005-0000-0000-0000610D0000}"/>
    <cellStyle name="Berekening 9 2 21 2" xfId="18799" xr:uid="{00000000-0005-0000-0000-0000620D0000}"/>
    <cellStyle name="Berekening 9 2 22" xfId="9242" xr:uid="{00000000-0005-0000-0000-0000630D0000}"/>
    <cellStyle name="Berekening 9 2 22 2" xfId="18969" xr:uid="{00000000-0005-0000-0000-0000640D0000}"/>
    <cellStyle name="Berekening 9 2 23" xfId="9412" xr:uid="{00000000-0005-0000-0000-0000650D0000}"/>
    <cellStyle name="Berekening 9 2 23 2" xfId="19139" xr:uid="{00000000-0005-0000-0000-0000660D0000}"/>
    <cellStyle name="Berekening 9 2 24" xfId="9576" xr:uid="{00000000-0005-0000-0000-0000670D0000}"/>
    <cellStyle name="Berekening 9 2 24 2" xfId="19303" xr:uid="{00000000-0005-0000-0000-0000680D0000}"/>
    <cellStyle name="Berekening 9 2 25" xfId="9748" xr:uid="{00000000-0005-0000-0000-0000690D0000}"/>
    <cellStyle name="Berekening 9 2 25 2" xfId="19475" xr:uid="{00000000-0005-0000-0000-00006A0D0000}"/>
    <cellStyle name="Berekening 9 2 26" xfId="9909" xr:uid="{00000000-0005-0000-0000-00006B0D0000}"/>
    <cellStyle name="Berekening 9 2 26 2" xfId="19636" xr:uid="{00000000-0005-0000-0000-00006C0D0000}"/>
    <cellStyle name="Berekening 9 2 27" xfId="10068" xr:uid="{00000000-0005-0000-0000-00006D0D0000}"/>
    <cellStyle name="Berekening 9 2 27 2" xfId="19795" xr:uid="{00000000-0005-0000-0000-00006E0D0000}"/>
    <cellStyle name="Berekening 9 2 28" xfId="10223" xr:uid="{00000000-0005-0000-0000-00006F0D0000}"/>
    <cellStyle name="Berekening 9 2 28 2" xfId="19950" xr:uid="{00000000-0005-0000-0000-0000700D0000}"/>
    <cellStyle name="Berekening 9 2 29" xfId="10377" xr:uid="{00000000-0005-0000-0000-0000710D0000}"/>
    <cellStyle name="Berekening 9 2 29 2" xfId="20104" xr:uid="{00000000-0005-0000-0000-0000720D0000}"/>
    <cellStyle name="Berekening 9 2 3" xfId="5684" xr:uid="{00000000-0005-0000-0000-0000730D0000}"/>
    <cellStyle name="Berekening 9 2 3 2" xfId="15411" xr:uid="{00000000-0005-0000-0000-0000740D0000}"/>
    <cellStyle name="Berekening 9 2 30" xfId="10528" xr:uid="{00000000-0005-0000-0000-0000750D0000}"/>
    <cellStyle name="Berekening 9 2 30 2" xfId="20255" xr:uid="{00000000-0005-0000-0000-0000760D0000}"/>
    <cellStyle name="Berekening 9 2 31" xfId="10674" xr:uid="{00000000-0005-0000-0000-0000770D0000}"/>
    <cellStyle name="Berekening 9 2 31 2" xfId="20401" xr:uid="{00000000-0005-0000-0000-0000780D0000}"/>
    <cellStyle name="Berekening 9 2 4" xfId="5898" xr:uid="{00000000-0005-0000-0000-0000790D0000}"/>
    <cellStyle name="Berekening 9 2 4 2" xfId="15625" xr:uid="{00000000-0005-0000-0000-00007A0D0000}"/>
    <cellStyle name="Berekening 9 2 5" xfId="2851" xr:uid="{00000000-0005-0000-0000-00007B0D0000}"/>
    <cellStyle name="Berekening 9 2 5 2" xfId="12578" xr:uid="{00000000-0005-0000-0000-00007C0D0000}"/>
    <cellStyle name="Berekening 9 2 6" xfId="6273" xr:uid="{00000000-0005-0000-0000-00007D0D0000}"/>
    <cellStyle name="Berekening 9 2 6 2" xfId="16000" xr:uid="{00000000-0005-0000-0000-00007E0D0000}"/>
    <cellStyle name="Berekening 9 2 7" xfId="6475" xr:uid="{00000000-0005-0000-0000-00007F0D0000}"/>
    <cellStyle name="Berekening 9 2 7 2" xfId="16202" xr:uid="{00000000-0005-0000-0000-0000800D0000}"/>
    <cellStyle name="Berekening 9 2 8" xfId="6686" xr:uid="{00000000-0005-0000-0000-0000810D0000}"/>
    <cellStyle name="Berekening 9 2 8 2" xfId="16413" xr:uid="{00000000-0005-0000-0000-0000820D0000}"/>
    <cellStyle name="Berekening 9 2 9" xfId="6881" xr:uid="{00000000-0005-0000-0000-0000830D0000}"/>
    <cellStyle name="Berekening 9 2 9 2" xfId="16608" xr:uid="{00000000-0005-0000-0000-0000840D0000}"/>
    <cellStyle name="Berekening 9 20" xfId="4977" xr:uid="{00000000-0005-0000-0000-0000850D0000}"/>
    <cellStyle name="Berekening 9 20 2" xfId="14704" xr:uid="{00000000-0005-0000-0000-0000860D0000}"/>
    <cellStyle name="Berekening 9 21" xfId="2606" xr:uid="{00000000-0005-0000-0000-0000870D0000}"/>
    <cellStyle name="Berekening 9 21 2" xfId="12333" xr:uid="{00000000-0005-0000-0000-0000880D0000}"/>
    <cellStyle name="Berekening 9 22" xfId="7348" xr:uid="{00000000-0005-0000-0000-0000890D0000}"/>
    <cellStyle name="Berekening 9 22 2" xfId="17075" xr:uid="{00000000-0005-0000-0000-00008A0D0000}"/>
    <cellStyle name="Berekening 9 23" xfId="7807" xr:uid="{00000000-0005-0000-0000-00008B0D0000}"/>
    <cellStyle name="Berekening 9 23 2" xfId="17534" xr:uid="{00000000-0005-0000-0000-00008C0D0000}"/>
    <cellStyle name="Berekening 9 24" xfId="6825" xr:uid="{00000000-0005-0000-0000-00008D0D0000}"/>
    <cellStyle name="Berekening 9 24 2" xfId="16552" xr:uid="{00000000-0005-0000-0000-00008E0D0000}"/>
    <cellStyle name="Berekening 9 25" xfId="8317" xr:uid="{00000000-0005-0000-0000-00008F0D0000}"/>
    <cellStyle name="Berekening 9 25 2" xfId="18044" xr:uid="{00000000-0005-0000-0000-0000900D0000}"/>
    <cellStyle name="Berekening 9 26" xfId="2707" xr:uid="{00000000-0005-0000-0000-0000910D0000}"/>
    <cellStyle name="Berekening 9 26 2" xfId="12434" xr:uid="{00000000-0005-0000-0000-0000920D0000}"/>
    <cellStyle name="Berekening 9 27" xfId="5235" xr:uid="{00000000-0005-0000-0000-0000930D0000}"/>
    <cellStyle name="Berekening 9 27 2" xfId="14962" xr:uid="{00000000-0005-0000-0000-0000940D0000}"/>
    <cellStyle name="Berekening 9 28" xfId="4955" xr:uid="{00000000-0005-0000-0000-0000950D0000}"/>
    <cellStyle name="Berekening 9 28 2" xfId="14682" xr:uid="{00000000-0005-0000-0000-0000960D0000}"/>
    <cellStyle name="Berekening 9 29" xfId="9029" xr:uid="{00000000-0005-0000-0000-0000970D0000}"/>
    <cellStyle name="Berekening 9 29 2" xfId="18756" xr:uid="{00000000-0005-0000-0000-0000980D0000}"/>
    <cellStyle name="Berekening 9 3" xfId="2253" xr:uid="{00000000-0005-0000-0000-0000990D0000}"/>
    <cellStyle name="Berekening 9 3 10" xfId="7092" xr:uid="{00000000-0005-0000-0000-00009A0D0000}"/>
    <cellStyle name="Berekening 9 3 10 2" xfId="16819" xr:uid="{00000000-0005-0000-0000-00009B0D0000}"/>
    <cellStyle name="Berekening 9 3 11" xfId="7288" xr:uid="{00000000-0005-0000-0000-00009C0D0000}"/>
    <cellStyle name="Berekening 9 3 11 2" xfId="17015" xr:uid="{00000000-0005-0000-0000-00009D0D0000}"/>
    <cellStyle name="Berekening 9 3 12" xfId="7484" xr:uid="{00000000-0005-0000-0000-00009E0D0000}"/>
    <cellStyle name="Berekening 9 3 12 2" xfId="17211" xr:uid="{00000000-0005-0000-0000-00009F0D0000}"/>
    <cellStyle name="Berekening 9 3 13" xfId="7678" xr:uid="{00000000-0005-0000-0000-0000A00D0000}"/>
    <cellStyle name="Berekening 9 3 13 2" xfId="17405" xr:uid="{00000000-0005-0000-0000-0000A10D0000}"/>
    <cellStyle name="Berekening 9 3 14" xfId="7874" xr:uid="{00000000-0005-0000-0000-0000A20D0000}"/>
    <cellStyle name="Berekening 9 3 14 2" xfId="17601" xr:uid="{00000000-0005-0000-0000-0000A30D0000}"/>
    <cellStyle name="Berekening 9 3 15" xfId="5233" xr:uid="{00000000-0005-0000-0000-0000A40D0000}"/>
    <cellStyle name="Berekening 9 3 15 2" xfId="14960" xr:uid="{00000000-0005-0000-0000-0000A50D0000}"/>
    <cellStyle name="Berekening 9 3 16" xfId="8175" xr:uid="{00000000-0005-0000-0000-0000A60D0000}"/>
    <cellStyle name="Berekening 9 3 16 2" xfId="17902" xr:uid="{00000000-0005-0000-0000-0000A70D0000}"/>
    <cellStyle name="Berekening 9 3 17" xfId="8363" xr:uid="{00000000-0005-0000-0000-0000A80D0000}"/>
    <cellStyle name="Berekening 9 3 17 2" xfId="18090" xr:uid="{00000000-0005-0000-0000-0000A90D0000}"/>
    <cellStyle name="Berekening 9 3 18" xfId="8545" xr:uid="{00000000-0005-0000-0000-0000AA0D0000}"/>
    <cellStyle name="Berekening 9 3 18 2" xfId="18272" xr:uid="{00000000-0005-0000-0000-0000AB0D0000}"/>
    <cellStyle name="Berekening 9 3 19" xfId="8720" xr:uid="{00000000-0005-0000-0000-0000AC0D0000}"/>
    <cellStyle name="Berekening 9 3 19 2" xfId="18447" xr:uid="{00000000-0005-0000-0000-0000AD0D0000}"/>
    <cellStyle name="Berekening 9 3 2" xfId="4475" xr:uid="{00000000-0005-0000-0000-0000AE0D0000}"/>
    <cellStyle name="Berekening 9 3 2 2" xfId="14202" xr:uid="{00000000-0005-0000-0000-0000AF0D0000}"/>
    <cellStyle name="Berekening 9 3 20" xfId="8893" xr:uid="{00000000-0005-0000-0000-0000B00D0000}"/>
    <cellStyle name="Berekening 9 3 20 2" xfId="18620" xr:uid="{00000000-0005-0000-0000-0000B10D0000}"/>
    <cellStyle name="Berekening 9 3 21" xfId="9073" xr:uid="{00000000-0005-0000-0000-0000B20D0000}"/>
    <cellStyle name="Berekening 9 3 21 2" xfId="18800" xr:uid="{00000000-0005-0000-0000-0000B30D0000}"/>
    <cellStyle name="Berekening 9 3 22" xfId="9243" xr:uid="{00000000-0005-0000-0000-0000B40D0000}"/>
    <cellStyle name="Berekening 9 3 22 2" xfId="18970" xr:uid="{00000000-0005-0000-0000-0000B50D0000}"/>
    <cellStyle name="Berekening 9 3 23" xfId="9413" xr:uid="{00000000-0005-0000-0000-0000B60D0000}"/>
    <cellStyle name="Berekening 9 3 23 2" xfId="19140" xr:uid="{00000000-0005-0000-0000-0000B70D0000}"/>
    <cellStyle name="Berekening 9 3 24" xfId="9577" xr:uid="{00000000-0005-0000-0000-0000B80D0000}"/>
    <cellStyle name="Berekening 9 3 24 2" xfId="19304" xr:uid="{00000000-0005-0000-0000-0000B90D0000}"/>
    <cellStyle name="Berekening 9 3 25" xfId="9749" xr:uid="{00000000-0005-0000-0000-0000BA0D0000}"/>
    <cellStyle name="Berekening 9 3 25 2" xfId="19476" xr:uid="{00000000-0005-0000-0000-0000BB0D0000}"/>
    <cellStyle name="Berekening 9 3 26" xfId="9910" xr:uid="{00000000-0005-0000-0000-0000BC0D0000}"/>
    <cellStyle name="Berekening 9 3 26 2" xfId="19637" xr:uid="{00000000-0005-0000-0000-0000BD0D0000}"/>
    <cellStyle name="Berekening 9 3 27" xfId="10069" xr:uid="{00000000-0005-0000-0000-0000BE0D0000}"/>
    <cellStyle name="Berekening 9 3 27 2" xfId="19796" xr:uid="{00000000-0005-0000-0000-0000BF0D0000}"/>
    <cellStyle name="Berekening 9 3 28" xfId="10224" xr:uid="{00000000-0005-0000-0000-0000C00D0000}"/>
    <cellStyle name="Berekening 9 3 28 2" xfId="19951" xr:uid="{00000000-0005-0000-0000-0000C10D0000}"/>
    <cellStyle name="Berekening 9 3 29" xfId="10378" xr:uid="{00000000-0005-0000-0000-0000C20D0000}"/>
    <cellStyle name="Berekening 9 3 29 2" xfId="20105" xr:uid="{00000000-0005-0000-0000-0000C30D0000}"/>
    <cellStyle name="Berekening 9 3 3" xfId="5685" xr:uid="{00000000-0005-0000-0000-0000C40D0000}"/>
    <cellStyle name="Berekening 9 3 3 2" xfId="15412" xr:uid="{00000000-0005-0000-0000-0000C50D0000}"/>
    <cellStyle name="Berekening 9 3 30" xfId="10529" xr:uid="{00000000-0005-0000-0000-0000C60D0000}"/>
    <cellStyle name="Berekening 9 3 30 2" xfId="20256" xr:uid="{00000000-0005-0000-0000-0000C70D0000}"/>
    <cellStyle name="Berekening 9 3 31" xfId="10675" xr:uid="{00000000-0005-0000-0000-0000C80D0000}"/>
    <cellStyle name="Berekening 9 3 31 2" xfId="20402" xr:uid="{00000000-0005-0000-0000-0000C90D0000}"/>
    <cellStyle name="Berekening 9 3 4" xfId="5899" xr:uid="{00000000-0005-0000-0000-0000CA0D0000}"/>
    <cellStyle name="Berekening 9 3 4 2" xfId="15626" xr:uid="{00000000-0005-0000-0000-0000CB0D0000}"/>
    <cellStyle name="Berekening 9 3 5" xfId="5383" xr:uid="{00000000-0005-0000-0000-0000CC0D0000}"/>
    <cellStyle name="Berekening 9 3 5 2" xfId="15110" xr:uid="{00000000-0005-0000-0000-0000CD0D0000}"/>
    <cellStyle name="Berekening 9 3 6" xfId="6274" xr:uid="{00000000-0005-0000-0000-0000CE0D0000}"/>
    <cellStyle name="Berekening 9 3 6 2" xfId="16001" xr:uid="{00000000-0005-0000-0000-0000CF0D0000}"/>
    <cellStyle name="Berekening 9 3 7" xfId="6476" xr:uid="{00000000-0005-0000-0000-0000D00D0000}"/>
    <cellStyle name="Berekening 9 3 7 2" xfId="16203" xr:uid="{00000000-0005-0000-0000-0000D10D0000}"/>
    <cellStyle name="Berekening 9 3 8" xfId="6687" xr:uid="{00000000-0005-0000-0000-0000D20D0000}"/>
    <cellStyle name="Berekening 9 3 8 2" xfId="16414" xr:uid="{00000000-0005-0000-0000-0000D30D0000}"/>
    <cellStyle name="Berekening 9 3 9" xfId="6882" xr:uid="{00000000-0005-0000-0000-0000D40D0000}"/>
    <cellStyle name="Berekening 9 3 9 2" xfId="16609" xr:uid="{00000000-0005-0000-0000-0000D50D0000}"/>
    <cellStyle name="Berekening 9 30" xfId="4803" xr:uid="{00000000-0005-0000-0000-0000D60D0000}"/>
    <cellStyle name="Berekening 9 30 2" xfId="14530" xr:uid="{00000000-0005-0000-0000-0000D70D0000}"/>
    <cellStyle name="Berekening 9 31" xfId="4618" xr:uid="{00000000-0005-0000-0000-0000D80D0000}"/>
    <cellStyle name="Berekening 9 31 2" xfId="14345" xr:uid="{00000000-0005-0000-0000-0000D90D0000}"/>
    <cellStyle name="Berekening 9 32" xfId="5093" xr:uid="{00000000-0005-0000-0000-0000DA0D0000}"/>
    <cellStyle name="Berekening 9 32 2" xfId="14820" xr:uid="{00000000-0005-0000-0000-0000DB0D0000}"/>
    <cellStyle name="Berekening 9 33" xfId="9536" xr:uid="{00000000-0005-0000-0000-0000DC0D0000}"/>
    <cellStyle name="Berekening 9 33 2" xfId="19263" xr:uid="{00000000-0005-0000-0000-0000DD0D0000}"/>
    <cellStyle name="Berekening 9 4" xfId="2915" xr:uid="{00000000-0005-0000-0000-0000DE0D0000}"/>
    <cellStyle name="Berekening 9 4 2" xfId="12642" xr:uid="{00000000-0005-0000-0000-0000DF0D0000}"/>
    <cellStyle name="Berekening 9 5" xfId="2763" xr:uid="{00000000-0005-0000-0000-0000E00D0000}"/>
    <cellStyle name="Berekening 9 5 2" xfId="12490" xr:uid="{00000000-0005-0000-0000-0000E10D0000}"/>
    <cellStyle name="Berekening 9 6" xfId="4690" xr:uid="{00000000-0005-0000-0000-0000E20D0000}"/>
    <cellStyle name="Berekening 9 6 2" xfId="14417" xr:uid="{00000000-0005-0000-0000-0000E30D0000}"/>
    <cellStyle name="Berekening 9 7" xfId="4792" xr:uid="{00000000-0005-0000-0000-0000E40D0000}"/>
    <cellStyle name="Berekening 9 7 2" xfId="14519" xr:uid="{00000000-0005-0000-0000-0000E50D0000}"/>
    <cellStyle name="Berekening 9 8" xfId="5827" xr:uid="{00000000-0005-0000-0000-0000E60D0000}"/>
    <cellStyle name="Berekening 9 8 2" xfId="15554" xr:uid="{00000000-0005-0000-0000-0000E70D0000}"/>
    <cellStyle name="Berekening 9 9" xfId="5537" xr:uid="{00000000-0005-0000-0000-0000E80D0000}"/>
    <cellStyle name="Berekening 9 9 2" xfId="15264" xr:uid="{00000000-0005-0000-0000-0000E90D0000}"/>
    <cellStyle name="Controlecel" xfId="12" builtinId="23" customBuiltin="1"/>
    <cellStyle name="Controlecel 10" xfId="679" xr:uid="{00000000-0005-0000-0000-0000EB0D0000}"/>
    <cellStyle name="Controlecel 11" xfId="680" xr:uid="{00000000-0005-0000-0000-0000EC0D0000}"/>
    <cellStyle name="Controlecel 12" xfId="681" xr:uid="{00000000-0005-0000-0000-0000ED0D0000}"/>
    <cellStyle name="Controlecel 13" xfId="682" xr:uid="{00000000-0005-0000-0000-0000EE0D0000}"/>
    <cellStyle name="Controlecel 14" xfId="683" xr:uid="{00000000-0005-0000-0000-0000EF0D0000}"/>
    <cellStyle name="Controlecel 15" xfId="684" xr:uid="{00000000-0005-0000-0000-0000F00D0000}"/>
    <cellStyle name="Controlecel 16" xfId="685" xr:uid="{00000000-0005-0000-0000-0000F10D0000}"/>
    <cellStyle name="Controlecel 2" xfId="150" xr:uid="{00000000-0005-0000-0000-0000F20D0000}"/>
    <cellStyle name="Controlecel 3" xfId="686" xr:uid="{00000000-0005-0000-0000-0000F30D0000}"/>
    <cellStyle name="Controlecel 4" xfId="687" xr:uid="{00000000-0005-0000-0000-0000F40D0000}"/>
    <cellStyle name="Controlecel 5" xfId="688" xr:uid="{00000000-0005-0000-0000-0000F50D0000}"/>
    <cellStyle name="Controlecel 6" xfId="689" xr:uid="{00000000-0005-0000-0000-0000F60D0000}"/>
    <cellStyle name="Controlecel 7" xfId="690" xr:uid="{00000000-0005-0000-0000-0000F70D0000}"/>
    <cellStyle name="Controlecel 8" xfId="691" xr:uid="{00000000-0005-0000-0000-0000F80D0000}"/>
    <cellStyle name="Controlecel 9" xfId="692" xr:uid="{00000000-0005-0000-0000-0000F90D0000}"/>
    <cellStyle name="Euro" xfId="151" xr:uid="{00000000-0005-0000-0000-0000FA0D0000}"/>
    <cellStyle name="Euro 2" xfId="152" xr:uid="{00000000-0005-0000-0000-0000FB0D0000}"/>
    <cellStyle name="Euro 2 2" xfId="26009" xr:uid="{0DF606B3-CCFC-45B2-A9E1-8302B17D2273}"/>
    <cellStyle name="Euro 3" xfId="153" xr:uid="{00000000-0005-0000-0000-0000FC0D0000}"/>
    <cellStyle name="Euro 3 2" xfId="26010" xr:uid="{1CB6F1F2-4A14-4AB8-BCD2-EFD2409DBCE4}"/>
    <cellStyle name="Euro 4" xfId="154" xr:uid="{00000000-0005-0000-0000-0000FD0D0000}"/>
    <cellStyle name="Euro 4 2" xfId="26011" xr:uid="{50C48335-EC61-4EA3-BD83-C966F150171B}"/>
    <cellStyle name="Euro 5" xfId="2254" xr:uid="{00000000-0005-0000-0000-0000FE0D0000}"/>
    <cellStyle name="Euro 5 2" xfId="26184" xr:uid="{F1157B15-CB86-466A-A9C9-F18A5DC1DFB7}"/>
    <cellStyle name="Euro 6" xfId="26008" xr:uid="{0D262EF6-9E68-46EE-9104-F98A1B0625F0}"/>
    <cellStyle name="Gekoppelde cel" xfId="11" builtinId="24" customBuiltin="1"/>
    <cellStyle name="Gekoppelde cel 10" xfId="693" xr:uid="{00000000-0005-0000-0000-0000000E0000}"/>
    <cellStyle name="Gekoppelde cel 11" xfId="694" xr:uid="{00000000-0005-0000-0000-0000010E0000}"/>
    <cellStyle name="Gekoppelde cel 12" xfId="695" xr:uid="{00000000-0005-0000-0000-0000020E0000}"/>
    <cellStyle name="Gekoppelde cel 13" xfId="696" xr:uid="{00000000-0005-0000-0000-0000030E0000}"/>
    <cellStyle name="Gekoppelde cel 14" xfId="697" xr:uid="{00000000-0005-0000-0000-0000040E0000}"/>
    <cellStyle name="Gekoppelde cel 15" xfId="698" xr:uid="{00000000-0005-0000-0000-0000050E0000}"/>
    <cellStyle name="Gekoppelde cel 16" xfId="699" xr:uid="{00000000-0005-0000-0000-0000060E0000}"/>
    <cellStyle name="Gekoppelde cel 2" xfId="155" xr:uid="{00000000-0005-0000-0000-0000070E0000}"/>
    <cellStyle name="Gekoppelde cel 3" xfId="700" xr:uid="{00000000-0005-0000-0000-0000080E0000}"/>
    <cellStyle name="Gekoppelde cel 4" xfId="701" xr:uid="{00000000-0005-0000-0000-0000090E0000}"/>
    <cellStyle name="Gekoppelde cel 5" xfId="702" xr:uid="{00000000-0005-0000-0000-00000A0E0000}"/>
    <cellStyle name="Gekoppelde cel 6" xfId="703" xr:uid="{00000000-0005-0000-0000-00000B0E0000}"/>
    <cellStyle name="Gekoppelde cel 7" xfId="704" xr:uid="{00000000-0005-0000-0000-00000C0E0000}"/>
    <cellStyle name="Gekoppelde cel 8" xfId="705" xr:uid="{00000000-0005-0000-0000-00000D0E0000}"/>
    <cellStyle name="Gekoppelde cel 9" xfId="706" xr:uid="{00000000-0005-0000-0000-00000E0E0000}"/>
    <cellStyle name="Goed" xfId="5" builtinId="26" customBuiltin="1"/>
    <cellStyle name="Goed 10" xfId="707" xr:uid="{00000000-0005-0000-0000-0000100E0000}"/>
    <cellStyle name="Goed 11" xfId="708" xr:uid="{00000000-0005-0000-0000-0000110E0000}"/>
    <cellStyle name="Goed 12" xfId="709" xr:uid="{00000000-0005-0000-0000-0000120E0000}"/>
    <cellStyle name="Goed 13" xfId="710" xr:uid="{00000000-0005-0000-0000-0000130E0000}"/>
    <cellStyle name="Goed 14" xfId="711" xr:uid="{00000000-0005-0000-0000-0000140E0000}"/>
    <cellStyle name="Goed 15" xfId="712" xr:uid="{00000000-0005-0000-0000-0000150E0000}"/>
    <cellStyle name="Goed 16" xfId="713" xr:uid="{00000000-0005-0000-0000-0000160E0000}"/>
    <cellStyle name="Goed 2" xfId="156" xr:uid="{00000000-0005-0000-0000-0000170E0000}"/>
    <cellStyle name="Goed 3" xfId="714" xr:uid="{00000000-0005-0000-0000-0000180E0000}"/>
    <cellStyle name="Goed 4" xfId="715" xr:uid="{00000000-0005-0000-0000-0000190E0000}"/>
    <cellStyle name="Goed 5" xfId="716" xr:uid="{00000000-0005-0000-0000-00001A0E0000}"/>
    <cellStyle name="Goed 6" xfId="717" xr:uid="{00000000-0005-0000-0000-00001B0E0000}"/>
    <cellStyle name="Goed 7" xfId="718" xr:uid="{00000000-0005-0000-0000-00001C0E0000}"/>
    <cellStyle name="Goed 8" xfId="719" xr:uid="{00000000-0005-0000-0000-00001D0E0000}"/>
    <cellStyle name="Goed 9" xfId="720" xr:uid="{00000000-0005-0000-0000-00001E0E0000}"/>
    <cellStyle name="Hyperlink 2" xfId="328" xr:uid="{00000000-0005-0000-0000-00001F0E0000}"/>
    <cellStyle name="Hyperlink 2 2" xfId="929" xr:uid="{00000000-0005-0000-0000-0000200E0000}"/>
    <cellStyle name="Hyperlink 2 2 2" xfId="1107" xr:uid="{00000000-0005-0000-0000-0000210E0000}"/>
    <cellStyle name="Hyperlink 2 2 3" xfId="2387" xr:uid="{00000000-0005-0000-0000-0000220E0000}"/>
    <cellStyle name="Hyperlink 2 3" xfId="1082" xr:uid="{00000000-0005-0000-0000-0000230E0000}"/>
    <cellStyle name="Hyperlink 2 3 2" xfId="1419" xr:uid="{00000000-0005-0000-0000-0000240E0000}"/>
    <cellStyle name="Hyperlink 3" xfId="1118" xr:uid="{00000000-0005-0000-0000-0000250E0000}"/>
    <cellStyle name="Hyperlink 3 2" xfId="1454" xr:uid="{00000000-0005-0000-0000-0000260E0000}"/>
    <cellStyle name="Invoer" xfId="8" builtinId="20" customBuiltin="1"/>
    <cellStyle name="Invoer 10" xfId="721" xr:uid="{00000000-0005-0000-0000-0000280E0000}"/>
    <cellStyle name="Invoer 10 10" xfId="5863" xr:uid="{00000000-0005-0000-0000-0000290E0000}"/>
    <cellStyle name="Invoer 10 10 2" xfId="15590" xr:uid="{00000000-0005-0000-0000-00002A0E0000}"/>
    <cellStyle name="Invoer 10 11" xfId="4988" xr:uid="{00000000-0005-0000-0000-00002B0E0000}"/>
    <cellStyle name="Invoer 10 11 2" xfId="14715" xr:uid="{00000000-0005-0000-0000-00002C0E0000}"/>
    <cellStyle name="Invoer 10 12" xfId="5266" xr:uid="{00000000-0005-0000-0000-00002D0E0000}"/>
    <cellStyle name="Invoer 10 12 2" xfId="14993" xr:uid="{00000000-0005-0000-0000-00002E0E0000}"/>
    <cellStyle name="Invoer 10 13" xfId="3427" xr:uid="{00000000-0005-0000-0000-00002F0E0000}"/>
    <cellStyle name="Invoer 10 13 2" xfId="13154" xr:uid="{00000000-0005-0000-0000-0000300E0000}"/>
    <cellStyle name="Invoer 10 14" xfId="5034" xr:uid="{00000000-0005-0000-0000-0000310E0000}"/>
    <cellStyle name="Invoer 10 14 2" xfId="14761" xr:uid="{00000000-0005-0000-0000-0000320E0000}"/>
    <cellStyle name="Invoer 10 15" xfId="5070" xr:uid="{00000000-0005-0000-0000-0000330E0000}"/>
    <cellStyle name="Invoer 10 15 2" xfId="14797" xr:uid="{00000000-0005-0000-0000-0000340E0000}"/>
    <cellStyle name="Invoer 10 16" xfId="7039" xr:uid="{00000000-0005-0000-0000-0000350E0000}"/>
    <cellStyle name="Invoer 10 16 2" xfId="16766" xr:uid="{00000000-0005-0000-0000-0000360E0000}"/>
    <cellStyle name="Invoer 10 17" xfId="7642" xr:uid="{00000000-0005-0000-0000-0000370E0000}"/>
    <cellStyle name="Invoer 10 17 2" xfId="17369" xr:uid="{00000000-0005-0000-0000-0000380E0000}"/>
    <cellStyle name="Invoer 10 18" xfId="3433" xr:uid="{00000000-0005-0000-0000-0000390E0000}"/>
    <cellStyle name="Invoer 10 18 2" xfId="13160" xr:uid="{00000000-0005-0000-0000-00003A0E0000}"/>
    <cellStyle name="Invoer 10 19" xfId="7436" xr:uid="{00000000-0005-0000-0000-00003B0E0000}"/>
    <cellStyle name="Invoer 10 19 2" xfId="17163" xr:uid="{00000000-0005-0000-0000-00003C0E0000}"/>
    <cellStyle name="Invoer 10 2" xfId="2255" xr:uid="{00000000-0005-0000-0000-00003D0E0000}"/>
    <cellStyle name="Invoer 10 2 10" xfId="7094" xr:uid="{00000000-0005-0000-0000-00003E0E0000}"/>
    <cellStyle name="Invoer 10 2 10 2" xfId="16821" xr:uid="{00000000-0005-0000-0000-00003F0E0000}"/>
    <cellStyle name="Invoer 10 2 11" xfId="7290" xr:uid="{00000000-0005-0000-0000-0000400E0000}"/>
    <cellStyle name="Invoer 10 2 11 2" xfId="17017" xr:uid="{00000000-0005-0000-0000-0000410E0000}"/>
    <cellStyle name="Invoer 10 2 12" xfId="7485" xr:uid="{00000000-0005-0000-0000-0000420E0000}"/>
    <cellStyle name="Invoer 10 2 12 2" xfId="17212" xr:uid="{00000000-0005-0000-0000-0000430E0000}"/>
    <cellStyle name="Invoer 10 2 13" xfId="7679" xr:uid="{00000000-0005-0000-0000-0000440E0000}"/>
    <cellStyle name="Invoer 10 2 13 2" xfId="17406" xr:uid="{00000000-0005-0000-0000-0000450E0000}"/>
    <cellStyle name="Invoer 10 2 14" xfId="7875" xr:uid="{00000000-0005-0000-0000-0000460E0000}"/>
    <cellStyle name="Invoer 10 2 14 2" xfId="17602" xr:uid="{00000000-0005-0000-0000-0000470E0000}"/>
    <cellStyle name="Invoer 10 2 15" xfId="4929" xr:uid="{00000000-0005-0000-0000-0000480E0000}"/>
    <cellStyle name="Invoer 10 2 15 2" xfId="14656" xr:uid="{00000000-0005-0000-0000-0000490E0000}"/>
    <cellStyle name="Invoer 10 2 16" xfId="8177" xr:uid="{00000000-0005-0000-0000-00004A0E0000}"/>
    <cellStyle name="Invoer 10 2 16 2" xfId="17904" xr:uid="{00000000-0005-0000-0000-00004B0E0000}"/>
    <cellStyle name="Invoer 10 2 17" xfId="8365" xr:uid="{00000000-0005-0000-0000-00004C0E0000}"/>
    <cellStyle name="Invoer 10 2 17 2" xfId="18092" xr:uid="{00000000-0005-0000-0000-00004D0E0000}"/>
    <cellStyle name="Invoer 10 2 18" xfId="8547" xr:uid="{00000000-0005-0000-0000-00004E0E0000}"/>
    <cellStyle name="Invoer 10 2 18 2" xfId="18274" xr:uid="{00000000-0005-0000-0000-00004F0E0000}"/>
    <cellStyle name="Invoer 10 2 19" xfId="8721" xr:uid="{00000000-0005-0000-0000-0000500E0000}"/>
    <cellStyle name="Invoer 10 2 19 2" xfId="18448" xr:uid="{00000000-0005-0000-0000-0000510E0000}"/>
    <cellStyle name="Invoer 10 2 2" xfId="4477" xr:uid="{00000000-0005-0000-0000-0000520E0000}"/>
    <cellStyle name="Invoer 10 2 2 2" xfId="14204" xr:uid="{00000000-0005-0000-0000-0000530E0000}"/>
    <cellStyle name="Invoer 10 2 20" xfId="8894" xr:uid="{00000000-0005-0000-0000-0000540E0000}"/>
    <cellStyle name="Invoer 10 2 20 2" xfId="18621" xr:uid="{00000000-0005-0000-0000-0000550E0000}"/>
    <cellStyle name="Invoer 10 2 21" xfId="9074" xr:uid="{00000000-0005-0000-0000-0000560E0000}"/>
    <cellStyle name="Invoer 10 2 21 2" xfId="18801" xr:uid="{00000000-0005-0000-0000-0000570E0000}"/>
    <cellStyle name="Invoer 10 2 22" xfId="9244" xr:uid="{00000000-0005-0000-0000-0000580E0000}"/>
    <cellStyle name="Invoer 10 2 22 2" xfId="18971" xr:uid="{00000000-0005-0000-0000-0000590E0000}"/>
    <cellStyle name="Invoer 10 2 23" xfId="9414" xr:uid="{00000000-0005-0000-0000-00005A0E0000}"/>
    <cellStyle name="Invoer 10 2 23 2" xfId="19141" xr:uid="{00000000-0005-0000-0000-00005B0E0000}"/>
    <cellStyle name="Invoer 10 2 24" xfId="9578" xr:uid="{00000000-0005-0000-0000-00005C0E0000}"/>
    <cellStyle name="Invoer 10 2 24 2" xfId="19305" xr:uid="{00000000-0005-0000-0000-00005D0E0000}"/>
    <cellStyle name="Invoer 10 2 25" xfId="9750" xr:uid="{00000000-0005-0000-0000-00005E0E0000}"/>
    <cellStyle name="Invoer 10 2 25 2" xfId="19477" xr:uid="{00000000-0005-0000-0000-00005F0E0000}"/>
    <cellStyle name="Invoer 10 2 26" xfId="9911" xr:uid="{00000000-0005-0000-0000-0000600E0000}"/>
    <cellStyle name="Invoer 10 2 26 2" xfId="19638" xr:uid="{00000000-0005-0000-0000-0000610E0000}"/>
    <cellStyle name="Invoer 10 2 27" xfId="10070" xr:uid="{00000000-0005-0000-0000-0000620E0000}"/>
    <cellStyle name="Invoer 10 2 27 2" xfId="19797" xr:uid="{00000000-0005-0000-0000-0000630E0000}"/>
    <cellStyle name="Invoer 10 2 28" xfId="10225" xr:uid="{00000000-0005-0000-0000-0000640E0000}"/>
    <cellStyle name="Invoer 10 2 28 2" xfId="19952" xr:uid="{00000000-0005-0000-0000-0000650E0000}"/>
    <cellStyle name="Invoer 10 2 29" xfId="10379" xr:uid="{00000000-0005-0000-0000-0000660E0000}"/>
    <cellStyle name="Invoer 10 2 29 2" xfId="20106" xr:uid="{00000000-0005-0000-0000-0000670E0000}"/>
    <cellStyle name="Invoer 10 2 3" xfId="5686" xr:uid="{00000000-0005-0000-0000-0000680E0000}"/>
    <cellStyle name="Invoer 10 2 3 2" xfId="15413" xr:uid="{00000000-0005-0000-0000-0000690E0000}"/>
    <cellStyle name="Invoer 10 2 30" xfId="10530" xr:uid="{00000000-0005-0000-0000-00006A0E0000}"/>
    <cellStyle name="Invoer 10 2 30 2" xfId="20257" xr:uid="{00000000-0005-0000-0000-00006B0E0000}"/>
    <cellStyle name="Invoer 10 2 31" xfId="10676" xr:uid="{00000000-0005-0000-0000-00006C0E0000}"/>
    <cellStyle name="Invoer 10 2 31 2" xfId="20403" xr:uid="{00000000-0005-0000-0000-00006D0E0000}"/>
    <cellStyle name="Invoer 10 2 4" xfId="5901" xr:uid="{00000000-0005-0000-0000-00006E0E0000}"/>
    <cellStyle name="Invoer 10 2 4 2" xfId="15628" xr:uid="{00000000-0005-0000-0000-00006F0E0000}"/>
    <cellStyle name="Invoer 10 2 5" xfId="2718" xr:uid="{00000000-0005-0000-0000-0000700E0000}"/>
    <cellStyle name="Invoer 10 2 5 2" xfId="12445" xr:uid="{00000000-0005-0000-0000-0000710E0000}"/>
    <cellStyle name="Invoer 10 2 6" xfId="6275" xr:uid="{00000000-0005-0000-0000-0000720E0000}"/>
    <cellStyle name="Invoer 10 2 6 2" xfId="16002" xr:uid="{00000000-0005-0000-0000-0000730E0000}"/>
    <cellStyle name="Invoer 10 2 7" xfId="6478" xr:uid="{00000000-0005-0000-0000-0000740E0000}"/>
    <cellStyle name="Invoer 10 2 7 2" xfId="16205" xr:uid="{00000000-0005-0000-0000-0000750E0000}"/>
    <cellStyle name="Invoer 10 2 8" xfId="6688" xr:uid="{00000000-0005-0000-0000-0000760E0000}"/>
    <cellStyle name="Invoer 10 2 8 2" xfId="16415" xr:uid="{00000000-0005-0000-0000-0000770E0000}"/>
    <cellStyle name="Invoer 10 2 9" xfId="6884" xr:uid="{00000000-0005-0000-0000-0000780E0000}"/>
    <cellStyle name="Invoer 10 2 9 2" xfId="16611" xr:uid="{00000000-0005-0000-0000-0000790E0000}"/>
    <cellStyle name="Invoer 10 20" xfId="2456" xr:uid="{00000000-0005-0000-0000-00007A0E0000}"/>
    <cellStyle name="Invoer 10 20 2" xfId="12183" xr:uid="{00000000-0005-0000-0000-00007B0E0000}"/>
    <cellStyle name="Invoer 10 21" xfId="2844" xr:uid="{00000000-0005-0000-0000-00007C0E0000}"/>
    <cellStyle name="Invoer 10 21 2" xfId="12571" xr:uid="{00000000-0005-0000-0000-00007D0E0000}"/>
    <cellStyle name="Invoer 10 22" xfId="2896" xr:uid="{00000000-0005-0000-0000-00007E0E0000}"/>
    <cellStyle name="Invoer 10 22 2" xfId="12623" xr:uid="{00000000-0005-0000-0000-00007F0E0000}"/>
    <cellStyle name="Invoer 10 23" xfId="6650" xr:uid="{00000000-0005-0000-0000-0000800E0000}"/>
    <cellStyle name="Invoer 10 23 2" xfId="16377" xr:uid="{00000000-0005-0000-0000-0000810E0000}"/>
    <cellStyle name="Invoer 10 24" xfId="8098" xr:uid="{00000000-0005-0000-0000-0000820E0000}"/>
    <cellStyle name="Invoer 10 24 2" xfId="17825" xr:uid="{00000000-0005-0000-0000-0000830E0000}"/>
    <cellStyle name="Invoer 10 25" xfId="8680" xr:uid="{00000000-0005-0000-0000-0000840E0000}"/>
    <cellStyle name="Invoer 10 25 2" xfId="18407" xr:uid="{00000000-0005-0000-0000-0000850E0000}"/>
    <cellStyle name="Invoer 10 26" xfId="5842" xr:uid="{00000000-0005-0000-0000-0000860E0000}"/>
    <cellStyle name="Invoer 10 26 2" xfId="15569" xr:uid="{00000000-0005-0000-0000-0000870E0000}"/>
    <cellStyle name="Invoer 10 27" xfId="5559" xr:uid="{00000000-0005-0000-0000-0000880E0000}"/>
    <cellStyle name="Invoer 10 27 2" xfId="15286" xr:uid="{00000000-0005-0000-0000-0000890E0000}"/>
    <cellStyle name="Invoer 10 28" xfId="8670" xr:uid="{00000000-0005-0000-0000-00008A0E0000}"/>
    <cellStyle name="Invoer 10 28 2" xfId="18397" xr:uid="{00000000-0005-0000-0000-00008B0E0000}"/>
    <cellStyle name="Invoer 10 29" xfId="9375" xr:uid="{00000000-0005-0000-0000-00008C0E0000}"/>
    <cellStyle name="Invoer 10 29 2" xfId="19102" xr:uid="{00000000-0005-0000-0000-00008D0E0000}"/>
    <cellStyle name="Invoer 10 3" xfId="2256" xr:uid="{00000000-0005-0000-0000-00008E0E0000}"/>
    <cellStyle name="Invoer 10 3 10" xfId="7095" xr:uid="{00000000-0005-0000-0000-00008F0E0000}"/>
    <cellStyle name="Invoer 10 3 10 2" xfId="16822" xr:uid="{00000000-0005-0000-0000-0000900E0000}"/>
    <cellStyle name="Invoer 10 3 11" xfId="7291" xr:uid="{00000000-0005-0000-0000-0000910E0000}"/>
    <cellStyle name="Invoer 10 3 11 2" xfId="17018" xr:uid="{00000000-0005-0000-0000-0000920E0000}"/>
    <cellStyle name="Invoer 10 3 12" xfId="7486" xr:uid="{00000000-0005-0000-0000-0000930E0000}"/>
    <cellStyle name="Invoer 10 3 12 2" xfId="17213" xr:uid="{00000000-0005-0000-0000-0000940E0000}"/>
    <cellStyle name="Invoer 10 3 13" xfId="7680" xr:uid="{00000000-0005-0000-0000-0000950E0000}"/>
    <cellStyle name="Invoer 10 3 13 2" xfId="17407" xr:uid="{00000000-0005-0000-0000-0000960E0000}"/>
    <cellStyle name="Invoer 10 3 14" xfId="7876" xr:uid="{00000000-0005-0000-0000-0000970E0000}"/>
    <cellStyle name="Invoer 10 3 14 2" xfId="17603" xr:uid="{00000000-0005-0000-0000-0000980E0000}"/>
    <cellStyle name="Invoer 10 3 15" xfId="7093" xr:uid="{00000000-0005-0000-0000-0000990E0000}"/>
    <cellStyle name="Invoer 10 3 15 2" xfId="16820" xr:uid="{00000000-0005-0000-0000-00009A0E0000}"/>
    <cellStyle name="Invoer 10 3 16" xfId="8178" xr:uid="{00000000-0005-0000-0000-00009B0E0000}"/>
    <cellStyle name="Invoer 10 3 16 2" xfId="17905" xr:uid="{00000000-0005-0000-0000-00009C0E0000}"/>
    <cellStyle name="Invoer 10 3 17" xfId="8366" xr:uid="{00000000-0005-0000-0000-00009D0E0000}"/>
    <cellStyle name="Invoer 10 3 17 2" xfId="18093" xr:uid="{00000000-0005-0000-0000-00009E0E0000}"/>
    <cellStyle name="Invoer 10 3 18" xfId="8548" xr:uid="{00000000-0005-0000-0000-00009F0E0000}"/>
    <cellStyle name="Invoer 10 3 18 2" xfId="18275" xr:uid="{00000000-0005-0000-0000-0000A00E0000}"/>
    <cellStyle name="Invoer 10 3 19" xfId="8722" xr:uid="{00000000-0005-0000-0000-0000A10E0000}"/>
    <cellStyle name="Invoer 10 3 19 2" xfId="18449" xr:uid="{00000000-0005-0000-0000-0000A20E0000}"/>
    <cellStyle name="Invoer 10 3 2" xfId="4478" xr:uid="{00000000-0005-0000-0000-0000A30E0000}"/>
    <cellStyle name="Invoer 10 3 2 2" xfId="14205" xr:uid="{00000000-0005-0000-0000-0000A40E0000}"/>
    <cellStyle name="Invoer 10 3 20" xfId="8895" xr:uid="{00000000-0005-0000-0000-0000A50E0000}"/>
    <cellStyle name="Invoer 10 3 20 2" xfId="18622" xr:uid="{00000000-0005-0000-0000-0000A60E0000}"/>
    <cellStyle name="Invoer 10 3 21" xfId="9075" xr:uid="{00000000-0005-0000-0000-0000A70E0000}"/>
    <cellStyle name="Invoer 10 3 21 2" xfId="18802" xr:uid="{00000000-0005-0000-0000-0000A80E0000}"/>
    <cellStyle name="Invoer 10 3 22" xfId="9245" xr:uid="{00000000-0005-0000-0000-0000A90E0000}"/>
    <cellStyle name="Invoer 10 3 22 2" xfId="18972" xr:uid="{00000000-0005-0000-0000-0000AA0E0000}"/>
    <cellStyle name="Invoer 10 3 23" xfId="9415" xr:uid="{00000000-0005-0000-0000-0000AB0E0000}"/>
    <cellStyle name="Invoer 10 3 23 2" xfId="19142" xr:uid="{00000000-0005-0000-0000-0000AC0E0000}"/>
    <cellStyle name="Invoer 10 3 24" xfId="9579" xr:uid="{00000000-0005-0000-0000-0000AD0E0000}"/>
    <cellStyle name="Invoer 10 3 24 2" xfId="19306" xr:uid="{00000000-0005-0000-0000-0000AE0E0000}"/>
    <cellStyle name="Invoer 10 3 25" xfId="9751" xr:uid="{00000000-0005-0000-0000-0000AF0E0000}"/>
    <cellStyle name="Invoer 10 3 25 2" xfId="19478" xr:uid="{00000000-0005-0000-0000-0000B00E0000}"/>
    <cellStyle name="Invoer 10 3 26" xfId="9912" xr:uid="{00000000-0005-0000-0000-0000B10E0000}"/>
    <cellStyle name="Invoer 10 3 26 2" xfId="19639" xr:uid="{00000000-0005-0000-0000-0000B20E0000}"/>
    <cellStyle name="Invoer 10 3 27" xfId="10071" xr:uid="{00000000-0005-0000-0000-0000B30E0000}"/>
    <cellStyle name="Invoer 10 3 27 2" xfId="19798" xr:uid="{00000000-0005-0000-0000-0000B40E0000}"/>
    <cellStyle name="Invoer 10 3 28" xfId="10226" xr:uid="{00000000-0005-0000-0000-0000B50E0000}"/>
    <cellStyle name="Invoer 10 3 28 2" xfId="19953" xr:uid="{00000000-0005-0000-0000-0000B60E0000}"/>
    <cellStyle name="Invoer 10 3 29" xfId="10380" xr:uid="{00000000-0005-0000-0000-0000B70E0000}"/>
    <cellStyle name="Invoer 10 3 29 2" xfId="20107" xr:uid="{00000000-0005-0000-0000-0000B80E0000}"/>
    <cellStyle name="Invoer 10 3 3" xfId="5687" xr:uid="{00000000-0005-0000-0000-0000B90E0000}"/>
    <cellStyle name="Invoer 10 3 3 2" xfId="15414" xr:uid="{00000000-0005-0000-0000-0000BA0E0000}"/>
    <cellStyle name="Invoer 10 3 30" xfId="10531" xr:uid="{00000000-0005-0000-0000-0000BB0E0000}"/>
    <cellStyle name="Invoer 10 3 30 2" xfId="20258" xr:uid="{00000000-0005-0000-0000-0000BC0E0000}"/>
    <cellStyle name="Invoer 10 3 31" xfId="10677" xr:uid="{00000000-0005-0000-0000-0000BD0E0000}"/>
    <cellStyle name="Invoer 10 3 31 2" xfId="20404" xr:uid="{00000000-0005-0000-0000-0000BE0E0000}"/>
    <cellStyle name="Invoer 10 3 4" xfId="5902" xr:uid="{00000000-0005-0000-0000-0000BF0E0000}"/>
    <cellStyle name="Invoer 10 3 4 2" xfId="15629" xr:uid="{00000000-0005-0000-0000-0000C00E0000}"/>
    <cellStyle name="Invoer 10 3 5" xfId="4835" xr:uid="{00000000-0005-0000-0000-0000C10E0000}"/>
    <cellStyle name="Invoer 10 3 5 2" xfId="14562" xr:uid="{00000000-0005-0000-0000-0000C20E0000}"/>
    <cellStyle name="Invoer 10 3 6" xfId="6276" xr:uid="{00000000-0005-0000-0000-0000C30E0000}"/>
    <cellStyle name="Invoer 10 3 6 2" xfId="16003" xr:uid="{00000000-0005-0000-0000-0000C40E0000}"/>
    <cellStyle name="Invoer 10 3 7" xfId="6479" xr:uid="{00000000-0005-0000-0000-0000C50E0000}"/>
    <cellStyle name="Invoer 10 3 7 2" xfId="16206" xr:uid="{00000000-0005-0000-0000-0000C60E0000}"/>
    <cellStyle name="Invoer 10 3 8" xfId="6689" xr:uid="{00000000-0005-0000-0000-0000C70E0000}"/>
    <cellStyle name="Invoer 10 3 8 2" xfId="16416" xr:uid="{00000000-0005-0000-0000-0000C80E0000}"/>
    <cellStyle name="Invoer 10 3 9" xfId="6885" xr:uid="{00000000-0005-0000-0000-0000C90E0000}"/>
    <cellStyle name="Invoer 10 3 9 2" xfId="16612" xr:uid="{00000000-0005-0000-0000-0000CA0E0000}"/>
    <cellStyle name="Invoer 10 30" xfId="8072" xr:uid="{00000000-0005-0000-0000-0000CB0E0000}"/>
    <cellStyle name="Invoer 10 30 2" xfId="17799" xr:uid="{00000000-0005-0000-0000-0000CC0E0000}"/>
    <cellStyle name="Invoer 10 31" xfId="4696" xr:uid="{00000000-0005-0000-0000-0000CD0E0000}"/>
    <cellStyle name="Invoer 10 31 2" xfId="14423" xr:uid="{00000000-0005-0000-0000-0000CE0E0000}"/>
    <cellStyle name="Invoer 10 32" xfId="9876" xr:uid="{00000000-0005-0000-0000-0000CF0E0000}"/>
    <cellStyle name="Invoer 10 32 2" xfId="19603" xr:uid="{00000000-0005-0000-0000-0000D00E0000}"/>
    <cellStyle name="Invoer 10 33" xfId="5220" xr:uid="{00000000-0005-0000-0000-0000D10E0000}"/>
    <cellStyle name="Invoer 10 33 2" xfId="14947" xr:uid="{00000000-0005-0000-0000-0000D20E0000}"/>
    <cellStyle name="Invoer 10 4" xfId="2945" xr:uid="{00000000-0005-0000-0000-0000D30E0000}"/>
    <cellStyle name="Invoer 10 4 2" xfId="12672" xr:uid="{00000000-0005-0000-0000-0000D40E0000}"/>
    <cellStyle name="Invoer 10 5" xfId="2743" xr:uid="{00000000-0005-0000-0000-0000D50E0000}"/>
    <cellStyle name="Invoer 10 5 2" xfId="12470" xr:uid="{00000000-0005-0000-0000-0000D60E0000}"/>
    <cellStyle name="Invoer 10 6" xfId="4744" xr:uid="{00000000-0005-0000-0000-0000D70E0000}"/>
    <cellStyle name="Invoer 10 6 2" xfId="14471" xr:uid="{00000000-0005-0000-0000-0000D80E0000}"/>
    <cellStyle name="Invoer 10 7" xfId="2613" xr:uid="{00000000-0005-0000-0000-0000D90E0000}"/>
    <cellStyle name="Invoer 10 7 2" xfId="12340" xr:uid="{00000000-0005-0000-0000-0000DA0E0000}"/>
    <cellStyle name="Invoer 10 8" xfId="4686" xr:uid="{00000000-0005-0000-0000-0000DB0E0000}"/>
    <cellStyle name="Invoer 10 8 2" xfId="14413" xr:uid="{00000000-0005-0000-0000-0000DC0E0000}"/>
    <cellStyle name="Invoer 10 9" xfId="2889" xr:uid="{00000000-0005-0000-0000-0000DD0E0000}"/>
    <cellStyle name="Invoer 10 9 2" xfId="12616" xr:uid="{00000000-0005-0000-0000-0000DE0E0000}"/>
    <cellStyle name="Invoer 11" xfId="722" xr:uid="{00000000-0005-0000-0000-0000DF0E0000}"/>
    <cellStyle name="Invoer 11 10" xfId="2999" xr:uid="{00000000-0005-0000-0000-0000E00E0000}"/>
    <cellStyle name="Invoer 11 10 2" xfId="12726" xr:uid="{00000000-0005-0000-0000-0000E10E0000}"/>
    <cellStyle name="Invoer 11 11" xfId="4675" xr:uid="{00000000-0005-0000-0000-0000E20E0000}"/>
    <cellStyle name="Invoer 11 11 2" xfId="14402" xr:uid="{00000000-0005-0000-0000-0000E30E0000}"/>
    <cellStyle name="Invoer 11 12" xfId="2869" xr:uid="{00000000-0005-0000-0000-0000E40E0000}"/>
    <cellStyle name="Invoer 11 12 2" xfId="12596" xr:uid="{00000000-0005-0000-0000-0000E50E0000}"/>
    <cellStyle name="Invoer 11 13" xfId="6176" xr:uid="{00000000-0005-0000-0000-0000E60E0000}"/>
    <cellStyle name="Invoer 11 13 2" xfId="15903" xr:uid="{00000000-0005-0000-0000-0000E70E0000}"/>
    <cellStyle name="Invoer 11 14" xfId="5368" xr:uid="{00000000-0005-0000-0000-0000E80E0000}"/>
    <cellStyle name="Invoer 11 14 2" xfId="15095" xr:uid="{00000000-0005-0000-0000-0000E90E0000}"/>
    <cellStyle name="Invoer 11 15" xfId="2682" xr:uid="{00000000-0005-0000-0000-0000EA0E0000}"/>
    <cellStyle name="Invoer 11 15 2" xfId="12409" xr:uid="{00000000-0005-0000-0000-0000EB0E0000}"/>
    <cellStyle name="Invoer 11 16" xfId="6138" xr:uid="{00000000-0005-0000-0000-0000EC0E0000}"/>
    <cellStyle name="Invoer 11 16 2" xfId="15865" xr:uid="{00000000-0005-0000-0000-0000ED0E0000}"/>
    <cellStyle name="Invoer 11 17" xfId="8000" xr:uid="{00000000-0005-0000-0000-0000EE0E0000}"/>
    <cellStyle name="Invoer 11 17 2" xfId="17727" xr:uid="{00000000-0005-0000-0000-0000EF0E0000}"/>
    <cellStyle name="Invoer 11 18" xfId="2879" xr:uid="{00000000-0005-0000-0000-0000F00E0000}"/>
    <cellStyle name="Invoer 11 18 2" xfId="12606" xr:uid="{00000000-0005-0000-0000-0000F10E0000}"/>
    <cellStyle name="Invoer 11 19" xfId="3408" xr:uid="{00000000-0005-0000-0000-0000F20E0000}"/>
    <cellStyle name="Invoer 11 19 2" xfId="13135" xr:uid="{00000000-0005-0000-0000-0000F30E0000}"/>
    <cellStyle name="Invoer 11 2" xfId="2257" xr:uid="{00000000-0005-0000-0000-0000F40E0000}"/>
    <cellStyle name="Invoer 11 2 10" xfId="7096" xr:uid="{00000000-0005-0000-0000-0000F50E0000}"/>
    <cellStyle name="Invoer 11 2 10 2" xfId="16823" xr:uid="{00000000-0005-0000-0000-0000F60E0000}"/>
    <cellStyle name="Invoer 11 2 11" xfId="7292" xr:uid="{00000000-0005-0000-0000-0000F70E0000}"/>
    <cellStyle name="Invoer 11 2 11 2" xfId="17019" xr:uid="{00000000-0005-0000-0000-0000F80E0000}"/>
    <cellStyle name="Invoer 11 2 12" xfId="7487" xr:uid="{00000000-0005-0000-0000-0000F90E0000}"/>
    <cellStyle name="Invoer 11 2 12 2" xfId="17214" xr:uid="{00000000-0005-0000-0000-0000FA0E0000}"/>
    <cellStyle name="Invoer 11 2 13" xfId="7681" xr:uid="{00000000-0005-0000-0000-0000FB0E0000}"/>
    <cellStyle name="Invoer 11 2 13 2" xfId="17408" xr:uid="{00000000-0005-0000-0000-0000FC0E0000}"/>
    <cellStyle name="Invoer 11 2 14" xfId="7877" xr:uid="{00000000-0005-0000-0000-0000FD0E0000}"/>
    <cellStyle name="Invoer 11 2 14 2" xfId="17604" xr:uid="{00000000-0005-0000-0000-0000FE0E0000}"/>
    <cellStyle name="Invoer 11 2 15" xfId="2550" xr:uid="{00000000-0005-0000-0000-0000FF0E0000}"/>
    <cellStyle name="Invoer 11 2 15 2" xfId="12277" xr:uid="{00000000-0005-0000-0000-0000000F0000}"/>
    <cellStyle name="Invoer 11 2 16" xfId="8179" xr:uid="{00000000-0005-0000-0000-0000010F0000}"/>
    <cellStyle name="Invoer 11 2 16 2" xfId="17906" xr:uid="{00000000-0005-0000-0000-0000020F0000}"/>
    <cellStyle name="Invoer 11 2 17" xfId="8367" xr:uid="{00000000-0005-0000-0000-0000030F0000}"/>
    <cellStyle name="Invoer 11 2 17 2" xfId="18094" xr:uid="{00000000-0005-0000-0000-0000040F0000}"/>
    <cellStyle name="Invoer 11 2 18" xfId="8549" xr:uid="{00000000-0005-0000-0000-0000050F0000}"/>
    <cellStyle name="Invoer 11 2 18 2" xfId="18276" xr:uid="{00000000-0005-0000-0000-0000060F0000}"/>
    <cellStyle name="Invoer 11 2 19" xfId="8723" xr:uid="{00000000-0005-0000-0000-0000070F0000}"/>
    <cellStyle name="Invoer 11 2 19 2" xfId="18450" xr:uid="{00000000-0005-0000-0000-0000080F0000}"/>
    <cellStyle name="Invoer 11 2 2" xfId="4479" xr:uid="{00000000-0005-0000-0000-0000090F0000}"/>
    <cellStyle name="Invoer 11 2 2 2" xfId="14206" xr:uid="{00000000-0005-0000-0000-00000A0F0000}"/>
    <cellStyle name="Invoer 11 2 20" xfId="8896" xr:uid="{00000000-0005-0000-0000-00000B0F0000}"/>
    <cellStyle name="Invoer 11 2 20 2" xfId="18623" xr:uid="{00000000-0005-0000-0000-00000C0F0000}"/>
    <cellStyle name="Invoer 11 2 21" xfId="9076" xr:uid="{00000000-0005-0000-0000-00000D0F0000}"/>
    <cellStyle name="Invoer 11 2 21 2" xfId="18803" xr:uid="{00000000-0005-0000-0000-00000E0F0000}"/>
    <cellStyle name="Invoer 11 2 22" xfId="9246" xr:uid="{00000000-0005-0000-0000-00000F0F0000}"/>
    <cellStyle name="Invoer 11 2 22 2" xfId="18973" xr:uid="{00000000-0005-0000-0000-0000100F0000}"/>
    <cellStyle name="Invoer 11 2 23" xfId="9416" xr:uid="{00000000-0005-0000-0000-0000110F0000}"/>
    <cellStyle name="Invoer 11 2 23 2" xfId="19143" xr:uid="{00000000-0005-0000-0000-0000120F0000}"/>
    <cellStyle name="Invoer 11 2 24" xfId="9580" xr:uid="{00000000-0005-0000-0000-0000130F0000}"/>
    <cellStyle name="Invoer 11 2 24 2" xfId="19307" xr:uid="{00000000-0005-0000-0000-0000140F0000}"/>
    <cellStyle name="Invoer 11 2 25" xfId="9752" xr:uid="{00000000-0005-0000-0000-0000150F0000}"/>
    <cellStyle name="Invoer 11 2 25 2" xfId="19479" xr:uid="{00000000-0005-0000-0000-0000160F0000}"/>
    <cellStyle name="Invoer 11 2 26" xfId="9913" xr:uid="{00000000-0005-0000-0000-0000170F0000}"/>
    <cellStyle name="Invoer 11 2 26 2" xfId="19640" xr:uid="{00000000-0005-0000-0000-0000180F0000}"/>
    <cellStyle name="Invoer 11 2 27" xfId="10072" xr:uid="{00000000-0005-0000-0000-0000190F0000}"/>
    <cellStyle name="Invoer 11 2 27 2" xfId="19799" xr:uid="{00000000-0005-0000-0000-00001A0F0000}"/>
    <cellStyle name="Invoer 11 2 28" xfId="10227" xr:uid="{00000000-0005-0000-0000-00001B0F0000}"/>
    <cellStyle name="Invoer 11 2 28 2" xfId="19954" xr:uid="{00000000-0005-0000-0000-00001C0F0000}"/>
    <cellStyle name="Invoer 11 2 29" xfId="10381" xr:uid="{00000000-0005-0000-0000-00001D0F0000}"/>
    <cellStyle name="Invoer 11 2 29 2" xfId="20108" xr:uid="{00000000-0005-0000-0000-00001E0F0000}"/>
    <cellStyle name="Invoer 11 2 3" xfId="5688" xr:uid="{00000000-0005-0000-0000-00001F0F0000}"/>
    <cellStyle name="Invoer 11 2 3 2" xfId="15415" xr:uid="{00000000-0005-0000-0000-0000200F0000}"/>
    <cellStyle name="Invoer 11 2 30" xfId="10532" xr:uid="{00000000-0005-0000-0000-0000210F0000}"/>
    <cellStyle name="Invoer 11 2 30 2" xfId="20259" xr:uid="{00000000-0005-0000-0000-0000220F0000}"/>
    <cellStyle name="Invoer 11 2 31" xfId="10678" xr:uid="{00000000-0005-0000-0000-0000230F0000}"/>
    <cellStyle name="Invoer 11 2 31 2" xfId="20405" xr:uid="{00000000-0005-0000-0000-0000240F0000}"/>
    <cellStyle name="Invoer 11 2 4" xfId="5903" xr:uid="{00000000-0005-0000-0000-0000250F0000}"/>
    <cellStyle name="Invoer 11 2 4 2" xfId="15630" xr:uid="{00000000-0005-0000-0000-0000260F0000}"/>
    <cellStyle name="Invoer 11 2 5" xfId="5392" xr:uid="{00000000-0005-0000-0000-0000270F0000}"/>
    <cellStyle name="Invoer 11 2 5 2" xfId="15119" xr:uid="{00000000-0005-0000-0000-0000280F0000}"/>
    <cellStyle name="Invoer 11 2 6" xfId="6277" xr:uid="{00000000-0005-0000-0000-0000290F0000}"/>
    <cellStyle name="Invoer 11 2 6 2" xfId="16004" xr:uid="{00000000-0005-0000-0000-00002A0F0000}"/>
    <cellStyle name="Invoer 11 2 7" xfId="6480" xr:uid="{00000000-0005-0000-0000-00002B0F0000}"/>
    <cellStyle name="Invoer 11 2 7 2" xfId="16207" xr:uid="{00000000-0005-0000-0000-00002C0F0000}"/>
    <cellStyle name="Invoer 11 2 8" xfId="6690" xr:uid="{00000000-0005-0000-0000-00002D0F0000}"/>
    <cellStyle name="Invoer 11 2 8 2" xfId="16417" xr:uid="{00000000-0005-0000-0000-00002E0F0000}"/>
    <cellStyle name="Invoer 11 2 9" xfId="6886" xr:uid="{00000000-0005-0000-0000-00002F0F0000}"/>
    <cellStyle name="Invoer 11 2 9 2" xfId="16613" xr:uid="{00000000-0005-0000-0000-0000300F0000}"/>
    <cellStyle name="Invoer 11 20" xfId="2608" xr:uid="{00000000-0005-0000-0000-0000310F0000}"/>
    <cellStyle name="Invoer 11 20 2" xfId="12335" xr:uid="{00000000-0005-0000-0000-0000320F0000}"/>
    <cellStyle name="Invoer 11 21" xfId="8123" xr:uid="{00000000-0005-0000-0000-0000330F0000}"/>
    <cellStyle name="Invoer 11 21 2" xfId="17850" xr:uid="{00000000-0005-0000-0000-0000340F0000}"/>
    <cellStyle name="Invoer 11 22" xfId="3770" xr:uid="{00000000-0005-0000-0000-0000350F0000}"/>
    <cellStyle name="Invoer 11 22 2" xfId="13497" xr:uid="{00000000-0005-0000-0000-0000360F0000}"/>
    <cellStyle name="Invoer 11 23" xfId="8054" xr:uid="{00000000-0005-0000-0000-0000370F0000}"/>
    <cellStyle name="Invoer 11 23 2" xfId="17781" xr:uid="{00000000-0005-0000-0000-0000380F0000}"/>
    <cellStyle name="Invoer 11 24" xfId="8125" xr:uid="{00000000-0005-0000-0000-0000390F0000}"/>
    <cellStyle name="Invoer 11 24 2" xfId="17852" xr:uid="{00000000-0005-0000-0000-00003A0F0000}"/>
    <cellStyle name="Invoer 11 25" xfId="5647" xr:uid="{00000000-0005-0000-0000-00003B0F0000}"/>
    <cellStyle name="Invoer 11 25 2" xfId="15374" xr:uid="{00000000-0005-0000-0000-00003C0F0000}"/>
    <cellStyle name="Invoer 11 26" xfId="2979" xr:uid="{00000000-0005-0000-0000-00003D0F0000}"/>
    <cellStyle name="Invoer 11 26 2" xfId="12706" xr:uid="{00000000-0005-0000-0000-00003E0F0000}"/>
    <cellStyle name="Invoer 11 27" xfId="5216" xr:uid="{00000000-0005-0000-0000-00003F0F0000}"/>
    <cellStyle name="Invoer 11 27 2" xfId="14943" xr:uid="{00000000-0005-0000-0000-0000400F0000}"/>
    <cellStyle name="Invoer 11 28" xfId="8505" xr:uid="{00000000-0005-0000-0000-0000410F0000}"/>
    <cellStyle name="Invoer 11 28 2" xfId="18232" xr:uid="{00000000-0005-0000-0000-0000420F0000}"/>
    <cellStyle name="Invoer 11 29" xfId="2858" xr:uid="{00000000-0005-0000-0000-0000430F0000}"/>
    <cellStyle name="Invoer 11 29 2" xfId="12585" xr:uid="{00000000-0005-0000-0000-0000440F0000}"/>
    <cellStyle name="Invoer 11 3" xfId="2258" xr:uid="{00000000-0005-0000-0000-0000450F0000}"/>
    <cellStyle name="Invoer 11 3 10" xfId="7097" xr:uid="{00000000-0005-0000-0000-0000460F0000}"/>
    <cellStyle name="Invoer 11 3 10 2" xfId="16824" xr:uid="{00000000-0005-0000-0000-0000470F0000}"/>
    <cellStyle name="Invoer 11 3 11" xfId="7293" xr:uid="{00000000-0005-0000-0000-0000480F0000}"/>
    <cellStyle name="Invoer 11 3 11 2" xfId="17020" xr:uid="{00000000-0005-0000-0000-0000490F0000}"/>
    <cellStyle name="Invoer 11 3 12" xfId="7488" xr:uid="{00000000-0005-0000-0000-00004A0F0000}"/>
    <cellStyle name="Invoer 11 3 12 2" xfId="17215" xr:uid="{00000000-0005-0000-0000-00004B0F0000}"/>
    <cellStyle name="Invoer 11 3 13" xfId="7682" xr:uid="{00000000-0005-0000-0000-00004C0F0000}"/>
    <cellStyle name="Invoer 11 3 13 2" xfId="17409" xr:uid="{00000000-0005-0000-0000-00004D0F0000}"/>
    <cellStyle name="Invoer 11 3 14" xfId="7878" xr:uid="{00000000-0005-0000-0000-00004E0F0000}"/>
    <cellStyle name="Invoer 11 3 14 2" xfId="17605" xr:uid="{00000000-0005-0000-0000-00004F0F0000}"/>
    <cellStyle name="Invoer 11 3 15" xfId="6645" xr:uid="{00000000-0005-0000-0000-0000500F0000}"/>
    <cellStyle name="Invoer 11 3 15 2" xfId="16372" xr:uid="{00000000-0005-0000-0000-0000510F0000}"/>
    <cellStyle name="Invoer 11 3 16" xfId="8180" xr:uid="{00000000-0005-0000-0000-0000520F0000}"/>
    <cellStyle name="Invoer 11 3 16 2" xfId="17907" xr:uid="{00000000-0005-0000-0000-0000530F0000}"/>
    <cellStyle name="Invoer 11 3 17" xfId="8368" xr:uid="{00000000-0005-0000-0000-0000540F0000}"/>
    <cellStyle name="Invoer 11 3 17 2" xfId="18095" xr:uid="{00000000-0005-0000-0000-0000550F0000}"/>
    <cellStyle name="Invoer 11 3 18" xfId="8550" xr:uid="{00000000-0005-0000-0000-0000560F0000}"/>
    <cellStyle name="Invoer 11 3 18 2" xfId="18277" xr:uid="{00000000-0005-0000-0000-0000570F0000}"/>
    <cellStyle name="Invoer 11 3 19" xfId="8724" xr:uid="{00000000-0005-0000-0000-0000580F0000}"/>
    <cellStyle name="Invoer 11 3 19 2" xfId="18451" xr:uid="{00000000-0005-0000-0000-0000590F0000}"/>
    <cellStyle name="Invoer 11 3 2" xfId="4480" xr:uid="{00000000-0005-0000-0000-00005A0F0000}"/>
    <cellStyle name="Invoer 11 3 2 2" xfId="14207" xr:uid="{00000000-0005-0000-0000-00005B0F0000}"/>
    <cellStyle name="Invoer 11 3 20" xfId="8897" xr:uid="{00000000-0005-0000-0000-00005C0F0000}"/>
    <cellStyle name="Invoer 11 3 20 2" xfId="18624" xr:uid="{00000000-0005-0000-0000-00005D0F0000}"/>
    <cellStyle name="Invoer 11 3 21" xfId="9077" xr:uid="{00000000-0005-0000-0000-00005E0F0000}"/>
    <cellStyle name="Invoer 11 3 21 2" xfId="18804" xr:uid="{00000000-0005-0000-0000-00005F0F0000}"/>
    <cellStyle name="Invoer 11 3 22" xfId="9247" xr:uid="{00000000-0005-0000-0000-0000600F0000}"/>
    <cellStyle name="Invoer 11 3 22 2" xfId="18974" xr:uid="{00000000-0005-0000-0000-0000610F0000}"/>
    <cellStyle name="Invoer 11 3 23" xfId="9417" xr:uid="{00000000-0005-0000-0000-0000620F0000}"/>
    <cellStyle name="Invoer 11 3 23 2" xfId="19144" xr:uid="{00000000-0005-0000-0000-0000630F0000}"/>
    <cellStyle name="Invoer 11 3 24" xfId="9581" xr:uid="{00000000-0005-0000-0000-0000640F0000}"/>
    <cellStyle name="Invoer 11 3 24 2" xfId="19308" xr:uid="{00000000-0005-0000-0000-0000650F0000}"/>
    <cellStyle name="Invoer 11 3 25" xfId="9753" xr:uid="{00000000-0005-0000-0000-0000660F0000}"/>
    <cellStyle name="Invoer 11 3 25 2" xfId="19480" xr:uid="{00000000-0005-0000-0000-0000670F0000}"/>
    <cellStyle name="Invoer 11 3 26" xfId="9914" xr:uid="{00000000-0005-0000-0000-0000680F0000}"/>
    <cellStyle name="Invoer 11 3 26 2" xfId="19641" xr:uid="{00000000-0005-0000-0000-0000690F0000}"/>
    <cellStyle name="Invoer 11 3 27" xfId="10073" xr:uid="{00000000-0005-0000-0000-00006A0F0000}"/>
    <cellStyle name="Invoer 11 3 27 2" xfId="19800" xr:uid="{00000000-0005-0000-0000-00006B0F0000}"/>
    <cellStyle name="Invoer 11 3 28" xfId="10228" xr:uid="{00000000-0005-0000-0000-00006C0F0000}"/>
    <cellStyle name="Invoer 11 3 28 2" xfId="19955" xr:uid="{00000000-0005-0000-0000-00006D0F0000}"/>
    <cellStyle name="Invoer 11 3 29" xfId="10382" xr:uid="{00000000-0005-0000-0000-00006E0F0000}"/>
    <cellStyle name="Invoer 11 3 29 2" xfId="20109" xr:uid="{00000000-0005-0000-0000-00006F0F0000}"/>
    <cellStyle name="Invoer 11 3 3" xfId="5689" xr:uid="{00000000-0005-0000-0000-0000700F0000}"/>
    <cellStyle name="Invoer 11 3 3 2" xfId="15416" xr:uid="{00000000-0005-0000-0000-0000710F0000}"/>
    <cellStyle name="Invoer 11 3 30" xfId="10533" xr:uid="{00000000-0005-0000-0000-0000720F0000}"/>
    <cellStyle name="Invoer 11 3 30 2" xfId="20260" xr:uid="{00000000-0005-0000-0000-0000730F0000}"/>
    <cellStyle name="Invoer 11 3 31" xfId="10679" xr:uid="{00000000-0005-0000-0000-0000740F0000}"/>
    <cellStyle name="Invoer 11 3 31 2" xfId="20406" xr:uid="{00000000-0005-0000-0000-0000750F0000}"/>
    <cellStyle name="Invoer 11 3 4" xfId="5904" xr:uid="{00000000-0005-0000-0000-0000760F0000}"/>
    <cellStyle name="Invoer 11 3 4 2" xfId="15631" xr:uid="{00000000-0005-0000-0000-0000770F0000}"/>
    <cellStyle name="Invoer 11 3 5" xfId="5619" xr:uid="{00000000-0005-0000-0000-0000780F0000}"/>
    <cellStyle name="Invoer 11 3 5 2" xfId="15346" xr:uid="{00000000-0005-0000-0000-0000790F0000}"/>
    <cellStyle name="Invoer 11 3 6" xfId="6278" xr:uid="{00000000-0005-0000-0000-00007A0F0000}"/>
    <cellStyle name="Invoer 11 3 6 2" xfId="16005" xr:uid="{00000000-0005-0000-0000-00007B0F0000}"/>
    <cellStyle name="Invoer 11 3 7" xfId="6481" xr:uid="{00000000-0005-0000-0000-00007C0F0000}"/>
    <cellStyle name="Invoer 11 3 7 2" xfId="16208" xr:uid="{00000000-0005-0000-0000-00007D0F0000}"/>
    <cellStyle name="Invoer 11 3 8" xfId="6691" xr:uid="{00000000-0005-0000-0000-00007E0F0000}"/>
    <cellStyle name="Invoer 11 3 8 2" xfId="16418" xr:uid="{00000000-0005-0000-0000-00007F0F0000}"/>
    <cellStyle name="Invoer 11 3 9" xfId="6887" xr:uid="{00000000-0005-0000-0000-0000800F0000}"/>
    <cellStyle name="Invoer 11 3 9 2" xfId="16614" xr:uid="{00000000-0005-0000-0000-0000810F0000}"/>
    <cellStyle name="Invoer 11 30" xfId="6412" xr:uid="{00000000-0005-0000-0000-0000820F0000}"/>
    <cellStyle name="Invoer 11 30 2" xfId="16139" xr:uid="{00000000-0005-0000-0000-0000830F0000}"/>
    <cellStyle name="Invoer 11 31" xfId="5307" xr:uid="{00000000-0005-0000-0000-0000840F0000}"/>
    <cellStyle name="Invoer 11 31 2" xfId="15034" xr:uid="{00000000-0005-0000-0000-0000850F0000}"/>
    <cellStyle name="Invoer 11 32" xfId="6607" xr:uid="{00000000-0005-0000-0000-0000860F0000}"/>
    <cellStyle name="Invoer 11 32 2" xfId="16334" xr:uid="{00000000-0005-0000-0000-0000870F0000}"/>
    <cellStyle name="Invoer 11 33" xfId="6198" xr:uid="{00000000-0005-0000-0000-0000880F0000}"/>
    <cellStyle name="Invoer 11 33 2" xfId="15925" xr:uid="{00000000-0005-0000-0000-0000890F0000}"/>
    <cellStyle name="Invoer 11 4" xfId="2946" xr:uid="{00000000-0005-0000-0000-00008A0F0000}"/>
    <cellStyle name="Invoer 11 4 2" xfId="12673" xr:uid="{00000000-0005-0000-0000-00008B0F0000}"/>
    <cellStyle name="Invoer 11 5" xfId="2742" xr:uid="{00000000-0005-0000-0000-00008C0F0000}"/>
    <cellStyle name="Invoer 11 5 2" xfId="12469" xr:uid="{00000000-0005-0000-0000-00008D0F0000}"/>
    <cellStyle name="Invoer 11 6" xfId="5229" xr:uid="{00000000-0005-0000-0000-00008E0F0000}"/>
    <cellStyle name="Invoer 11 6 2" xfId="14956" xr:uid="{00000000-0005-0000-0000-00008F0F0000}"/>
    <cellStyle name="Invoer 11 7" xfId="5650" xr:uid="{00000000-0005-0000-0000-0000900F0000}"/>
    <cellStyle name="Invoer 11 7 2" xfId="15377" xr:uid="{00000000-0005-0000-0000-0000910F0000}"/>
    <cellStyle name="Invoer 11 8" xfId="5509" xr:uid="{00000000-0005-0000-0000-0000920F0000}"/>
    <cellStyle name="Invoer 11 8 2" xfId="15236" xr:uid="{00000000-0005-0000-0000-0000930F0000}"/>
    <cellStyle name="Invoer 11 9" xfId="5410" xr:uid="{00000000-0005-0000-0000-0000940F0000}"/>
    <cellStyle name="Invoer 11 9 2" xfId="15137" xr:uid="{00000000-0005-0000-0000-0000950F0000}"/>
    <cellStyle name="Invoer 12" xfId="723" xr:uid="{00000000-0005-0000-0000-0000960F0000}"/>
    <cellStyle name="Invoer 12 10" xfId="6223" xr:uid="{00000000-0005-0000-0000-0000970F0000}"/>
    <cellStyle name="Invoer 12 10 2" xfId="15950" xr:uid="{00000000-0005-0000-0000-0000980F0000}"/>
    <cellStyle name="Invoer 12 11" xfId="4669" xr:uid="{00000000-0005-0000-0000-0000990F0000}"/>
    <cellStyle name="Invoer 12 11 2" xfId="14396" xr:uid="{00000000-0005-0000-0000-00009A0F0000}"/>
    <cellStyle name="Invoer 12 12" xfId="5033" xr:uid="{00000000-0005-0000-0000-00009B0F0000}"/>
    <cellStyle name="Invoer 12 12 2" xfId="14760" xr:uid="{00000000-0005-0000-0000-00009C0F0000}"/>
    <cellStyle name="Invoer 12 13" xfId="5596" xr:uid="{00000000-0005-0000-0000-00009D0F0000}"/>
    <cellStyle name="Invoer 12 13 2" xfId="15323" xr:uid="{00000000-0005-0000-0000-00009E0F0000}"/>
    <cellStyle name="Invoer 12 14" xfId="5855" xr:uid="{00000000-0005-0000-0000-00009F0F0000}"/>
    <cellStyle name="Invoer 12 14 2" xfId="15582" xr:uid="{00000000-0005-0000-0000-0000A00F0000}"/>
    <cellStyle name="Invoer 12 15" xfId="6842" xr:uid="{00000000-0005-0000-0000-0000A10F0000}"/>
    <cellStyle name="Invoer 12 15 2" xfId="16569" xr:uid="{00000000-0005-0000-0000-0000A20F0000}"/>
    <cellStyle name="Invoer 12 16" xfId="5487" xr:uid="{00000000-0005-0000-0000-0000A30F0000}"/>
    <cellStyle name="Invoer 12 16 2" xfId="15214" xr:uid="{00000000-0005-0000-0000-0000A40F0000}"/>
    <cellStyle name="Invoer 12 17" xfId="4806" xr:uid="{00000000-0005-0000-0000-0000A50F0000}"/>
    <cellStyle name="Invoer 12 17 2" xfId="14533" xr:uid="{00000000-0005-0000-0000-0000A60F0000}"/>
    <cellStyle name="Invoer 12 18" xfId="5546" xr:uid="{00000000-0005-0000-0000-0000A70F0000}"/>
    <cellStyle name="Invoer 12 18 2" xfId="15273" xr:uid="{00000000-0005-0000-0000-0000A80F0000}"/>
    <cellStyle name="Invoer 12 19" xfId="3046" xr:uid="{00000000-0005-0000-0000-0000A90F0000}"/>
    <cellStyle name="Invoer 12 19 2" xfId="12773" xr:uid="{00000000-0005-0000-0000-0000AA0F0000}"/>
    <cellStyle name="Invoer 12 2" xfId="2259" xr:uid="{00000000-0005-0000-0000-0000AB0F0000}"/>
    <cellStyle name="Invoer 12 2 10" xfId="7098" xr:uid="{00000000-0005-0000-0000-0000AC0F0000}"/>
    <cellStyle name="Invoer 12 2 10 2" xfId="16825" xr:uid="{00000000-0005-0000-0000-0000AD0F0000}"/>
    <cellStyle name="Invoer 12 2 11" xfId="7294" xr:uid="{00000000-0005-0000-0000-0000AE0F0000}"/>
    <cellStyle name="Invoer 12 2 11 2" xfId="17021" xr:uid="{00000000-0005-0000-0000-0000AF0F0000}"/>
    <cellStyle name="Invoer 12 2 12" xfId="7489" xr:uid="{00000000-0005-0000-0000-0000B00F0000}"/>
    <cellStyle name="Invoer 12 2 12 2" xfId="17216" xr:uid="{00000000-0005-0000-0000-0000B10F0000}"/>
    <cellStyle name="Invoer 12 2 13" xfId="7683" xr:uid="{00000000-0005-0000-0000-0000B20F0000}"/>
    <cellStyle name="Invoer 12 2 13 2" xfId="17410" xr:uid="{00000000-0005-0000-0000-0000B30F0000}"/>
    <cellStyle name="Invoer 12 2 14" xfId="7879" xr:uid="{00000000-0005-0000-0000-0000B40F0000}"/>
    <cellStyle name="Invoer 12 2 14 2" xfId="17606" xr:uid="{00000000-0005-0000-0000-0000B50F0000}"/>
    <cellStyle name="Invoer 12 2 15" xfId="5172" xr:uid="{00000000-0005-0000-0000-0000B60F0000}"/>
    <cellStyle name="Invoer 12 2 15 2" xfId="14899" xr:uid="{00000000-0005-0000-0000-0000B70F0000}"/>
    <cellStyle name="Invoer 12 2 16" xfId="8181" xr:uid="{00000000-0005-0000-0000-0000B80F0000}"/>
    <cellStyle name="Invoer 12 2 16 2" xfId="17908" xr:uid="{00000000-0005-0000-0000-0000B90F0000}"/>
    <cellStyle name="Invoer 12 2 17" xfId="8369" xr:uid="{00000000-0005-0000-0000-0000BA0F0000}"/>
    <cellStyle name="Invoer 12 2 17 2" xfId="18096" xr:uid="{00000000-0005-0000-0000-0000BB0F0000}"/>
    <cellStyle name="Invoer 12 2 18" xfId="8551" xr:uid="{00000000-0005-0000-0000-0000BC0F0000}"/>
    <cellStyle name="Invoer 12 2 18 2" xfId="18278" xr:uid="{00000000-0005-0000-0000-0000BD0F0000}"/>
    <cellStyle name="Invoer 12 2 19" xfId="8725" xr:uid="{00000000-0005-0000-0000-0000BE0F0000}"/>
    <cellStyle name="Invoer 12 2 19 2" xfId="18452" xr:uid="{00000000-0005-0000-0000-0000BF0F0000}"/>
    <cellStyle name="Invoer 12 2 2" xfId="4481" xr:uid="{00000000-0005-0000-0000-0000C00F0000}"/>
    <cellStyle name="Invoer 12 2 2 2" xfId="14208" xr:uid="{00000000-0005-0000-0000-0000C10F0000}"/>
    <cellStyle name="Invoer 12 2 20" xfId="8898" xr:uid="{00000000-0005-0000-0000-0000C20F0000}"/>
    <cellStyle name="Invoer 12 2 20 2" xfId="18625" xr:uid="{00000000-0005-0000-0000-0000C30F0000}"/>
    <cellStyle name="Invoer 12 2 21" xfId="9078" xr:uid="{00000000-0005-0000-0000-0000C40F0000}"/>
    <cellStyle name="Invoer 12 2 21 2" xfId="18805" xr:uid="{00000000-0005-0000-0000-0000C50F0000}"/>
    <cellStyle name="Invoer 12 2 22" xfId="9248" xr:uid="{00000000-0005-0000-0000-0000C60F0000}"/>
    <cellStyle name="Invoer 12 2 22 2" xfId="18975" xr:uid="{00000000-0005-0000-0000-0000C70F0000}"/>
    <cellStyle name="Invoer 12 2 23" xfId="9418" xr:uid="{00000000-0005-0000-0000-0000C80F0000}"/>
    <cellStyle name="Invoer 12 2 23 2" xfId="19145" xr:uid="{00000000-0005-0000-0000-0000C90F0000}"/>
    <cellStyle name="Invoer 12 2 24" xfId="9582" xr:uid="{00000000-0005-0000-0000-0000CA0F0000}"/>
    <cellStyle name="Invoer 12 2 24 2" xfId="19309" xr:uid="{00000000-0005-0000-0000-0000CB0F0000}"/>
    <cellStyle name="Invoer 12 2 25" xfId="9754" xr:uid="{00000000-0005-0000-0000-0000CC0F0000}"/>
    <cellStyle name="Invoer 12 2 25 2" xfId="19481" xr:uid="{00000000-0005-0000-0000-0000CD0F0000}"/>
    <cellStyle name="Invoer 12 2 26" xfId="9915" xr:uid="{00000000-0005-0000-0000-0000CE0F0000}"/>
    <cellStyle name="Invoer 12 2 26 2" xfId="19642" xr:uid="{00000000-0005-0000-0000-0000CF0F0000}"/>
    <cellStyle name="Invoer 12 2 27" xfId="10074" xr:uid="{00000000-0005-0000-0000-0000D00F0000}"/>
    <cellStyle name="Invoer 12 2 27 2" xfId="19801" xr:uid="{00000000-0005-0000-0000-0000D10F0000}"/>
    <cellStyle name="Invoer 12 2 28" xfId="10229" xr:uid="{00000000-0005-0000-0000-0000D20F0000}"/>
    <cellStyle name="Invoer 12 2 28 2" xfId="19956" xr:uid="{00000000-0005-0000-0000-0000D30F0000}"/>
    <cellStyle name="Invoer 12 2 29" xfId="10383" xr:uid="{00000000-0005-0000-0000-0000D40F0000}"/>
    <cellStyle name="Invoer 12 2 29 2" xfId="20110" xr:uid="{00000000-0005-0000-0000-0000D50F0000}"/>
    <cellStyle name="Invoer 12 2 3" xfId="5690" xr:uid="{00000000-0005-0000-0000-0000D60F0000}"/>
    <cellStyle name="Invoer 12 2 3 2" xfId="15417" xr:uid="{00000000-0005-0000-0000-0000D70F0000}"/>
    <cellStyle name="Invoer 12 2 30" xfId="10534" xr:uid="{00000000-0005-0000-0000-0000D80F0000}"/>
    <cellStyle name="Invoer 12 2 30 2" xfId="20261" xr:uid="{00000000-0005-0000-0000-0000D90F0000}"/>
    <cellStyle name="Invoer 12 2 31" xfId="10680" xr:uid="{00000000-0005-0000-0000-0000DA0F0000}"/>
    <cellStyle name="Invoer 12 2 31 2" xfId="20407" xr:uid="{00000000-0005-0000-0000-0000DB0F0000}"/>
    <cellStyle name="Invoer 12 2 4" xfId="5905" xr:uid="{00000000-0005-0000-0000-0000DC0F0000}"/>
    <cellStyle name="Invoer 12 2 4 2" xfId="15632" xr:uid="{00000000-0005-0000-0000-0000DD0F0000}"/>
    <cellStyle name="Invoer 12 2 5" xfId="5351" xr:uid="{00000000-0005-0000-0000-0000DE0F0000}"/>
    <cellStyle name="Invoer 12 2 5 2" xfId="15078" xr:uid="{00000000-0005-0000-0000-0000DF0F0000}"/>
    <cellStyle name="Invoer 12 2 6" xfId="6279" xr:uid="{00000000-0005-0000-0000-0000E00F0000}"/>
    <cellStyle name="Invoer 12 2 6 2" xfId="16006" xr:uid="{00000000-0005-0000-0000-0000E10F0000}"/>
    <cellStyle name="Invoer 12 2 7" xfId="6482" xr:uid="{00000000-0005-0000-0000-0000E20F0000}"/>
    <cellStyle name="Invoer 12 2 7 2" xfId="16209" xr:uid="{00000000-0005-0000-0000-0000E30F0000}"/>
    <cellStyle name="Invoer 12 2 8" xfId="6692" xr:uid="{00000000-0005-0000-0000-0000E40F0000}"/>
    <cellStyle name="Invoer 12 2 8 2" xfId="16419" xr:uid="{00000000-0005-0000-0000-0000E50F0000}"/>
    <cellStyle name="Invoer 12 2 9" xfId="6888" xr:uid="{00000000-0005-0000-0000-0000E60F0000}"/>
    <cellStyle name="Invoer 12 2 9 2" xfId="16615" xr:uid="{00000000-0005-0000-0000-0000E70F0000}"/>
    <cellStyle name="Invoer 12 20" xfId="7029" xr:uid="{00000000-0005-0000-0000-0000E80F0000}"/>
    <cellStyle name="Invoer 12 20 2" xfId="16756" xr:uid="{00000000-0005-0000-0000-0000E90F0000}"/>
    <cellStyle name="Invoer 12 21" xfId="7240" xr:uid="{00000000-0005-0000-0000-0000EA0F0000}"/>
    <cellStyle name="Invoer 12 21 2" xfId="16967" xr:uid="{00000000-0005-0000-0000-0000EB0F0000}"/>
    <cellStyle name="Invoer 12 22" xfId="6409" xr:uid="{00000000-0005-0000-0000-0000EC0F0000}"/>
    <cellStyle name="Invoer 12 22 2" xfId="16136" xr:uid="{00000000-0005-0000-0000-0000ED0F0000}"/>
    <cellStyle name="Invoer 12 23" xfId="6139" xr:uid="{00000000-0005-0000-0000-0000EE0F0000}"/>
    <cellStyle name="Invoer 12 23 2" xfId="15866" xr:uid="{00000000-0005-0000-0000-0000EF0F0000}"/>
    <cellStyle name="Invoer 12 24" xfId="8506" xr:uid="{00000000-0005-0000-0000-0000F00F0000}"/>
    <cellStyle name="Invoer 12 24 2" xfId="18233" xr:uid="{00000000-0005-0000-0000-0000F10F0000}"/>
    <cellStyle name="Invoer 12 25" xfId="6618" xr:uid="{00000000-0005-0000-0000-0000F20F0000}"/>
    <cellStyle name="Invoer 12 25 2" xfId="16345" xr:uid="{00000000-0005-0000-0000-0000F30F0000}"/>
    <cellStyle name="Invoer 12 26" xfId="5835" xr:uid="{00000000-0005-0000-0000-0000F40F0000}"/>
    <cellStyle name="Invoer 12 26 2" xfId="15562" xr:uid="{00000000-0005-0000-0000-0000F50F0000}"/>
    <cellStyle name="Invoer 12 27" xfId="2791" xr:uid="{00000000-0005-0000-0000-0000F60F0000}"/>
    <cellStyle name="Invoer 12 27 2" xfId="12518" xr:uid="{00000000-0005-0000-0000-0000F70F0000}"/>
    <cellStyle name="Invoer 12 28" xfId="9207" xr:uid="{00000000-0005-0000-0000-0000F80F0000}"/>
    <cellStyle name="Invoer 12 28 2" xfId="18934" xr:uid="{00000000-0005-0000-0000-0000F90F0000}"/>
    <cellStyle name="Invoer 12 29" xfId="6427" xr:uid="{00000000-0005-0000-0000-0000FA0F0000}"/>
    <cellStyle name="Invoer 12 29 2" xfId="16154" xr:uid="{00000000-0005-0000-0000-0000FB0F0000}"/>
    <cellStyle name="Invoer 12 3" xfId="2260" xr:uid="{00000000-0005-0000-0000-0000FC0F0000}"/>
    <cellStyle name="Invoer 12 3 10" xfId="7099" xr:uid="{00000000-0005-0000-0000-0000FD0F0000}"/>
    <cellStyle name="Invoer 12 3 10 2" xfId="16826" xr:uid="{00000000-0005-0000-0000-0000FE0F0000}"/>
    <cellStyle name="Invoer 12 3 11" xfId="7295" xr:uid="{00000000-0005-0000-0000-0000FF0F0000}"/>
    <cellStyle name="Invoer 12 3 11 2" xfId="17022" xr:uid="{00000000-0005-0000-0000-000000100000}"/>
    <cellStyle name="Invoer 12 3 12" xfId="7490" xr:uid="{00000000-0005-0000-0000-000001100000}"/>
    <cellStyle name="Invoer 12 3 12 2" xfId="17217" xr:uid="{00000000-0005-0000-0000-000002100000}"/>
    <cellStyle name="Invoer 12 3 13" xfId="7684" xr:uid="{00000000-0005-0000-0000-000003100000}"/>
    <cellStyle name="Invoer 12 3 13 2" xfId="17411" xr:uid="{00000000-0005-0000-0000-000004100000}"/>
    <cellStyle name="Invoer 12 3 14" xfId="7880" xr:uid="{00000000-0005-0000-0000-000005100000}"/>
    <cellStyle name="Invoer 12 3 14 2" xfId="17607" xr:uid="{00000000-0005-0000-0000-000006100000}"/>
    <cellStyle name="Invoer 12 3 15" xfId="5615" xr:uid="{00000000-0005-0000-0000-000007100000}"/>
    <cellStyle name="Invoer 12 3 15 2" xfId="15342" xr:uid="{00000000-0005-0000-0000-000008100000}"/>
    <cellStyle name="Invoer 12 3 16" xfId="8182" xr:uid="{00000000-0005-0000-0000-000009100000}"/>
    <cellStyle name="Invoer 12 3 16 2" xfId="17909" xr:uid="{00000000-0005-0000-0000-00000A100000}"/>
    <cellStyle name="Invoer 12 3 17" xfId="8370" xr:uid="{00000000-0005-0000-0000-00000B100000}"/>
    <cellStyle name="Invoer 12 3 17 2" xfId="18097" xr:uid="{00000000-0005-0000-0000-00000C100000}"/>
    <cellStyle name="Invoer 12 3 18" xfId="8552" xr:uid="{00000000-0005-0000-0000-00000D100000}"/>
    <cellStyle name="Invoer 12 3 18 2" xfId="18279" xr:uid="{00000000-0005-0000-0000-00000E100000}"/>
    <cellStyle name="Invoer 12 3 19" xfId="8726" xr:uid="{00000000-0005-0000-0000-00000F100000}"/>
    <cellStyle name="Invoer 12 3 19 2" xfId="18453" xr:uid="{00000000-0005-0000-0000-000010100000}"/>
    <cellStyle name="Invoer 12 3 2" xfId="4482" xr:uid="{00000000-0005-0000-0000-000011100000}"/>
    <cellStyle name="Invoer 12 3 2 2" xfId="14209" xr:uid="{00000000-0005-0000-0000-000012100000}"/>
    <cellStyle name="Invoer 12 3 20" xfId="8899" xr:uid="{00000000-0005-0000-0000-000013100000}"/>
    <cellStyle name="Invoer 12 3 20 2" xfId="18626" xr:uid="{00000000-0005-0000-0000-000014100000}"/>
    <cellStyle name="Invoer 12 3 21" xfId="9079" xr:uid="{00000000-0005-0000-0000-000015100000}"/>
    <cellStyle name="Invoer 12 3 21 2" xfId="18806" xr:uid="{00000000-0005-0000-0000-000016100000}"/>
    <cellStyle name="Invoer 12 3 22" xfId="9249" xr:uid="{00000000-0005-0000-0000-000017100000}"/>
    <cellStyle name="Invoer 12 3 22 2" xfId="18976" xr:uid="{00000000-0005-0000-0000-000018100000}"/>
    <cellStyle name="Invoer 12 3 23" xfId="9419" xr:uid="{00000000-0005-0000-0000-000019100000}"/>
    <cellStyle name="Invoer 12 3 23 2" xfId="19146" xr:uid="{00000000-0005-0000-0000-00001A100000}"/>
    <cellStyle name="Invoer 12 3 24" xfId="9583" xr:uid="{00000000-0005-0000-0000-00001B100000}"/>
    <cellStyle name="Invoer 12 3 24 2" xfId="19310" xr:uid="{00000000-0005-0000-0000-00001C100000}"/>
    <cellStyle name="Invoer 12 3 25" xfId="9755" xr:uid="{00000000-0005-0000-0000-00001D100000}"/>
    <cellStyle name="Invoer 12 3 25 2" xfId="19482" xr:uid="{00000000-0005-0000-0000-00001E100000}"/>
    <cellStyle name="Invoer 12 3 26" xfId="9916" xr:uid="{00000000-0005-0000-0000-00001F100000}"/>
    <cellStyle name="Invoer 12 3 26 2" xfId="19643" xr:uid="{00000000-0005-0000-0000-000020100000}"/>
    <cellStyle name="Invoer 12 3 27" xfId="10075" xr:uid="{00000000-0005-0000-0000-000021100000}"/>
    <cellStyle name="Invoer 12 3 27 2" xfId="19802" xr:uid="{00000000-0005-0000-0000-000022100000}"/>
    <cellStyle name="Invoer 12 3 28" xfId="10230" xr:uid="{00000000-0005-0000-0000-000023100000}"/>
    <cellStyle name="Invoer 12 3 28 2" xfId="19957" xr:uid="{00000000-0005-0000-0000-000024100000}"/>
    <cellStyle name="Invoer 12 3 29" xfId="10384" xr:uid="{00000000-0005-0000-0000-000025100000}"/>
    <cellStyle name="Invoer 12 3 29 2" xfId="20111" xr:uid="{00000000-0005-0000-0000-000026100000}"/>
    <cellStyle name="Invoer 12 3 3" xfId="5691" xr:uid="{00000000-0005-0000-0000-000027100000}"/>
    <cellStyle name="Invoer 12 3 3 2" xfId="15418" xr:uid="{00000000-0005-0000-0000-000028100000}"/>
    <cellStyle name="Invoer 12 3 30" xfId="10535" xr:uid="{00000000-0005-0000-0000-000029100000}"/>
    <cellStyle name="Invoer 12 3 30 2" xfId="20262" xr:uid="{00000000-0005-0000-0000-00002A100000}"/>
    <cellStyle name="Invoer 12 3 31" xfId="10681" xr:uid="{00000000-0005-0000-0000-00002B100000}"/>
    <cellStyle name="Invoer 12 3 31 2" xfId="20408" xr:uid="{00000000-0005-0000-0000-00002C100000}"/>
    <cellStyle name="Invoer 12 3 4" xfId="5906" xr:uid="{00000000-0005-0000-0000-00002D100000}"/>
    <cellStyle name="Invoer 12 3 4 2" xfId="15633" xr:uid="{00000000-0005-0000-0000-00002E100000}"/>
    <cellStyle name="Invoer 12 3 5" xfId="2928" xr:uid="{00000000-0005-0000-0000-00002F100000}"/>
    <cellStyle name="Invoer 12 3 5 2" xfId="12655" xr:uid="{00000000-0005-0000-0000-000030100000}"/>
    <cellStyle name="Invoer 12 3 6" xfId="6280" xr:uid="{00000000-0005-0000-0000-000031100000}"/>
    <cellStyle name="Invoer 12 3 6 2" xfId="16007" xr:uid="{00000000-0005-0000-0000-000032100000}"/>
    <cellStyle name="Invoer 12 3 7" xfId="6483" xr:uid="{00000000-0005-0000-0000-000033100000}"/>
    <cellStyle name="Invoer 12 3 7 2" xfId="16210" xr:uid="{00000000-0005-0000-0000-000034100000}"/>
    <cellStyle name="Invoer 12 3 8" xfId="6693" xr:uid="{00000000-0005-0000-0000-000035100000}"/>
    <cellStyle name="Invoer 12 3 8 2" xfId="16420" xr:uid="{00000000-0005-0000-0000-000036100000}"/>
    <cellStyle name="Invoer 12 3 9" xfId="6889" xr:uid="{00000000-0005-0000-0000-000037100000}"/>
    <cellStyle name="Invoer 12 3 9 2" xfId="16616" xr:uid="{00000000-0005-0000-0000-000038100000}"/>
    <cellStyle name="Invoer 12 30" xfId="8313" xr:uid="{00000000-0005-0000-0000-000039100000}"/>
    <cellStyle name="Invoer 12 30 2" xfId="18040" xr:uid="{00000000-0005-0000-0000-00003A100000}"/>
    <cellStyle name="Invoer 12 31" xfId="8302" xr:uid="{00000000-0005-0000-0000-00003B100000}"/>
    <cellStyle name="Invoer 12 31 2" xfId="18029" xr:uid="{00000000-0005-0000-0000-00003C100000}"/>
    <cellStyle name="Invoer 12 32" xfId="4821" xr:uid="{00000000-0005-0000-0000-00003D100000}"/>
    <cellStyle name="Invoer 12 32 2" xfId="14548" xr:uid="{00000000-0005-0000-0000-00003E100000}"/>
    <cellStyle name="Invoer 12 33" xfId="10035" xr:uid="{00000000-0005-0000-0000-00003F100000}"/>
    <cellStyle name="Invoer 12 33 2" xfId="19762" xr:uid="{00000000-0005-0000-0000-000040100000}"/>
    <cellStyle name="Invoer 12 4" xfId="2947" xr:uid="{00000000-0005-0000-0000-000041100000}"/>
    <cellStyle name="Invoer 12 4 2" xfId="12674" xr:uid="{00000000-0005-0000-0000-000042100000}"/>
    <cellStyle name="Invoer 12 5" xfId="2741" xr:uid="{00000000-0005-0000-0000-000043100000}"/>
    <cellStyle name="Invoer 12 5 2" xfId="12468" xr:uid="{00000000-0005-0000-0000-000044100000}"/>
    <cellStyle name="Invoer 12 6" xfId="5472" xr:uid="{00000000-0005-0000-0000-000045100000}"/>
    <cellStyle name="Invoer 12 6 2" xfId="15199" xr:uid="{00000000-0005-0000-0000-000046100000}"/>
    <cellStyle name="Invoer 12 7" xfId="6027" xr:uid="{00000000-0005-0000-0000-000047100000}"/>
    <cellStyle name="Invoer 12 7 2" xfId="15754" xr:uid="{00000000-0005-0000-0000-000048100000}"/>
    <cellStyle name="Invoer 12 8" xfId="2881" xr:uid="{00000000-0005-0000-0000-000049100000}"/>
    <cellStyle name="Invoer 12 8 2" xfId="12608" xr:uid="{00000000-0005-0000-0000-00004A100000}"/>
    <cellStyle name="Invoer 12 9" xfId="5821" xr:uid="{00000000-0005-0000-0000-00004B100000}"/>
    <cellStyle name="Invoer 12 9 2" xfId="15548" xr:uid="{00000000-0005-0000-0000-00004C100000}"/>
    <cellStyle name="Invoer 13" xfId="724" xr:uid="{00000000-0005-0000-0000-00004D100000}"/>
    <cellStyle name="Invoer 13 10" xfId="4688" xr:uid="{00000000-0005-0000-0000-00004E100000}"/>
    <cellStyle name="Invoer 13 10 2" xfId="14415" xr:uid="{00000000-0005-0000-0000-00004F100000}"/>
    <cellStyle name="Invoer 13 11" xfId="6186" xr:uid="{00000000-0005-0000-0000-000050100000}"/>
    <cellStyle name="Invoer 13 11 2" xfId="15913" xr:uid="{00000000-0005-0000-0000-000051100000}"/>
    <cellStyle name="Invoer 13 12" xfId="2512" xr:uid="{00000000-0005-0000-0000-000052100000}"/>
    <cellStyle name="Invoer 13 12 2" xfId="12239" xr:uid="{00000000-0005-0000-0000-000053100000}"/>
    <cellStyle name="Invoer 13 13" xfId="5359" xr:uid="{00000000-0005-0000-0000-000054100000}"/>
    <cellStyle name="Invoer 13 13 2" xfId="15086" xr:uid="{00000000-0005-0000-0000-000055100000}"/>
    <cellStyle name="Invoer 13 14" xfId="5283" xr:uid="{00000000-0005-0000-0000-000056100000}"/>
    <cellStyle name="Invoer 13 14 2" xfId="15010" xr:uid="{00000000-0005-0000-0000-000057100000}"/>
    <cellStyle name="Invoer 13 15" xfId="6415" xr:uid="{00000000-0005-0000-0000-000058100000}"/>
    <cellStyle name="Invoer 13 15 2" xfId="16142" xr:uid="{00000000-0005-0000-0000-000059100000}"/>
    <cellStyle name="Invoer 13 16" xfId="6641" xr:uid="{00000000-0005-0000-0000-00005A100000}"/>
    <cellStyle name="Invoer 13 16 2" xfId="16368" xr:uid="{00000000-0005-0000-0000-00005B100000}"/>
    <cellStyle name="Invoer 13 17" xfId="5092" xr:uid="{00000000-0005-0000-0000-00005C100000}"/>
    <cellStyle name="Invoer 13 17 2" xfId="14819" xr:uid="{00000000-0005-0000-0000-00005D100000}"/>
    <cellStyle name="Invoer 13 18" xfId="6833" xr:uid="{00000000-0005-0000-0000-00005E100000}"/>
    <cellStyle name="Invoer 13 18 2" xfId="16560" xr:uid="{00000000-0005-0000-0000-00005F100000}"/>
    <cellStyle name="Invoer 13 19" xfId="5743" xr:uid="{00000000-0005-0000-0000-000060100000}"/>
    <cellStyle name="Invoer 13 19 2" xfId="15470" xr:uid="{00000000-0005-0000-0000-000061100000}"/>
    <cellStyle name="Invoer 13 2" xfId="2261" xr:uid="{00000000-0005-0000-0000-000062100000}"/>
    <cellStyle name="Invoer 13 2 10" xfId="7100" xr:uid="{00000000-0005-0000-0000-000063100000}"/>
    <cellStyle name="Invoer 13 2 10 2" xfId="16827" xr:uid="{00000000-0005-0000-0000-000064100000}"/>
    <cellStyle name="Invoer 13 2 11" xfId="7296" xr:uid="{00000000-0005-0000-0000-000065100000}"/>
    <cellStyle name="Invoer 13 2 11 2" xfId="17023" xr:uid="{00000000-0005-0000-0000-000066100000}"/>
    <cellStyle name="Invoer 13 2 12" xfId="7491" xr:uid="{00000000-0005-0000-0000-000067100000}"/>
    <cellStyle name="Invoer 13 2 12 2" xfId="17218" xr:uid="{00000000-0005-0000-0000-000068100000}"/>
    <cellStyle name="Invoer 13 2 13" xfId="7685" xr:uid="{00000000-0005-0000-0000-000069100000}"/>
    <cellStyle name="Invoer 13 2 13 2" xfId="17412" xr:uid="{00000000-0005-0000-0000-00006A100000}"/>
    <cellStyle name="Invoer 13 2 14" xfId="7881" xr:uid="{00000000-0005-0000-0000-00006B100000}"/>
    <cellStyle name="Invoer 13 2 14 2" xfId="17608" xr:uid="{00000000-0005-0000-0000-00006C100000}"/>
    <cellStyle name="Invoer 13 2 15" xfId="2838" xr:uid="{00000000-0005-0000-0000-00006D100000}"/>
    <cellStyle name="Invoer 13 2 15 2" xfId="12565" xr:uid="{00000000-0005-0000-0000-00006E100000}"/>
    <cellStyle name="Invoer 13 2 16" xfId="8183" xr:uid="{00000000-0005-0000-0000-00006F100000}"/>
    <cellStyle name="Invoer 13 2 16 2" xfId="17910" xr:uid="{00000000-0005-0000-0000-000070100000}"/>
    <cellStyle name="Invoer 13 2 17" xfId="8371" xr:uid="{00000000-0005-0000-0000-000071100000}"/>
    <cellStyle name="Invoer 13 2 17 2" xfId="18098" xr:uid="{00000000-0005-0000-0000-000072100000}"/>
    <cellStyle name="Invoer 13 2 18" xfId="8553" xr:uid="{00000000-0005-0000-0000-000073100000}"/>
    <cellStyle name="Invoer 13 2 18 2" xfId="18280" xr:uid="{00000000-0005-0000-0000-000074100000}"/>
    <cellStyle name="Invoer 13 2 19" xfId="8727" xr:uid="{00000000-0005-0000-0000-000075100000}"/>
    <cellStyle name="Invoer 13 2 19 2" xfId="18454" xr:uid="{00000000-0005-0000-0000-000076100000}"/>
    <cellStyle name="Invoer 13 2 2" xfId="4483" xr:uid="{00000000-0005-0000-0000-000077100000}"/>
    <cellStyle name="Invoer 13 2 2 2" xfId="14210" xr:uid="{00000000-0005-0000-0000-000078100000}"/>
    <cellStyle name="Invoer 13 2 20" xfId="8900" xr:uid="{00000000-0005-0000-0000-000079100000}"/>
    <cellStyle name="Invoer 13 2 20 2" xfId="18627" xr:uid="{00000000-0005-0000-0000-00007A100000}"/>
    <cellStyle name="Invoer 13 2 21" xfId="9080" xr:uid="{00000000-0005-0000-0000-00007B100000}"/>
    <cellStyle name="Invoer 13 2 21 2" xfId="18807" xr:uid="{00000000-0005-0000-0000-00007C100000}"/>
    <cellStyle name="Invoer 13 2 22" xfId="9250" xr:uid="{00000000-0005-0000-0000-00007D100000}"/>
    <cellStyle name="Invoer 13 2 22 2" xfId="18977" xr:uid="{00000000-0005-0000-0000-00007E100000}"/>
    <cellStyle name="Invoer 13 2 23" xfId="9420" xr:uid="{00000000-0005-0000-0000-00007F100000}"/>
    <cellStyle name="Invoer 13 2 23 2" xfId="19147" xr:uid="{00000000-0005-0000-0000-000080100000}"/>
    <cellStyle name="Invoer 13 2 24" xfId="9584" xr:uid="{00000000-0005-0000-0000-000081100000}"/>
    <cellStyle name="Invoer 13 2 24 2" xfId="19311" xr:uid="{00000000-0005-0000-0000-000082100000}"/>
    <cellStyle name="Invoer 13 2 25" xfId="9756" xr:uid="{00000000-0005-0000-0000-000083100000}"/>
    <cellStyle name="Invoer 13 2 25 2" xfId="19483" xr:uid="{00000000-0005-0000-0000-000084100000}"/>
    <cellStyle name="Invoer 13 2 26" xfId="9917" xr:uid="{00000000-0005-0000-0000-000085100000}"/>
    <cellStyle name="Invoer 13 2 26 2" xfId="19644" xr:uid="{00000000-0005-0000-0000-000086100000}"/>
    <cellStyle name="Invoer 13 2 27" xfId="10076" xr:uid="{00000000-0005-0000-0000-000087100000}"/>
    <cellStyle name="Invoer 13 2 27 2" xfId="19803" xr:uid="{00000000-0005-0000-0000-000088100000}"/>
    <cellStyle name="Invoer 13 2 28" xfId="10231" xr:uid="{00000000-0005-0000-0000-000089100000}"/>
    <cellStyle name="Invoer 13 2 28 2" xfId="19958" xr:uid="{00000000-0005-0000-0000-00008A100000}"/>
    <cellStyle name="Invoer 13 2 29" xfId="10385" xr:uid="{00000000-0005-0000-0000-00008B100000}"/>
    <cellStyle name="Invoer 13 2 29 2" xfId="20112" xr:uid="{00000000-0005-0000-0000-00008C100000}"/>
    <cellStyle name="Invoer 13 2 3" xfId="5692" xr:uid="{00000000-0005-0000-0000-00008D100000}"/>
    <cellStyle name="Invoer 13 2 3 2" xfId="15419" xr:uid="{00000000-0005-0000-0000-00008E100000}"/>
    <cellStyle name="Invoer 13 2 30" xfId="10536" xr:uid="{00000000-0005-0000-0000-00008F100000}"/>
    <cellStyle name="Invoer 13 2 30 2" xfId="20263" xr:uid="{00000000-0005-0000-0000-000090100000}"/>
    <cellStyle name="Invoer 13 2 31" xfId="10682" xr:uid="{00000000-0005-0000-0000-000091100000}"/>
    <cellStyle name="Invoer 13 2 31 2" xfId="20409" xr:uid="{00000000-0005-0000-0000-000092100000}"/>
    <cellStyle name="Invoer 13 2 4" xfId="5907" xr:uid="{00000000-0005-0000-0000-000093100000}"/>
    <cellStyle name="Invoer 13 2 4 2" xfId="15634" xr:uid="{00000000-0005-0000-0000-000094100000}"/>
    <cellStyle name="Invoer 13 2 5" xfId="2488" xr:uid="{00000000-0005-0000-0000-000095100000}"/>
    <cellStyle name="Invoer 13 2 5 2" xfId="12215" xr:uid="{00000000-0005-0000-0000-000096100000}"/>
    <cellStyle name="Invoer 13 2 6" xfId="6281" xr:uid="{00000000-0005-0000-0000-000097100000}"/>
    <cellStyle name="Invoer 13 2 6 2" xfId="16008" xr:uid="{00000000-0005-0000-0000-000098100000}"/>
    <cellStyle name="Invoer 13 2 7" xfId="6484" xr:uid="{00000000-0005-0000-0000-000099100000}"/>
    <cellStyle name="Invoer 13 2 7 2" xfId="16211" xr:uid="{00000000-0005-0000-0000-00009A100000}"/>
    <cellStyle name="Invoer 13 2 8" xfId="6694" xr:uid="{00000000-0005-0000-0000-00009B100000}"/>
    <cellStyle name="Invoer 13 2 8 2" xfId="16421" xr:uid="{00000000-0005-0000-0000-00009C100000}"/>
    <cellStyle name="Invoer 13 2 9" xfId="6890" xr:uid="{00000000-0005-0000-0000-00009D100000}"/>
    <cellStyle name="Invoer 13 2 9 2" xfId="16617" xr:uid="{00000000-0005-0000-0000-00009E100000}"/>
    <cellStyle name="Invoer 13 20" xfId="7739" xr:uid="{00000000-0005-0000-0000-00009F100000}"/>
    <cellStyle name="Invoer 13 20 2" xfId="17466" xr:uid="{00000000-0005-0000-0000-0000A0100000}"/>
    <cellStyle name="Invoer 13 21" xfId="5067" xr:uid="{00000000-0005-0000-0000-0000A1100000}"/>
    <cellStyle name="Invoer 13 21 2" xfId="14794" xr:uid="{00000000-0005-0000-0000-0000A2100000}"/>
    <cellStyle name="Invoer 13 22" xfId="7347" xr:uid="{00000000-0005-0000-0000-0000A3100000}"/>
    <cellStyle name="Invoer 13 22 2" xfId="17074" xr:uid="{00000000-0005-0000-0000-0000A4100000}"/>
    <cellStyle name="Invoer 13 23" xfId="5519" xr:uid="{00000000-0005-0000-0000-0000A5100000}"/>
    <cellStyle name="Invoer 13 23 2" xfId="15246" xr:uid="{00000000-0005-0000-0000-0000A6100000}"/>
    <cellStyle name="Invoer 13 24" xfId="2753" xr:uid="{00000000-0005-0000-0000-0000A7100000}"/>
    <cellStyle name="Invoer 13 24 2" xfId="12480" xr:uid="{00000000-0005-0000-0000-0000A8100000}"/>
    <cellStyle name="Invoer 13 25" xfId="6657" xr:uid="{00000000-0005-0000-0000-0000A9100000}"/>
    <cellStyle name="Invoer 13 25 2" xfId="16384" xr:uid="{00000000-0005-0000-0000-0000AA100000}"/>
    <cellStyle name="Invoer 13 26" xfId="8058" xr:uid="{00000000-0005-0000-0000-0000AB100000}"/>
    <cellStyle name="Invoer 13 26 2" xfId="17785" xr:uid="{00000000-0005-0000-0000-0000AC100000}"/>
    <cellStyle name="Invoer 13 27" xfId="8502" xr:uid="{00000000-0005-0000-0000-0000AD100000}"/>
    <cellStyle name="Invoer 13 27 2" xfId="18229" xr:uid="{00000000-0005-0000-0000-0000AE100000}"/>
    <cellStyle name="Invoer 13 28" xfId="5583" xr:uid="{00000000-0005-0000-0000-0000AF100000}"/>
    <cellStyle name="Invoer 13 28 2" xfId="15310" xr:uid="{00000000-0005-0000-0000-0000B0100000}"/>
    <cellStyle name="Invoer 13 29" xfId="2508" xr:uid="{00000000-0005-0000-0000-0000B1100000}"/>
    <cellStyle name="Invoer 13 29 2" xfId="12235" xr:uid="{00000000-0005-0000-0000-0000B2100000}"/>
    <cellStyle name="Invoer 13 3" xfId="2262" xr:uid="{00000000-0005-0000-0000-0000B3100000}"/>
    <cellStyle name="Invoer 13 3 10" xfId="7101" xr:uid="{00000000-0005-0000-0000-0000B4100000}"/>
    <cellStyle name="Invoer 13 3 10 2" xfId="16828" xr:uid="{00000000-0005-0000-0000-0000B5100000}"/>
    <cellStyle name="Invoer 13 3 11" xfId="7297" xr:uid="{00000000-0005-0000-0000-0000B6100000}"/>
    <cellStyle name="Invoer 13 3 11 2" xfId="17024" xr:uid="{00000000-0005-0000-0000-0000B7100000}"/>
    <cellStyle name="Invoer 13 3 12" xfId="7492" xr:uid="{00000000-0005-0000-0000-0000B8100000}"/>
    <cellStyle name="Invoer 13 3 12 2" xfId="17219" xr:uid="{00000000-0005-0000-0000-0000B9100000}"/>
    <cellStyle name="Invoer 13 3 13" xfId="7686" xr:uid="{00000000-0005-0000-0000-0000BA100000}"/>
    <cellStyle name="Invoer 13 3 13 2" xfId="17413" xr:uid="{00000000-0005-0000-0000-0000BB100000}"/>
    <cellStyle name="Invoer 13 3 14" xfId="7882" xr:uid="{00000000-0005-0000-0000-0000BC100000}"/>
    <cellStyle name="Invoer 13 3 14 2" xfId="17609" xr:uid="{00000000-0005-0000-0000-0000BD100000}"/>
    <cellStyle name="Invoer 13 3 15" xfId="6081" xr:uid="{00000000-0005-0000-0000-0000BE100000}"/>
    <cellStyle name="Invoer 13 3 15 2" xfId="15808" xr:uid="{00000000-0005-0000-0000-0000BF100000}"/>
    <cellStyle name="Invoer 13 3 16" xfId="8184" xr:uid="{00000000-0005-0000-0000-0000C0100000}"/>
    <cellStyle name="Invoer 13 3 16 2" xfId="17911" xr:uid="{00000000-0005-0000-0000-0000C1100000}"/>
    <cellStyle name="Invoer 13 3 17" xfId="8372" xr:uid="{00000000-0005-0000-0000-0000C2100000}"/>
    <cellStyle name="Invoer 13 3 17 2" xfId="18099" xr:uid="{00000000-0005-0000-0000-0000C3100000}"/>
    <cellStyle name="Invoer 13 3 18" xfId="8554" xr:uid="{00000000-0005-0000-0000-0000C4100000}"/>
    <cellStyle name="Invoer 13 3 18 2" xfId="18281" xr:uid="{00000000-0005-0000-0000-0000C5100000}"/>
    <cellStyle name="Invoer 13 3 19" xfId="8728" xr:uid="{00000000-0005-0000-0000-0000C6100000}"/>
    <cellStyle name="Invoer 13 3 19 2" xfId="18455" xr:uid="{00000000-0005-0000-0000-0000C7100000}"/>
    <cellStyle name="Invoer 13 3 2" xfId="4484" xr:uid="{00000000-0005-0000-0000-0000C8100000}"/>
    <cellStyle name="Invoer 13 3 2 2" xfId="14211" xr:uid="{00000000-0005-0000-0000-0000C9100000}"/>
    <cellStyle name="Invoer 13 3 20" xfId="8901" xr:uid="{00000000-0005-0000-0000-0000CA100000}"/>
    <cellStyle name="Invoer 13 3 20 2" xfId="18628" xr:uid="{00000000-0005-0000-0000-0000CB100000}"/>
    <cellStyle name="Invoer 13 3 21" xfId="9081" xr:uid="{00000000-0005-0000-0000-0000CC100000}"/>
    <cellStyle name="Invoer 13 3 21 2" xfId="18808" xr:uid="{00000000-0005-0000-0000-0000CD100000}"/>
    <cellStyle name="Invoer 13 3 22" xfId="9251" xr:uid="{00000000-0005-0000-0000-0000CE100000}"/>
    <cellStyle name="Invoer 13 3 22 2" xfId="18978" xr:uid="{00000000-0005-0000-0000-0000CF100000}"/>
    <cellStyle name="Invoer 13 3 23" xfId="9421" xr:uid="{00000000-0005-0000-0000-0000D0100000}"/>
    <cellStyle name="Invoer 13 3 23 2" xfId="19148" xr:uid="{00000000-0005-0000-0000-0000D1100000}"/>
    <cellStyle name="Invoer 13 3 24" xfId="9585" xr:uid="{00000000-0005-0000-0000-0000D2100000}"/>
    <cellStyle name="Invoer 13 3 24 2" xfId="19312" xr:uid="{00000000-0005-0000-0000-0000D3100000}"/>
    <cellStyle name="Invoer 13 3 25" xfId="9757" xr:uid="{00000000-0005-0000-0000-0000D4100000}"/>
    <cellStyle name="Invoer 13 3 25 2" xfId="19484" xr:uid="{00000000-0005-0000-0000-0000D5100000}"/>
    <cellStyle name="Invoer 13 3 26" xfId="9918" xr:uid="{00000000-0005-0000-0000-0000D6100000}"/>
    <cellStyle name="Invoer 13 3 26 2" xfId="19645" xr:uid="{00000000-0005-0000-0000-0000D7100000}"/>
    <cellStyle name="Invoer 13 3 27" xfId="10077" xr:uid="{00000000-0005-0000-0000-0000D8100000}"/>
    <cellStyle name="Invoer 13 3 27 2" xfId="19804" xr:uid="{00000000-0005-0000-0000-0000D9100000}"/>
    <cellStyle name="Invoer 13 3 28" xfId="10232" xr:uid="{00000000-0005-0000-0000-0000DA100000}"/>
    <cellStyle name="Invoer 13 3 28 2" xfId="19959" xr:uid="{00000000-0005-0000-0000-0000DB100000}"/>
    <cellStyle name="Invoer 13 3 29" xfId="10386" xr:uid="{00000000-0005-0000-0000-0000DC100000}"/>
    <cellStyle name="Invoer 13 3 29 2" xfId="20113" xr:uid="{00000000-0005-0000-0000-0000DD100000}"/>
    <cellStyle name="Invoer 13 3 3" xfId="5693" xr:uid="{00000000-0005-0000-0000-0000DE100000}"/>
    <cellStyle name="Invoer 13 3 3 2" xfId="15420" xr:uid="{00000000-0005-0000-0000-0000DF100000}"/>
    <cellStyle name="Invoer 13 3 30" xfId="10537" xr:uid="{00000000-0005-0000-0000-0000E0100000}"/>
    <cellStyle name="Invoer 13 3 30 2" xfId="20264" xr:uid="{00000000-0005-0000-0000-0000E1100000}"/>
    <cellStyle name="Invoer 13 3 31" xfId="10683" xr:uid="{00000000-0005-0000-0000-0000E2100000}"/>
    <cellStyle name="Invoer 13 3 31 2" xfId="20410" xr:uid="{00000000-0005-0000-0000-0000E3100000}"/>
    <cellStyle name="Invoer 13 3 4" xfId="5908" xr:uid="{00000000-0005-0000-0000-0000E4100000}"/>
    <cellStyle name="Invoer 13 3 4 2" xfId="15635" xr:uid="{00000000-0005-0000-0000-0000E5100000}"/>
    <cellStyle name="Invoer 13 3 5" xfId="5506" xr:uid="{00000000-0005-0000-0000-0000E6100000}"/>
    <cellStyle name="Invoer 13 3 5 2" xfId="15233" xr:uid="{00000000-0005-0000-0000-0000E7100000}"/>
    <cellStyle name="Invoer 13 3 6" xfId="6282" xr:uid="{00000000-0005-0000-0000-0000E8100000}"/>
    <cellStyle name="Invoer 13 3 6 2" xfId="16009" xr:uid="{00000000-0005-0000-0000-0000E9100000}"/>
    <cellStyle name="Invoer 13 3 7" xfId="6485" xr:uid="{00000000-0005-0000-0000-0000EA100000}"/>
    <cellStyle name="Invoer 13 3 7 2" xfId="16212" xr:uid="{00000000-0005-0000-0000-0000EB100000}"/>
    <cellStyle name="Invoer 13 3 8" xfId="6695" xr:uid="{00000000-0005-0000-0000-0000EC100000}"/>
    <cellStyle name="Invoer 13 3 8 2" xfId="16422" xr:uid="{00000000-0005-0000-0000-0000ED100000}"/>
    <cellStyle name="Invoer 13 3 9" xfId="6891" xr:uid="{00000000-0005-0000-0000-0000EE100000}"/>
    <cellStyle name="Invoer 13 3 9 2" xfId="16618" xr:uid="{00000000-0005-0000-0000-0000EF100000}"/>
    <cellStyle name="Invoer 13 30" xfId="6947" xr:uid="{00000000-0005-0000-0000-0000F0100000}"/>
    <cellStyle name="Invoer 13 30 2" xfId="16674" xr:uid="{00000000-0005-0000-0000-0000F1100000}"/>
    <cellStyle name="Invoer 13 31" xfId="9203" xr:uid="{00000000-0005-0000-0000-0000F2100000}"/>
    <cellStyle name="Invoer 13 31 2" xfId="18930" xr:uid="{00000000-0005-0000-0000-0000F3100000}"/>
    <cellStyle name="Invoer 13 32" xfId="6610" xr:uid="{00000000-0005-0000-0000-0000F4100000}"/>
    <cellStyle name="Invoer 13 32 2" xfId="16337" xr:uid="{00000000-0005-0000-0000-0000F5100000}"/>
    <cellStyle name="Invoer 13 33" xfId="9198" xr:uid="{00000000-0005-0000-0000-0000F6100000}"/>
    <cellStyle name="Invoer 13 33 2" xfId="18925" xr:uid="{00000000-0005-0000-0000-0000F7100000}"/>
    <cellStyle name="Invoer 13 4" xfId="2948" xr:uid="{00000000-0005-0000-0000-0000F8100000}"/>
    <cellStyle name="Invoer 13 4 2" xfId="12675" xr:uid="{00000000-0005-0000-0000-0000F9100000}"/>
    <cellStyle name="Invoer 13 5" xfId="2740" xr:uid="{00000000-0005-0000-0000-0000FA100000}"/>
    <cellStyle name="Invoer 13 5 2" xfId="12467" xr:uid="{00000000-0005-0000-0000-0000FB100000}"/>
    <cellStyle name="Invoer 13 6" xfId="4983" xr:uid="{00000000-0005-0000-0000-0000FC100000}"/>
    <cellStyle name="Invoer 13 6 2" xfId="14710" xr:uid="{00000000-0005-0000-0000-0000FD100000}"/>
    <cellStyle name="Invoer 13 7" xfId="5306" xr:uid="{00000000-0005-0000-0000-0000FE100000}"/>
    <cellStyle name="Invoer 13 7 2" xfId="15033" xr:uid="{00000000-0005-0000-0000-0000FF100000}"/>
    <cellStyle name="Invoer 13 8" xfId="5250" xr:uid="{00000000-0005-0000-0000-000000110000}"/>
    <cellStyle name="Invoer 13 8 2" xfId="14977" xr:uid="{00000000-0005-0000-0000-000001110000}"/>
    <cellStyle name="Invoer 13 9" xfId="5137" xr:uid="{00000000-0005-0000-0000-000002110000}"/>
    <cellStyle name="Invoer 13 9 2" xfId="14864" xr:uid="{00000000-0005-0000-0000-000003110000}"/>
    <cellStyle name="Invoer 14" xfId="725" xr:uid="{00000000-0005-0000-0000-000004110000}"/>
    <cellStyle name="Invoer 14 10" xfId="5282" xr:uid="{00000000-0005-0000-0000-000005110000}"/>
    <cellStyle name="Invoer 14 10 2" xfId="15009" xr:uid="{00000000-0005-0000-0000-000006110000}"/>
    <cellStyle name="Invoer 14 11" xfId="5337" xr:uid="{00000000-0005-0000-0000-000007110000}"/>
    <cellStyle name="Invoer 14 11 2" xfId="15064" xr:uid="{00000000-0005-0000-0000-000008110000}"/>
    <cellStyle name="Invoer 14 12" xfId="4808" xr:uid="{00000000-0005-0000-0000-000009110000}"/>
    <cellStyle name="Invoer 14 12 2" xfId="14535" xr:uid="{00000000-0005-0000-0000-00000A110000}"/>
    <cellStyle name="Invoer 14 13" xfId="2943" xr:uid="{00000000-0005-0000-0000-00000B110000}"/>
    <cellStyle name="Invoer 14 13 2" xfId="12670" xr:uid="{00000000-0005-0000-0000-00000C110000}"/>
    <cellStyle name="Invoer 14 14" xfId="6534" xr:uid="{00000000-0005-0000-0000-00000D110000}"/>
    <cellStyle name="Invoer 14 14 2" xfId="16261" xr:uid="{00000000-0005-0000-0000-00000E110000}"/>
    <cellStyle name="Invoer 14 15" xfId="6200" xr:uid="{00000000-0005-0000-0000-00000F110000}"/>
    <cellStyle name="Invoer 14 15 2" xfId="15927" xr:uid="{00000000-0005-0000-0000-000010110000}"/>
    <cellStyle name="Invoer 14 16" xfId="7424" xr:uid="{00000000-0005-0000-0000-000011110000}"/>
    <cellStyle name="Invoer 14 16 2" xfId="17151" xr:uid="{00000000-0005-0000-0000-000012110000}"/>
    <cellStyle name="Invoer 14 17" xfId="6134" xr:uid="{00000000-0005-0000-0000-000013110000}"/>
    <cellStyle name="Invoer 14 17 2" xfId="15861" xr:uid="{00000000-0005-0000-0000-000014110000}"/>
    <cellStyle name="Invoer 14 18" xfId="6171" xr:uid="{00000000-0005-0000-0000-000015110000}"/>
    <cellStyle name="Invoer 14 18 2" xfId="15898" xr:uid="{00000000-0005-0000-0000-000016110000}"/>
    <cellStyle name="Invoer 14 19" xfId="2710" xr:uid="{00000000-0005-0000-0000-000017110000}"/>
    <cellStyle name="Invoer 14 19 2" xfId="12437" xr:uid="{00000000-0005-0000-0000-000018110000}"/>
    <cellStyle name="Invoer 14 2" xfId="2263" xr:uid="{00000000-0005-0000-0000-000019110000}"/>
    <cellStyle name="Invoer 14 2 10" xfId="7102" xr:uid="{00000000-0005-0000-0000-00001A110000}"/>
    <cellStyle name="Invoer 14 2 10 2" xfId="16829" xr:uid="{00000000-0005-0000-0000-00001B110000}"/>
    <cellStyle name="Invoer 14 2 11" xfId="7298" xr:uid="{00000000-0005-0000-0000-00001C110000}"/>
    <cellStyle name="Invoer 14 2 11 2" xfId="17025" xr:uid="{00000000-0005-0000-0000-00001D110000}"/>
    <cellStyle name="Invoer 14 2 12" xfId="7493" xr:uid="{00000000-0005-0000-0000-00001E110000}"/>
    <cellStyle name="Invoer 14 2 12 2" xfId="17220" xr:uid="{00000000-0005-0000-0000-00001F110000}"/>
    <cellStyle name="Invoer 14 2 13" xfId="7687" xr:uid="{00000000-0005-0000-0000-000020110000}"/>
    <cellStyle name="Invoer 14 2 13 2" xfId="17414" xr:uid="{00000000-0005-0000-0000-000021110000}"/>
    <cellStyle name="Invoer 14 2 14" xfId="7883" xr:uid="{00000000-0005-0000-0000-000022110000}"/>
    <cellStyle name="Invoer 14 2 14 2" xfId="17610" xr:uid="{00000000-0005-0000-0000-000023110000}"/>
    <cellStyle name="Invoer 14 2 15" xfId="5453" xr:uid="{00000000-0005-0000-0000-000024110000}"/>
    <cellStyle name="Invoer 14 2 15 2" xfId="15180" xr:uid="{00000000-0005-0000-0000-000025110000}"/>
    <cellStyle name="Invoer 14 2 16" xfId="8185" xr:uid="{00000000-0005-0000-0000-000026110000}"/>
    <cellStyle name="Invoer 14 2 16 2" xfId="17912" xr:uid="{00000000-0005-0000-0000-000027110000}"/>
    <cellStyle name="Invoer 14 2 17" xfId="8373" xr:uid="{00000000-0005-0000-0000-000028110000}"/>
    <cellStyle name="Invoer 14 2 17 2" xfId="18100" xr:uid="{00000000-0005-0000-0000-000029110000}"/>
    <cellStyle name="Invoer 14 2 18" xfId="8555" xr:uid="{00000000-0005-0000-0000-00002A110000}"/>
    <cellStyle name="Invoer 14 2 18 2" xfId="18282" xr:uid="{00000000-0005-0000-0000-00002B110000}"/>
    <cellStyle name="Invoer 14 2 19" xfId="8729" xr:uid="{00000000-0005-0000-0000-00002C110000}"/>
    <cellStyle name="Invoer 14 2 19 2" xfId="18456" xr:uid="{00000000-0005-0000-0000-00002D110000}"/>
    <cellStyle name="Invoer 14 2 2" xfId="4485" xr:uid="{00000000-0005-0000-0000-00002E110000}"/>
    <cellStyle name="Invoer 14 2 2 2" xfId="14212" xr:uid="{00000000-0005-0000-0000-00002F110000}"/>
    <cellStyle name="Invoer 14 2 20" xfId="8902" xr:uid="{00000000-0005-0000-0000-000030110000}"/>
    <cellStyle name="Invoer 14 2 20 2" xfId="18629" xr:uid="{00000000-0005-0000-0000-000031110000}"/>
    <cellStyle name="Invoer 14 2 21" xfId="9082" xr:uid="{00000000-0005-0000-0000-000032110000}"/>
    <cellStyle name="Invoer 14 2 21 2" xfId="18809" xr:uid="{00000000-0005-0000-0000-000033110000}"/>
    <cellStyle name="Invoer 14 2 22" xfId="9252" xr:uid="{00000000-0005-0000-0000-000034110000}"/>
    <cellStyle name="Invoer 14 2 22 2" xfId="18979" xr:uid="{00000000-0005-0000-0000-000035110000}"/>
    <cellStyle name="Invoer 14 2 23" xfId="9422" xr:uid="{00000000-0005-0000-0000-000036110000}"/>
    <cellStyle name="Invoer 14 2 23 2" xfId="19149" xr:uid="{00000000-0005-0000-0000-000037110000}"/>
    <cellStyle name="Invoer 14 2 24" xfId="9586" xr:uid="{00000000-0005-0000-0000-000038110000}"/>
    <cellStyle name="Invoer 14 2 24 2" xfId="19313" xr:uid="{00000000-0005-0000-0000-000039110000}"/>
    <cellStyle name="Invoer 14 2 25" xfId="9758" xr:uid="{00000000-0005-0000-0000-00003A110000}"/>
    <cellStyle name="Invoer 14 2 25 2" xfId="19485" xr:uid="{00000000-0005-0000-0000-00003B110000}"/>
    <cellStyle name="Invoer 14 2 26" xfId="9919" xr:uid="{00000000-0005-0000-0000-00003C110000}"/>
    <cellStyle name="Invoer 14 2 26 2" xfId="19646" xr:uid="{00000000-0005-0000-0000-00003D110000}"/>
    <cellStyle name="Invoer 14 2 27" xfId="10078" xr:uid="{00000000-0005-0000-0000-00003E110000}"/>
    <cellStyle name="Invoer 14 2 27 2" xfId="19805" xr:uid="{00000000-0005-0000-0000-00003F110000}"/>
    <cellStyle name="Invoer 14 2 28" xfId="10233" xr:uid="{00000000-0005-0000-0000-000040110000}"/>
    <cellStyle name="Invoer 14 2 28 2" xfId="19960" xr:uid="{00000000-0005-0000-0000-000041110000}"/>
    <cellStyle name="Invoer 14 2 29" xfId="10387" xr:uid="{00000000-0005-0000-0000-000042110000}"/>
    <cellStyle name="Invoer 14 2 29 2" xfId="20114" xr:uid="{00000000-0005-0000-0000-000043110000}"/>
    <cellStyle name="Invoer 14 2 3" xfId="5694" xr:uid="{00000000-0005-0000-0000-000044110000}"/>
    <cellStyle name="Invoer 14 2 3 2" xfId="15421" xr:uid="{00000000-0005-0000-0000-000045110000}"/>
    <cellStyle name="Invoer 14 2 30" xfId="10538" xr:uid="{00000000-0005-0000-0000-000046110000}"/>
    <cellStyle name="Invoer 14 2 30 2" xfId="20265" xr:uid="{00000000-0005-0000-0000-000047110000}"/>
    <cellStyle name="Invoer 14 2 31" xfId="10684" xr:uid="{00000000-0005-0000-0000-000048110000}"/>
    <cellStyle name="Invoer 14 2 31 2" xfId="20411" xr:uid="{00000000-0005-0000-0000-000049110000}"/>
    <cellStyle name="Invoer 14 2 4" xfId="5909" xr:uid="{00000000-0005-0000-0000-00004A110000}"/>
    <cellStyle name="Invoer 14 2 4 2" xfId="15636" xr:uid="{00000000-0005-0000-0000-00004B110000}"/>
    <cellStyle name="Invoer 14 2 5" xfId="4776" xr:uid="{00000000-0005-0000-0000-00004C110000}"/>
    <cellStyle name="Invoer 14 2 5 2" xfId="14503" xr:uid="{00000000-0005-0000-0000-00004D110000}"/>
    <cellStyle name="Invoer 14 2 6" xfId="6283" xr:uid="{00000000-0005-0000-0000-00004E110000}"/>
    <cellStyle name="Invoer 14 2 6 2" xfId="16010" xr:uid="{00000000-0005-0000-0000-00004F110000}"/>
    <cellStyle name="Invoer 14 2 7" xfId="6486" xr:uid="{00000000-0005-0000-0000-000050110000}"/>
    <cellStyle name="Invoer 14 2 7 2" xfId="16213" xr:uid="{00000000-0005-0000-0000-000051110000}"/>
    <cellStyle name="Invoer 14 2 8" xfId="6696" xr:uid="{00000000-0005-0000-0000-000052110000}"/>
    <cellStyle name="Invoer 14 2 8 2" xfId="16423" xr:uid="{00000000-0005-0000-0000-000053110000}"/>
    <cellStyle name="Invoer 14 2 9" xfId="6892" xr:uid="{00000000-0005-0000-0000-000054110000}"/>
    <cellStyle name="Invoer 14 2 9 2" xfId="16619" xr:uid="{00000000-0005-0000-0000-000055110000}"/>
    <cellStyle name="Invoer 14 20" xfId="4684" xr:uid="{00000000-0005-0000-0000-000056110000}"/>
    <cellStyle name="Invoer 14 20 2" xfId="14411" xr:uid="{00000000-0005-0000-0000-000057110000}"/>
    <cellStyle name="Invoer 14 21" xfId="8306" xr:uid="{00000000-0005-0000-0000-000058110000}"/>
    <cellStyle name="Invoer 14 21 2" xfId="18033" xr:uid="{00000000-0005-0000-0000-000059110000}"/>
    <cellStyle name="Invoer 14 22" xfId="2557" xr:uid="{00000000-0005-0000-0000-00005A110000}"/>
    <cellStyle name="Invoer 14 22 2" xfId="12284" xr:uid="{00000000-0005-0000-0000-00005B110000}"/>
    <cellStyle name="Invoer 14 23" xfId="8233" xr:uid="{00000000-0005-0000-0000-00005C110000}"/>
    <cellStyle name="Invoer 14 23 2" xfId="17960" xr:uid="{00000000-0005-0000-0000-00005D110000}"/>
    <cellStyle name="Invoer 14 24" xfId="2517" xr:uid="{00000000-0005-0000-0000-00005E110000}"/>
    <cellStyle name="Invoer 14 24 2" xfId="12244" xr:uid="{00000000-0005-0000-0000-00005F110000}"/>
    <cellStyle name="Invoer 14 25" xfId="9021" xr:uid="{00000000-0005-0000-0000-000060110000}"/>
    <cellStyle name="Invoer 14 25 2" xfId="18748" xr:uid="{00000000-0005-0000-0000-000061110000}"/>
    <cellStyle name="Invoer 14 26" xfId="2884" xr:uid="{00000000-0005-0000-0000-000062110000}"/>
    <cellStyle name="Invoer 14 26 2" xfId="12611" xr:uid="{00000000-0005-0000-0000-000063110000}"/>
    <cellStyle name="Invoer 14 27" xfId="8950" xr:uid="{00000000-0005-0000-0000-000064110000}"/>
    <cellStyle name="Invoer 14 27 2" xfId="18677" xr:uid="{00000000-0005-0000-0000-000065110000}"/>
    <cellStyle name="Invoer 14 28" xfId="6199" xr:uid="{00000000-0005-0000-0000-000066110000}"/>
    <cellStyle name="Invoer 14 28 2" xfId="15926" xr:uid="{00000000-0005-0000-0000-000067110000}"/>
    <cellStyle name="Invoer 14 29" xfId="9705" xr:uid="{00000000-0005-0000-0000-000068110000}"/>
    <cellStyle name="Invoer 14 29 2" xfId="19432" xr:uid="{00000000-0005-0000-0000-000069110000}"/>
    <cellStyle name="Invoer 14 3" xfId="2264" xr:uid="{00000000-0005-0000-0000-00006A110000}"/>
    <cellStyle name="Invoer 14 3 10" xfId="7103" xr:uid="{00000000-0005-0000-0000-00006B110000}"/>
    <cellStyle name="Invoer 14 3 10 2" xfId="16830" xr:uid="{00000000-0005-0000-0000-00006C110000}"/>
    <cellStyle name="Invoer 14 3 11" xfId="7299" xr:uid="{00000000-0005-0000-0000-00006D110000}"/>
    <cellStyle name="Invoer 14 3 11 2" xfId="17026" xr:uid="{00000000-0005-0000-0000-00006E110000}"/>
    <cellStyle name="Invoer 14 3 12" xfId="7494" xr:uid="{00000000-0005-0000-0000-00006F110000}"/>
    <cellStyle name="Invoer 14 3 12 2" xfId="17221" xr:uid="{00000000-0005-0000-0000-000070110000}"/>
    <cellStyle name="Invoer 14 3 13" xfId="7688" xr:uid="{00000000-0005-0000-0000-000071110000}"/>
    <cellStyle name="Invoer 14 3 13 2" xfId="17415" xr:uid="{00000000-0005-0000-0000-000072110000}"/>
    <cellStyle name="Invoer 14 3 14" xfId="7884" xr:uid="{00000000-0005-0000-0000-000073110000}"/>
    <cellStyle name="Invoer 14 3 14 2" xfId="17611" xr:uid="{00000000-0005-0000-0000-000074110000}"/>
    <cellStyle name="Invoer 14 3 15" xfId="5817" xr:uid="{00000000-0005-0000-0000-000075110000}"/>
    <cellStyle name="Invoer 14 3 15 2" xfId="15544" xr:uid="{00000000-0005-0000-0000-000076110000}"/>
    <cellStyle name="Invoer 14 3 16" xfId="8186" xr:uid="{00000000-0005-0000-0000-000077110000}"/>
    <cellStyle name="Invoer 14 3 16 2" xfId="17913" xr:uid="{00000000-0005-0000-0000-000078110000}"/>
    <cellStyle name="Invoer 14 3 17" xfId="8374" xr:uid="{00000000-0005-0000-0000-000079110000}"/>
    <cellStyle name="Invoer 14 3 17 2" xfId="18101" xr:uid="{00000000-0005-0000-0000-00007A110000}"/>
    <cellStyle name="Invoer 14 3 18" xfId="8556" xr:uid="{00000000-0005-0000-0000-00007B110000}"/>
    <cellStyle name="Invoer 14 3 18 2" xfId="18283" xr:uid="{00000000-0005-0000-0000-00007C110000}"/>
    <cellStyle name="Invoer 14 3 19" xfId="8730" xr:uid="{00000000-0005-0000-0000-00007D110000}"/>
    <cellStyle name="Invoer 14 3 19 2" xfId="18457" xr:uid="{00000000-0005-0000-0000-00007E110000}"/>
    <cellStyle name="Invoer 14 3 2" xfId="4486" xr:uid="{00000000-0005-0000-0000-00007F110000}"/>
    <cellStyle name="Invoer 14 3 2 2" xfId="14213" xr:uid="{00000000-0005-0000-0000-000080110000}"/>
    <cellStyle name="Invoer 14 3 20" xfId="8903" xr:uid="{00000000-0005-0000-0000-000081110000}"/>
    <cellStyle name="Invoer 14 3 20 2" xfId="18630" xr:uid="{00000000-0005-0000-0000-000082110000}"/>
    <cellStyle name="Invoer 14 3 21" xfId="9083" xr:uid="{00000000-0005-0000-0000-000083110000}"/>
    <cellStyle name="Invoer 14 3 21 2" xfId="18810" xr:uid="{00000000-0005-0000-0000-000084110000}"/>
    <cellStyle name="Invoer 14 3 22" xfId="9253" xr:uid="{00000000-0005-0000-0000-000085110000}"/>
    <cellStyle name="Invoer 14 3 22 2" xfId="18980" xr:uid="{00000000-0005-0000-0000-000086110000}"/>
    <cellStyle name="Invoer 14 3 23" xfId="9423" xr:uid="{00000000-0005-0000-0000-000087110000}"/>
    <cellStyle name="Invoer 14 3 23 2" xfId="19150" xr:uid="{00000000-0005-0000-0000-000088110000}"/>
    <cellStyle name="Invoer 14 3 24" xfId="9587" xr:uid="{00000000-0005-0000-0000-000089110000}"/>
    <cellStyle name="Invoer 14 3 24 2" xfId="19314" xr:uid="{00000000-0005-0000-0000-00008A110000}"/>
    <cellStyle name="Invoer 14 3 25" xfId="9759" xr:uid="{00000000-0005-0000-0000-00008B110000}"/>
    <cellStyle name="Invoer 14 3 25 2" xfId="19486" xr:uid="{00000000-0005-0000-0000-00008C110000}"/>
    <cellStyle name="Invoer 14 3 26" xfId="9920" xr:uid="{00000000-0005-0000-0000-00008D110000}"/>
    <cellStyle name="Invoer 14 3 26 2" xfId="19647" xr:uid="{00000000-0005-0000-0000-00008E110000}"/>
    <cellStyle name="Invoer 14 3 27" xfId="10079" xr:uid="{00000000-0005-0000-0000-00008F110000}"/>
    <cellStyle name="Invoer 14 3 27 2" xfId="19806" xr:uid="{00000000-0005-0000-0000-000090110000}"/>
    <cellStyle name="Invoer 14 3 28" xfId="10234" xr:uid="{00000000-0005-0000-0000-000091110000}"/>
    <cellStyle name="Invoer 14 3 28 2" xfId="19961" xr:uid="{00000000-0005-0000-0000-000092110000}"/>
    <cellStyle name="Invoer 14 3 29" xfId="10388" xr:uid="{00000000-0005-0000-0000-000093110000}"/>
    <cellStyle name="Invoer 14 3 29 2" xfId="20115" xr:uid="{00000000-0005-0000-0000-000094110000}"/>
    <cellStyle name="Invoer 14 3 3" xfId="5695" xr:uid="{00000000-0005-0000-0000-000095110000}"/>
    <cellStyle name="Invoer 14 3 3 2" xfId="15422" xr:uid="{00000000-0005-0000-0000-000096110000}"/>
    <cellStyle name="Invoer 14 3 30" xfId="10539" xr:uid="{00000000-0005-0000-0000-000097110000}"/>
    <cellStyle name="Invoer 14 3 30 2" xfId="20266" xr:uid="{00000000-0005-0000-0000-000098110000}"/>
    <cellStyle name="Invoer 14 3 31" xfId="10685" xr:uid="{00000000-0005-0000-0000-000099110000}"/>
    <cellStyle name="Invoer 14 3 31 2" xfId="20412" xr:uid="{00000000-0005-0000-0000-00009A110000}"/>
    <cellStyle name="Invoer 14 3 4" xfId="5910" xr:uid="{00000000-0005-0000-0000-00009B110000}"/>
    <cellStyle name="Invoer 14 3 4 2" xfId="15637" xr:uid="{00000000-0005-0000-0000-00009C110000}"/>
    <cellStyle name="Invoer 14 3 5" xfId="2965" xr:uid="{00000000-0005-0000-0000-00009D110000}"/>
    <cellStyle name="Invoer 14 3 5 2" xfId="12692" xr:uid="{00000000-0005-0000-0000-00009E110000}"/>
    <cellStyle name="Invoer 14 3 6" xfId="6284" xr:uid="{00000000-0005-0000-0000-00009F110000}"/>
    <cellStyle name="Invoer 14 3 6 2" xfId="16011" xr:uid="{00000000-0005-0000-0000-0000A0110000}"/>
    <cellStyle name="Invoer 14 3 7" xfId="6487" xr:uid="{00000000-0005-0000-0000-0000A1110000}"/>
    <cellStyle name="Invoer 14 3 7 2" xfId="16214" xr:uid="{00000000-0005-0000-0000-0000A2110000}"/>
    <cellStyle name="Invoer 14 3 8" xfId="6697" xr:uid="{00000000-0005-0000-0000-0000A3110000}"/>
    <cellStyle name="Invoer 14 3 8 2" xfId="16424" xr:uid="{00000000-0005-0000-0000-0000A4110000}"/>
    <cellStyle name="Invoer 14 3 9" xfId="6893" xr:uid="{00000000-0005-0000-0000-0000A5110000}"/>
    <cellStyle name="Invoer 14 3 9 2" xfId="16620" xr:uid="{00000000-0005-0000-0000-0000A6110000}"/>
    <cellStyle name="Invoer 14 30" xfId="8012" xr:uid="{00000000-0005-0000-0000-0000A7110000}"/>
    <cellStyle name="Invoer 14 30 2" xfId="17739" xr:uid="{00000000-0005-0000-0000-0000A8110000}"/>
    <cellStyle name="Invoer 14 31" xfId="9634" xr:uid="{00000000-0005-0000-0000-0000A9110000}"/>
    <cellStyle name="Invoer 14 31 2" xfId="19361" xr:uid="{00000000-0005-0000-0000-0000AA110000}"/>
    <cellStyle name="Invoer 14 32" xfId="9806" xr:uid="{00000000-0005-0000-0000-0000AB110000}"/>
    <cellStyle name="Invoer 14 32 2" xfId="19533" xr:uid="{00000000-0005-0000-0000-0000AC110000}"/>
    <cellStyle name="Invoer 14 33" xfId="4963" xr:uid="{00000000-0005-0000-0000-0000AD110000}"/>
    <cellStyle name="Invoer 14 33 2" xfId="14690" xr:uid="{00000000-0005-0000-0000-0000AE110000}"/>
    <cellStyle name="Invoer 14 4" xfId="2949" xr:uid="{00000000-0005-0000-0000-0000AF110000}"/>
    <cellStyle name="Invoer 14 4 2" xfId="12676" xr:uid="{00000000-0005-0000-0000-0000B0110000}"/>
    <cellStyle name="Invoer 14 5" xfId="2479" xr:uid="{00000000-0005-0000-0000-0000B1110000}"/>
    <cellStyle name="Invoer 14 5 2" xfId="12206" xr:uid="{00000000-0005-0000-0000-0000B2110000}"/>
    <cellStyle name="Invoer 14 6" xfId="5356" xr:uid="{00000000-0005-0000-0000-0000B3110000}"/>
    <cellStyle name="Invoer 14 6 2" xfId="15083" xr:uid="{00000000-0005-0000-0000-0000B4110000}"/>
    <cellStyle name="Invoer 14 7" xfId="5291" xr:uid="{00000000-0005-0000-0000-0000B5110000}"/>
    <cellStyle name="Invoer 14 7 2" xfId="15018" xr:uid="{00000000-0005-0000-0000-0000B6110000}"/>
    <cellStyle name="Invoer 14 8" xfId="6119" xr:uid="{00000000-0005-0000-0000-0000B7110000}"/>
    <cellStyle name="Invoer 14 8 2" xfId="15846" xr:uid="{00000000-0005-0000-0000-0000B8110000}"/>
    <cellStyle name="Invoer 14 9" xfId="4822" xr:uid="{00000000-0005-0000-0000-0000B9110000}"/>
    <cellStyle name="Invoer 14 9 2" xfId="14549" xr:uid="{00000000-0005-0000-0000-0000BA110000}"/>
    <cellStyle name="Invoer 15" xfId="726" xr:uid="{00000000-0005-0000-0000-0000BB110000}"/>
    <cellStyle name="Invoer 15 10" xfId="2874" xr:uid="{00000000-0005-0000-0000-0000BC110000}"/>
    <cellStyle name="Invoer 15 10 2" xfId="12601" xr:uid="{00000000-0005-0000-0000-0000BD110000}"/>
    <cellStyle name="Invoer 15 11" xfId="2515" xr:uid="{00000000-0005-0000-0000-0000BE110000}"/>
    <cellStyle name="Invoer 15 11 2" xfId="12242" xr:uid="{00000000-0005-0000-0000-0000BF110000}"/>
    <cellStyle name="Invoer 15 12" xfId="6339" xr:uid="{00000000-0005-0000-0000-0000C0110000}"/>
    <cellStyle name="Invoer 15 12 2" xfId="16066" xr:uid="{00000000-0005-0000-0000-0000C1110000}"/>
    <cellStyle name="Invoer 15 13" xfId="5491" xr:uid="{00000000-0005-0000-0000-0000C2110000}"/>
    <cellStyle name="Invoer 15 13 2" xfId="15218" xr:uid="{00000000-0005-0000-0000-0000C3110000}"/>
    <cellStyle name="Invoer 15 14" xfId="7045" xr:uid="{00000000-0005-0000-0000-0000C4110000}"/>
    <cellStyle name="Invoer 15 14 2" xfId="16772" xr:uid="{00000000-0005-0000-0000-0000C5110000}"/>
    <cellStyle name="Invoer 15 15" xfId="6205" xr:uid="{00000000-0005-0000-0000-0000C6110000}"/>
    <cellStyle name="Invoer 15 15 2" xfId="15932" xr:uid="{00000000-0005-0000-0000-0000C7110000}"/>
    <cellStyle name="Invoer 15 16" xfId="7156" xr:uid="{00000000-0005-0000-0000-0000C8110000}"/>
    <cellStyle name="Invoer 15 16 2" xfId="16883" xr:uid="{00000000-0005-0000-0000-0000C9110000}"/>
    <cellStyle name="Invoer 15 17" xfId="2973" xr:uid="{00000000-0005-0000-0000-0000CA110000}"/>
    <cellStyle name="Invoer 15 17 2" xfId="12700" xr:uid="{00000000-0005-0000-0000-0000CB110000}"/>
    <cellStyle name="Invoer 15 18" xfId="4850" xr:uid="{00000000-0005-0000-0000-0000CC110000}"/>
    <cellStyle name="Invoer 15 18 2" xfId="14577" xr:uid="{00000000-0005-0000-0000-0000CD110000}"/>
    <cellStyle name="Invoer 15 19" xfId="5489" xr:uid="{00000000-0005-0000-0000-0000CE110000}"/>
    <cellStyle name="Invoer 15 19 2" xfId="15216" xr:uid="{00000000-0005-0000-0000-0000CF110000}"/>
    <cellStyle name="Invoer 15 2" xfId="2265" xr:uid="{00000000-0005-0000-0000-0000D0110000}"/>
    <cellStyle name="Invoer 15 2 10" xfId="7104" xr:uid="{00000000-0005-0000-0000-0000D1110000}"/>
    <cellStyle name="Invoer 15 2 10 2" xfId="16831" xr:uid="{00000000-0005-0000-0000-0000D2110000}"/>
    <cellStyle name="Invoer 15 2 11" xfId="7300" xr:uid="{00000000-0005-0000-0000-0000D3110000}"/>
    <cellStyle name="Invoer 15 2 11 2" xfId="17027" xr:uid="{00000000-0005-0000-0000-0000D4110000}"/>
    <cellStyle name="Invoer 15 2 12" xfId="7495" xr:uid="{00000000-0005-0000-0000-0000D5110000}"/>
    <cellStyle name="Invoer 15 2 12 2" xfId="17222" xr:uid="{00000000-0005-0000-0000-0000D6110000}"/>
    <cellStyle name="Invoer 15 2 13" xfId="7689" xr:uid="{00000000-0005-0000-0000-0000D7110000}"/>
    <cellStyle name="Invoer 15 2 13 2" xfId="17416" xr:uid="{00000000-0005-0000-0000-0000D8110000}"/>
    <cellStyle name="Invoer 15 2 14" xfId="7885" xr:uid="{00000000-0005-0000-0000-0000D9110000}"/>
    <cellStyle name="Invoer 15 2 14 2" xfId="17612" xr:uid="{00000000-0005-0000-0000-0000DA110000}"/>
    <cellStyle name="Invoer 15 2 15" xfId="5813" xr:uid="{00000000-0005-0000-0000-0000DB110000}"/>
    <cellStyle name="Invoer 15 2 15 2" xfId="15540" xr:uid="{00000000-0005-0000-0000-0000DC110000}"/>
    <cellStyle name="Invoer 15 2 16" xfId="8187" xr:uid="{00000000-0005-0000-0000-0000DD110000}"/>
    <cellStyle name="Invoer 15 2 16 2" xfId="17914" xr:uid="{00000000-0005-0000-0000-0000DE110000}"/>
    <cellStyle name="Invoer 15 2 17" xfId="8375" xr:uid="{00000000-0005-0000-0000-0000DF110000}"/>
    <cellStyle name="Invoer 15 2 17 2" xfId="18102" xr:uid="{00000000-0005-0000-0000-0000E0110000}"/>
    <cellStyle name="Invoer 15 2 18" xfId="8557" xr:uid="{00000000-0005-0000-0000-0000E1110000}"/>
    <cellStyle name="Invoer 15 2 18 2" xfId="18284" xr:uid="{00000000-0005-0000-0000-0000E2110000}"/>
    <cellStyle name="Invoer 15 2 19" xfId="8731" xr:uid="{00000000-0005-0000-0000-0000E3110000}"/>
    <cellStyle name="Invoer 15 2 19 2" xfId="18458" xr:uid="{00000000-0005-0000-0000-0000E4110000}"/>
    <cellStyle name="Invoer 15 2 2" xfId="4487" xr:uid="{00000000-0005-0000-0000-0000E5110000}"/>
    <cellStyle name="Invoer 15 2 2 2" xfId="14214" xr:uid="{00000000-0005-0000-0000-0000E6110000}"/>
    <cellStyle name="Invoer 15 2 20" xfId="8904" xr:uid="{00000000-0005-0000-0000-0000E7110000}"/>
    <cellStyle name="Invoer 15 2 20 2" xfId="18631" xr:uid="{00000000-0005-0000-0000-0000E8110000}"/>
    <cellStyle name="Invoer 15 2 21" xfId="9084" xr:uid="{00000000-0005-0000-0000-0000E9110000}"/>
    <cellStyle name="Invoer 15 2 21 2" xfId="18811" xr:uid="{00000000-0005-0000-0000-0000EA110000}"/>
    <cellStyle name="Invoer 15 2 22" xfId="9254" xr:uid="{00000000-0005-0000-0000-0000EB110000}"/>
    <cellStyle name="Invoer 15 2 22 2" xfId="18981" xr:uid="{00000000-0005-0000-0000-0000EC110000}"/>
    <cellStyle name="Invoer 15 2 23" xfId="9424" xr:uid="{00000000-0005-0000-0000-0000ED110000}"/>
    <cellStyle name="Invoer 15 2 23 2" xfId="19151" xr:uid="{00000000-0005-0000-0000-0000EE110000}"/>
    <cellStyle name="Invoer 15 2 24" xfId="9588" xr:uid="{00000000-0005-0000-0000-0000EF110000}"/>
    <cellStyle name="Invoer 15 2 24 2" xfId="19315" xr:uid="{00000000-0005-0000-0000-0000F0110000}"/>
    <cellStyle name="Invoer 15 2 25" xfId="9760" xr:uid="{00000000-0005-0000-0000-0000F1110000}"/>
    <cellStyle name="Invoer 15 2 25 2" xfId="19487" xr:uid="{00000000-0005-0000-0000-0000F2110000}"/>
    <cellStyle name="Invoer 15 2 26" xfId="9921" xr:uid="{00000000-0005-0000-0000-0000F3110000}"/>
    <cellStyle name="Invoer 15 2 26 2" xfId="19648" xr:uid="{00000000-0005-0000-0000-0000F4110000}"/>
    <cellStyle name="Invoer 15 2 27" xfId="10080" xr:uid="{00000000-0005-0000-0000-0000F5110000}"/>
    <cellStyle name="Invoer 15 2 27 2" xfId="19807" xr:uid="{00000000-0005-0000-0000-0000F6110000}"/>
    <cellStyle name="Invoer 15 2 28" xfId="10235" xr:uid="{00000000-0005-0000-0000-0000F7110000}"/>
    <cellStyle name="Invoer 15 2 28 2" xfId="19962" xr:uid="{00000000-0005-0000-0000-0000F8110000}"/>
    <cellStyle name="Invoer 15 2 29" xfId="10389" xr:uid="{00000000-0005-0000-0000-0000F9110000}"/>
    <cellStyle name="Invoer 15 2 29 2" xfId="20116" xr:uid="{00000000-0005-0000-0000-0000FA110000}"/>
    <cellStyle name="Invoer 15 2 3" xfId="5696" xr:uid="{00000000-0005-0000-0000-0000FB110000}"/>
    <cellStyle name="Invoer 15 2 3 2" xfId="15423" xr:uid="{00000000-0005-0000-0000-0000FC110000}"/>
    <cellStyle name="Invoer 15 2 30" xfId="10540" xr:uid="{00000000-0005-0000-0000-0000FD110000}"/>
    <cellStyle name="Invoer 15 2 30 2" xfId="20267" xr:uid="{00000000-0005-0000-0000-0000FE110000}"/>
    <cellStyle name="Invoer 15 2 31" xfId="10686" xr:uid="{00000000-0005-0000-0000-0000FF110000}"/>
    <cellStyle name="Invoer 15 2 31 2" xfId="20413" xr:uid="{00000000-0005-0000-0000-000000120000}"/>
    <cellStyle name="Invoer 15 2 4" xfId="5911" xr:uid="{00000000-0005-0000-0000-000001120000}"/>
    <cellStyle name="Invoer 15 2 4 2" xfId="15638" xr:uid="{00000000-0005-0000-0000-000002120000}"/>
    <cellStyle name="Invoer 15 2 5" xfId="2812" xr:uid="{00000000-0005-0000-0000-000003120000}"/>
    <cellStyle name="Invoer 15 2 5 2" xfId="12539" xr:uid="{00000000-0005-0000-0000-000004120000}"/>
    <cellStyle name="Invoer 15 2 6" xfId="6285" xr:uid="{00000000-0005-0000-0000-000005120000}"/>
    <cellStyle name="Invoer 15 2 6 2" xfId="16012" xr:uid="{00000000-0005-0000-0000-000006120000}"/>
    <cellStyle name="Invoer 15 2 7" xfId="6488" xr:uid="{00000000-0005-0000-0000-000007120000}"/>
    <cellStyle name="Invoer 15 2 7 2" xfId="16215" xr:uid="{00000000-0005-0000-0000-000008120000}"/>
    <cellStyle name="Invoer 15 2 8" xfId="6698" xr:uid="{00000000-0005-0000-0000-000009120000}"/>
    <cellStyle name="Invoer 15 2 8 2" xfId="16425" xr:uid="{00000000-0005-0000-0000-00000A120000}"/>
    <cellStyle name="Invoer 15 2 9" xfId="6894" xr:uid="{00000000-0005-0000-0000-00000B120000}"/>
    <cellStyle name="Invoer 15 2 9 2" xfId="16621" xr:uid="{00000000-0005-0000-0000-00000C120000}"/>
    <cellStyle name="Invoer 15 20" xfId="2924" xr:uid="{00000000-0005-0000-0000-00000D120000}"/>
    <cellStyle name="Invoer 15 20 2" xfId="12651" xr:uid="{00000000-0005-0000-0000-00000E120000}"/>
    <cellStyle name="Invoer 15 21" xfId="5617" xr:uid="{00000000-0005-0000-0000-00000F120000}"/>
    <cellStyle name="Invoer 15 21 2" xfId="15344" xr:uid="{00000000-0005-0000-0000-000010120000}"/>
    <cellStyle name="Invoer 15 22" xfId="8503" xr:uid="{00000000-0005-0000-0000-000011120000}"/>
    <cellStyle name="Invoer 15 22 2" xfId="18230" xr:uid="{00000000-0005-0000-0000-000012120000}"/>
    <cellStyle name="Invoer 15 23" xfId="8683" xr:uid="{00000000-0005-0000-0000-000013120000}"/>
    <cellStyle name="Invoer 15 23 2" xfId="18410" xr:uid="{00000000-0005-0000-0000-000014120000}"/>
    <cellStyle name="Invoer 15 24" xfId="4674" xr:uid="{00000000-0005-0000-0000-000015120000}"/>
    <cellStyle name="Invoer 15 24 2" xfId="14401" xr:uid="{00000000-0005-0000-0000-000016120000}"/>
    <cellStyle name="Invoer 15 25" xfId="8782" xr:uid="{00000000-0005-0000-0000-000017120000}"/>
    <cellStyle name="Invoer 15 25 2" xfId="18509" xr:uid="{00000000-0005-0000-0000-000018120000}"/>
    <cellStyle name="Invoer 15 26" xfId="9205" xr:uid="{00000000-0005-0000-0000-000019120000}"/>
    <cellStyle name="Invoer 15 26 2" xfId="18932" xr:uid="{00000000-0005-0000-0000-00001A120000}"/>
    <cellStyle name="Invoer 15 27" xfId="9378" xr:uid="{00000000-0005-0000-0000-00001B120000}"/>
    <cellStyle name="Invoer 15 27 2" xfId="19105" xr:uid="{00000000-0005-0000-0000-00001C120000}"/>
    <cellStyle name="Invoer 15 28" xfId="5425" xr:uid="{00000000-0005-0000-0000-00001D120000}"/>
    <cellStyle name="Invoer 15 28 2" xfId="15152" xr:uid="{00000000-0005-0000-0000-00001E120000}"/>
    <cellStyle name="Invoer 15 29" xfId="9475" xr:uid="{00000000-0005-0000-0000-00001F120000}"/>
    <cellStyle name="Invoer 15 29 2" xfId="19202" xr:uid="{00000000-0005-0000-0000-000020120000}"/>
    <cellStyle name="Invoer 15 3" xfId="2266" xr:uid="{00000000-0005-0000-0000-000021120000}"/>
    <cellStyle name="Invoer 15 3 10" xfId="7105" xr:uid="{00000000-0005-0000-0000-000022120000}"/>
    <cellStyle name="Invoer 15 3 10 2" xfId="16832" xr:uid="{00000000-0005-0000-0000-000023120000}"/>
    <cellStyle name="Invoer 15 3 11" xfId="7301" xr:uid="{00000000-0005-0000-0000-000024120000}"/>
    <cellStyle name="Invoer 15 3 11 2" xfId="17028" xr:uid="{00000000-0005-0000-0000-000025120000}"/>
    <cellStyle name="Invoer 15 3 12" xfId="7496" xr:uid="{00000000-0005-0000-0000-000026120000}"/>
    <cellStyle name="Invoer 15 3 12 2" xfId="17223" xr:uid="{00000000-0005-0000-0000-000027120000}"/>
    <cellStyle name="Invoer 15 3 13" xfId="7690" xr:uid="{00000000-0005-0000-0000-000028120000}"/>
    <cellStyle name="Invoer 15 3 13 2" xfId="17417" xr:uid="{00000000-0005-0000-0000-000029120000}"/>
    <cellStyle name="Invoer 15 3 14" xfId="7886" xr:uid="{00000000-0005-0000-0000-00002A120000}"/>
    <cellStyle name="Invoer 15 3 14 2" xfId="17613" xr:uid="{00000000-0005-0000-0000-00002B120000}"/>
    <cellStyle name="Invoer 15 3 15" xfId="6189" xr:uid="{00000000-0005-0000-0000-00002C120000}"/>
    <cellStyle name="Invoer 15 3 15 2" xfId="15916" xr:uid="{00000000-0005-0000-0000-00002D120000}"/>
    <cellStyle name="Invoer 15 3 16" xfId="8188" xr:uid="{00000000-0005-0000-0000-00002E120000}"/>
    <cellStyle name="Invoer 15 3 16 2" xfId="17915" xr:uid="{00000000-0005-0000-0000-00002F120000}"/>
    <cellStyle name="Invoer 15 3 17" xfId="8376" xr:uid="{00000000-0005-0000-0000-000030120000}"/>
    <cellStyle name="Invoer 15 3 17 2" xfId="18103" xr:uid="{00000000-0005-0000-0000-000031120000}"/>
    <cellStyle name="Invoer 15 3 18" xfId="8558" xr:uid="{00000000-0005-0000-0000-000032120000}"/>
    <cellStyle name="Invoer 15 3 18 2" xfId="18285" xr:uid="{00000000-0005-0000-0000-000033120000}"/>
    <cellStyle name="Invoer 15 3 19" xfId="8732" xr:uid="{00000000-0005-0000-0000-000034120000}"/>
    <cellStyle name="Invoer 15 3 19 2" xfId="18459" xr:uid="{00000000-0005-0000-0000-000035120000}"/>
    <cellStyle name="Invoer 15 3 2" xfId="4488" xr:uid="{00000000-0005-0000-0000-000036120000}"/>
    <cellStyle name="Invoer 15 3 2 2" xfId="14215" xr:uid="{00000000-0005-0000-0000-000037120000}"/>
    <cellStyle name="Invoer 15 3 20" xfId="8905" xr:uid="{00000000-0005-0000-0000-000038120000}"/>
    <cellStyle name="Invoer 15 3 20 2" xfId="18632" xr:uid="{00000000-0005-0000-0000-000039120000}"/>
    <cellStyle name="Invoer 15 3 21" xfId="9085" xr:uid="{00000000-0005-0000-0000-00003A120000}"/>
    <cellStyle name="Invoer 15 3 21 2" xfId="18812" xr:uid="{00000000-0005-0000-0000-00003B120000}"/>
    <cellStyle name="Invoer 15 3 22" xfId="9255" xr:uid="{00000000-0005-0000-0000-00003C120000}"/>
    <cellStyle name="Invoer 15 3 22 2" xfId="18982" xr:uid="{00000000-0005-0000-0000-00003D120000}"/>
    <cellStyle name="Invoer 15 3 23" xfId="9425" xr:uid="{00000000-0005-0000-0000-00003E120000}"/>
    <cellStyle name="Invoer 15 3 23 2" xfId="19152" xr:uid="{00000000-0005-0000-0000-00003F120000}"/>
    <cellStyle name="Invoer 15 3 24" xfId="9589" xr:uid="{00000000-0005-0000-0000-000040120000}"/>
    <cellStyle name="Invoer 15 3 24 2" xfId="19316" xr:uid="{00000000-0005-0000-0000-000041120000}"/>
    <cellStyle name="Invoer 15 3 25" xfId="9761" xr:uid="{00000000-0005-0000-0000-000042120000}"/>
    <cellStyle name="Invoer 15 3 25 2" xfId="19488" xr:uid="{00000000-0005-0000-0000-000043120000}"/>
    <cellStyle name="Invoer 15 3 26" xfId="9922" xr:uid="{00000000-0005-0000-0000-000044120000}"/>
    <cellStyle name="Invoer 15 3 26 2" xfId="19649" xr:uid="{00000000-0005-0000-0000-000045120000}"/>
    <cellStyle name="Invoer 15 3 27" xfId="10081" xr:uid="{00000000-0005-0000-0000-000046120000}"/>
    <cellStyle name="Invoer 15 3 27 2" xfId="19808" xr:uid="{00000000-0005-0000-0000-000047120000}"/>
    <cellStyle name="Invoer 15 3 28" xfId="10236" xr:uid="{00000000-0005-0000-0000-000048120000}"/>
    <cellStyle name="Invoer 15 3 28 2" xfId="19963" xr:uid="{00000000-0005-0000-0000-000049120000}"/>
    <cellStyle name="Invoer 15 3 29" xfId="10390" xr:uid="{00000000-0005-0000-0000-00004A120000}"/>
    <cellStyle name="Invoer 15 3 29 2" xfId="20117" xr:uid="{00000000-0005-0000-0000-00004B120000}"/>
    <cellStyle name="Invoer 15 3 3" xfId="5697" xr:uid="{00000000-0005-0000-0000-00004C120000}"/>
    <cellStyle name="Invoer 15 3 3 2" xfId="15424" xr:uid="{00000000-0005-0000-0000-00004D120000}"/>
    <cellStyle name="Invoer 15 3 30" xfId="10541" xr:uid="{00000000-0005-0000-0000-00004E120000}"/>
    <cellStyle name="Invoer 15 3 30 2" xfId="20268" xr:uid="{00000000-0005-0000-0000-00004F120000}"/>
    <cellStyle name="Invoer 15 3 31" xfId="10687" xr:uid="{00000000-0005-0000-0000-000050120000}"/>
    <cellStyle name="Invoer 15 3 31 2" xfId="20414" xr:uid="{00000000-0005-0000-0000-000051120000}"/>
    <cellStyle name="Invoer 15 3 4" xfId="5912" xr:uid="{00000000-0005-0000-0000-000052120000}"/>
    <cellStyle name="Invoer 15 3 4 2" xfId="15639" xr:uid="{00000000-0005-0000-0000-000053120000}"/>
    <cellStyle name="Invoer 15 3 5" xfId="2681" xr:uid="{00000000-0005-0000-0000-000054120000}"/>
    <cellStyle name="Invoer 15 3 5 2" xfId="12408" xr:uid="{00000000-0005-0000-0000-000055120000}"/>
    <cellStyle name="Invoer 15 3 6" xfId="6286" xr:uid="{00000000-0005-0000-0000-000056120000}"/>
    <cellStyle name="Invoer 15 3 6 2" xfId="16013" xr:uid="{00000000-0005-0000-0000-000057120000}"/>
    <cellStyle name="Invoer 15 3 7" xfId="6489" xr:uid="{00000000-0005-0000-0000-000058120000}"/>
    <cellStyle name="Invoer 15 3 7 2" xfId="16216" xr:uid="{00000000-0005-0000-0000-000059120000}"/>
    <cellStyle name="Invoer 15 3 8" xfId="6699" xr:uid="{00000000-0005-0000-0000-00005A120000}"/>
    <cellStyle name="Invoer 15 3 8 2" xfId="16426" xr:uid="{00000000-0005-0000-0000-00005B120000}"/>
    <cellStyle name="Invoer 15 3 9" xfId="6895" xr:uid="{00000000-0005-0000-0000-00005C120000}"/>
    <cellStyle name="Invoer 15 3 9 2" xfId="16622" xr:uid="{00000000-0005-0000-0000-00005D120000}"/>
    <cellStyle name="Invoer 15 30" xfId="9874" xr:uid="{00000000-0005-0000-0000-00005E120000}"/>
    <cellStyle name="Invoer 15 30 2" xfId="19601" xr:uid="{00000000-0005-0000-0000-00005F120000}"/>
    <cellStyle name="Invoer 15 31" xfId="10034" xr:uid="{00000000-0005-0000-0000-000060120000}"/>
    <cellStyle name="Invoer 15 31 2" xfId="19761" xr:uid="{00000000-0005-0000-0000-000061120000}"/>
    <cellStyle name="Invoer 15 32" xfId="10191" xr:uid="{00000000-0005-0000-0000-000062120000}"/>
    <cellStyle name="Invoer 15 32 2" xfId="19918" xr:uid="{00000000-0005-0000-0000-000063120000}"/>
    <cellStyle name="Invoer 15 33" xfId="9716" xr:uid="{00000000-0005-0000-0000-000064120000}"/>
    <cellStyle name="Invoer 15 33 2" xfId="19443" xr:uid="{00000000-0005-0000-0000-000065120000}"/>
    <cellStyle name="Invoer 15 4" xfId="2950" xr:uid="{00000000-0005-0000-0000-000066120000}"/>
    <cellStyle name="Invoer 15 4 2" xfId="12677" xr:uid="{00000000-0005-0000-0000-000067120000}"/>
    <cellStyle name="Invoer 15 5" xfId="2478" xr:uid="{00000000-0005-0000-0000-000068120000}"/>
    <cellStyle name="Invoer 15 5 2" xfId="12205" xr:uid="{00000000-0005-0000-0000-000069120000}"/>
    <cellStyle name="Invoer 15 6" xfId="5593" xr:uid="{00000000-0005-0000-0000-00006A120000}"/>
    <cellStyle name="Invoer 15 6 2" xfId="15320" xr:uid="{00000000-0005-0000-0000-00006B120000}"/>
    <cellStyle name="Invoer 15 7" xfId="2757" xr:uid="{00000000-0005-0000-0000-00006C120000}"/>
    <cellStyle name="Invoer 15 7 2" xfId="12484" xr:uid="{00000000-0005-0000-0000-00006D120000}"/>
    <cellStyle name="Invoer 15 8" xfId="2471" xr:uid="{00000000-0005-0000-0000-00006E120000}"/>
    <cellStyle name="Invoer 15 8 2" xfId="12198" xr:uid="{00000000-0005-0000-0000-00006F120000}"/>
    <cellStyle name="Invoer 15 9" xfId="4663" xr:uid="{00000000-0005-0000-0000-000070120000}"/>
    <cellStyle name="Invoer 15 9 2" xfId="14390" xr:uid="{00000000-0005-0000-0000-000071120000}"/>
    <cellStyle name="Invoer 16" xfId="727" xr:uid="{00000000-0005-0000-0000-000072120000}"/>
    <cellStyle name="Invoer 16 10" xfId="6123" xr:uid="{00000000-0005-0000-0000-000073120000}"/>
    <cellStyle name="Invoer 16 10 2" xfId="15850" xr:uid="{00000000-0005-0000-0000-000074120000}"/>
    <cellStyle name="Invoer 16 11" xfId="6180" xr:uid="{00000000-0005-0000-0000-000075120000}"/>
    <cellStyle name="Invoer 16 11 2" xfId="15907" xr:uid="{00000000-0005-0000-0000-000076120000}"/>
    <cellStyle name="Invoer 16 12" xfId="4985" xr:uid="{00000000-0005-0000-0000-000077120000}"/>
    <cellStyle name="Invoer 16 12 2" xfId="14712" xr:uid="{00000000-0005-0000-0000-000078120000}"/>
    <cellStyle name="Invoer 16 13" xfId="4752" xr:uid="{00000000-0005-0000-0000-000079120000}"/>
    <cellStyle name="Invoer 16 13 2" xfId="14479" xr:uid="{00000000-0005-0000-0000-00007A120000}"/>
    <cellStyle name="Invoer 16 14" xfId="5446" xr:uid="{00000000-0005-0000-0000-00007B120000}"/>
    <cellStyle name="Invoer 16 14 2" xfId="15173" xr:uid="{00000000-0005-0000-0000-00007C120000}"/>
    <cellStyle name="Invoer 16 15" xfId="6820" xr:uid="{00000000-0005-0000-0000-00007D120000}"/>
    <cellStyle name="Invoer 16 15 2" xfId="16547" xr:uid="{00000000-0005-0000-0000-00007E120000}"/>
    <cellStyle name="Invoer 16 16" xfId="7256" xr:uid="{00000000-0005-0000-0000-00007F120000}"/>
    <cellStyle name="Invoer 16 16 2" xfId="16983" xr:uid="{00000000-0005-0000-0000-000080120000}"/>
    <cellStyle name="Invoer 16 17" xfId="2533" xr:uid="{00000000-0005-0000-0000-000081120000}"/>
    <cellStyle name="Invoer 16 17 2" xfId="12260" xr:uid="{00000000-0005-0000-0000-000082120000}"/>
    <cellStyle name="Invoer 16 18" xfId="2629" xr:uid="{00000000-0005-0000-0000-000083120000}"/>
    <cellStyle name="Invoer 16 18 2" xfId="12356" xr:uid="{00000000-0005-0000-0000-000084120000}"/>
    <cellStyle name="Invoer 16 19" xfId="6428" xr:uid="{00000000-0005-0000-0000-000085120000}"/>
    <cellStyle name="Invoer 16 19 2" xfId="16155" xr:uid="{00000000-0005-0000-0000-000086120000}"/>
    <cellStyle name="Invoer 16 2" xfId="2267" xr:uid="{00000000-0005-0000-0000-000087120000}"/>
    <cellStyle name="Invoer 16 2 10" xfId="7106" xr:uid="{00000000-0005-0000-0000-000088120000}"/>
    <cellStyle name="Invoer 16 2 10 2" xfId="16833" xr:uid="{00000000-0005-0000-0000-000089120000}"/>
    <cellStyle name="Invoer 16 2 11" xfId="7302" xr:uid="{00000000-0005-0000-0000-00008A120000}"/>
    <cellStyle name="Invoer 16 2 11 2" xfId="17029" xr:uid="{00000000-0005-0000-0000-00008B120000}"/>
    <cellStyle name="Invoer 16 2 12" xfId="7497" xr:uid="{00000000-0005-0000-0000-00008C120000}"/>
    <cellStyle name="Invoer 16 2 12 2" xfId="17224" xr:uid="{00000000-0005-0000-0000-00008D120000}"/>
    <cellStyle name="Invoer 16 2 13" xfId="7691" xr:uid="{00000000-0005-0000-0000-00008E120000}"/>
    <cellStyle name="Invoer 16 2 13 2" xfId="17418" xr:uid="{00000000-0005-0000-0000-00008F120000}"/>
    <cellStyle name="Invoer 16 2 14" xfId="7887" xr:uid="{00000000-0005-0000-0000-000090120000}"/>
    <cellStyle name="Invoer 16 2 14 2" xfId="17614" xr:uid="{00000000-0005-0000-0000-000091120000}"/>
    <cellStyle name="Invoer 16 2 15" xfId="7439" xr:uid="{00000000-0005-0000-0000-000092120000}"/>
    <cellStyle name="Invoer 16 2 15 2" xfId="17166" xr:uid="{00000000-0005-0000-0000-000093120000}"/>
    <cellStyle name="Invoer 16 2 16" xfId="8189" xr:uid="{00000000-0005-0000-0000-000094120000}"/>
    <cellStyle name="Invoer 16 2 16 2" xfId="17916" xr:uid="{00000000-0005-0000-0000-000095120000}"/>
    <cellStyle name="Invoer 16 2 17" xfId="8377" xr:uid="{00000000-0005-0000-0000-000096120000}"/>
    <cellStyle name="Invoer 16 2 17 2" xfId="18104" xr:uid="{00000000-0005-0000-0000-000097120000}"/>
    <cellStyle name="Invoer 16 2 18" xfId="8559" xr:uid="{00000000-0005-0000-0000-000098120000}"/>
    <cellStyle name="Invoer 16 2 18 2" xfId="18286" xr:uid="{00000000-0005-0000-0000-000099120000}"/>
    <cellStyle name="Invoer 16 2 19" xfId="8733" xr:uid="{00000000-0005-0000-0000-00009A120000}"/>
    <cellStyle name="Invoer 16 2 19 2" xfId="18460" xr:uid="{00000000-0005-0000-0000-00009B120000}"/>
    <cellStyle name="Invoer 16 2 2" xfId="4489" xr:uid="{00000000-0005-0000-0000-00009C120000}"/>
    <cellStyle name="Invoer 16 2 2 2" xfId="14216" xr:uid="{00000000-0005-0000-0000-00009D120000}"/>
    <cellStyle name="Invoer 16 2 20" xfId="8906" xr:uid="{00000000-0005-0000-0000-00009E120000}"/>
    <cellStyle name="Invoer 16 2 20 2" xfId="18633" xr:uid="{00000000-0005-0000-0000-00009F120000}"/>
    <cellStyle name="Invoer 16 2 21" xfId="9086" xr:uid="{00000000-0005-0000-0000-0000A0120000}"/>
    <cellStyle name="Invoer 16 2 21 2" xfId="18813" xr:uid="{00000000-0005-0000-0000-0000A1120000}"/>
    <cellStyle name="Invoer 16 2 22" xfId="9256" xr:uid="{00000000-0005-0000-0000-0000A2120000}"/>
    <cellStyle name="Invoer 16 2 22 2" xfId="18983" xr:uid="{00000000-0005-0000-0000-0000A3120000}"/>
    <cellStyle name="Invoer 16 2 23" xfId="9426" xr:uid="{00000000-0005-0000-0000-0000A4120000}"/>
    <cellStyle name="Invoer 16 2 23 2" xfId="19153" xr:uid="{00000000-0005-0000-0000-0000A5120000}"/>
    <cellStyle name="Invoer 16 2 24" xfId="9590" xr:uid="{00000000-0005-0000-0000-0000A6120000}"/>
    <cellStyle name="Invoer 16 2 24 2" xfId="19317" xr:uid="{00000000-0005-0000-0000-0000A7120000}"/>
    <cellStyle name="Invoer 16 2 25" xfId="9762" xr:uid="{00000000-0005-0000-0000-0000A8120000}"/>
    <cellStyle name="Invoer 16 2 25 2" xfId="19489" xr:uid="{00000000-0005-0000-0000-0000A9120000}"/>
    <cellStyle name="Invoer 16 2 26" xfId="9923" xr:uid="{00000000-0005-0000-0000-0000AA120000}"/>
    <cellStyle name="Invoer 16 2 26 2" xfId="19650" xr:uid="{00000000-0005-0000-0000-0000AB120000}"/>
    <cellStyle name="Invoer 16 2 27" xfId="10082" xr:uid="{00000000-0005-0000-0000-0000AC120000}"/>
    <cellStyle name="Invoer 16 2 27 2" xfId="19809" xr:uid="{00000000-0005-0000-0000-0000AD120000}"/>
    <cellStyle name="Invoer 16 2 28" xfId="10237" xr:uid="{00000000-0005-0000-0000-0000AE120000}"/>
    <cellStyle name="Invoer 16 2 28 2" xfId="19964" xr:uid="{00000000-0005-0000-0000-0000AF120000}"/>
    <cellStyle name="Invoer 16 2 29" xfId="10391" xr:uid="{00000000-0005-0000-0000-0000B0120000}"/>
    <cellStyle name="Invoer 16 2 29 2" xfId="20118" xr:uid="{00000000-0005-0000-0000-0000B1120000}"/>
    <cellStyle name="Invoer 16 2 3" xfId="5698" xr:uid="{00000000-0005-0000-0000-0000B2120000}"/>
    <cellStyle name="Invoer 16 2 3 2" xfId="15425" xr:uid="{00000000-0005-0000-0000-0000B3120000}"/>
    <cellStyle name="Invoer 16 2 30" xfId="10542" xr:uid="{00000000-0005-0000-0000-0000B4120000}"/>
    <cellStyle name="Invoer 16 2 30 2" xfId="20269" xr:uid="{00000000-0005-0000-0000-0000B5120000}"/>
    <cellStyle name="Invoer 16 2 31" xfId="10688" xr:uid="{00000000-0005-0000-0000-0000B6120000}"/>
    <cellStyle name="Invoer 16 2 31 2" xfId="20415" xr:uid="{00000000-0005-0000-0000-0000B7120000}"/>
    <cellStyle name="Invoer 16 2 4" xfId="5913" xr:uid="{00000000-0005-0000-0000-0000B8120000}"/>
    <cellStyle name="Invoer 16 2 4 2" xfId="15640" xr:uid="{00000000-0005-0000-0000-0000B9120000}"/>
    <cellStyle name="Invoer 16 2 5" xfId="2536" xr:uid="{00000000-0005-0000-0000-0000BA120000}"/>
    <cellStyle name="Invoer 16 2 5 2" xfId="12263" xr:uid="{00000000-0005-0000-0000-0000BB120000}"/>
    <cellStyle name="Invoer 16 2 6" xfId="6287" xr:uid="{00000000-0005-0000-0000-0000BC120000}"/>
    <cellStyle name="Invoer 16 2 6 2" xfId="16014" xr:uid="{00000000-0005-0000-0000-0000BD120000}"/>
    <cellStyle name="Invoer 16 2 7" xfId="6490" xr:uid="{00000000-0005-0000-0000-0000BE120000}"/>
    <cellStyle name="Invoer 16 2 7 2" xfId="16217" xr:uid="{00000000-0005-0000-0000-0000BF120000}"/>
    <cellStyle name="Invoer 16 2 8" xfId="6700" xr:uid="{00000000-0005-0000-0000-0000C0120000}"/>
    <cellStyle name="Invoer 16 2 8 2" xfId="16427" xr:uid="{00000000-0005-0000-0000-0000C1120000}"/>
    <cellStyle name="Invoer 16 2 9" xfId="6896" xr:uid="{00000000-0005-0000-0000-0000C2120000}"/>
    <cellStyle name="Invoer 16 2 9 2" xfId="16623" xr:uid="{00000000-0005-0000-0000-0000C3120000}"/>
    <cellStyle name="Invoer 16 20" xfId="5557" xr:uid="{00000000-0005-0000-0000-0000C4120000}"/>
    <cellStyle name="Invoer 16 20 2" xfId="15284" xr:uid="{00000000-0005-0000-0000-0000C5120000}"/>
    <cellStyle name="Invoer 16 21" xfId="8143" xr:uid="{00000000-0005-0000-0000-0000C6120000}"/>
    <cellStyle name="Invoer 16 21 2" xfId="17870" xr:uid="{00000000-0005-0000-0000-0000C7120000}"/>
    <cellStyle name="Invoer 16 22" xfId="5262" xr:uid="{00000000-0005-0000-0000-0000C8120000}"/>
    <cellStyle name="Invoer 16 22 2" xfId="14989" xr:uid="{00000000-0005-0000-0000-0000C9120000}"/>
    <cellStyle name="Invoer 16 23" xfId="7446" xr:uid="{00000000-0005-0000-0000-0000CA120000}"/>
    <cellStyle name="Invoer 16 23 2" xfId="17173" xr:uid="{00000000-0005-0000-0000-0000CB120000}"/>
    <cellStyle name="Invoer 16 24" xfId="8422" xr:uid="{00000000-0005-0000-0000-0000CC120000}"/>
    <cellStyle name="Invoer 16 24 2" xfId="18149" xr:uid="{00000000-0005-0000-0000-0000CD120000}"/>
    <cellStyle name="Invoer 16 25" xfId="8863" xr:uid="{00000000-0005-0000-0000-0000CE120000}"/>
    <cellStyle name="Invoer 16 25 2" xfId="18590" xr:uid="{00000000-0005-0000-0000-0000CF120000}"/>
    <cellStyle name="Invoer 16 26" xfId="4991" xr:uid="{00000000-0005-0000-0000-0000D0120000}"/>
    <cellStyle name="Invoer 16 26 2" xfId="14718" xr:uid="{00000000-0005-0000-0000-0000D1120000}"/>
    <cellStyle name="Invoer 16 27" xfId="8509" xr:uid="{00000000-0005-0000-0000-0000D2120000}"/>
    <cellStyle name="Invoer 16 27 2" xfId="18236" xr:uid="{00000000-0005-0000-0000-0000D3120000}"/>
    <cellStyle name="Invoer 16 28" xfId="9131" xr:uid="{00000000-0005-0000-0000-0000D4120000}"/>
    <cellStyle name="Invoer 16 28 2" xfId="18858" xr:uid="{00000000-0005-0000-0000-0000D5120000}"/>
    <cellStyle name="Invoer 16 29" xfId="9547" xr:uid="{00000000-0005-0000-0000-0000D6120000}"/>
    <cellStyle name="Invoer 16 29 2" xfId="19274" xr:uid="{00000000-0005-0000-0000-0000D7120000}"/>
    <cellStyle name="Invoer 16 3" xfId="2268" xr:uid="{00000000-0005-0000-0000-0000D8120000}"/>
    <cellStyle name="Invoer 16 3 10" xfId="7107" xr:uid="{00000000-0005-0000-0000-0000D9120000}"/>
    <cellStyle name="Invoer 16 3 10 2" xfId="16834" xr:uid="{00000000-0005-0000-0000-0000DA120000}"/>
    <cellStyle name="Invoer 16 3 11" xfId="7303" xr:uid="{00000000-0005-0000-0000-0000DB120000}"/>
    <cellStyle name="Invoer 16 3 11 2" xfId="17030" xr:uid="{00000000-0005-0000-0000-0000DC120000}"/>
    <cellStyle name="Invoer 16 3 12" xfId="7498" xr:uid="{00000000-0005-0000-0000-0000DD120000}"/>
    <cellStyle name="Invoer 16 3 12 2" xfId="17225" xr:uid="{00000000-0005-0000-0000-0000DE120000}"/>
    <cellStyle name="Invoer 16 3 13" xfId="7692" xr:uid="{00000000-0005-0000-0000-0000DF120000}"/>
    <cellStyle name="Invoer 16 3 13 2" xfId="17419" xr:uid="{00000000-0005-0000-0000-0000E0120000}"/>
    <cellStyle name="Invoer 16 3 14" xfId="7888" xr:uid="{00000000-0005-0000-0000-0000E1120000}"/>
    <cellStyle name="Invoer 16 3 14 2" xfId="17615" xr:uid="{00000000-0005-0000-0000-0000E2120000}"/>
    <cellStyle name="Invoer 16 3 15" xfId="7418" xr:uid="{00000000-0005-0000-0000-0000E3120000}"/>
    <cellStyle name="Invoer 16 3 15 2" xfId="17145" xr:uid="{00000000-0005-0000-0000-0000E4120000}"/>
    <cellStyle name="Invoer 16 3 16" xfId="8190" xr:uid="{00000000-0005-0000-0000-0000E5120000}"/>
    <cellStyle name="Invoer 16 3 16 2" xfId="17917" xr:uid="{00000000-0005-0000-0000-0000E6120000}"/>
    <cellStyle name="Invoer 16 3 17" xfId="8378" xr:uid="{00000000-0005-0000-0000-0000E7120000}"/>
    <cellStyle name="Invoer 16 3 17 2" xfId="18105" xr:uid="{00000000-0005-0000-0000-0000E8120000}"/>
    <cellStyle name="Invoer 16 3 18" xfId="8560" xr:uid="{00000000-0005-0000-0000-0000E9120000}"/>
    <cellStyle name="Invoer 16 3 18 2" xfId="18287" xr:uid="{00000000-0005-0000-0000-0000EA120000}"/>
    <cellStyle name="Invoer 16 3 19" xfId="8734" xr:uid="{00000000-0005-0000-0000-0000EB120000}"/>
    <cellStyle name="Invoer 16 3 19 2" xfId="18461" xr:uid="{00000000-0005-0000-0000-0000EC120000}"/>
    <cellStyle name="Invoer 16 3 2" xfId="4490" xr:uid="{00000000-0005-0000-0000-0000ED120000}"/>
    <cellStyle name="Invoer 16 3 2 2" xfId="14217" xr:uid="{00000000-0005-0000-0000-0000EE120000}"/>
    <cellStyle name="Invoer 16 3 20" xfId="8907" xr:uid="{00000000-0005-0000-0000-0000EF120000}"/>
    <cellStyle name="Invoer 16 3 20 2" xfId="18634" xr:uid="{00000000-0005-0000-0000-0000F0120000}"/>
    <cellStyle name="Invoer 16 3 21" xfId="9087" xr:uid="{00000000-0005-0000-0000-0000F1120000}"/>
    <cellStyle name="Invoer 16 3 21 2" xfId="18814" xr:uid="{00000000-0005-0000-0000-0000F2120000}"/>
    <cellStyle name="Invoer 16 3 22" xfId="9257" xr:uid="{00000000-0005-0000-0000-0000F3120000}"/>
    <cellStyle name="Invoer 16 3 22 2" xfId="18984" xr:uid="{00000000-0005-0000-0000-0000F4120000}"/>
    <cellStyle name="Invoer 16 3 23" xfId="9427" xr:uid="{00000000-0005-0000-0000-0000F5120000}"/>
    <cellStyle name="Invoer 16 3 23 2" xfId="19154" xr:uid="{00000000-0005-0000-0000-0000F6120000}"/>
    <cellStyle name="Invoer 16 3 24" xfId="9591" xr:uid="{00000000-0005-0000-0000-0000F7120000}"/>
    <cellStyle name="Invoer 16 3 24 2" xfId="19318" xr:uid="{00000000-0005-0000-0000-0000F8120000}"/>
    <cellStyle name="Invoer 16 3 25" xfId="9763" xr:uid="{00000000-0005-0000-0000-0000F9120000}"/>
    <cellStyle name="Invoer 16 3 25 2" xfId="19490" xr:uid="{00000000-0005-0000-0000-0000FA120000}"/>
    <cellStyle name="Invoer 16 3 26" xfId="9924" xr:uid="{00000000-0005-0000-0000-0000FB120000}"/>
    <cellStyle name="Invoer 16 3 26 2" xfId="19651" xr:uid="{00000000-0005-0000-0000-0000FC120000}"/>
    <cellStyle name="Invoer 16 3 27" xfId="10083" xr:uid="{00000000-0005-0000-0000-0000FD120000}"/>
    <cellStyle name="Invoer 16 3 27 2" xfId="19810" xr:uid="{00000000-0005-0000-0000-0000FE120000}"/>
    <cellStyle name="Invoer 16 3 28" xfId="10238" xr:uid="{00000000-0005-0000-0000-0000FF120000}"/>
    <cellStyle name="Invoer 16 3 28 2" xfId="19965" xr:uid="{00000000-0005-0000-0000-000000130000}"/>
    <cellStyle name="Invoer 16 3 29" xfId="10392" xr:uid="{00000000-0005-0000-0000-000001130000}"/>
    <cellStyle name="Invoer 16 3 29 2" xfId="20119" xr:uid="{00000000-0005-0000-0000-000002130000}"/>
    <cellStyle name="Invoer 16 3 3" xfId="5699" xr:uid="{00000000-0005-0000-0000-000003130000}"/>
    <cellStyle name="Invoer 16 3 3 2" xfId="15426" xr:uid="{00000000-0005-0000-0000-000004130000}"/>
    <cellStyle name="Invoer 16 3 30" xfId="10543" xr:uid="{00000000-0005-0000-0000-000005130000}"/>
    <cellStyle name="Invoer 16 3 30 2" xfId="20270" xr:uid="{00000000-0005-0000-0000-000006130000}"/>
    <cellStyle name="Invoer 16 3 31" xfId="10689" xr:uid="{00000000-0005-0000-0000-000007130000}"/>
    <cellStyle name="Invoer 16 3 31 2" xfId="20416" xr:uid="{00000000-0005-0000-0000-000008130000}"/>
    <cellStyle name="Invoer 16 3 4" xfId="5914" xr:uid="{00000000-0005-0000-0000-000009130000}"/>
    <cellStyle name="Invoer 16 3 4 2" xfId="15641" xr:uid="{00000000-0005-0000-0000-00000A130000}"/>
    <cellStyle name="Invoer 16 3 5" xfId="2537" xr:uid="{00000000-0005-0000-0000-00000B130000}"/>
    <cellStyle name="Invoer 16 3 5 2" xfId="12264" xr:uid="{00000000-0005-0000-0000-00000C130000}"/>
    <cellStyle name="Invoer 16 3 6" xfId="6288" xr:uid="{00000000-0005-0000-0000-00000D130000}"/>
    <cellStyle name="Invoer 16 3 6 2" xfId="16015" xr:uid="{00000000-0005-0000-0000-00000E130000}"/>
    <cellStyle name="Invoer 16 3 7" xfId="6491" xr:uid="{00000000-0005-0000-0000-00000F130000}"/>
    <cellStyle name="Invoer 16 3 7 2" xfId="16218" xr:uid="{00000000-0005-0000-0000-000010130000}"/>
    <cellStyle name="Invoer 16 3 8" xfId="6701" xr:uid="{00000000-0005-0000-0000-000011130000}"/>
    <cellStyle name="Invoer 16 3 8 2" xfId="16428" xr:uid="{00000000-0005-0000-0000-000012130000}"/>
    <cellStyle name="Invoer 16 3 9" xfId="6897" xr:uid="{00000000-0005-0000-0000-000013130000}"/>
    <cellStyle name="Invoer 16 3 9 2" xfId="16624" xr:uid="{00000000-0005-0000-0000-000014130000}"/>
    <cellStyle name="Invoer 16 30" xfId="5469" xr:uid="{00000000-0005-0000-0000-000015130000}"/>
    <cellStyle name="Invoer 16 30 2" xfId="15196" xr:uid="{00000000-0005-0000-0000-000016130000}"/>
    <cellStyle name="Invoer 16 31" xfId="9210" xr:uid="{00000000-0005-0000-0000-000017130000}"/>
    <cellStyle name="Invoer 16 31 2" xfId="18937" xr:uid="{00000000-0005-0000-0000-000018130000}"/>
    <cellStyle name="Invoer 16 32" xfId="9640" xr:uid="{00000000-0005-0000-0000-000019130000}"/>
    <cellStyle name="Invoer 16 32 2" xfId="19367" xr:uid="{00000000-0005-0000-0000-00001A130000}"/>
    <cellStyle name="Invoer 16 33" xfId="8145" xr:uid="{00000000-0005-0000-0000-00001B130000}"/>
    <cellStyle name="Invoer 16 33 2" xfId="17872" xr:uid="{00000000-0005-0000-0000-00001C130000}"/>
    <cellStyle name="Invoer 16 4" xfId="2951" xr:uid="{00000000-0005-0000-0000-00001D130000}"/>
    <cellStyle name="Invoer 16 4 2" xfId="12678" xr:uid="{00000000-0005-0000-0000-00001E130000}"/>
    <cellStyle name="Invoer 16 5" xfId="2477" xr:uid="{00000000-0005-0000-0000-00001F130000}"/>
    <cellStyle name="Invoer 16 5 2" xfId="12204" xr:uid="{00000000-0005-0000-0000-000020130000}"/>
    <cellStyle name="Invoer 16 6" xfId="5122" xr:uid="{00000000-0005-0000-0000-000021130000}"/>
    <cellStyle name="Invoer 16 6 2" xfId="14849" xr:uid="{00000000-0005-0000-0000-000022130000}"/>
    <cellStyle name="Invoer 16 7" xfId="5577" xr:uid="{00000000-0005-0000-0000-000023130000}"/>
    <cellStyle name="Invoer 16 7 2" xfId="15304" xr:uid="{00000000-0005-0000-0000-000024130000}"/>
    <cellStyle name="Invoer 16 8" xfId="5591" xr:uid="{00000000-0005-0000-0000-000025130000}"/>
    <cellStyle name="Invoer 16 8 2" xfId="15318" xr:uid="{00000000-0005-0000-0000-000026130000}"/>
    <cellStyle name="Invoer 16 9" xfId="5568" xr:uid="{00000000-0005-0000-0000-000027130000}"/>
    <cellStyle name="Invoer 16 9 2" xfId="15295" xr:uid="{00000000-0005-0000-0000-000028130000}"/>
    <cellStyle name="Invoer 2" xfId="157" xr:uid="{00000000-0005-0000-0000-000029130000}"/>
    <cellStyle name="Invoer 2 10" xfId="6443" xr:uid="{00000000-0005-0000-0000-00002A130000}"/>
    <cellStyle name="Invoer 2 10 2" xfId="16170" xr:uid="{00000000-0005-0000-0000-00002B130000}"/>
    <cellStyle name="Invoer 2 11" xfId="6653" xr:uid="{00000000-0005-0000-0000-00002C130000}"/>
    <cellStyle name="Invoer 2 11 2" xfId="16380" xr:uid="{00000000-0005-0000-0000-00002D130000}"/>
    <cellStyle name="Invoer 2 12" xfId="6655" xr:uid="{00000000-0005-0000-0000-00002E130000}"/>
    <cellStyle name="Invoer 2 12 2" xfId="16382" xr:uid="{00000000-0005-0000-0000-00002F130000}"/>
    <cellStyle name="Invoer 2 13" xfId="6338" xr:uid="{00000000-0005-0000-0000-000030130000}"/>
    <cellStyle name="Invoer 2 13 2" xfId="16065" xr:uid="{00000000-0005-0000-0000-000031130000}"/>
    <cellStyle name="Invoer 2 14" xfId="6146" xr:uid="{00000000-0005-0000-0000-000032130000}"/>
    <cellStyle name="Invoer 2 14 2" xfId="15873" xr:uid="{00000000-0005-0000-0000-000033130000}"/>
    <cellStyle name="Invoer 2 15" xfId="6416" xr:uid="{00000000-0005-0000-0000-000034130000}"/>
    <cellStyle name="Invoer 2 15 2" xfId="16143" xr:uid="{00000000-0005-0000-0000-000035130000}"/>
    <cellStyle name="Invoer 2 16" xfId="3100" xr:uid="{00000000-0005-0000-0000-000036130000}"/>
    <cellStyle name="Invoer 2 16 2" xfId="12827" xr:uid="{00000000-0005-0000-0000-000037130000}"/>
    <cellStyle name="Invoer 2 17" xfId="8094" xr:uid="{00000000-0005-0000-0000-000038130000}"/>
    <cellStyle name="Invoer 2 17 2" xfId="17821" xr:uid="{00000000-0005-0000-0000-000039130000}"/>
    <cellStyle name="Invoer 2 18" xfId="4986" xr:uid="{00000000-0005-0000-0000-00003A130000}"/>
    <cellStyle name="Invoer 2 18 2" xfId="14713" xr:uid="{00000000-0005-0000-0000-00003B130000}"/>
    <cellStyle name="Invoer 2 19" xfId="5620" xr:uid="{00000000-0005-0000-0000-00003C130000}"/>
    <cellStyle name="Invoer 2 19 2" xfId="15347" xr:uid="{00000000-0005-0000-0000-00003D130000}"/>
    <cellStyle name="Invoer 2 2" xfId="2269" xr:uid="{00000000-0005-0000-0000-00003E130000}"/>
    <cellStyle name="Invoer 2 2 10" xfId="7108" xr:uid="{00000000-0005-0000-0000-00003F130000}"/>
    <cellStyle name="Invoer 2 2 10 2" xfId="16835" xr:uid="{00000000-0005-0000-0000-000040130000}"/>
    <cellStyle name="Invoer 2 2 11" xfId="7304" xr:uid="{00000000-0005-0000-0000-000041130000}"/>
    <cellStyle name="Invoer 2 2 11 2" xfId="17031" xr:uid="{00000000-0005-0000-0000-000042130000}"/>
    <cellStyle name="Invoer 2 2 12" xfId="7499" xr:uid="{00000000-0005-0000-0000-000043130000}"/>
    <cellStyle name="Invoer 2 2 12 2" xfId="17226" xr:uid="{00000000-0005-0000-0000-000044130000}"/>
    <cellStyle name="Invoer 2 2 13" xfId="7693" xr:uid="{00000000-0005-0000-0000-000045130000}"/>
    <cellStyle name="Invoer 2 2 13 2" xfId="17420" xr:uid="{00000000-0005-0000-0000-000046130000}"/>
    <cellStyle name="Invoer 2 2 14" xfId="7889" xr:uid="{00000000-0005-0000-0000-000047130000}"/>
    <cellStyle name="Invoer 2 2 14 2" xfId="17616" xr:uid="{00000000-0005-0000-0000-000048130000}"/>
    <cellStyle name="Invoer 2 2 15" xfId="7234" xr:uid="{00000000-0005-0000-0000-000049130000}"/>
    <cellStyle name="Invoer 2 2 15 2" xfId="16961" xr:uid="{00000000-0005-0000-0000-00004A130000}"/>
    <cellStyle name="Invoer 2 2 16" xfId="8191" xr:uid="{00000000-0005-0000-0000-00004B130000}"/>
    <cellStyle name="Invoer 2 2 16 2" xfId="17918" xr:uid="{00000000-0005-0000-0000-00004C130000}"/>
    <cellStyle name="Invoer 2 2 17" xfId="8379" xr:uid="{00000000-0005-0000-0000-00004D130000}"/>
    <cellStyle name="Invoer 2 2 17 2" xfId="18106" xr:uid="{00000000-0005-0000-0000-00004E130000}"/>
    <cellStyle name="Invoer 2 2 18" xfId="8561" xr:uid="{00000000-0005-0000-0000-00004F130000}"/>
    <cellStyle name="Invoer 2 2 18 2" xfId="18288" xr:uid="{00000000-0005-0000-0000-000050130000}"/>
    <cellStyle name="Invoer 2 2 19" xfId="8735" xr:uid="{00000000-0005-0000-0000-000051130000}"/>
    <cellStyle name="Invoer 2 2 19 2" xfId="18462" xr:uid="{00000000-0005-0000-0000-000052130000}"/>
    <cellStyle name="Invoer 2 2 2" xfId="4491" xr:uid="{00000000-0005-0000-0000-000053130000}"/>
    <cellStyle name="Invoer 2 2 2 2" xfId="14218" xr:uid="{00000000-0005-0000-0000-000054130000}"/>
    <cellStyle name="Invoer 2 2 20" xfId="8908" xr:uid="{00000000-0005-0000-0000-000055130000}"/>
    <cellStyle name="Invoer 2 2 20 2" xfId="18635" xr:uid="{00000000-0005-0000-0000-000056130000}"/>
    <cellStyle name="Invoer 2 2 21" xfId="9088" xr:uid="{00000000-0005-0000-0000-000057130000}"/>
    <cellStyle name="Invoer 2 2 21 2" xfId="18815" xr:uid="{00000000-0005-0000-0000-000058130000}"/>
    <cellStyle name="Invoer 2 2 22" xfId="9258" xr:uid="{00000000-0005-0000-0000-000059130000}"/>
    <cellStyle name="Invoer 2 2 22 2" xfId="18985" xr:uid="{00000000-0005-0000-0000-00005A130000}"/>
    <cellStyle name="Invoer 2 2 23" xfId="9428" xr:uid="{00000000-0005-0000-0000-00005B130000}"/>
    <cellStyle name="Invoer 2 2 23 2" xfId="19155" xr:uid="{00000000-0005-0000-0000-00005C130000}"/>
    <cellStyle name="Invoer 2 2 24" xfId="9592" xr:uid="{00000000-0005-0000-0000-00005D130000}"/>
    <cellStyle name="Invoer 2 2 24 2" xfId="19319" xr:uid="{00000000-0005-0000-0000-00005E130000}"/>
    <cellStyle name="Invoer 2 2 25" xfId="9764" xr:uid="{00000000-0005-0000-0000-00005F130000}"/>
    <cellStyle name="Invoer 2 2 25 2" xfId="19491" xr:uid="{00000000-0005-0000-0000-000060130000}"/>
    <cellStyle name="Invoer 2 2 26" xfId="9925" xr:uid="{00000000-0005-0000-0000-000061130000}"/>
    <cellStyle name="Invoer 2 2 26 2" xfId="19652" xr:uid="{00000000-0005-0000-0000-000062130000}"/>
    <cellStyle name="Invoer 2 2 27" xfId="10084" xr:uid="{00000000-0005-0000-0000-000063130000}"/>
    <cellStyle name="Invoer 2 2 27 2" xfId="19811" xr:uid="{00000000-0005-0000-0000-000064130000}"/>
    <cellStyle name="Invoer 2 2 28" xfId="10239" xr:uid="{00000000-0005-0000-0000-000065130000}"/>
    <cellStyle name="Invoer 2 2 28 2" xfId="19966" xr:uid="{00000000-0005-0000-0000-000066130000}"/>
    <cellStyle name="Invoer 2 2 29" xfId="10393" xr:uid="{00000000-0005-0000-0000-000067130000}"/>
    <cellStyle name="Invoer 2 2 29 2" xfId="20120" xr:uid="{00000000-0005-0000-0000-000068130000}"/>
    <cellStyle name="Invoer 2 2 3" xfId="5700" xr:uid="{00000000-0005-0000-0000-000069130000}"/>
    <cellStyle name="Invoer 2 2 3 2" xfId="15427" xr:uid="{00000000-0005-0000-0000-00006A130000}"/>
    <cellStyle name="Invoer 2 2 30" xfId="10544" xr:uid="{00000000-0005-0000-0000-00006B130000}"/>
    <cellStyle name="Invoer 2 2 30 2" xfId="20271" xr:uid="{00000000-0005-0000-0000-00006C130000}"/>
    <cellStyle name="Invoer 2 2 31" xfId="10690" xr:uid="{00000000-0005-0000-0000-00006D130000}"/>
    <cellStyle name="Invoer 2 2 31 2" xfId="20417" xr:uid="{00000000-0005-0000-0000-00006E130000}"/>
    <cellStyle name="Invoer 2 2 4" xfId="5915" xr:uid="{00000000-0005-0000-0000-00006F130000}"/>
    <cellStyle name="Invoer 2 2 4 2" xfId="15642" xr:uid="{00000000-0005-0000-0000-000070130000}"/>
    <cellStyle name="Invoer 2 2 5" xfId="5279" xr:uid="{00000000-0005-0000-0000-000071130000}"/>
    <cellStyle name="Invoer 2 2 5 2" xfId="15006" xr:uid="{00000000-0005-0000-0000-000072130000}"/>
    <cellStyle name="Invoer 2 2 6" xfId="6289" xr:uid="{00000000-0005-0000-0000-000073130000}"/>
    <cellStyle name="Invoer 2 2 6 2" xfId="16016" xr:uid="{00000000-0005-0000-0000-000074130000}"/>
    <cellStyle name="Invoer 2 2 7" xfId="6492" xr:uid="{00000000-0005-0000-0000-000075130000}"/>
    <cellStyle name="Invoer 2 2 7 2" xfId="16219" xr:uid="{00000000-0005-0000-0000-000076130000}"/>
    <cellStyle name="Invoer 2 2 8" xfId="6702" xr:uid="{00000000-0005-0000-0000-000077130000}"/>
    <cellStyle name="Invoer 2 2 8 2" xfId="16429" xr:uid="{00000000-0005-0000-0000-000078130000}"/>
    <cellStyle name="Invoer 2 2 9" xfId="6898" xr:uid="{00000000-0005-0000-0000-000079130000}"/>
    <cellStyle name="Invoer 2 2 9 2" xfId="16625" xr:uid="{00000000-0005-0000-0000-00007A130000}"/>
    <cellStyle name="Invoer 2 20" xfId="5272" xr:uid="{00000000-0005-0000-0000-00007B130000}"/>
    <cellStyle name="Invoer 2 20 2" xfId="14999" xr:uid="{00000000-0005-0000-0000-00007C130000}"/>
    <cellStyle name="Invoer 2 21" xfId="2472" xr:uid="{00000000-0005-0000-0000-00007D130000}"/>
    <cellStyle name="Invoer 2 21 2" xfId="12199" xr:uid="{00000000-0005-0000-0000-00007E130000}"/>
    <cellStyle name="Invoer 2 22" xfId="5150" xr:uid="{00000000-0005-0000-0000-00007F130000}"/>
    <cellStyle name="Invoer 2 22 2" xfId="14877" xr:uid="{00000000-0005-0000-0000-000080130000}"/>
    <cellStyle name="Invoer 2 23" xfId="5191" xr:uid="{00000000-0005-0000-0000-000081130000}"/>
    <cellStyle name="Invoer 2 23 2" xfId="14918" xr:uid="{00000000-0005-0000-0000-000082130000}"/>
    <cellStyle name="Invoer 2 24" xfId="7044" xr:uid="{00000000-0005-0000-0000-000083130000}"/>
    <cellStyle name="Invoer 2 24 2" xfId="16771" xr:uid="{00000000-0005-0000-0000-000084130000}"/>
    <cellStyle name="Invoer 2 25" xfId="8051" xr:uid="{00000000-0005-0000-0000-000085130000}"/>
    <cellStyle name="Invoer 2 25 2" xfId="17778" xr:uid="{00000000-0005-0000-0000-000086130000}"/>
    <cellStyle name="Invoer 2 26" xfId="7035" xr:uid="{00000000-0005-0000-0000-000087130000}"/>
    <cellStyle name="Invoer 2 26 2" xfId="16762" xr:uid="{00000000-0005-0000-0000-000088130000}"/>
    <cellStyle name="Invoer 2 27" xfId="4733" xr:uid="{00000000-0005-0000-0000-000089130000}"/>
    <cellStyle name="Invoer 2 27 2" xfId="14460" xr:uid="{00000000-0005-0000-0000-00008A130000}"/>
    <cellStyle name="Invoer 2 28" xfId="4812" xr:uid="{00000000-0005-0000-0000-00008B130000}"/>
    <cellStyle name="Invoer 2 28 2" xfId="14539" xr:uid="{00000000-0005-0000-0000-00008C130000}"/>
    <cellStyle name="Invoer 2 29" xfId="5249" xr:uid="{00000000-0005-0000-0000-00008D130000}"/>
    <cellStyle name="Invoer 2 29 2" xfId="14976" xr:uid="{00000000-0005-0000-0000-00008E130000}"/>
    <cellStyle name="Invoer 2 3" xfId="2270" xr:uid="{00000000-0005-0000-0000-00008F130000}"/>
    <cellStyle name="Invoer 2 3 10" xfId="7109" xr:uid="{00000000-0005-0000-0000-000090130000}"/>
    <cellStyle name="Invoer 2 3 10 2" xfId="16836" xr:uid="{00000000-0005-0000-0000-000091130000}"/>
    <cellStyle name="Invoer 2 3 11" xfId="7305" xr:uid="{00000000-0005-0000-0000-000092130000}"/>
    <cellStyle name="Invoer 2 3 11 2" xfId="17032" xr:uid="{00000000-0005-0000-0000-000093130000}"/>
    <cellStyle name="Invoer 2 3 12" xfId="7500" xr:uid="{00000000-0005-0000-0000-000094130000}"/>
    <cellStyle name="Invoer 2 3 12 2" xfId="17227" xr:uid="{00000000-0005-0000-0000-000095130000}"/>
    <cellStyle name="Invoer 2 3 13" xfId="7694" xr:uid="{00000000-0005-0000-0000-000096130000}"/>
    <cellStyle name="Invoer 2 3 13 2" xfId="17421" xr:uid="{00000000-0005-0000-0000-000097130000}"/>
    <cellStyle name="Invoer 2 3 14" xfId="7890" xr:uid="{00000000-0005-0000-0000-000098130000}"/>
    <cellStyle name="Invoer 2 3 14 2" xfId="17617" xr:uid="{00000000-0005-0000-0000-000099130000}"/>
    <cellStyle name="Invoer 2 3 15" xfId="7221" xr:uid="{00000000-0005-0000-0000-00009A130000}"/>
    <cellStyle name="Invoer 2 3 15 2" xfId="16948" xr:uid="{00000000-0005-0000-0000-00009B130000}"/>
    <cellStyle name="Invoer 2 3 16" xfId="8192" xr:uid="{00000000-0005-0000-0000-00009C130000}"/>
    <cellStyle name="Invoer 2 3 16 2" xfId="17919" xr:uid="{00000000-0005-0000-0000-00009D130000}"/>
    <cellStyle name="Invoer 2 3 17" xfId="8380" xr:uid="{00000000-0005-0000-0000-00009E130000}"/>
    <cellStyle name="Invoer 2 3 17 2" xfId="18107" xr:uid="{00000000-0005-0000-0000-00009F130000}"/>
    <cellStyle name="Invoer 2 3 18" xfId="8562" xr:uid="{00000000-0005-0000-0000-0000A0130000}"/>
    <cellStyle name="Invoer 2 3 18 2" xfId="18289" xr:uid="{00000000-0005-0000-0000-0000A1130000}"/>
    <cellStyle name="Invoer 2 3 19" xfId="8736" xr:uid="{00000000-0005-0000-0000-0000A2130000}"/>
    <cellStyle name="Invoer 2 3 19 2" xfId="18463" xr:uid="{00000000-0005-0000-0000-0000A3130000}"/>
    <cellStyle name="Invoer 2 3 2" xfId="4492" xr:uid="{00000000-0005-0000-0000-0000A4130000}"/>
    <cellStyle name="Invoer 2 3 2 2" xfId="14219" xr:uid="{00000000-0005-0000-0000-0000A5130000}"/>
    <cellStyle name="Invoer 2 3 20" xfId="8909" xr:uid="{00000000-0005-0000-0000-0000A6130000}"/>
    <cellStyle name="Invoer 2 3 20 2" xfId="18636" xr:uid="{00000000-0005-0000-0000-0000A7130000}"/>
    <cellStyle name="Invoer 2 3 21" xfId="9089" xr:uid="{00000000-0005-0000-0000-0000A8130000}"/>
    <cellStyle name="Invoer 2 3 21 2" xfId="18816" xr:uid="{00000000-0005-0000-0000-0000A9130000}"/>
    <cellStyle name="Invoer 2 3 22" xfId="9259" xr:uid="{00000000-0005-0000-0000-0000AA130000}"/>
    <cellStyle name="Invoer 2 3 22 2" xfId="18986" xr:uid="{00000000-0005-0000-0000-0000AB130000}"/>
    <cellStyle name="Invoer 2 3 23" xfId="9429" xr:uid="{00000000-0005-0000-0000-0000AC130000}"/>
    <cellStyle name="Invoer 2 3 23 2" xfId="19156" xr:uid="{00000000-0005-0000-0000-0000AD130000}"/>
    <cellStyle name="Invoer 2 3 24" xfId="9593" xr:uid="{00000000-0005-0000-0000-0000AE130000}"/>
    <cellStyle name="Invoer 2 3 24 2" xfId="19320" xr:uid="{00000000-0005-0000-0000-0000AF130000}"/>
    <cellStyle name="Invoer 2 3 25" xfId="9765" xr:uid="{00000000-0005-0000-0000-0000B0130000}"/>
    <cellStyle name="Invoer 2 3 25 2" xfId="19492" xr:uid="{00000000-0005-0000-0000-0000B1130000}"/>
    <cellStyle name="Invoer 2 3 26" xfId="9926" xr:uid="{00000000-0005-0000-0000-0000B2130000}"/>
    <cellStyle name="Invoer 2 3 26 2" xfId="19653" xr:uid="{00000000-0005-0000-0000-0000B3130000}"/>
    <cellStyle name="Invoer 2 3 27" xfId="10085" xr:uid="{00000000-0005-0000-0000-0000B4130000}"/>
    <cellStyle name="Invoer 2 3 27 2" xfId="19812" xr:uid="{00000000-0005-0000-0000-0000B5130000}"/>
    <cellStyle name="Invoer 2 3 28" xfId="10240" xr:uid="{00000000-0005-0000-0000-0000B6130000}"/>
    <cellStyle name="Invoer 2 3 28 2" xfId="19967" xr:uid="{00000000-0005-0000-0000-0000B7130000}"/>
    <cellStyle name="Invoer 2 3 29" xfId="10394" xr:uid="{00000000-0005-0000-0000-0000B8130000}"/>
    <cellStyle name="Invoer 2 3 29 2" xfId="20121" xr:uid="{00000000-0005-0000-0000-0000B9130000}"/>
    <cellStyle name="Invoer 2 3 3" xfId="5701" xr:uid="{00000000-0005-0000-0000-0000BA130000}"/>
    <cellStyle name="Invoer 2 3 3 2" xfId="15428" xr:uid="{00000000-0005-0000-0000-0000BB130000}"/>
    <cellStyle name="Invoer 2 3 30" xfId="10545" xr:uid="{00000000-0005-0000-0000-0000BC130000}"/>
    <cellStyle name="Invoer 2 3 30 2" xfId="20272" xr:uid="{00000000-0005-0000-0000-0000BD130000}"/>
    <cellStyle name="Invoer 2 3 31" xfId="10691" xr:uid="{00000000-0005-0000-0000-0000BE130000}"/>
    <cellStyle name="Invoer 2 3 31 2" xfId="20418" xr:uid="{00000000-0005-0000-0000-0000BF130000}"/>
    <cellStyle name="Invoer 2 3 4" xfId="5916" xr:uid="{00000000-0005-0000-0000-0000C0130000}"/>
    <cellStyle name="Invoer 2 3 4 2" xfId="15643" xr:uid="{00000000-0005-0000-0000-0000C1130000}"/>
    <cellStyle name="Invoer 2 3 5" xfId="4785" xr:uid="{00000000-0005-0000-0000-0000C2130000}"/>
    <cellStyle name="Invoer 2 3 5 2" xfId="14512" xr:uid="{00000000-0005-0000-0000-0000C3130000}"/>
    <cellStyle name="Invoer 2 3 6" xfId="6290" xr:uid="{00000000-0005-0000-0000-0000C4130000}"/>
    <cellStyle name="Invoer 2 3 6 2" xfId="16017" xr:uid="{00000000-0005-0000-0000-0000C5130000}"/>
    <cellStyle name="Invoer 2 3 7" xfId="6493" xr:uid="{00000000-0005-0000-0000-0000C6130000}"/>
    <cellStyle name="Invoer 2 3 7 2" xfId="16220" xr:uid="{00000000-0005-0000-0000-0000C7130000}"/>
    <cellStyle name="Invoer 2 3 8" xfId="6703" xr:uid="{00000000-0005-0000-0000-0000C8130000}"/>
    <cellStyle name="Invoer 2 3 8 2" xfId="16430" xr:uid="{00000000-0005-0000-0000-0000C9130000}"/>
    <cellStyle name="Invoer 2 3 9" xfId="6899" xr:uid="{00000000-0005-0000-0000-0000CA130000}"/>
    <cellStyle name="Invoer 2 3 9 2" xfId="16626" xr:uid="{00000000-0005-0000-0000-0000CB130000}"/>
    <cellStyle name="Invoer 2 30" xfId="2514" xr:uid="{00000000-0005-0000-0000-0000CC130000}"/>
    <cellStyle name="Invoer 2 30 2" xfId="12241" xr:uid="{00000000-0005-0000-0000-0000CD130000}"/>
    <cellStyle name="Invoer 2 31" xfId="4894" xr:uid="{00000000-0005-0000-0000-0000CE130000}"/>
    <cellStyle name="Invoer 2 31 2" xfId="14621" xr:uid="{00000000-0005-0000-0000-0000CF130000}"/>
    <cellStyle name="Invoer 2 32" xfId="7810" xr:uid="{00000000-0005-0000-0000-0000D0130000}"/>
    <cellStyle name="Invoer 2 32 2" xfId="17537" xr:uid="{00000000-0005-0000-0000-0000D1130000}"/>
    <cellStyle name="Invoer 2 33" xfId="6823" xr:uid="{00000000-0005-0000-0000-0000D2130000}"/>
    <cellStyle name="Invoer 2 33 2" xfId="16550" xr:uid="{00000000-0005-0000-0000-0000D3130000}"/>
    <cellStyle name="Invoer 2 4" xfId="2513" xr:uid="{00000000-0005-0000-0000-0000D4130000}"/>
    <cellStyle name="Invoer 2 4 2" xfId="12240" xr:uid="{00000000-0005-0000-0000-0000D5130000}"/>
    <cellStyle name="Invoer 2 5" xfId="2605" xr:uid="{00000000-0005-0000-0000-0000D6130000}"/>
    <cellStyle name="Invoer 2 5 2" xfId="12332" xr:uid="{00000000-0005-0000-0000-0000D7130000}"/>
    <cellStyle name="Invoer 2 6" xfId="5188" xr:uid="{00000000-0005-0000-0000-0000D8130000}"/>
    <cellStyle name="Invoer 2 6 2" xfId="14915" xr:uid="{00000000-0005-0000-0000-0000D9130000}"/>
    <cellStyle name="Invoer 2 7" xfId="4924" xr:uid="{00000000-0005-0000-0000-0000DA130000}"/>
    <cellStyle name="Invoer 2 7 2" xfId="14651" xr:uid="{00000000-0005-0000-0000-0000DB130000}"/>
    <cellStyle name="Invoer 2 8" xfId="5636" xr:uid="{00000000-0005-0000-0000-0000DC130000}"/>
    <cellStyle name="Invoer 2 8 2" xfId="15363" xr:uid="{00000000-0005-0000-0000-0000DD130000}"/>
    <cellStyle name="Invoer 2 9" xfId="2988" xr:uid="{00000000-0005-0000-0000-0000DE130000}"/>
    <cellStyle name="Invoer 2 9 2" xfId="12715" xr:uid="{00000000-0005-0000-0000-0000DF130000}"/>
    <cellStyle name="Invoer 3" xfId="728" xr:uid="{00000000-0005-0000-0000-0000E0130000}"/>
    <cellStyle name="Invoer 3 10" xfId="2674" xr:uid="{00000000-0005-0000-0000-0000E1130000}"/>
    <cellStyle name="Invoer 3 10 2" xfId="12401" xr:uid="{00000000-0005-0000-0000-0000E2130000}"/>
    <cellStyle name="Invoer 3 11" xfId="5204" xr:uid="{00000000-0005-0000-0000-0000E3130000}"/>
    <cellStyle name="Invoer 3 11 2" xfId="14931" xr:uid="{00000000-0005-0000-0000-0000E4130000}"/>
    <cellStyle name="Invoer 3 12" xfId="6055" xr:uid="{00000000-0005-0000-0000-0000E5130000}"/>
    <cellStyle name="Invoer 3 12 2" xfId="15782" xr:uid="{00000000-0005-0000-0000-0000E6130000}"/>
    <cellStyle name="Invoer 3 13" xfId="2510" xr:uid="{00000000-0005-0000-0000-0000E7130000}"/>
    <cellStyle name="Invoer 3 13 2" xfId="12237" xr:uid="{00000000-0005-0000-0000-0000E8130000}"/>
    <cellStyle name="Invoer 3 14" xfId="4962" xr:uid="{00000000-0005-0000-0000-0000E9130000}"/>
    <cellStyle name="Invoer 3 14 2" xfId="14689" xr:uid="{00000000-0005-0000-0000-0000EA130000}"/>
    <cellStyle name="Invoer 3 15" xfId="7238" xr:uid="{00000000-0005-0000-0000-0000EB130000}"/>
    <cellStyle name="Invoer 3 15 2" xfId="16965" xr:uid="{00000000-0005-0000-0000-0000EC130000}"/>
    <cellStyle name="Invoer 3 16" xfId="5300" xr:uid="{00000000-0005-0000-0000-0000ED130000}"/>
    <cellStyle name="Invoer 3 16 2" xfId="15027" xr:uid="{00000000-0005-0000-0000-0000EE130000}"/>
    <cellStyle name="Invoer 3 17" xfId="4782" xr:uid="{00000000-0005-0000-0000-0000EF130000}"/>
    <cellStyle name="Invoer 3 17 2" xfId="14509" xr:uid="{00000000-0005-0000-0000-0000F0130000}"/>
    <cellStyle name="Invoer 3 18" xfId="6429" xr:uid="{00000000-0005-0000-0000-0000F1130000}"/>
    <cellStyle name="Invoer 3 18 2" xfId="16156" xr:uid="{00000000-0005-0000-0000-0000F2130000}"/>
    <cellStyle name="Invoer 3 19" xfId="2575" xr:uid="{00000000-0005-0000-0000-0000F3130000}"/>
    <cellStyle name="Invoer 3 19 2" xfId="12302" xr:uid="{00000000-0005-0000-0000-0000F4130000}"/>
    <cellStyle name="Invoer 3 2" xfId="2271" xr:uid="{00000000-0005-0000-0000-0000F5130000}"/>
    <cellStyle name="Invoer 3 2 10" xfId="7110" xr:uid="{00000000-0005-0000-0000-0000F6130000}"/>
    <cellStyle name="Invoer 3 2 10 2" xfId="16837" xr:uid="{00000000-0005-0000-0000-0000F7130000}"/>
    <cellStyle name="Invoer 3 2 11" xfId="7306" xr:uid="{00000000-0005-0000-0000-0000F8130000}"/>
    <cellStyle name="Invoer 3 2 11 2" xfId="17033" xr:uid="{00000000-0005-0000-0000-0000F9130000}"/>
    <cellStyle name="Invoer 3 2 12" xfId="7501" xr:uid="{00000000-0005-0000-0000-0000FA130000}"/>
    <cellStyle name="Invoer 3 2 12 2" xfId="17228" xr:uid="{00000000-0005-0000-0000-0000FB130000}"/>
    <cellStyle name="Invoer 3 2 13" xfId="7695" xr:uid="{00000000-0005-0000-0000-0000FC130000}"/>
    <cellStyle name="Invoer 3 2 13 2" xfId="17422" xr:uid="{00000000-0005-0000-0000-0000FD130000}"/>
    <cellStyle name="Invoer 3 2 14" xfId="7891" xr:uid="{00000000-0005-0000-0000-0000FE130000}"/>
    <cellStyle name="Invoer 3 2 14 2" xfId="17618" xr:uid="{00000000-0005-0000-0000-0000FF130000}"/>
    <cellStyle name="Invoer 3 2 15" xfId="4956" xr:uid="{00000000-0005-0000-0000-000000140000}"/>
    <cellStyle name="Invoer 3 2 15 2" xfId="14683" xr:uid="{00000000-0005-0000-0000-000001140000}"/>
    <cellStyle name="Invoer 3 2 16" xfId="8193" xr:uid="{00000000-0005-0000-0000-000002140000}"/>
    <cellStyle name="Invoer 3 2 16 2" xfId="17920" xr:uid="{00000000-0005-0000-0000-000003140000}"/>
    <cellStyle name="Invoer 3 2 17" xfId="8381" xr:uid="{00000000-0005-0000-0000-000004140000}"/>
    <cellStyle name="Invoer 3 2 17 2" xfId="18108" xr:uid="{00000000-0005-0000-0000-000005140000}"/>
    <cellStyle name="Invoer 3 2 18" xfId="8563" xr:uid="{00000000-0005-0000-0000-000006140000}"/>
    <cellStyle name="Invoer 3 2 18 2" xfId="18290" xr:uid="{00000000-0005-0000-0000-000007140000}"/>
    <cellStyle name="Invoer 3 2 19" xfId="8737" xr:uid="{00000000-0005-0000-0000-000008140000}"/>
    <cellStyle name="Invoer 3 2 19 2" xfId="18464" xr:uid="{00000000-0005-0000-0000-000009140000}"/>
    <cellStyle name="Invoer 3 2 2" xfId="4493" xr:uid="{00000000-0005-0000-0000-00000A140000}"/>
    <cellStyle name="Invoer 3 2 2 2" xfId="14220" xr:uid="{00000000-0005-0000-0000-00000B140000}"/>
    <cellStyle name="Invoer 3 2 20" xfId="8910" xr:uid="{00000000-0005-0000-0000-00000C140000}"/>
    <cellStyle name="Invoer 3 2 20 2" xfId="18637" xr:uid="{00000000-0005-0000-0000-00000D140000}"/>
    <cellStyle name="Invoer 3 2 21" xfId="9090" xr:uid="{00000000-0005-0000-0000-00000E140000}"/>
    <cellStyle name="Invoer 3 2 21 2" xfId="18817" xr:uid="{00000000-0005-0000-0000-00000F140000}"/>
    <cellStyle name="Invoer 3 2 22" xfId="9260" xr:uid="{00000000-0005-0000-0000-000010140000}"/>
    <cellStyle name="Invoer 3 2 22 2" xfId="18987" xr:uid="{00000000-0005-0000-0000-000011140000}"/>
    <cellStyle name="Invoer 3 2 23" xfId="9430" xr:uid="{00000000-0005-0000-0000-000012140000}"/>
    <cellStyle name="Invoer 3 2 23 2" xfId="19157" xr:uid="{00000000-0005-0000-0000-000013140000}"/>
    <cellStyle name="Invoer 3 2 24" xfId="9594" xr:uid="{00000000-0005-0000-0000-000014140000}"/>
    <cellStyle name="Invoer 3 2 24 2" xfId="19321" xr:uid="{00000000-0005-0000-0000-000015140000}"/>
    <cellStyle name="Invoer 3 2 25" xfId="9766" xr:uid="{00000000-0005-0000-0000-000016140000}"/>
    <cellStyle name="Invoer 3 2 25 2" xfId="19493" xr:uid="{00000000-0005-0000-0000-000017140000}"/>
    <cellStyle name="Invoer 3 2 26" xfId="9927" xr:uid="{00000000-0005-0000-0000-000018140000}"/>
    <cellStyle name="Invoer 3 2 26 2" xfId="19654" xr:uid="{00000000-0005-0000-0000-000019140000}"/>
    <cellStyle name="Invoer 3 2 27" xfId="10086" xr:uid="{00000000-0005-0000-0000-00001A140000}"/>
    <cellStyle name="Invoer 3 2 27 2" xfId="19813" xr:uid="{00000000-0005-0000-0000-00001B140000}"/>
    <cellStyle name="Invoer 3 2 28" xfId="10241" xr:uid="{00000000-0005-0000-0000-00001C140000}"/>
    <cellStyle name="Invoer 3 2 28 2" xfId="19968" xr:uid="{00000000-0005-0000-0000-00001D140000}"/>
    <cellStyle name="Invoer 3 2 29" xfId="10395" xr:uid="{00000000-0005-0000-0000-00001E140000}"/>
    <cellStyle name="Invoer 3 2 29 2" xfId="20122" xr:uid="{00000000-0005-0000-0000-00001F140000}"/>
    <cellStyle name="Invoer 3 2 3" xfId="5702" xr:uid="{00000000-0005-0000-0000-000020140000}"/>
    <cellStyle name="Invoer 3 2 3 2" xfId="15429" xr:uid="{00000000-0005-0000-0000-000021140000}"/>
    <cellStyle name="Invoer 3 2 30" xfId="10546" xr:uid="{00000000-0005-0000-0000-000022140000}"/>
    <cellStyle name="Invoer 3 2 30 2" xfId="20273" xr:uid="{00000000-0005-0000-0000-000023140000}"/>
    <cellStyle name="Invoer 3 2 31" xfId="10692" xr:uid="{00000000-0005-0000-0000-000024140000}"/>
    <cellStyle name="Invoer 3 2 31 2" xfId="20419" xr:uid="{00000000-0005-0000-0000-000025140000}"/>
    <cellStyle name="Invoer 3 2 4" xfId="5917" xr:uid="{00000000-0005-0000-0000-000026140000}"/>
    <cellStyle name="Invoer 3 2 4 2" xfId="15644" xr:uid="{00000000-0005-0000-0000-000027140000}"/>
    <cellStyle name="Invoer 3 2 5" xfId="3001" xr:uid="{00000000-0005-0000-0000-000028140000}"/>
    <cellStyle name="Invoer 3 2 5 2" xfId="12728" xr:uid="{00000000-0005-0000-0000-000029140000}"/>
    <cellStyle name="Invoer 3 2 6" xfId="6291" xr:uid="{00000000-0005-0000-0000-00002A140000}"/>
    <cellStyle name="Invoer 3 2 6 2" xfId="16018" xr:uid="{00000000-0005-0000-0000-00002B140000}"/>
    <cellStyle name="Invoer 3 2 7" xfId="6494" xr:uid="{00000000-0005-0000-0000-00002C140000}"/>
    <cellStyle name="Invoer 3 2 7 2" xfId="16221" xr:uid="{00000000-0005-0000-0000-00002D140000}"/>
    <cellStyle name="Invoer 3 2 8" xfId="6704" xr:uid="{00000000-0005-0000-0000-00002E140000}"/>
    <cellStyle name="Invoer 3 2 8 2" xfId="16431" xr:uid="{00000000-0005-0000-0000-00002F140000}"/>
    <cellStyle name="Invoer 3 2 9" xfId="6900" xr:uid="{00000000-0005-0000-0000-000030140000}"/>
    <cellStyle name="Invoer 3 2 9 2" xfId="16627" xr:uid="{00000000-0005-0000-0000-000031140000}"/>
    <cellStyle name="Invoer 3 20" xfId="8132" xr:uid="{00000000-0005-0000-0000-000032140000}"/>
    <cellStyle name="Invoer 3 20 2" xfId="17859" xr:uid="{00000000-0005-0000-0000-000033140000}"/>
    <cellStyle name="Invoer 3 21" xfId="7248" xr:uid="{00000000-0005-0000-0000-000034140000}"/>
    <cellStyle name="Invoer 3 21 2" xfId="16975" xr:uid="{00000000-0005-0000-0000-000035140000}"/>
    <cellStyle name="Invoer 3 22" xfId="4899" xr:uid="{00000000-0005-0000-0000-000036140000}"/>
    <cellStyle name="Invoer 3 22 2" xfId="14626" xr:uid="{00000000-0005-0000-0000-000037140000}"/>
    <cellStyle name="Invoer 3 23" xfId="7023" xr:uid="{00000000-0005-0000-0000-000038140000}"/>
    <cellStyle name="Invoer 3 23 2" xfId="16750" xr:uid="{00000000-0005-0000-0000-000039140000}"/>
    <cellStyle name="Invoer 3 24" xfId="8855" xr:uid="{00000000-0005-0000-0000-00003A140000}"/>
    <cellStyle name="Invoer 3 24 2" xfId="18582" xr:uid="{00000000-0005-0000-0000-00003B140000}"/>
    <cellStyle name="Invoer 3 25" xfId="7151" xr:uid="{00000000-0005-0000-0000-00003C140000}"/>
    <cellStyle name="Invoer 3 25 2" xfId="16878" xr:uid="{00000000-0005-0000-0000-00003D140000}"/>
    <cellStyle name="Invoer 3 26" xfId="4673" xr:uid="{00000000-0005-0000-0000-00003E140000}"/>
    <cellStyle name="Invoer 3 26 2" xfId="14400" xr:uid="{00000000-0005-0000-0000-00003F140000}"/>
    <cellStyle name="Invoer 3 27" xfId="7936" xr:uid="{00000000-0005-0000-0000-000040140000}"/>
    <cellStyle name="Invoer 3 27 2" xfId="17663" xr:uid="{00000000-0005-0000-0000-000041140000}"/>
    <cellStyle name="Invoer 3 28" xfId="9542" xr:uid="{00000000-0005-0000-0000-000042140000}"/>
    <cellStyle name="Invoer 3 28 2" xfId="19269" xr:uid="{00000000-0005-0000-0000-000043140000}"/>
    <cellStyle name="Invoer 3 29" xfId="8492" xr:uid="{00000000-0005-0000-0000-000044140000}"/>
    <cellStyle name="Invoer 3 29 2" xfId="18219" xr:uid="{00000000-0005-0000-0000-000045140000}"/>
    <cellStyle name="Invoer 3 3" xfId="2272" xr:uid="{00000000-0005-0000-0000-000046140000}"/>
    <cellStyle name="Invoer 3 3 10" xfId="7111" xr:uid="{00000000-0005-0000-0000-000047140000}"/>
    <cellStyle name="Invoer 3 3 10 2" xfId="16838" xr:uid="{00000000-0005-0000-0000-000048140000}"/>
    <cellStyle name="Invoer 3 3 11" xfId="7307" xr:uid="{00000000-0005-0000-0000-000049140000}"/>
    <cellStyle name="Invoer 3 3 11 2" xfId="17034" xr:uid="{00000000-0005-0000-0000-00004A140000}"/>
    <cellStyle name="Invoer 3 3 12" xfId="7502" xr:uid="{00000000-0005-0000-0000-00004B140000}"/>
    <cellStyle name="Invoer 3 3 12 2" xfId="17229" xr:uid="{00000000-0005-0000-0000-00004C140000}"/>
    <cellStyle name="Invoer 3 3 13" xfId="7696" xr:uid="{00000000-0005-0000-0000-00004D140000}"/>
    <cellStyle name="Invoer 3 3 13 2" xfId="17423" xr:uid="{00000000-0005-0000-0000-00004E140000}"/>
    <cellStyle name="Invoer 3 3 14" xfId="7892" xr:uid="{00000000-0005-0000-0000-00004F140000}"/>
    <cellStyle name="Invoer 3 3 14 2" xfId="17619" xr:uid="{00000000-0005-0000-0000-000050140000}"/>
    <cellStyle name="Invoer 3 3 15" xfId="8022" xr:uid="{00000000-0005-0000-0000-000051140000}"/>
    <cellStyle name="Invoer 3 3 15 2" xfId="17749" xr:uid="{00000000-0005-0000-0000-000052140000}"/>
    <cellStyle name="Invoer 3 3 16" xfId="8194" xr:uid="{00000000-0005-0000-0000-000053140000}"/>
    <cellStyle name="Invoer 3 3 16 2" xfId="17921" xr:uid="{00000000-0005-0000-0000-000054140000}"/>
    <cellStyle name="Invoer 3 3 17" xfId="8382" xr:uid="{00000000-0005-0000-0000-000055140000}"/>
    <cellStyle name="Invoer 3 3 17 2" xfId="18109" xr:uid="{00000000-0005-0000-0000-000056140000}"/>
    <cellStyle name="Invoer 3 3 18" xfId="8564" xr:uid="{00000000-0005-0000-0000-000057140000}"/>
    <cellStyle name="Invoer 3 3 18 2" xfId="18291" xr:uid="{00000000-0005-0000-0000-000058140000}"/>
    <cellStyle name="Invoer 3 3 19" xfId="8738" xr:uid="{00000000-0005-0000-0000-000059140000}"/>
    <cellStyle name="Invoer 3 3 19 2" xfId="18465" xr:uid="{00000000-0005-0000-0000-00005A140000}"/>
    <cellStyle name="Invoer 3 3 2" xfId="4494" xr:uid="{00000000-0005-0000-0000-00005B140000}"/>
    <cellStyle name="Invoer 3 3 2 2" xfId="14221" xr:uid="{00000000-0005-0000-0000-00005C140000}"/>
    <cellStyle name="Invoer 3 3 20" xfId="8911" xr:uid="{00000000-0005-0000-0000-00005D140000}"/>
    <cellStyle name="Invoer 3 3 20 2" xfId="18638" xr:uid="{00000000-0005-0000-0000-00005E140000}"/>
    <cellStyle name="Invoer 3 3 21" xfId="9091" xr:uid="{00000000-0005-0000-0000-00005F140000}"/>
    <cellStyle name="Invoer 3 3 21 2" xfId="18818" xr:uid="{00000000-0005-0000-0000-000060140000}"/>
    <cellStyle name="Invoer 3 3 22" xfId="9261" xr:uid="{00000000-0005-0000-0000-000061140000}"/>
    <cellStyle name="Invoer 3 3 22 2" xfId="18988" xr:uid="{00000000-0005-0000-0000-000062140000}"/>
    <cellStyle name="Invoer 3 3 23" xfId="9431" xr:uid="{00000000-0005-0000-0000-000063140000}"/>
    <cellStyle name="Invoer 3 3 23 2" xfId="19158" xr:uid="{00000000-0005-0000-0000-000064140000}"/>
    <cellStyle name="Invoer 3 3 24" xfId="9595" xr:uid="{00000000-0005-0000-0000-000065140000}"/>
    <cellStyle name="Invoer 3 3 24 2" xfId="19322" xr:uid="{00000000-0005-0000-0000-000066140000}"/>
    <cellStyle name="Invoer 3 3 25" xfId="9767" xr:uid="{00000000-0005-0000-0000-000067140000}"/>
    <cellStyle name="Invoer 3 3 25 2" xfId="19494" xr:uid="{00000000-0005-0000-0000-000068140000}"/>
    <cellStyle name="Invoer 3 3 26" xfId="9928" xr:uid="{00000000-0005-0000-0000-000069140000}"/>
    <cellStyle name="Invoer 3 3 26 2" xfId="19655" xr:uid="{00000000-0005-0000-0000-00006A140000}"/>
    <cellStyle name="Invoer 3 3 27" xfId="10087" xr:uid="{00000000-0005-0000-0000-00006B140000}"/>
    <cellStyle name="Invoer 3 3 27 2" xfId="19814" xr:uid="{00000000-0005-0000-0000-00006C140000}"/>
    <cellStyle name="Invoer 3 3 28" xfId="10242" xr:uid="{00000000-0005-0000-0000-00006D140000}"/>
    <cellStyle name="Invoer 3 3 28 2" xfId="19969" xr:uid="{00000000-0005-0000-0000-00006E140000}"/>
    <cellStyle name="Invoer 3 3 29" xfId="10396" xr:uid="{00000000-0005-0000-0000-00006F140000}"/>
    <cellStyle name="Invoer 3 3 29 2" xfId="20123" xr:uid="{00000000-0005-0000-0000-000070140000}"/>
    <cellStyle name="Invoer 3 3 3" xfId="5703" xr:uid="{00000000-0005-0000-0000-000071140000}"/>
    <cellStyle name="Invoer 3 3 3 2" xfId="15430" xr:uid="{00000000-0005-0000-0000-000072140000}"/>
    <cellStyle name="Invoer 3 3 30" xfId="10547" xr:uid="{00000000-0005-0000-0000-000073140000}"/>
    <cellStyle name="Invoer 3 3 30 2" xfId="20274" xr:uid="{00000000-0005-0000-0000-000074140000}"/>
    <cellStyle name="Invoer 3 3 31" xfId="10693" xr:uid="{00000000-0005-0000-0000-000075140000}"/>
    <cellStyle name="Invoer 3 3 31 2" xfId="20420" xr:uid="{00000000-0005-0000-0000-000076140000}"/>
    <cellStyle name="Invoer 3 3 4" xfId="5918" xr:uid="{00000000-0005-0000-0000-000077140000}"/>
    <cellStyle name="Invoer 3 3 4 2" xfId="15645" xr:uid="{00000000-0005-0000-0000-000078140000}"/>
    <cellStyle name="Invoer 3 3 5" xfId="5490" xr:uid="{00000000-0005-0000-0000-000079140000}"/>
    <cellStyle name="Invoer 3 3 5 2" xfId="15217" xr:uid="{00000000-0005-0000-0000-00007A140000}"/>
    <cellStyle name="Invoer 3 3 6" xfId="6292" xr:uid="{00000000-0005-0000-0000-00007B140000}"/>
    <cellStyle name="Invoer 3 3 6 2" xfId="16019" xr:uid="{00000000-0005-0000-0000-00007C140000}"/>
    <cellStyle name="Invoer 3 3 7" xfId="6495" xr:uid="{00000000-0005-0000-0000-00007D140000}"/>
    <cellStyle name="Invoer 3 3 7 2" xfId="16222" xr:uid="{00000000-0005-0000-0000-00007E140000}"/>
    <cellStyle name="Invoer 3 3 8" xfId="6705" xr:uid="{00000000-0005-0000-0000-00007F140000}"/>
    <cellStyle name="Invoer 3 3 8 2" xfId="16432" xr:uid="{00000000-0005-0000-0000-000080140000}"/>
    <cellStyle name="Invoer 3 3 9" xfId="6901" xr:uid="{00000000-0005-0000-0000-000081140000}"/>
    <cellStyle name="Invoer 3 3 9 2" xfId="16628" xr:uid="{00000000-0005-0000-0000-000082140000}"/>
    <cellStyle name="Invoer 3 30" xfId="2923" xr:uid="{00000000-0005-0000-0000-000083140000}"/>
    <cellStyle name="Invoer 3 30 2" xfId="12650" xr:uid="{00000000-0005-0000-0000-000084140000}"/>
    <cellStyle name="Invoer 3 31" xfId="8848" xr:uid="{00000000-0005-0000-0000-000085140000}"/>
    <cellStyle name="Invoer 3 31 2" xfId="18575" xr:uid="{00000000-0005-0000-0000-000086140000}"/>
    <cellStyle name="Invoer 3 32" xfId="8064" xr:uid="{00000000-0005-0000-0000-000087140000}"/>
    <cellStyle name="Invoer 3 32 2" xfId="17791" xr:uid="{00000000-0005-0000-0000-000088140000}"/>
    <cellStyle name="Invoer 3 33" xfId="10345" xr:uid="{00000000-0005-0000-0000-000089140000}"/>
    <cellStyle name="Invoer 3 33 2" xfId="20072" xr:uid="{00000000-0005-0000-0000-00008A140000}"/>
    <cellStyle name="Invoer 3 4" xfId="2952" xr:uid="{00000000-0005-0000-0000-00008B140000}"/>
    <cellStyle name="Invoer 3 4 2" xfId="12679" xr:uid="{00000000-0005-0000-0000-00008C140000}"/>
    <cellStyle name="Invoer 3 5" xfId="2476" xr:uid="{00000000-0005-0000-0000-00008D140000}"/>
    <cellStyle name="Invoer 3 5 2" xfId="12203" xr:uid="{00000000-0005-0000-0000-00008E140000}"/>
    <cellStyle name="Invoer 3 6" xfId="4832" xr:uid="{00000000-0005-0000-0000-00008F140000}"/>
    <cellStyle name="Invoer 3 6 2" xfId="14559" xr:uid="{00000000-0005-0000-0000-000090140000}"/>
    <cellStyle name="Invoer 3 7" xfId="3087" xr:uid="{00000000-0005-0000-0000-000091140000}"/>
    <cellStyle name="Invoer 3 7 2" xfId="12814" xr:uid="{00000000-0005-0000-0000-000092140000}"/>
    <cellStyle name="Invoer 3 8" xfId="5061" xr:uid="{00000000-0005-0000-0000-000093140000}"/>
    <cellStyle name="Invoer 3 8 2" xfId="14788" xr:uid="{00000000-0005-0000-0000-000094140000}"/>
    <cellStyle name="Invoer 3 9" xfId="3045" xr:uid="{00000000-0005-0000-0000-000095140000}"/>
    <cellStyle name="Invoer 3 9 2" xfId="12772" xr:uid="{00000000-0005-0000-0000-000096140000}"/>
    <cellStyle name="Invoer 4" xfId="729" xr:uid="{00000000-0005-0000-0000-000097140000}"/>
    <cellStyle name="Invoer 4 10" xfId="6170" xr:uid="{00000000-0005-0000-0000-000098140000}"/>
    <cellStyle name="Invoer 4 10 2" xfId="15897" xr:uid="{00000000-0005-0000-0000-000099140000}"/>
    <cellStyle name="Invoer 4 11" xfId="5628" xr:uid="{00000000-0005-0000-0000-00009A140000}"/>
    <cellStyle name="Invoer 4 11 2" xfId="15355" xr:uid="{00000000-0005-0000-0000-00009B140000}"/>
    <cellStyle name="Invoer 4 12" xfId="6202" xr:uid="{00000000-0005-0000-0000-00009C140000}"/>
    <cellStyle name="Invoer 4 12 2" xfId="15929" xr:uid="{00000000-0005-0000-0000-00009D140000}"/>
    <cellStyle name="Invoer 4 13" xfId="5234" xr:uid="{00000000-0005-0000-0000-00009E140000}"/>
    <cellStyle name="Invoer 4 13 2" xfId="14961" xr:uid="{00000000-0005-0000-0000-00009F140000}"/>
    <cellStyle name="Invoer 4 14" xfId="3036" xr:uid="{00000000-0005-0000-0000-0000A0140000}"/>
    <cellStyle name="Invoer 4 14 2" xfId="12763" xr:uid="{00000000-0005-0000-0000-0000A1140000}"/>
    <cellStyle name="Invoer 4 15" xfId="2985" xr:uid="{00000000-0005-0000-0000-0000A2140000}"/>
    <cellStyle name="Invoer 4 15 2" xfId="12712" xr:uid="{00000000-0005-0000-0000-0000A3140000}"/>
    <cellStyle name="Invoer 4 16" xfId="5744" xr:uid="{00000000-0005-0000-0000-0000A4140000}"/>
    <cellStyle name="Invoer 4 16 2" xfId="15471" xr:uid="{00000000-0005-0000-0000-0000A5140000}"/>
    <cellStyle name="Invoer 4 17" xfId="2847" xr:uid="{00000000-0005-0000-0000-0000A6140000}"/>
    <cellStyle name="Invoer 4 17 2" xfId="12574" xr:uid="{00000000-0005-0000-0000-0000A7140000}"/>
    <cellStyle name="Invoer 4 18" xfId="2630" xr:uid="{00000000-0005-0000-0000-0000A8140000}"/>
    <cellStyle name="Invoer 4 18 2" xfId="12357" xr:uid="{00000000-0005-0000-0000-0000A9140000}"/>
    <cellStyle name="Invoer 4 19" xfId="5452" xr:uid="{00000000-0005-0000-0000-0000AA140000}"/>
    <cellStyle name="Invoer 4 19 2" xfId="15179" xr:uid="{00000000-0005-0000-0000-0000AB140000}"/>
    <cellStyle name="Invoer 4 2" xfId="2273" xr:uid="{00000000-0005-0000-0000-0000AC140000}"/>
    <cellStyle name="Invoer 4 2 10" xfId="7112" xr:uid="{00000000-0005-0000-0000-0000AD140000}"/>
    <cellStyle name="Invoer 4 2 10 2" xfId="16839" xr:uid="{00000000-0005-0000-0000-0000AE140000}"/>
    <cellStyle name="Invoer 4 2 11" xfId="7308" xr:uid="{00000000-0005-0000-0000-0000AF140000}"/>
    <cellStyle name="Invoer 4 2 11 2" xfId="17035" xr:uid="{00000000-0005-0000-0000-0000B0140000}"/>
    <cellStyle name="Invoer 4 2 12" xfId="7503" xr:uid="{00000000-0005-0000-0000-0000B1140000}"/>
    <cellStyle name="Invoer 4 2 12 2" xfId="17230" xr:uid="{00000000-0005-0000-0000-0000B2140000}"/>
    <cellStyle name="Invoer 4 2 13" xfId="7697" xr:uid="{00000000-0005-0000-0000-0000B3140000}"/>
    <cellStyle name="Invoer 4 2 13 2" xfId="17424" xr:uid="{00000000-0005-0000-0000-0000B4140000}"/>
    <cellStyle name="Invoer 4 2 14" xfId="7893" xr:uid="{00000000-0005-0000-0000-0000B5140000}"/>
    <cellStyle name="Invoer 4 2 14 2" xfId="17620" xr:uid="{00000000-0005-0000-0000-0000B6140000}"/>
    <cellStyle name="Invoer 4 2 15" xfId="4880" xr:uid="{00000000-0005-0000-0000-0000B7140000}"/>
    <cellStyle name="Invoer 4 2 15 2" xfId="14607" xr:uid="{00000000-0005-0000-0000-0000B8140000}"/>
    <cellStyle name="Invoer 4 2 16" xfId="8195" xr:uid="{00000000-0005-0000-0000-0000B9140000}"/>
    <cellStyle name="Invoer 4 2 16 2" xfId="17922" xr:uid="{00000000-0005-0000-0000-0000BA140000}"/>
    <cellStyle name="Invoer 4 2 17" xfId="8383" xr:uid="{00000000-0005-0000-0000-0000BB140000}"/>
    <cellStyle name="Invoer 4 2 17 2" xfId="18110" xr:uid="{00000000-0005-0000-0000-0000BC140000}"/>
    <cellStyle name="Invoer 4 2 18" xfId="8565" xr:uid="{00000000-0005-0000-0000-0000BD140000}"/>
    <cellStyle name="Invoer 4 2 18 2" xfId="18292" xr:uid="{00000000-0005-0000-0000-0000BE140000}"/>
    <cellStyle name="Invoer 4 2 19" xfId="8739" xr:uid="{00000000-0005-0000-0000-0000BF140000}"/>
    <cellStyle name="Invoer 4 2 19 2" xfId="18466" xr:uid="{00000000-0005-0000-0000-0000C0140000}"/>
    <cellStyle name="Invoer 4 2 2" xfId="4495" xr:uid="{00000000-0005-0000-0000-0000C1140000}"/>
    <cellStyle name="Invoer 4 2 2 2" xfId="14222" xr:uid="{00000000-0005-0000-0000-0000C2140000}"/>
    <cellStyle name="Invoer 4 2 20" xfId="8912" xr:uid="{00000000-0005-0000-0000-0000C3140000}"/>
    <cellStyle name="Invoer 4 2 20 2" xfId="18639" xr:uid="{00000000-0005-0000-0000-0000C4140000}"/>
    <cellStyle name="Invoer 4 2 21" xfId="9092" xr:uid="{00000000-0005-0000-0000-0000C5140000}"/>
    <cellStyle name="Invoer 4 2 21 2" xfId="18819" xr:uid="{00000000-0005-0000-0000-0000C6140000}"/>
    <cellStyle name="Invoer 4 2 22" xfId="9262" xr:uid="{00000000-0005-0000-0000-0000C7140000}"/>
    <cellStyle name="Invoer 4 2 22 2" xfId="18989" xr:uid="{00000000-0005-0000-0000-0000C8140000}"/>
    <cellStyle name="Invoer 4 2 23" xfId="9432" xr:uid="{00000000-0005-0000-0000-0000C9140000}"/>
    <cellStyle name="Invoer 4 2 23 2" xfId="19159" xr:uid="{00000000-0005-0000-0000-0000CA140000}"/>
    <cellStyle name="Invoer 4 2 24" xfId="9596" xr:uid="{00000000-0005-0000-0000-0000CB140000}"/>
    <cellStyle name="Invoer 4 2 24 2" xfId="19323" xr:uid="{00000000-0005-0000-0000-0000CC140000}"/>
    <cellStyle name="Invoer 4 2 25" xfId="9768" xr:uid="{00000000-0005-0000-0000-0000CD140000}"/>
    <cellStyle name="Invoer 4 2 25 2" xfId="19495" xr:uid="{00000000-0005-0000-0000-0000CE140000}"/>
    <cellStyle name="Invoer 4 2 26" xfId="9929" xr:uid="{00000000-0005-0000-0000-0000CF140000}"/>
    <cellStyle name="Invoer 4 2 26 2" xfId="19656" xr:uid="{00000000-0005-0000-0000-0000D0140000}"/>
    <cellStyle name="Invoer 4 2 27" xfId="10088" xr:uid="{00000000-0005-0000-0000-0000D1140000}"/>
    <cellStyle name="Invoer 4 2 27 2" xfId="19815" xr:uid="{00000000-0005-0000-0000-0000D2140000}"/>
    <cellStyle name="Invoer 4 2 28" xfId="10243" xr:uid="{00000000-0005-0000-0000-0000D3140000}"/>
    <cellStyle name="Invoer 4 2 28 2" xfId="19970" xr:uid="{00000000-0005-0000-0000-0000D4140000}"/>
    <cellStyle name="Invoer 4 2 29" xfId="10397" xr:uid="{00000000-0005-0000-0000-0000D5140000}"/>
    <cellStyle name="Invoer 4 2 29 2" xfId="20124" xr:uid="{00000000-0005-0000-0000-0000D6140000}"/>
    <cellStyle name="Invoer 4 2 3" xfId="5704" xr:uid="{00000000-0005-0000-0000-0000D7140000}"/>
    <cellStyle name="Invoer 4 2 3 2" xfId="15431" xr:uid="{00000000-0005-0000-0000-0000D8140000}"/>
    <cellStyle name="Invoer 4 2 30" xfId="10548" xr:uid="{00000000-0005-0000-0000-0000D9140000}"/>
    <cellStyle name="Invoer 4 2 30 2" xfId="20275" xr:uid="{00000000-0005-0000-0000-0000DA140000}"/>
    <cellStyle name="Invoer 4 2 31" xfId="10694" xr:uid="{00000000-0005-0000-0000-0000DB140000}"/>
    <cellStyle name="Invoer 4 2 31 2" xfId="20421" xr:uid="{00000000-0005-0000-0000-0000DC140000}"/>
    <cellStyle name="Invoer 4 2 4" xfId="5919" xr:uid="{00000000-0005-0000-0000-0000DD140000}"/>
    <cellStyle name="Invoer 4 2 4 2" xfId="15646" xr:uid="{00000000-0005-0000-0000-0000DE140000}"/>
    <cellStyle name="Invoer 4 2 5" xfId="6068" xr:uid="{00000000-0005-0000-0000-0000DF140000}"/>
    <cellStyle name="Invoer 4 2 5 2" xfId="15795" xr:uid="{00000000-0005-0000-0000-0000E0140000}"/>
    <cellStyle name="Invoer 4 2 6" xfId="6293" xr:uid="{00000000-0005-0000-0000-0000E1140000}"/>
    <cellStyle name="Invoer 4 2 6 2" xfId="16020" xr:uid="{00000000-0005-0000-0000-0000E2140000}"/>
    <cellStyle name="Invoer 4 2 7" xfId="6496" xr:uid="{00000000-0005-0000-0000-0000E3140000}"/>
    <cellStyle name="Invoer 4 2 7 2" xfId="16223" xr:uid="{00000000-0005-0000-0000-0000E4140000}"/>
    <cellStyle name="Invoer 4 2 8" xfId="6706" xr:uid="{00000000-0005-0000-0000-0000E5140000}"/>
    <cellStyle name="Invoer 4 2 8 2" xfId="16433" xr:uid="{00000000-0005-0000-0000-0000E6140000}"/>
    <cellStyle name="Invoer 4 2 9" xfId="6902" xr:uid="{00000000-0005-0000-0000-0000E7140000}"/>
    <cellStyle name="Invoer 4 2 9 2" xfId="16629" xr:uid="{00000000-0005-0000-0000-0000E8140000}"/>
    <cellStyle name="Invoer 4 20" xfId="5252" xr:uid="{00000000-0005-0000-0000-0000E9140000}"/>
    <cellStyle name="Invoer 4 20 2" xfId="14979" xr:uid="{00000000-0005-0000-0000-0000EA140000}"/>
    <cellStyle name="Invoer 4 21" xfId="5845" xr:uid="{00000000-0005-0000-0000-0000EB140000}"/>
    <cellStyle name="Invoer 4 21 2" xfId="15572" xr:uid="{00000000-0005-0000-0000-0000EC140000}"/>
    <cellStyle name="Invoer 4 22" xfId="7057" xr:uid="{00000000-0005-0000-0000-0000ED140000}"/>
    <cellStyle name="Invoer 4 22 2" xfId="16784" xr:uid="{00000000-0005-0000-0000-0000EE140000}"/>
    <cellStyle name="Invoer 4 23" xfId="4789" xr:uid="{00000000-0005-0000-0000-0000EF140000}"/>
    <cellStyle name="Invoer 4 23 2" xfId="14516" xr:uid="{00000000-0005-0000-0000-0000F0140000}"/>
    <cellStyle name="Invoer 4 24" xfId="8241" xr:uid="{00000000-0005-0000-0000-0000F1140000}"/>
    <cellStyle name="Invoer 4 24 2" xfId="17968" xr:uid="{00000000-0005-0000-0000-0000F2140000}"/>
    <cellStyle name="Invoer 4 25" xfId="8023" xr:uid="{00000000-0005-0000-0000-0000F3140000}"/>
    <cellStyle name="Invoer 4 25 2" xfId="17750" xr:uid="{00000000-0005-0000-0000-0000F4140000}"/>
    <cellStyle name="Invoer 4 26" xfId="6185" xr:uid="{00000000-0005-0000-0000-0000F5140000}"/>
    <cellStyle name="Invoer 4 26 2" xfId="15912" xr:uid="{00000000-0005-0000-0000-0000F6140000}"/>
    <cellStyle name="Invoer 4 27" xfId="7820" xr:uid="{00000000-0005-0000-0000-0000F7140000}"/>
    <cellStyle name="Invoer 4 27 2" xfId="17547" xr:uid="{00000000-0005-0000-0000-0000F8140000}"/>
    <cellStyle name="Invoer 4 28" xfId="8957" xr:uid="{00000000-0005-0000-0000-0000F9140000}"/>
    <cellStyle name="Invoer 4 28 2" xfId="18684" xr:uid="{00000000-0005-0000-0000-0000FA140000}"/>
    <cellStyle name="Invoer 4 29" xfId="8845" xr:uid="{00000000-0005-0000-0000-0000FB140000}"/>
    <cellStyle name="Invoer 4 29 2" xfId="18572" xr:uid="{00000000-0005-0000-0000-0000FC140000}"/>
    <cellStyle name="Invoer 4 3" xfId="2274" xr:uid="{00000000-0005-0000-0000-0000FD140000}"/>
    <cellStyle name="Invoer 4 3 10" xfId="7113" xr:uid="{00000000-0005-0000-0000-0000FE140000}"/>
    <cellStyle name="Invoer 4 3 10 2" xfId="16840" xr:uid="{00000000-0005-0000-0000-0000FF140000}"/>
    <cellStyle name="Invoer 4 3 11" xfId="7309" xr:uid="{00000000-0005-0000-0000-000000150000}"/>
    <cellStyle name="Invoer 4 3 11 2" xfId="17036" xr:uid="{00000000-0005-0000-0000-000001150000}"/>
    <cellStyle name="Invoer 4 3 12" xfId="7504" xr:uid="{00000000-0005-0000-0000-000002150000}"/>
    <cellStyle name="Invoer 4 3 12 2" xfId="17231" xr:uid="{00000000-0005-0000-0000-000003150000}"/>
    <cellStyle name="Invoer 4 3 13" xfId="7698" xr:uid="{00000000-0005-0000-0000-000004150000}"/>
    <cellStyle name="Invoer 4 3 13 2" xfId="17425" xr:uid="{00000000-0005-0000-0000-000005150000}"/>
    <cellStyle name="Invoer 4 3 14" xfId="7894" xr:uid="{00000000-0005-0000-0000-000006150000}"/>
    <cellStyle name="Invoer 4 3 14 2" xfId="17621" xr:uid="{00000000-0005-0000-0000-000007150000}"/>
    <cellStyle name="Invoer 4 3 15" xfId="4697" xr:uid="{00000000-0005-0000-0000-000008150000}"/>
    <cellStyle name="Invoer 4 3 15 2" xfId="14424" xr:uid="{00000000-0005-0000-0000-000009150000}"/>
    <cellStyle name="Invoer 4 3 16" xfId="8196" xr:uid="{00000000-0005-0000-0000-00000A150000}"/>
    <cellStyle name="Invoer 4 3 16 2" xfId="17923" xr:uid="{00000000-0005-0000-0000-00000B150000}"/>
    <cellStyle name="Invoer 4 3 17" xfId="8384" xr:uid="{00000000-0005-0000-0000-00000C150000}"/>
    <cellStyle name="Invoer 4 3 17 2" xfId="18111" xr:uid="{00000000-0005-0000-0000-00000D150000}"/>
    <cellStyle name="Invoer 4 3 18" xfId="8566" xr:uid="{00000000-0005-0000-0000-00000E150000}"/>
    <cellStyle name="Invoer 4 3 18 2" xfId="18293" xr:uid="{00000000-0005-0000-0000-00000F150000}"/>
    <cellStyle name="Invoer 4 3 19" xfId="8740" xr:uid="{00000000-0005-0000-0000-000010150000}"/>
    <cellStyle name="Invoer 4 3 19 2" xfId="18467" xr:uid="{00000000-0005-0000-0000-000011150000}"/>
    <cellStyle name="Invoer 4 3 2" xfId="4496" xr:uid="{00000000-0005-0000-0000-000012150000}"/>
    <cellStyle name="Invoer 4 3 2 2" xfId="14223" xr:uid="{00000000-0005-0000-0000-000013150000}"/>
    <cellStyle name="Invoer 4 3 20" xfId="8913" xr:uid="{00000000-0005-0000-0000-000014150000}"/>
    <cellStyle name="Invoer 4 3 20 2" xfId="18640" xr:uid="{00000000-0005-0000-0000-000015150000}"/>
    <cellStyle name="Invoer 4 3 21" xfId="9093" xr:uid="{00000000-0005-0000-0000-000016150000}"/>
    <cellStyle name="Invoer 4 3 21 2" xfId="18820" xr:uid="{00000000-0005-0000-0000-000017150000}"/>
    <cellStyle name="Invoer 4 3 22" xfId="9263" xr:uid="{00000000-0005-0000-0000-000018150000}"/>
    <cellStyle name="Invoer 4 3 22 2" xfId="18990" xr:uid="{00000000-0005-0000-0000-000019150000}"/>
    <cellStyle name="Invoer 4 3 23" xfId="9433" xr:uid="{00000000-0005-0000-0000-00001A150000}"/>
    <cellStyle name="Invoer 4 3 23 2" xfId="19160" xr:uid="{00000000-0005-0000-0000-00001B150000}"/>
    <cellStyle name="Invoer 4 3 24" xfId="9597" xr:uid="{00000000-0005-0000-0000-00001C150000}"/>
    <cellStyle name="Invoer 4 3 24 2" xfId="19324" xr:uid="{00000000-0005-0000-0000-00001D150000}"/>
    <cellStyle name="Invoer 4 3 25" xfId="9769" xr:uid="{00000000-0005-0000-0000-00001E150000}"/>
    <cellStyle name="Invoer 4 3 25 2" xfId="19496" xr:uid="{00000000-0005-0000-0000-00001F150000}"/>
    <cellStyle name="Invoer 4 3 26" xfId="9930" xr:uid="{00000000-0005-0000-0000-000020150000}"/>
    <cellStyle name="Invoer 4 3 26 2" xfId="19657" xr:uid="{00000000-0005-0000-0000-000021150000}"/>
    <cellStyle name="Invoer 4 3 27" xfId="10089" xr:uid="{00000000-0005-0000-0000-000022150000}"/>
    <cellStyle name="Invoer 4 3 27 2" xfId="19816" xr:uid="{00000000-0005-0000-0000-000023150000}"/>
    <cellStyle name="Invoer 4 3 28" xfId="10244" xr:uid="{00000000-0005-0000-0000-000024150000}"/>
    <cellStyle name="Invoer 4 3 28 2" xfId="19971" xr:uid="{00000000-0005-0000-0000-000025150000}"/>
    <cellStyle name="Invoer 4 3 29" xfId="10398" xr:uid="{00000000-0005-0000-0000-000026150000}"/>
    <cellStyle name="Invoer 4 3 29 2" xfId="20125" xr:uid="{00000000-0005-0000-0000-000027150000}"/>
    <cellStyle name="Invoer 4 3 3" xfId="5705" xr:uid="{00000000-0005-0000-0000-000028150000}"/>
    <cellStyle name="Invoer 4 3 3 2" xfId="15432" xr:uid="{00000000-0005-0000-0000-000029150000}"/>
    <cellStyle name="Invoer 4 3 30" xfId="10549" xr:uid="{00000000-0005-0000-0000-00002A150000}"/>
    <cellStyle name="Invoer 4 3 30 2" xfId="20276" xr:uid="{00000000-0005-0000-0000-00002B150000}"/>
    <cellStyle name="Invoer 4 3 31" xfId="10695" xr:uid="{00000000-0005-0000-0000-00002C150000}"/>
    <cellStyle name="Invoer 4 3 31 2" xfId="20422" xr:uid="{00000000-0005-0000-0000-00002D150000}"/>
    <cellStyle name="Invoer 4 3 4" xfId="5920" xr:uid="{00000000-0005-0000-0000-00002E150000}"/>
    <cellStyle name="Invoer 4 3 4 2" xfId="15647" xr:uid="{00000000-0005-0000-0000-00002F150000}"/>
    <cellStyle name="Invoer 4 3 5" xfId="3407" xr:uid="{00000000-0005-0000-0000-000030150000}"/>
    <cellStyle name="Invoer 4 3 5 2" xfId="13134" xr:uid="{00000000-0005-0000-0000-000031150000}"/>
    <cellStyle name="Invoer 4 3 6" xfId="6294" xr:uid="{00000000-0005-0000-0000-000032150000}"/>
    <cellStyle name="Invoer 4 3 6 2" xfId="16021" xr:uid="{00000000-0005-0000-0000-000033150000}"/>
    <cellStyle name="Invoer 4 3 7" xfId="6497" xr:uid="{00000000-0005-0000-0000-000034150000}"/>
    <cellStyle name="Invoer 4 3 7 2" xfId="16224" xr:uid="{00000000-0005-0000-0000-000035150000}"/>
    <cellStyle name="Invoer 4 3 8" xfId="6707" xr:uid="{00000000-0005-0000-0000-000036150000}"/>
    <cellStyle name="Invoer 4 3 8 2" xfId="16434" xr:uid="{00000000-0005-0000-0000-000037150000}"/>
    <cellStyle name="Invoer 4 3 9" xfId="6903" xr:uid="{00000000-0005-0000-0000-000038150000}"/>
    <cellStyle name="Invoer 4 3 9 2" xfId="16630" xr:uid="{00000000-0005-0000-0000-000039150000}"/>
    <cellStyle name="Invoer 4 30" xfId="8237" xr:uid="{00000000-0005-0000-0000-00003A150000}"/>
    <cellStyle name="Invoer 4 30 2" xfId="17964" xr:uid="{00000000-0005-0000-0000-00003B150000}"/>
    <cellStyle name="Invoer 4 31" xfId="7222" xr:uid="{00000000-0005-0000-0000-00003C150000}"/>
    <cellStyle name="Invoer 4 31 2" xfId="16949" xr:uid="{00000000-0005-0000-0000-00003D150000}"/>
    <cellStyle name="Invoer 4 32" xfId="4878" xr:uid="{00000000-0005-0000-0000-00003E150000}"/>
    <cellStyle name="Invoer 4 32 2" xfId="14605" xr:uid="{00000000-0005-0000-0000-00003F150000}"/>
    <cellStyle name="Invoer 4 33" xfId="2576" xr:uid="{00000000-0005-0000-0000-000040150000}"/>
    <cellStyle name="Invoer 4 33 2" xfId="12303" xr:uid="{00000000-0005-0000-0000-000041150000}"/>
    <cellStyle name="Invoer 4 4" xfId="2953" xr:uid="{00000000-0005-0000-0000-000042150000}"/>
    <cellStyle name="Invoer 4 4 2" xfId="12680" xr:uid="{00000000-0005-0000-0000-000043150000}"/>
    <cellStyle name="Invoer 4 5" xfId="2475" xr:uid="{00000000-0005-0000-0000-000044150000}"/>
    <cellStyle name="Invoer 4 5 2" xfId="12202" xr:uid="{00000000-0005-0000-0000-000045150000}"/>
    <cellStyle name="Invoer 4 6" xfId="5293" xr:uid="{00000000-0005-0000-0000-000046150000}"/>
    <cellStyle name="Invoer 4 6 2" xfId="15020" xr:uid="{00000000-0005-0000-0000-000047150000}"/>
    <cellStyle name="Invoer 4 7" xfId="5090" xr:uid="{00000000-0005-0000-0000-000048150000}"/>
    <cellStyle name="Invoer 4 7 2" xfId="14817" xr:uid="{00000000-0005-0000-0000-000049150000}"/>
    <cellStyle name="Invoer 4 8" xfId="5869" xr:uid="{00000000-0005-0000-0000-00004A150000}"/>
    <cellStyle name="Invoer 4 8 2" xfId="15596" xr:uid="{00000000-0005-0000-0000-00004B150000}"/>
    <cellStyle name="Invoer 4 9" xfId="2551" xr:uid="{00000000-0005-0000-0000-00004C150000}"/>
    <cellStyle name="Invoer 4 9 2" xfId="12278" xr:uid="{00000000-0005-0000-0000-00004D150000}"/>
    <cellStyle name="Invoer 5" xfId="730" xr:uid="{00000000-0005-0000-0000-00004E150000}"/>
    <cellStyle name="Invoer 5 10" xfId="6177" xr:uid="{00000000-0005-0000-0000-00004F150000}"/>
    <cellStyle name="Invoer 5 10 2" xfId="15904" xr:uid="{00000000-0005-0000-0000-000050150000}"/>
    <cellStyle name="Invoer 5 11" xfId="5643" xr:uid="{00000000-0005-0000-0000-000051150000}"/>
    <cellStyle name="Invoer 5 11 2" xfId="15370" xr:uid="{00000000-0005-0000-0000-000052150000}"/>
    <cellStyle name="Invoer 5 12" xfId="5538" xr:uid="{00000000-0005-0000-0000-000053150000}"/>
    <cellStyle name="Invoer 5 12 2" xfId="15265" xr:uid="{00000000-0005-0000-0000-000054150000}"/>
    <cellStyle name="Invoer 5 13" xfId="2837" xr:uid="{00000000-0005-0000-0000-000055150000}"/>
    <cellStyle name="Invoer 5 13 2" xfId="12564" xr:uid="{00000000-0005-0000-0000-000056150000}"/>
    <cellStyle name="Invoer 5 14" xfId="6127" xr:uid="{00000000-0005-0000-0000-000057150000}"/>
    <cellStyle name="Invoer 5 14 2" xfId="15854" xr:uid="{00000000-0005-0000-0000-000058150000}"/>
    <cellStyle name="Invoer 5 15" xfId="6079" xr:uid="{00000000-0005-0000-0000-000059150000}"/>
    <cellStyle name="Invoer 5 15 2" xfId="15806" xr:uid="{00000000-0005-0000-0000-00005A150000}"/>
    <cellStyle name="Invoer 5 16" xfId="3766" xr:uid="{00000000-0005-0000-0000-00005B150000}"/>
    <cellStyle name="Invoer 5 16 2" xfId="13493" xr:uid="{00000000-0005-0000-0000-00005C150000}"/>
    <cellStyle name="Invoer 5 17" xfId="7440" xr:uid="{00000000-0005-0000-0000-00005D150000}"/>
    <cellStyle name="Invoer 5 17 2" xfId="17167" xr:uid="{00000000-0005-0000-0000-00005E150000}"/>
    <cellStyle name="Invoer 5 18" xfId="4947" xr:uid="{00000000-0005-0000-0000-00005F150000}"/>
    <cellStyle name="Invoer 5 18 2" xfId="14674" xr:uid="{00000000-0005-0000-0000-000060150000}"/>
    <cellStyle name="Invoer 5 19" xfId="8126" xr:uid="{00000000-0005-0000-0000-000061150000}"/>
    <cellStyle name="Invoer 5 19 2" xfId="17853" xr:uid="{00000000-0005-0000-0000-000062150000}"/>
    <cellStyle name="Invoer 5 2" xfId="2275" xr:uid="{00000000-0005-0000-0000-000063150000}"/>
    <cellStyle name="Invoer 5 2 10" xfId="7114" xr:uid="{00000000-0005-0000-0000-000064150000}"/>
    <cellStyle name="Invoer 5 2 10 2" xfId="16841" xr:uid="{00000000-0005-0000-0000-000065150000}"/>
    <cellStyle name="Invoer 5 2 11" xfId="7310" xr:uid="{00000000-0005-0000-0000-000066150000}"/>
    <cellStyle name="Invoer 5 2 11 2" xfId="17037" xr:uid="{00000000-0005-0000-0000-000067150000}"/>
    <cellStyle name="Invoer 5 2 12" xfId="7505" xr:uid="{00000000-0005-0000-0000-000068150000}"/>
    <cellStyle name="Invoer 5 2 12 2" xfId="17232" xr:uid="{00000000-0005-0000-0000-000069150000}"/>
    <cellStyle name="Invoer 5 2 13" xfId="7699" xr:uid="{00000000-0005-0000-0000-00006A150000}"/>
    <cellStyle name="Invoer 5 2 13 2" xfId="17426" xr:uid="{00000000-0005-0000-0000-00006B150000}"/>
    <cellStyle name="Invoer 5 2 14" xfId="7895" xr:uid="{00000000-0005-0000-0000-00006C150000}"/>
    <cellStyle name="Invoer 5 2 14 2" xfId="17622" xr:uid="{00000000-0005-0000-0000-00006D150000}"/>
    <cellStyle name="Invoer 5 2 15" xfId="5448" xr:uid="{00000000-0005-0000-0000-00006E150000}"/>
    <cellStyle name="Invoer 5 2 15 2" xfId="15175" xr:uid="{00000000-0005-0000-0000-00006F150000}"/>
    <cellStyle name="Invoer 5 2 16" xfId="8197" xr:uid="{00000000-0005-0000-0000-000070150000}"/>
    <cellStyle name="Invoer 5 2 16 2" xfId="17924" xr:uid="{00000000-0005-0000-0000-000071150000}"/>
    <cellStyle name="Invoer 5 2 17" xfId="8385" xr:uid="{00000000-0005-0000-0000-000072150000}"/>
    <cellStyle name="Invoer 5 2 17 2" xfId="18112" xr:uid="{00000000-0005-0000-0000-000073150000}"/>
    <cellStyle name="Invoer 5 2 18" xfId="8567" xr:uid="{00000000-0005-0000-0000-000074150000}"/>
    <cellStyle name="Invoer 5 2 18 2" xfId="18294" xr:uid="{00000000-0005-0000-0000-000075150000}"/>
    <cellStyle name="Invoer 5 2 19" xfId="8741" xr:uid="{00000000-0005-0000-0000-000076150000}"/>
    <cellStyle name="Invoer 5 2 19 2" xfId="18468" xr:uid="{00000000-0005-0000-0000-000077150000}"/>
    <cellStyle name="Invoer 5 2 2" xfId="4497" xr:uid="{00000000-0005-0000-0000-000078150000}"/>
    <cellStyle name="Invoer 5 2 2 2" xfId="14224" xr:uid="{00000000-0005-0000-0000-000079150000}"/>
    <cellStyle name="Invoer 5 2 20" xfId="8914" xr:uid="{00000000-0005-0000-0000-00007A150000}"/>
    <cellStyle name="Invoer 5 2 20 2" xfId="18641" xr:uid="{00000000-0005-0000-0000-00007B150000}"/>
    <cellStyle name="Invoer 5 2 21" xfId="9094" xr:uid="{00000000-0005-0000-0000-00007C150000}"/>
    <cellStyle name="Invoer 5 2 21 2" xfId="18821" xr:uid="{00000000-0005-0000-0000-00007D150000}"/>
    <cellStyle name="Invoer 5 2 22" xfId="9264" xr:uid="{00000000-0005-0000-0000-00007E150000}"/>
    <cellStyle name="Invoer 5 2 22 2" xfId="18991" xr:uid="{00000000-0005-0000-0000-00007F150000}"/>
    <cellStyle name="Invoer 5 2 23" xfId="9434" xr:uid="{00000000-0005-0000-0000-000080150000}"/>
    <cellStyle name="Invoer 5 2 23 2" xfId="19161" xr:uid="{00000000-0005-0000-0000-000081150000}"/>
    <cellStyle name="Invoer 5 2 24" xfId="9598" xr:uid="{00000000-0005-0000-0000-000082150000}"/>
    <cellStyle name="Invoer 5 2 24 2" xfId="19325" xr:uid="{00000000-0005-0000-0000-000083150000}"/>
    <cellStyle name="Invoer 5 2 25" xfId="9770" xr:uid="{00000000-0005-0000-0000-000084150000}"/>
    <cellStyle name="Invoer 5 2 25 2" xfId="19497" xr:uid="{00000000-0005-0000-0000-000085150000}"/>
    <cellStyle name="Invoer 5 2 26" xfId="9931" xr:uid="{00000000-0005-0000-0000-000086150000}"/>
    <cellStyle name="Invoer 5 2 26 2" xfId="19658" xr:uid="{00000000-0005-0000-0000-000087150000}"/>
    <cellStyle name="Invoer 5 2 27" xfId="10090" xr:uid="{00000000-0005-0000-0000-000088150000}"/>
    <cellStyle name="Invoer 5 2 27 2" xfId="19817" xr:uid="{00000000-0005-0000-0000-000089150000}"/>
    <cellStyle name="Invoer 5 2 28" xfId="10245" xr:uid="{00000000-0005-0000-0000-00008A150000}"/>
    <cellStyle name="Invoer 5 2 28 2" xfId="19972" xr:uid="{00000000-0005-0000-0000-00008B150000}"/>
    <cellStyle name="Invoer 5 2 29" xfId="10399" xr:uid="{00000000-0005-0000-0000-00008C150000}"/>
    <cellStyle name="Invoer 5 2 29 2" xfId="20126" xr:uid="{00000000-0005-0000-0000-00008D150000}"/>
    <cellStyle name="Invoer 5 2 3" xfId="5706" xr:uid="{00000000-0005-0000-0000-00008E150000}"/>
    <cellStyle name="Invoer 5 2 3 2" xfId="15433" xr:uid="{00000000-0005-0000-0000-00008F150000}"/>
    <cellStyle name="Invoer 5 2 30" xfId="10550" xr:uid="{00000000-0005-0000-0000-000090150000}"/>
    <cellStyle name="Invoer 5 2 30 2" xfId="20277" xr:uid="{00000000-0005-0000-0000-000091150000}"/>
    <cellStyle name="Invoer 5 2 31" xfId="10696" xr:uid="{00000000-0005-0000-0000-000092150000}"/>
    <cellStyle name="Invoer 5 2 31 2" xfId="20423" xr:uid="{00000000-0005-0000-0000-000093150000}"/>
    <cellStyle name="Invoer 5 2 4" xfId="5921" xr:uid="{00000000-0005-0000-0000-000094150000}"/>
    <cellStyle name="Invoer 5 2 4 2" xfId="15648" xr:uid="{00000000-0005-0000-0000-000095150000}"/>
    <cellStyle name="Invoer 5 2 5" xfId="5030" xr:uid="{00000000-0005-0000-0000-000096150000}"/>
    <cellStyle name="Invoer 5 2 5 2" xfId="14757" xr:uid="{00000000-0005-0000-0000-000097150000}"/>
    <cellStyle name="Invoer 5 2 6" xfId="6295" xr:uid="{00000000-0005-0000-0000-000098150000}"/>
    <cellStyle name="Invoer 5 2 6 2" xfId="16022" xr:uid="{00000000-0005-0000-0000-000099150000}"/>
    <cellStyle name="Invoer 5 2 7" xfId="6498" xr:uid="{00000000-0005-0000-0000-00009A150000}"/>
    <cellStyle name="Invoer 5 2 7 2" xfId="16225" xr:uid="{00000000-0005-0000-0000-00009B150000}"/>
    <cellStyle name="Invoer 5 2 8" xfId="6708" xr:uid="{00000000-0005-0000-0000-00009C150000}"/>
    <cellStyle name="Invoer 5 2 8 2" xfId="16435" xr:uid="{00000000-0005-0000-0000-00009D150000}"/>
    <cellStyle name="Invoer 5 2 9" xfId="6904" xr:uid="{00000000-0005-0000-0000-00009E150000}"/>
    <cellStyle name="Invoer 5 2 9 2" xfId="16631" xr:uid="{00000000-0005-0000-0000-00009F150000}"/>
    <cellStyle name="Invoer 5 20" xfId="6181" xr:uid="{00000000-0005-0000-0000-0000A0150000}"/>
    <cellStyle name="Invoer 5 20 2" xfId="15908" xr:uid="{00000000-0005-0000-0000-0000A1150000}"/>
    <cellStyle name="Invoer 5 21" xfId="5574" xr:uid="{00000000-0005-0000-0000-0000A2150000}"/>
    <cellStyle name="Invoer 5 21 2" xfId="15301" xr:uid="{00000000-0005-0000-0000-0000A3150000}"/>
    <cellStyle name="Invoer 5 22" xfId="7054" xr:uid="{00000000-0005-0000-0000-0000A4150000}"/>
    <cellStyle name="Invoer 5 22 2" xfId="16781" xr:uid="{00000000-0005-0000-0000-0000A5150000}"/>
    <cellStyle name="Invoer 5 23" xfId="5856" xr:uid="{00000000-0005-0000-0000-0000A6150000}"/>
    <cellStyle name="Invoer 5 23 2" xfId="15583" xr:uid="{00000000-0005-0000-0000-0000A7150000}"/>
    <cellStyle name="Invoer 5 24" xfId="6105" xr:uid="{00000000-0005-0000-0000-0000A8150000}"/>
    <cellStyle name="Invoer 5 24 2" xfId="15832" xr:uid="{00000000-0005-0000-0000-0000A9150000}"/>
    <cellStyle name="Invoer 5 25" xfId="4657" xr:uid="{00000000-0005-0000-0000-0000AA150000}"/>
    <cellStyle name="Invoer 5 25 2" xfId="14384" xr:uid="{00000000-0005-0000-0000-0000AB150000}"/>
    <cellStyle name="Invoer 5 26" xfId="5271" xr:uid="{00000000-0005-0000-0000-0000AC150000}"/>
    <cellStyle name="Invoer 5 26 2" xfId="14998" xr:uid="{00000000-0005-0000-0000-0000AD150000}"/>
    <cellStyle name="Invoer 5 27" xfId="2589" xr:uid="{00000000-0005-0000-0000-0000AE150000}"/>
    <cellStyle name="Invoer 5 27 2" xfId="12316" xr:uid="{00000000-0005-0000-0000-0000AF150000}"/>
    <cellStyle name="Invoer 5 28" xfId="8122" xr:uid="{00000000-0005-0000-0000-0000B0150000}"/>
    <cellStyle name="Invoer 5 28 2" xfId="17849" xr:uid="{00000000-0005-0000-0000-0000B1150000}"/>
    <cellStyle name="Invoer 5 29" xfId="5085" xr:uid="{00000000-0005-0000-0000-0000B2150000}"/>
    <cellStyle name="Invoer 5 29 2" xfId="14812" xr:uid="{00000000-0005-0000-0000-0000B3150000}"/>
    <cellStyle name="Invoer 5 3" xfId="2276" xr:uid="{00000000-0005-0000-0000-0000B4150000}"/>
    <cellStyle name="Invoer 5 3 10" xfId="7115" xr:uid="{00000000-0005-0000-0000-0000B5150000}"/>
    <cellStyle name="Invoer 5 3 10 2" xfId="16842" xr:uid="{00000000-0005-0000-0000-0000B6150000}"/>
    <cellStyle name="Invoer 5 3 11" xfId="7311" xr:uid="{00000000-0005-0000-0000-0000B7150000}"/>
    <cellStyle name="Invoer 5 3 11 2" xfId="17038" xr:uid="{00000000-0005-0000-0000-0000B8150000}"/>
    <cellStyle name="Invoer 5 3 12" xfId="7506" xr:uid="{00000000-0005-0000-0000-0000B9150000}"/>
    <cellStyle name="Invoer 5 3 12 2" xfId="17233" xr:uid="{00000000-0005-0000-0000-0000BA150000}"/>
    <cellStyle name="Invoer 5 3 13" xfId="7700" xr:uid="{00000000-0005-0000-0000-0000BB150000}"/>
    <cellStyle name="Invoer 5 3 13 2" xfId="17427" xr:uid="{00000000-0005-0000-0000-0000BC150000}"/>
    <cellStyle name="Invoer 5 3 14" xfId="7896" xr:uid="{00000000-0005-0000-0000-0000BD150000}"/>
    <cellStyle name="Invoer 5 3 14 2" xfId="17623" xr:uid="{00000000-0005-0000-0000-0000BE150000}"/>
    <cellStyle name="Invoer 5 3 15" xfId="5450" xr:uid="{00000000-0005-0000-0000-0000BF150000}"/>
    <cellStyle name="Invoer 5 3 15 2" xfId="15177" xr:uid="{00000000-0005-0000-0000-0000C0150000}"/>
    <cellStyle name="Invoer 5 3 16" xfId="8198" xr:uid="{00000000-0005-0000-0000-0000C1150000}"/>
    <cellStyle name="Invoer 5 3 16 2" xfId="17925" xr:uid="{00000000-0005-0000-0000-0000C2150000}"/>
    <cellStyle name="Invoer 5 3 17" xfId="8386" xr:uid="{00000000-0005-0000-0000-0000C3150000}"/>
    <cellStyle name="Invoer 5 3 17 2" xfId="18113" xr:uid="{00000000-0005-0000-0000-0000C4150000}"/>
    <cellStyle name="Invoer 5 3 18" xfId="8568" xr:uid="{00000000-0005-0000-0000-0000C5150000}"/>
    <cellStyle name="Invoer 5 3 18 2" xfId="18295" xr:uid="{00000000-0005-0000-0000-0000C6150000}"/>
    <cellStyle name="Invoer 5 3 19" xfId="8742" xr:uid="{00000000-0005-0000-0000-0000C7150000}"/>
    <cellStyle name="Invoer 5 3 19 2" xfId="18469" xr:uid="{00000000-0005-0000-0000-0000C8150000}"/>
    <cellStyle name="Invoer 5 3 2" xfId="4498" xr:uid="{00000000-0005-0000-0000-0000C9150000}"/>
    <cellStyle name="Invoer 5 3 2 2" xfId="14225" xr:uid="{00000000-0005-0000-0000-0000CA150000}"/>
    <cellStyle name="Invoer 5 3 20" xfId="8915" xr:uid="{00000000-0005-0000-0000-0000CB150000}"/>
    <cellStyle name="Invoer 5 3 20 2" xfId="18642" xr:uid="{00000000-0005-0000-0000-0000CC150000}"/>
    <cellStyle name="Invoer 5 3 21" xfId="9095" xr:uid="{00000000-0005-0000-0000-0000CD150000}"/>
    <cellStyle name="Invoer 5 3 21 2" xfId="18822" xr:uid="{00000000-0005-0000-0000-0000CE150000}"/>
    <cellStyle name="Invoer 5 3 22" xfId="9265" xr:uid="{00000000-0005-0000-0000-0000CF150000}"/>
    <cellStyle name="Invoer 5 3 22 2" xfId="18992" xr:uid="{00000000-0005-0000-0000-0000D0150000}"/>
    <cellStyle name="Invoer 5 3 23" xfId="9435" xr:uid="{00000000-0005-0000-0000-0000D1150000}"/>
    <cellStyle name="Invoer 5 3 23 2" xfId="19162" xr:uid="{00000000-0005-0000-0000-0000D2150000}"/>
    <cellStyle name="Invoer 5 3 24" xfId="9599" xr:uid="{00000000-0005-0000-0000-0000D3150000}"/>
    <cellStyle name="Invoer 5 3 24 2" xfId="19326" xr:uid="{00000000-0005-0000-0000-0000D4150000}"/>
    <cellStyle name="Invoer 5 3 25" xfId="9771" xr:uid="{00000000-0005-0000-0000-0000D5150000}"/>
    <cellStyle name="Invoer 5 3 25 2" xfId="19498" xr:uid="{00000000-0005-0000-0000-0000D6150000}"/>
    <cellStyle name="Invoer 5 3 26" xfId="9932" xr:uid="{00000000-0005-0000-0000-0000D7150000}"/>
    <cellStyle name="Invoer 5 3 26 2" xfId="19659" xr:uid="{00000000-0005-0000-0000-0000D8150000}"/>
    <cellStyle name="Invoer 5 3 27" xfId="10091" xr:uid="{00000000-0005-0000-0000-0000D9150000}"/>
    <cellStyle name="Invoer 5 3 27 2" xfId="19818" xr:uid="{00000000-0005-0000-0000-0000DA150000}"/>
    <cellStyle name="Invoer 5 3 28" xfId="10246" xr:uid="{00000000-0005-0000-0000-0000DB150000}"/>
    <cellStyle name="Invoer 5 3 28 2" xfId="19973" xr:uid="{00000000-0005-0000-0000-0000DC150000}"/>
    <cellStyle name="Invoer 5 3 29" xfId="10400" xr:uid="{00000000-0005-0000-0000-0000DD150000}"/>
    <cellStyle name="Invoer 5 3 29 2" xfId="20127" xr:uid="{00000000-0005-0000-0000-0000DE150000}"/>
    <cellStyle name="Invoer 5 3 3" xfId="5707" xr:uid="{00000000-0005-0000-0000-0000DF150000}"/>
    <cellStyle name="Invoer 5 3 3 2" xfId="15434" xr:uid="{00000000-0005-0000-0000-0000E0150000}"/>
    <cellStyle name="Invoer 5 3 30" xfId="10551" xr:uid="{00000000-0005-0000-0000-0000E1150000}"/>
    <cellStyle name="Invoer 5 3 30 2" xfId="20278" xr:uid="{00000000-0005-0000-0000-0000E2150000}"/>
    <cellStyle name="Invoer 5 3 31" xfId="10697" xr:uid="{00000000-0005-0000-0000-0000E3150000}"/>
    <cellStyle name="Invoer 5 3 31 2" xfId="20424" xr:uid="{00000000-0005-0000-0000-0000E4150000}"/>
    <cellStyle name="Invoer 5 3 4" xfId="5922" xr:uid="{00000000-0005-0000-0000-0000E5150000}"/>
    <cellStyle name="Invoer 5 3 4 2" xfId="15649" xr:uid="{00000000-0005-0000-0000-0000E6150000}"/>
    <cellStyle name="Invoer 5 3 5" xfId="5415" xr:uid="{00000000-0005-0000-0000-0000E7150000}"/>
    <cellStyle name="Invoer 5 3 5 2" xfId="15142" xr:uid="{00000000-0005-0000-0000-0000E8150000}"/>
    <cellStyle name="Invoer 5 3 6" xfId="6296" xr:uid="{00000000-0005-0000-0000-0000E9150000}"/>
    <cellStyle name="Invoer 5 3 6 2" xfId="16023" xr:uid="{00000000-0005-0000-0000-0000EA150000}"/>
    <cellStyle name="Invoer 5 3 7" xfId="6499" xr:uid="{00000000-0005-0000-0000-0000EB150000}"/>
    <cellStyle name="Invoer 5 3 7 2" xfId="16226" xr:uid="{00000000-0005-0000-0000-0000EC150000}"/>
    <cellStyle name="Invoer 5 3 8" xfId="6709" xr:uid="{00000000-0005-0000-0000-0000ED150000}"/>
    <cellStyle name="Invoer 5 3 8 2" xfId="16436" xr:uid="{00000000-0005-0000-0000-0000EE150000}"/>
    <cellStyle name="Invoer 5 3 9" xfId="6905" xr:uid="{00000000-0005-0000-0000-0000EF150000}"/>
    <cellStyle name="Invoer 5 3 9 2" xfId="16632" xr:uid="{00000000-0005-0000-0000-0000F0150000}"/>
    <cellStyle name="Invoer 5 30" xfId="7613" xr:uid="{00000000-0005-0000-0000-0000F1150000}"/>
    <cellStyle name="Invoer 5 30 2" xfId="17340" xr:uid="{00000000-0005-0000-0000-0000F2150000}"/>
    <cellStyle name="Invoer 5 31" xfId="2843" xr:uid="{00000000-0005-0000-0000-0000F3150000}"/>
    <cellStyle name="Invoer 5 31 2" xfId="12570" xr:uid="{00000000-0005-0000-0000-0000F4150000}"/>
    <cellStyle name="Invoer 5 32" xfId="5031" xr:uid="{00000000-0005-0000-0000-0000F5150000}"/>
    <cellStyle name="Invoer 5 32 2" xfId="14758" xr:uid="{00000000-0005-0000-0000-0000F6150000}"/>
    <cellStyle name="Invoer 5 33" xfId="8847" xr:uid="{00000000-0005-0000-0000-0000F7150000}"/>
    <cellStyle name="Invoer 5 33 2" xfId="18574" xr:uid="{00000000-0005-0000-0000-0000F8150000}"/>
    <cellStyle name="Invoer 5 4" xfId="2954" xr:uid="{00000000-0005-0000-0000-0000F9150000}"/>
    <cellStyle name="Invoer 5 4 2" xfId="12681" xr:uid="{00000000-0005-0000-0000-0000FA150000}"/>
    <cellStyle name="Invoer 5 5" xfId="2474" xr:uid="{00000000-0005-0000-0000-0000FB150000}"/>
    <cellStyle name="Invoer 5 5 2" xfId="12201" xr:uid="{00000000-0005-0000-0000-0000FC150000}"/>
    <cellStyle name="Invoer 5 6" xfId="5528" xr:uid="{00000000-0005-0000-0000-0000FD150000}"/>
    <cellStyle name="Invoer 5 6 2" xfId="15255" xr:uid="{00000000-0005-0000-0000-0000FE150000}"/>
    <cellStyle name="Invoer 5 7" xfId="5166" xr:uid="{00000000-0005-0000-0000-0000FF150000}"/>
    <cellStyle name="Invoer 5 7 2" xfId="14893" xr:uid="{00000000-0005-0000-0000-000000160000}"/>
    <cellStyle name="Invoer 5 8" xfId="3314" xr:uid="{00000000-0005-0000-0000-000001160000}"/>
    <cellStyle name="Invoer 5 8 2" xfId="13041" xr:uid="{00000000-0005-0000-0000-000002160000}"/>
    <cellStyle name="Invoer 5 9" xfId="6208" xr:uid="{00000000-0005-0000-0000-000003160000}"/>
    <cellStyle name="Invoer 5 9 2" xfId="15935" xr:uid="{00000000-0005-0000-0000-000004160000}"/>
    <cellStyle name="Invoer 6" xfId="731" xr:uid="{00000000-0005-0000-0000-000005160000}"/>
    <cellStyle name="Invoer 6 10" xfId="2611" xr:uid="{00000000-0005-0000-0000-000006160000}"/>
    <cellStyle name="Invoer 6 10 2" xfId="12338" xr:uid="{00000000-0005-0000-0000-000007160000}"/>
    <cellStyle name="Invoer 6 11" xfId="2706" xr:uid="{00000000-0005-0000-0000-000008160000}"/>
    <cellStyle name="Invoer 6 11 2" xfId="12433" xr:uid="{00000000-0005-0000-0000-000009160000}"/>
    <cellStyle name="Invoer 6 12" xfId="6333" xr:uid="{00000000-0005-0000-0000-00000A160000}"/>
    <cellStyle name="Invoer 6 12 2" xfId="16060" xr:uid="{00000000-0005-0000-0000-00000B160000}"/>
    <cellStyle name="Invoer 6 13" xfId="5201" xr:uid="{00000000-0005-0000-0000-00000C160000}"/>
    <cellStyle name="Invoer 6 13 2" xfId="14928" xr:uid="{00000000-0005-0000-0000-00000D160000}"/>
    <cellStyle name="Invoer 6 14" xfId="5019" xr:uid="{00000000-0005-0000-0000-00000E160000}"/>
    <cellStyle name="Invoer 6 14 2" xfId="14746" xr:uid="{00000000-0005-0000-0000-00000F160000}"/>
    <cellStyle name="Invoer 6 15" xfId="6130" xr:uid="{00000000-0005-0000-0000-000010160000}"/>
    <cellStyle name="Invoer 6 15 2" xfId="15857" xr:uid="{00000000-0005-0000-0000-000011160000}"/>
    <cellStyle name="Invoer 6 16" xfId="5352" xr:uid="{00000000-0005-0000-0000-000012160000}"/>
    <cellStyle name="Invoer 6 16 2" xfId="15079" xr:uid="{00000000-0005-0000-0000-000013160000}"/>
    <cellStyle name="Invoer 6 17" xfId="2544" xr:uid="{00000000-0005-0000-0000-000014160000}"/>
    <cellStyle name="Invoer 6 17 2" xfId="12271" xr:uid="{00000000-0005-0000-0000-000015160000}"/>
    <cellStyle name="Invoer 6 18" xfId="2888" xr:uid="{00000000-0005-0000-0000-000016160000}"/>
    <cellStyle name="Invoer 6 18 2" xfId="12615" xr:uid="{00000000-0005-0000-0000-000017160000}"/>
    <cellStyle name="Invoer 6 19" xfId="6242" xr:uid="{00000000-0005-0000-0000-000018160000}"/>
    <cellStyle name="Invoer 6 19 2" xfId="15969" xr:uid="{00000000-0005-0000-0000-000019160000}"/>
    <cellStyle name="Invoer 6 2" xfId="2277" xr:uid="{00000000-0005-0000-0000-00001A160000}"/>
    <cellStyle name="Invoer 6 2 10" xfId="7116" xr:uid="{00000000-0005-0000-0000-00001B160000}"/>
    <cellStyle name="Invoer 6 2 10 2" xfId="16843" xr:uid="{00000000-0005-0000-0000-00001C160000}"/>
    <cellStyle name="Invoer 6 2 11" xfId="7312" xr:uid="{00000000-0005-0000-0000-00001D160000}"/>
    <cellStyle name="Invoer 6 2 11 2" xfId="17039" xr:uid="{00000000-0005-0000-0000-00001E160000}"/>
    <cellStyle name="Invoer 6 2 12" xfId="7507" xr:uid="{00000000-0005-0000-0000-00001F160000}"/>
    <cellStyle name="Invoer 6 2 12 2" xfId="17234" xr:uid="{00000000-0005-0000-0000-000020160000}"/>
    <cellStyle name="Invoer 6 2 13" xfId="7701" xr:uid="{00000000-0005-0000-0000-000021160000}"/>
    <cellStyle name="Invoer 6 2 13 2" xfId="17428" xr:uid="{00000000-0005-0000-0000-000022160000}"/>
    <cellStyle name="Invoer 6 2 14" xfId="7897" xr:uid="{00000000-0005-0000-0000-000023160000}"/>
    <cellStyle name="Invoer 6 2 14 2" xfId="17624" xr:uid="{00000000-0005-0000-0000-000024160000}"/>
    <cellStyle name="Invoer 6 2 15" xfId="4692" xr:uid="{00000000-0005-0000-0000-000025160000}"/>
    <cellStyle name="Invoer 6 2 15 2" xfId="14419" xr:uid="{00000000-0005-0000-0000-000026160000}"/>
    <cellStyle name="Invoer 6 2 16" xfId="8199" xr:uid="{00000000-0005-0000-0000-000027160000}"/>
    <cellStyle name="Invoer 6 2 16 2" xfId="17926" xr:uid="{00000000-0005-0000-0000-000028160000}"/>
    <cellStyle name="Invoer 6 2 17" xfId="8387" xr:uid="{00000000-0005-0000-0000-000029160000}"/>
    <cellStyle name="Invoer 6 2 17 2" xfId="18114" xr:uid="{00000000-0005-0000-0000-00002A160000}"/>
    <cellStyle name="Invoer 6 2 18" xfId="8569" xr:uid="{00000000-0005-0000-0000-00002B160000}"/>
    <cellStyle name="Invoer 6 2 18 2" xfId="18296" xr:uid="{00000000-0005-0000-0000-00002C160000}"/>
    <cellStyle name="Invoer 6 2 19" xfId="8743" xr:uid="{00000000-0005-0000-0000-00002D160000}"/>
    <cellStyle name="Invoer 6 2 19 2" xfId="18470" xr:uid="{00000000-0005-0000-0000-00002E160000}"/>
    <cellStyle name="Invoer 6 2 2" xfId="4499" xr:uid="{00000000-0005-0000-0000-00002F160000}"/>
    <cellStyle name="Invoer 6 2 2 2" xfId="14226" xr:uid="{00000000-0005-0000-0000-000030160000}"/>
    <cellStyle name="Invoer 6 2 20" xfId="8916" xr:uid="{00000000-0005-0000-0000-000031160000}"/>
    <cellStyle name="Invoer 6 2 20 2" xfId="18643" xr:uid="{00000000-0005-0000-0000-000032160000}"/>
    <cellStyle name="Invoer 6 2 21" xfId="9096" xr:uid="{00000000-0005-0000-0000-000033160000}"/>
    <cellStyle name="Invoer 6 2 21 2" xfId="18823" xr:uid="{00000000-0005-0000-0000-000034160000}"/>
    <cellStyle name="Invoer 6 2 22" xfId="9266" xr:uid="{00000000-0005-0000-0000-000035160000}"/>
    <cellStyle name="Invoer 6 2 22 2" xfId="18993" xr:uid="{00000000-0005-0000-0000-000036160000}"/>
    <cellStyle name="Invoer 6 2 23" xfId="9436" xr:uid="{00000000-0005-0000-0000-000037160000}"/>
    <cellStyle name="Invoer 6 2 23 2" xfId="19163" xr:uid="{00000000-0005-0000-0000-000038160000}"/>
    <cellStyle name="Invoer 6 2 24" xfId="9600" xr:uid="{00000000-0005-0000-0000-000039160000}"/>
    <cellStyle name="Invoer 6 2 24 2" xfId="19327" xr:uid="{00000000-0005-0000-0000-00003A160000}"/>
    <cellStyle name="Invoer 6 2 25" xfId="9772" xr:uid="{00000000-0005-0000-0000-00003B160000}"/>
    <cellStyle name="Invoer 6 2 25 2" xfId="19499" xr:uid="{00000000-0005-0000-0000-00003C160000}"/>
    <cellStyle name="Invoer 6 2 26" xfId="9933" xr:uid="{00000000-0005-0000-0000-00003D160000}"/>
    <cellStyle name="Invoer 6 2 26 2" xfId="19660" xr:uid="{00000000-0005-0000-0000-00003E160000}"/>
    <cellStyle name="Invoer 6 2 27" xfId="10092" xr:uid="{00000000-0005-0000-0000-00003F160000}"/>
    <cellStyle name="Invoer 6 2 27 2" xfId="19819" xr:uid="{00000000-0005-0000-0000-000040160000}"/>
    <cellStyle name="Invoer 6 2 28" xfId="10247" xr:uid="{00000000-0005-0000-0000-000041160000}"/>
    <cellStyle name="Invoer 6 2 28 2" xfId="19974" xr:uid="{00000000-0005-0000-0000-000042160000}"/>
    <cellStyle name="Invoer 6 2 29" xfId="10401" xr:uid="{00000000-0005-0000-0000-000043160000}"/>
    <cellStyle name="Invoer 6 2 29 2" xfId="20128" xr:uid="{00000000-0005-0000-0000-000044160000}"/>
    <cellStyle name="Invoer 6 2 3" xfId="5708" xr:uid="{00000000-0005-0000-0000-000045160000}"/>
    <cellStyle name="Invoer 6 2 3 2" xfId="15435" xr:uid="{00000000-0005-0000-0000-000046160000}"/>
    <cellStyle name="Invoer 6 2 30" xfId="10552" xr:uid="{00000000-0005-0000-0000-000047160000}"/>
    <cellStyle name="Invoer 6 2 30 2" xfId="20279" xr:uid="{00000000-0005-0000-0000-000048160000}"/>
    <cellStyle name="Invoer 6 2 31" xfId="10698" xr:uid="{00000000-0005-0000-0000-000049160000}"/>
    <cellStyle name="Invoer 6 2 31 2" xfId="20425" xr:uid="{00000000-0005-0000-0000-00004A160000}"/>
    <cellStyle name="Invoer 6 2 4" xfId="5923" xr:uid="{00000000-0005-0000-0000-00004B160000}"/>
    <cellStyle name="Invoer 6 2 4 2" xfId="15650" xr:uid="{00000000-0005-0000-0000-00004C160000}"/>
    <cellStyle name="Invoer 6 2 5" xfId="4905" xr:uid="{00000000-0005-0000-0000-00004D160000}"/>
    <cellStyle name="Invoer 6 2 5 2" xfId="14632" xr:uid="{00000000-0005-0000-0000-00004E160000}"/>
    <cellStyle name="Invoer 6 2 6" xfId="6297" xr:uid="{00000000-0005-0000-0000-00004F160000}"/>
    <cellStyle name="Invoer 6 2 6 2" xfId="16024" xr:uid="{00000000-0005-0000-0000-000050160000}"/>
    <cellStyle name="Invoer 6 2 7" xfId="6500" xr:uid="{00000000-0005-0000-0000-000051160000}"/>
    <cellStyle name="Invoer 6 2 7 2" xfId="16227" xr:uid="{00000000-0005-0000-0000-000052160000}"/>
    <cellStyle name="Invoer 6 2 8" xfId="6710" xr:uid="{00000000-0005-0000-0000-000053160000}"/>
    <cellStyle name="Invoer 6 2 8 2" xfId="16437" xr:uid="{00000000-0005-0000-0000-000054160000}"/>
    <cellStyle name="Invoer 6 2 9" xfId="6906" xr:uid="{00000000-0005-0000-0000-000055160000}"/>
    <cellStyle name="Invoer 6 2 9 2" xfId="16633" xr:uid="{00000000-0005-0000-0000-000056160000}"/>
    <cellStyle name="Invoer 6 20" xfId="5648" xr:uid="{00000000-0005-0000-0000-000057160000}"/>
    <cellStyle name="Invoer 6 20 2" xfId="15375" xr:uid="{00000000-0005-0000-0000-000058160000}"/>
    <cellStyle name="Invoer 6 21" xfId="7818" xr:uid="{00000000-0005-0000-0000-000059160000}"/>
    <cellStyle name="Invoer 6 21 2" xfId="17545" xr:uid="{00000000-0005-0000-0000-00005A160000}"/>
    <cellStyle name="Invoer 6 22" xfId="2672" xr:uid="{00000000-0005-0000-0000-00005B160000}"/>
    <cellStyle name="Invoer 6 22 2" xfId="12399" xr:uid="{00000000-0005-0000-0000-00005C160000}"/>
    <cellStyle name="Invoer 6 23" xfId="5096" xr:uid="{00000000-0005-0000-0000-00005D160000}"/>
    <cellStyle name="Invoer 6 23 2" xfId="14823" xr:uid="{00000000-0005-0000-0000-00005E160000}"/>
    <cellStyle name="Invoer 6 24" xfId="5571" xr:uid="{00000000-0005-0000-0000-00005F160000}"/>
    <cellStyle name="Invoer 6 24 2" xfId="15298" xr:uid="{00000000-0005-0000-0000-000060160000}"/>
    <cellStyle name="Invoer 6 25" xfId="8329" xr:uid="{00000000-0005-0000-0000-000061160000}"/>
    <cellStyle name="Invoer 6 25 2" xfId="18056" xr:uid="{00000000-0005-0000-0000-000062160000}"/>
    <cellStyle name="Invoer 6 26" xfId="5527" xr:uid="{00000000-0005-0000-0000-000063160000}"/>
    <cellStyle name="Invoer 6 26 2" xfId="15254" xr:uid="{00000000-0005-0000-0000-000064160000}"/>
    <cellStyle name="Invoer 6 27" xfId="2832" xr:uid="{00000000-0005-0000-0000-000065160000}"/>
    <cellStyle name="Invoer 6 27 2" xfId="12559" xr:uid="{00000000-0005-0000-0000-000066160000}"/>
    <cellStyle name="Invoer 6 28" xfId="6211" xr:uid="{00000000-0005-0000-0000-000067160000}"/>
    <cellStyle name="Invoer 6 28 2" xfId="15938" xr:uid="{00000000-0005-0000-0000-000068160000}"/>
    <cellStyle name="Invoer 6 29" xfId="9040" xr:uid="{00000000-0005-0000-0000-000069160000}"/>
    <cellStyle name="Invoer 6 29 2" xfId="18767" xr:uid="{00000000-0005-0000-0000-00006A160000}"/>
    <cellStyle name="Invoer 6 3" xfId="2278" xr:uid="{00000000-0005-0000-0000-00006B160000}"/>
    <cellStyle name="Invoer 6 3 10" xfId="7117" xr:uid="{00000000-0005-0000-0000-00006C160000}"/>
    <cellStyle name="Invoer 6 3 10 2" xfId="16844" xr:uid="{00000000-0005-0000-0000-00006D160000}"/>
    <cellStyle name="Invoer 6 3 11" xfId="7313" xr:uid="{00000000-0005-0000-0000-00006E160000}"/>
    <cellStyle name="Invoer 6 3 11 2" xfId="17040" xr:uid="{00000000-0005-0000-0000-00006F160000}"/>
    <cellStyle name="Invoer 6 3 12" xfId="7508" xr:uid="{00000000-0005-0000-0000-000070160000}"/>
    <cellStyle name="Invoer 6 3 12 2" xfId="17235" xr:uid="{00000000-0005-0000-0000-000071160000}"/>
    <cellStyle name="Invoer 6 3 13" xfId="7702" xr:uid="{00000000-0005-0000-0000-000072160000}"/>
    <cellStyle name="Invoer 6 3 13 2" xfId="17429" xr:uid="{00000000-0005-0000-0000-000073160000}"/>
    <cellStyle name="Invoer 6 3 14" xfId="7898" xr:uid="{00000000-0005-0000-0000-000074160000}"/>
    <cellStyle name="Invoer 6 3 14 2" xfId="17625" xr:uid="{00000000-0005-0000-0000-000075160000}"/>
    <cellStyle name="Invoer 6 3 15" xfId="2556" xr:uid="{00000000-0005-0000-0000-000076160000}"/>
    <cellStyle name="Invoer 6 3 15 2" xfId="12283" xr:uid="{00000000-0005-0000-0000-000077160000}"/>
    <cellStyle name="Invoer 6 3 16" xfId="8200" xr:uid="{00000000-0005-0000-0000-000078160000}"/>
    <cellStyle name="Invoer 6 3 16 2" xfId="17927" xr:uid="{00000000-0005-0000-0000-000079160000}"/>
    <cellStyle name="Invoer 6 3 17" xfId="8388" xr:uid="{00000000-0005-0000-0000-00007A160000}"/>
    <cellStyle name="Invoer 6 3 17 2" xfId="18115" xr:uid="{00000000-0005-0000-0000-00007B160000}"/>
    <cellStyle name="Invoer 6 3 18" xfId="8570" xr:uid="{00000000-0005-0000-0000-00007C160000}"/>
    <cellStyle name="Invoer 6 3 18 2" xfId="18297" xr:uid="{00000000-0005-0000-0000-00007D160000}"/>
    <cellStyle name="Invoer 6 3 19" xfId="8744" xr:uid="{00000000-0005-0000-0000-00007E160000}"/>
    <cellStyle name="Invoer 6 3 19 2" xfId="18471" xr:uid="{00000000-0005-0000-0000-00007F160000}"/>
    <cellStyle name="Invoer 6 3 2" xfId="4500" xr:uid="{00000000-0005-0000-0000-000080160000}"/>
    <cellStyle name="Invoer 6 3 2 2" xfId="14227" xr:uid="{00000000-0005-0000-0000-000081160000}"/>
    <cellStyle name="Invoer 6 3 20" xfId="8917" xr:uid="{00000000-0005-0000-0000-000082160000}"/>
    <cellStyle name="Invoer 6 3 20 2" xfId="18644" xr:uid="{00000000-0005-0000-0000-000083160000}"/>
    <cellStyle name="Invoer 6 3 21" xfId="9097" xr:uid="{00000000-0005-0000-0000-000084160000}"/>
    <cellStyle name="Invoer 6 3 21 2" xfId="18824" xr:uid="{00000000-0005-0000-0000-000085160000}"/>
    <cellStyle name="Invoer 6 3 22" xfId="9267" xr:uid="{00000000-0005-0000-0000-000086160000}"/>
    <cellStyle name="Invoer 6 3 22 2" xfId="18994" xr:uid="{00000000-0005-0000-0000-000087160000}"/>
    <cellStyle name="Invoer 6 3 23" xfId="9437" xr:uid="{00000000-0005-0000-0000-000088160000}"/>
    <cellStyle name="Invoer 6 3 23 2" xfId="19164" xr:uid="{00000000-0005-0000-0000-000089160000}"/>
    <cellStyle name="Invoer 6 3 24" xfId="9601" xr:uid="{00000000-0005-0000-0000-00008A160000}"/>
    <cellStyle name="Invoer 6 3 24 2" xfId="19328" xr:uid="{00000000-0005-0000-0000-00008B160000}"/>
    <cellStyle name="Invoer 6 3 25" xfId="9773" xr:uid="{00000000-0005-0000-0000-00008C160000}"/>
    <cellStyle name="Invoer 6 3 25 2" xfId="19500" xr:uid="{00000000-0005-0000-0000-00008D160000}"/>
    <cellStyle name="Invoer 6 3 26" xfId="9934" xr:uid="{00000000-0005-0000-0000-00008E160000}"/>
    <cellStyle name="Invoer 6 3 26 2" xfId="19661" xr:uid="{00000000-0005-0000-0000-00008F160000}"/>
    <cellStyle name="Invoer 6 3 27" xfId="10093" xr:uid="{00000000-0005-0000-0000-000090160000}"/>
    <cellStyle name="Invoer 6 3 27 2" xfId="19820" xr:uid="{00000000-0005-0000-0000-000091160000}"/>
    <cellStyle name="Invoer 6 3 28" xfId="10248" xr:uid="{00000000-0005-0000-0000-000092160000}"/>
    <cellStyle name="Invoer 6 3 28 2" xfId="19975" xr:uid="{00000000-0005-0000-0000-000093160000}"/>
    <cellStyle name="Invoer 6 3 29" xfId="10402" xr:uid="{00000000-0005-0000-0000-000094160000}"/>
    <cellStyle name="Invoer 6 3 29 2" xfId="20129" xr:uid="{00000000-0005-0000-0000-000095160000}"/>
    <cellStyle name="Invoer 6 3 3" xfId="5709" xr:uid="{00000000-0005-0000-0000-000096160000}"/>
    <cellStyle name="Invoer 6 3 3 2" xfId="15436" xr:uid="{00000000-0005-0000-0000-000097160000}"/>
    <cellStyle name="Invoer 6 3 30" xfId="10553" xr:uid="{00000000-0005-0000-0000-000098160000}"/>
    <cellStyle name="Invoer 6 3 30 2" xfId="20280" xr:uid="{00000000-0005-0000-0000-000099160000}"/>
    <cellStyle name="Invoer 6 3 31" xfId="10699" xr:uid="{00000000-0005-0000-0000-00009A160000}"/>
    <cellStyle name="Invoer 6 3 31 2" xfId="20426" xr:uid="{00000000-0005-0000-0000-00009B160000}"/>
    <cellStyle name="Invoer 6 3 4" xfId="5924" xr:uid="{00000000-0005-0000-0000-00009C160000}"/>
    <cellStyle name="Invoer 6 3 4 2" xfId="15651" xr:uid="{00000000-0005-0000-0000-00009D160000}"/>
    <cellStyle name="Invoer 6 3 5" xfId="5242" xr:uid="{00000000-0005-0000-0000-00009E160000}"/>
    <cellStyle name="Invoer 6 3 5 2" xfId="14969" xr:uid="{00000000-0005-0000-0000-00009F160000}"/>
    <cellStyle name="Invoer 6 3 6" xfId="6298" xr:uid="{00000000-0005-0000-0000-0000A0160000}"/>
    <cellStyle name="Invoer 6 3 6 2" xfId="16025" xr:uid="{00000000-0005-0000-0000-0000A1160000}"/>
    <cellStyle name="Invoer 6 3 7" xfId="6501" xr:uid="{00000000-0005-0000-0000-0000A2160000}"/>
    <cellStyle name="Invoer 6 3 7 2" xfId="16228" xr:uid="{00000000-0005-0000-0000-0000A3160000}"/>
    <cellStyle name="Invoer 6 3 8" xfId="6711" xr:uid="{00000000-0005-0000-0000-0000A4160000}"/>
    <cellStyle name="Invoer 6 3 8 2" xfId="16438" xr:uid="{00000000-0005-0000-0000-0000A5160000}"/>
    <cellStyle name="Invoer 6 3 9" xfId="6907" xr:uid="{00000000-0005-0000-0000-0000A6160000}"/>
    <cellStyle name="Invoer 6 3 9 2" xfId="16634" xr:uid="{00000000-0005-0000-0000-0000A7160000}"/>
    <cellStyle name="Invoer 6 30" xfId="6446" xr:uid="{00000000-0005-0000-0000-0000A8160000}"/>
    <cellStyle name="Invoer 6 30 2" xfId="16173" xr:uid="{00000000-0005-0000-0000-0000A9160000}"/>
    <cellStyle name="Invoer 6 31" xfId="3098" xr:uid="{00000000-0005-0000-0000-0000AA160000}"/>
    <cellStyle name="Invoer 6 31 2" xfId="12825" xr:uid="{00000000-0005-0000-0000-0000AB160000}"/>
    <cellStyle name="Invoer 6 32" xfId="6852" xr:uid="{00000000-0005-0000-0000-0000AC160000}"/>
    <cellStyle name="Invoer 6 32 2" xfId="16579" xr:uid="{00000000-0005-0000-0000-0000AD160000}"/>
    <cellStyle name="Invoer 6 33" xfId="8318" xr:uid="{00000000-0005-0000-0000-0000AE160000}"/>
    <cellStyle name="Invoer 6 33 2" xfId="18045" xr:uid="{00000000-0005-0000-0000-0000AF160000}"/>
    <cellStyle name="Invoer 6 4" xfId="2955" xr:uid="{00000000-0005-0000-0000-0000B0160000}"/>
    <cellStyle name="Invoer 6 4 2" xfId="12682" xr:uid="{00000000-0005-0000-0000-0000B1160000}"/>
    <cellStyle name="Invoer 6 5" xfId="2739" xr:uid="{00000000-0005-0000-0000-0000B2160000}"/>
    <cellStyle name="Invoer 6 5 2" xfId="12466" xr:uid="{00000000-0005-0000-0000-0000B3160000}"/>
    <cellStyle name="Invoer 6 6" xfId="5051" xr:uid="{00000000-0005-0000-0000-0000B4160000}"/>
    <cellStyle name="Invoer 6 6 2" xfId="14778" xr:uid="{00000000-0005-0000-0000-0000B5160000}"/>
    <cellStyle name="Invoer 6 7" xfId="2433" xr:uid="{00000000-0005-0000-0000-0000B6160000}"/>
    <cellStyle name="Invoer 6 7 2" xfId="12160" xr:uid="{00000000-0005-0000-0000-0000B7160000}"/>
    <cellStyle name="Invoer 6 8" xfId="2836" xr:uid="{00000000-0005-0000-0000-0000B8160000}"/>
    <cellStyle name="Invoer 6 8 2" xfId="12563" xr:uid="{00000000-0005-0000-0000-0000B9160000}"/>
    <cellStyle name="Invoer 6 9" xfId="2917" xr:uid="{00000000-0005-0000-0000-0000BA160000}"/>
    <cellStyle name="Invoer 6 9 2" xfId="12644" xr:uid="{00000000-0005-0000-0000-0000BB160000}"/>
    <cellStyle name="Invoer 7" xfId="732" xr:uid="{00000000-0005-0000-0000-0000BC160000}"/>
    <cellStyle name="Invoer 7 10" xfId="3428" xr:uid="{00000000-0005-0000-0000-0000BD160000}"/>
    <cellStyle name="Invoer 7 10 2" xfId="13155" xr:uid="{00000000-0005-0000-0000-0000BE160000}"/>
    <cellStyle name="Invoer 7 11" xfId="6135" xr:uid="{00000000-0005-0000-0000-0000BF160000}"/>
    <cellStyle name="Invoer 7 11 2" xfId="15862" xr:uid="{00000000-0005-0000-0000-0000C0160000}"/>
    <cellStyle name="Invoer 7 12" xfId="2688" xr:uid="{00000000-0005-0000-0000-0000C1160000}"/>
    <cellStyle name="Invoer 7 12 2" xfId="12415" xr:uid="{00000000-0005-0000-0000-0000C2160000}"/>
    <cellStyle name="Invoer 7 13" xfId="4687" xr:uid="{00000000-0005-0000-0000-0000C3160000}"/>
    <cellStyle name="Invoer 7 13 2" xfId="14414" xr:uid="{00000000-0005-0000-0000-0000C4160000}"/>
    <cellStyle name="Invoer 7 14" xfId="6656" xr:uid="{00000000-0005-0000-0000-0000C5160000}"/>
    <cellStyle name="Invoer 7 14 2" xfId="16383" xr:uid="{00000000-0005-0000-0000-0000C6160000}"/>
    <cellStyle name="Invoer 7 15" xfId="5363" xr:uid="{00000000-0005-0000-0000-0000C7160000}"/>
    <cellStyle name="Invoer 7 15 2" xfId="15090" xr:uid="{00000000-0005-0000-0000-0000C8160000}"/>
    <cellStyle name="Invoer 7 16" xfId="5543" xr:uid="{00000000-0005-0000-0000-0000C9160000}"/>
    <cellStyle name="Invoer 7 16 2" xfId="15270" xr:uid="{00000000-0005-0000-0000-0000CA160000}"/>
    <cellStyle name="Invoer 7 17" xfId="4843" xr:uid="{00000000-0005-0000-0000-0000CB160000}"/>
    <cellStyle name="Invoer 7 17 2" xfId="14570" xr:uid="{00000000-0005-0000-0000-0000CC160000}"/>
    <cellStyle name="Invoer 7 18" xfId="7825" xr:uid="{00000000-0005-0000-0000-0000CD160000}"/>
    <cellStyle name="Invoer 7 18 2" xfId="17552" xr:uid="{00000000-0005-0000-0000-0000CE160000}"/>
    <cellStyle name="Invoer 7 19" xfId="7445" xr:uid="{00000000-0005-0000-0000-0000CF160000}"/>
    <cellStyle name="Invoer 7 19 2" xfId="17172" xr:uid="{00000000-0005-0000-0000-0000D0160000}"/>
    <cellStyle name="Invoer 7 2" xfId="2279" xr:uid="{00000000-0005-0000-0000-0000D1160000}"/>
    <cellStyle name="Invoer 7 2 10" xfId="7118" xr:uid="{00000000-0005-0000-0000-0000D2160000}"/>
    <cellStyle name="Invoer 7 2 10 2" xfId="16845" xr:uid="{00000000-0005-0000-0000-0000D3160000}"/>
    <cellStyle name="Invoer 7 2 11" xfId="7314" xr:uid="{00000000-0005-0000-0000-0000D4160000}"/>
    <cellStyle name="Invoer 7 2 11 2" xfId="17041" xr:uid="{00000000-0005-0000-0000-0000D5160000}"/>
    <cellStyle name="Invoer 7 2 12" xfId="7509" xr:uid="{00000000-0005-0000-0000-0000D6160000}"/>
    <cellStyle name="Invoer 7 2 12 2" xfId="17236" xr:uid="{00000000-0005-0000-0000-0000D7160000}"/>
    <cellStyle name="Invoer 7 2 13" xfId="7703" xr:uid="{00000000-0005-0000-0000-0000D8160000}"/>
    <cellStyle name="Invoer 7 2 13 2" xfId="17430" xr:uid="{00000000-0005-0000-0000-0000D9160000}"/>
    <cellStyle name="Invoer 7 2 14" xfId="7899" xr:uid="{00000000-0005-0000-0000-0000DA160000}"/>
    <cellStyle name="Invoer 7 2 14 2" xfId="17626" xr:uid="{00000000-0005-0000-0000-0000DB160000}"/>
    <cellStyle name="Invoer 7 2 15" xfId="5609" xr:uid="{00000000-0005-0000-0000-0000DC160000}"/>
    <cellStyle name="Invoer 7 2 15 2" xfId="15336" xr:uid="{00000000-0005-0000-0000-0000DD160000}"/>
    <cellStyle name="Invoer 7 2 16" xfId="8201" xr:uid="{00000000-0005-0000-0000-0000DE160000}"/>
    <cellStyle name="Invoer 7 2 16 2" xfId="17928" xr:uid="{00000000-0005-0000-0000-0000DF160000}"/>
    <cellStyle name="Invoer 7 2 17" xfId="8389" xr:uid="{00000000-0005-0000-0000-0000E0160000}"/>
    <cellStyle name="Invoer 7 2 17 2" xfId="18116" xr:uid="{00000000-0005-0000-0000-0000E1160000}"/>
    <cellStyle name="Invoer 7 2 18" xfId="8571" xr:uid="{00000000-0005-0000-0000-0000E2160000}"/>
    <cellStyle name="Invoer 7 2 18 2" xfId="18298" xr:uid="{00000000-0005-0000-0000-0000E3160000}"/>
    <cellStyle name="Invoer 7 2 19" xfId="8745" xr:uid="{00000000-0005-0000-0000-0000E4160000}"/>
    <cellStyle name="Invoer 7 2 19 2" xfId="18472" xr:uid="{00000000-0005-0000-0000-0000E5160000}"/>
    <cellStyle name="Invoer 7 2 2" xfId="4501" xr:uid="{00000000-0005-0000-0000-0000E6160000}"/>
    <cellStyle name="Invoer 7 2 2 2" xfId="14228" xr:uid="{00000000-0005-0000-0000-0000E7160000}"/>
    <cellStyle name="Invoer 7 2 20" xfId="8918" xr:uid="{00000000-0005-0000-0000-0000E8160000}"/>
    <cellStyle name="Invoer 7 2 20 2" xfId="18645" xr:uid="{00000000-0005-0000-0000-0000E9160000}"/>
    <cellStyle name="Invoer 7 2 21" xfId="9098" xr:uid="{00000000-0005-0000-0000-0000EA160000}"/>
    <cellStyle name="Invoer 7 2 21 2" xfId="18825" xr:uid="{00000000-0005-0000-0000-0000EB160000}"/>
    <cellStyle name="Invoer 7 2 22" xfId="9268" xr:uid="{00000000-0005-0000-0000-0000EC160000}"/>
    <cellStyle name="Invoer 7 2 22 2" xfId="18995" xr:uid="{00000000-0005-0000-0000-0000ED160000}"/>
    <cellStyle name="Invoer 7 2 23" xfId="9438" xr:uid="{00000000-0005-0000-0000-0000EE160000}"/>
    <cellStyle name="Invoer 7 2 23 2" xfId="19165" xr:uid="{00000000-0005-0000-0000-0000EF160000}"/>
    <cellStyle name="Invoer 7 2 24" xfId="9602" xr:uid="{00000000-0005-0000-0000-0000F0160000}"/>
    <cellStyle name="Invoer 7 2 24 2" xfId="19329" xr:uid="{00000000-0005-0000-0000-0000F1160000}"/>
    <cellStyle name="Invoer 7 2 25" xfId="9774" xr:uid="{00000000-0005-0000-0000-0000F2160000}"/>
    <cellStyle name="Invoer 7 2 25 2" xfId="19501" xr:uid="{00000000-0005-0000-0000-0000F3160000}"/>
    <cellStyle name="Invoer 7 2 26" xfId="9935" xr:uid="{00000000-0005-0000-0000-0000F4160000}"/>
    <cellStyle name="Invoer 7 2 26 2" xfId="19662" xr:uid="{00000000-0005-0000-0000-0000F5160000}"/>
    <cellStyle name="Invoer 7 2 27" xfId="10094" xr:uid="{00000000-0005-0000-0000-0000F6160000}"/>
    <cellStyle name="Invoer 7 2 27 2" xfId="19821" xr:uid="{00000000-0005-0000-0000-0000F7160000}"/>
    <cellStyle name="Invoer 7 2 28" xfId="10249" xr:uid="{00000000-0005-0000-0000-0000F8160000}"/>
    <cellStyle name="Invoer 7 2 28 2" xfId="19976" xr:uid="{00000000-0005-0000-0000-0000F9160000}"/>
    <cellStyle name="Invoer 7 2 29" xfId="10403" xr:uid="{00000000-0005-0000-0000-0000FA160000}"/>
    <cellStyle name="Invoer 7 2 29 2" xfId="20130" xr:uid="{00000000-0005-0000-0000-0000FB160000}"/>
    <cellStyle name="Invoer 7 2 3" xfId="5710" xr:uid="{00000000-0005-0000-0000-0000FC160000}"/>
    <cellStyle name="Invoer 7 2 3 2" xfId="15437" xr:uid="{00000000-0005-0000-0000-0000FD160000}"/>
    <cellStyle name="Invoer 7 2 30" xfId="10554" xr:uid="{00000000-0005-0000-0000-0000FE160000}"/>
    <cellStyle name="Invoer 7 2 30 2" xfId="20281" xr:uid="{00000000-0005-0000-0000-0000FF160000}"/>
    <cellStyle name="Invoer 7 2 31" xfId="10700" xr:uid="{00000000-0005-0000-0000-000000170000}"/>
    <cellStyle name="Invoer 7 2 31 2" xfId="20427" xr:uid="{00000000-0005-0000-0000-000001170000}"/>
    <cellStyle name="Invoer 7 2 4" xfId="5925" xr:uid="{00000000-0005-0000-0000-000002170000}"/>
    <cellStyle name="Invoer 7 2 4 2" xfId="15652" xr:uid="{00000000-0005-0000-0000-000003170000}"/>
    <cellStyle name="Invoer 7 2 5" xfId="5433" xr:uid="{00000000-0005-0000-0000-000004170000}"/>
    <cellStyle name="Invoer 7 2 5 2" xfId="15160" xr:uid="{00000000-0005-0000-0000-000005170000}"/>
    <cellStyle name="Invoer 7 2 6" xfId="6299" xr:uid="{00000000-0005-0000-0000-000006170000}"/>
    <cellStyle name="Invoer 7 2 6 2" xfId="16026" xr:uid="{00000000-0005-0000-0000-000007170000}"/>
    <cellStyle name="Invoer 7 2 7" xfId="6502" xr:uid="{00000000-0005-0000-0000-000008170000}"/>
    <cellStyle name="Invoer 7 2 7 2" xfId="16229" xr:uid="{00000000-0005-0000-0000-000009170000}"/>
    <cellStyle name="Invoer 7 2 8" xfId="6712" xr:uid="{00000000-0005-0000-0000-00000A170000}"/>
    <cellStyle name="Invoer 7 2 8 2" xfId="16439" xr:uid="{00000000-0005-0000-0000-00000B170000}"/>
    <cellStyle name="Invoer 7 2 9" xfId="6908" xr:uid="{00000000-0005-0000-0000-00000C170000}"/>
    <cellStyle name="Invoer 7 2 9 2" xfId="16635" xr:uid="{00000000-0005-0000-0000-00000D170000}"/>
    <cellStyle name="Invoer 7 20" xfId="2592" xr:uid="{00000000-0005-0000-0000-00000E170000}"/>
    <cellStyle name="Invoer 7 20 2" xfId="12319" xr:uid="{00000000-0005-0000-0000-00000F170000}"/>
    <cellStyle name="Invoer 7 21" xfId="7438" xr:uid="{00000000-0005-0000-0000-000010170000}"/>
    <cellStyle name="Invoer 7 21 2" xfId="17165" xr:uid="{00000000-0005-0000-0000-000011170000}"/>
    <cellStyle name="Invoer 7 22" xfId="8052" xr:uid="{00000000-0005-0000-0000-000012170000}"/>
    <cellStyle name="Invoer 7 22 2" xfId="17779" xr:uid="{00000000-0005-0000-0000-000013170000}"/>
    <cellStyle name="Invoer 7 23" xfId="5465" xr:uid="{00000000-0005-0000-0000-000014170000}"/>
    <cellStyle name="Invoer 7 23 2" xfId="15192" xr:uid="{00000000-0005-0000-0000-000015170000}"/>
    <cellStyle name="Invoer 7 24" xfId="6647" xr:uid="{00000000-0005-0000-0000-000016170000}"/>
    <cellStyle name="Invoer 7 24 2" xfId="16374" xr:uid="{00000000-0005-0000-0000-000017170000}"/>
    <cellStyle name="Invoer 7 25" xfId="8095" xr:uid="{00000000-0005-0000-0000-000018170000}"/>
    <cellStyle name="Invoer 7 25 2" xfId="17822" xr:uid="{00000000-0005-0000-0000-000019170000}"/>
    <cellStyle name="Invoer 7 26" xfId="6643" xr:uid="{00000000-0005-0000-0000-00001A170000}"/>
    <cellStyle name="Invoer 7 26 2" xfId="16370" xr:uid="{00000000-0005-0000-0000-00001B170000}"/>
    <cellStyle name="Invoer 7 27" xfId="8002" xr:uid="{00000000-0005-0000-0000-00001C170000}"/>
    <cellStyle name="Invoer 7 27 2" xfId="17729" xr:uid="{00000000-0005-0000-0000-00001D170000}"/>
    <cellStyle name="Invoer 7 28" xfId="6115" xr:uid="{00000000-0005-0000-0000-00001E170000}"/>
    <cellStyle name="Invoer 7 28 2" xfId="15842" xr:uid="{00000000-0005-0000-0000-00001F170000}"/>
    <cellStyle name="Invoer 7 29" xfId="8668" xr:uid="{00000000-0005-0000-0000-000020170000}"/>
    <cellStyle name="Invoer 7 29 2" xfId="18395" xr:uid="{00000000-0005-0000-0000-000021170000}"/>
    <cellStyle name="Invoer 7 3" xfId="2280" xr:uid="{00000000-0005-0000-0000-000022170000}"/>
    <cellStyle name="Invoer 7 3 10" xfId="7119" xr:uid="{00000000-0005-0000-0000-000023170000}"/>
    <cellStyle name="Invoer 7 3 10 2" xfId="16846" xr:uid="{00000000-0005-0000-0000-000024170000}"/>
    <cellStyle name="Invoer 7 3 11" xfId="7315" xr:uid="{00000000-0005-0000-0000-000025170000}"/>
    <cellStyle name="Invoer 7 3 11 2" xfId="17042" xr:uid="{00000000-0005-0000-0000-000026170000}"/>
    <cellStyle name="Invoer 7 3 12" xfId="7510" xr:uid="{00000000-0005-0000-0000-000027170000}"/>
    <cellStyle name="Invoer 7 3 12 2" xfId="17237" xr:uid="{00000000-0005-0000-0000-000028170000}"/>
    <cellStyle name="Invoer 7 3 13" xfId="7704" xr:uid="{00000000-0005-0000-0000-000029170000}"/>
    <cellStyle name="Invoer 7 3 13 2" xfId="17431" xr:uid="{00000000-0005-0000-0000-00002A170000}"/>
    <cellStyle name="Invoer 7 3 14" xfId="7900" xr:uid="{00000000-0005-0000-0000-00002B170000}"/>
    <cellStyle name="Invoer 7 3 14 2" xfId="17627" xr:uid="{00000000-0005-0000-0000-00002C170000}"/>
    <cellStyle name="Invoer 7 3 15" xfId="7806" xr:uid="{00000000-0005-0000-0000-00002D170000}"/>
    <cellStyle name="Invoer 7 3 15 2" xfId="17533" xr:uid="{00000000-0005-0000-0000-00002E170000}"/>
    <cellStyle name="Invoer 7 3 16" xfId="8202" xr:uid="{00000000-0005-0000-0000-00002F170000}"/>
    <cellStyle name="Invoer 7 3 16 2" xfId="17929" xr:uid="{00000000-0005-0000-0000-000030170000}"/>
    <cellStyle name="Invoer 7 3 17" xfId="8390" xr:uid="{00000000-0005-0000-0000-000031170000}"/>
    <cellStyle name="Invoer 7 3 17 2" xfId="18117" xr:uid="{00000000-0005-0000-0000-000032170000}"/>
    <cellStyle name="Invoer 7 3 18" xfId="8572" xr:uid="{00000000-0005-0000-0000-000033170000}"/>
    <cellStyle name="Invoer 7 3 18 2" xfId="18299" xr:uid="{00000000-0005-0000-0000-000034170000}"/>
    <cellStyle name="Invoer 7 3 19" xfId="8746" xr:uid="{00000000-0005-0000-0000-000035170000}"/>
    <cellStyle name="Invoer 7 3 19 2" xfId="18473" xr:uid="{00000000-0005-0000-0000-000036170000}"/>
    <cellStyle name="Invoer 7 3 2" xfId="4502" xr:uid="{00000000-0005-0000-0000-000037170000}"/>
    <cellStyle name="Invoer 7 3 2 2" xfId="14229" xr:uid="{00000000-0005-0000-0000-000038170000}"/>
    <cellStyle name="Invoer 7 3 20" xfId="8919" xr:uid="{00000000-0005-0000-0000-000039170000}"/>
    <cellStyle name="Invoer 7 3 20 2" xfId="18646" xr:uid="{00000000-0005-0000-0000-00003A170000}"/>
    <cellStyle name="Invoer 7 3 21" xfId="9099" xr:uid="{00000000-0005-0000-0000-00003B170000}"/>
    <cellStyle name="Invoer 7 3 21 2" xfId="18826" xr:uid="{00000000-0005-0000-0000-00003C170000}"/>
    <cellStyle name="Invoer 7 3 22" xfId="9269" xr:uid="{00000000-0005-0000-0000-00003D170000}"/>
    <cellStyle name="Invoer 7 3 22 2" xfId="18996" xr:uid="{00000000-0005-0000-0000-00003E170000}"/>
    <cellStyle name="Invoer 7 3 23" xfId="9439" xr:uid="{00000000-0005-0000-0000-00003F170000}"/>
    <cellStyle name="Invoer 7 3 23 2" xfId="19166" xr:uid="{00000000-0005-0000-0000-000040170000}"/>
    <cellStyle name="Invoer 7 3 24" xfId="9603" xr:uid="{00000000-0005-0000-0000-000041170000}"/>
    <cellStyle name="Invoer 7 3 24 2" xfId="19330" xr:uid="{00000000-0005-0000-0000-000042170000}"/>
    <cellStyle name="Invoer 7 3 25" xfId="9775" xr:uid="{00000000-0005-0000-0000-000043170000}"/>
    <cellStyle name="Invoer 7 3 25 2" xfId="19502" xr:uid="{00000000-0005-0000-0000-000044170000}"/>
    <cellStyle name="Invoer 7 3 26" xfId="9936" xr:uid="{00000000-0005-0000-0000-000045170000}"/>
    <cellStyle name="Invoer 7 3 26 2" xfId="19663" xr:uid="{00000000-0005-0000-0000-000046170000}"/>
    <cellStyle name="Invoer 7 3 27" xfId="10095" xr:uid="{00000000-0005-0000-0000-000047170000}"/>
    <cellStyle name="Invoer 7 3 27 2" xfId="19822" xr:uid="{00000000-0005-0000-0000-000048170000}"/>
    <cellStyle name="Invoer 7 3 28" xfId="10250" xr:uid="{00000000-0005-0000-0000-000049170000}"/>
    <cellStyle name="Invoer 7 3 28 2" xfId="19977" xr:uid="{00000000-0005-0000-0000-00004A170000}"/>
    <cellStyle name="Invoer 7 3 29" xfId="10404" xr:uid="{00000000-0005-0000-0000-00004B170000}"/>
    <cellStyle name="Invoer 7 3 29 2" xfId="20131" xr:uid="{00000000-0005-0000-0000-00004C170000}"/>
    <cellStyle name="Invoer 7 3 3" xfId="5711" xr:uid="{00000000-0005-0000-0000-00004D170000}"/>
    <cellStyle name="Invoer 7 3 3 2" xfId="15438" xr:uid="{00000000-0005-0000-0000-00004E170000}"/>
    <cellStyle name="Invoer 7 3 30" xfId="10555" xr:uid="{00000000-0005-0000-0000-00004F170000}"/>
    <cellStyle name="Invoer 7 3 30 2" xfId="20282" xr:uid="{00000000-0005-0000-0000-000050170000}"/>
    <cellStyle name="Invoer 7 3 31" xfId="10701" xr:uid="{00000000-0005-0000-0000-000051170000}"/>
    <cellStyle name="Invoer 7 3 31 2" xfId="20428" xr:uid="{00000000-0005-0000-0000-000052170000}"/>
    <cellStyle name="Invoer 7 3 4" xfId="5926" xr:uid="{00000000-0005-0000-0000-000053170000}"/>
    <cellStyle name="Invoer 7 3 4 2" xfId="15653" xr:uid="{00000000-0005-0000-0000-000054170000}"/>
    <cellStyle name="Invoer 7 3 5" xfId="2624" xr:uid="{00000000-0005-0000-0000-000055170000}"/>
    <cellStyle name="Invoer 7 3 5 2" xfId="12351" xr:uid="{00000000-0005-0000-0000-000056170000}"/>
    <cellStyle name="Invoer 7 3 6" xfId="6300" xr:uid="{00000000-0005-0000-0000-000057170000}"/>
    <cellStyle name="Invoer 7 3 6 2" xfId="16027" xr:uid="{00000000-0005-0000-0000-000058170000}"/>
    <cellStyle name="Invoer 7 3 7" xfId="6503" xr:uid="{00000000-0005-0000-0000-000059170000}"/>
    <cellStyle name="Invoer 7 3 7 2" xfId="16230" xr:uid="{00000000-0005-0000-0000-00005A170000}"/>
    <cellStyle name="Invoer 7 3 8" xfId="6713" xr:uid="{00000000-0005-0000-0000-00005B170000}"/>
    <cellStyle name="Invoer 7 3 8 2" xfId="16440" xr:uid="{00000000-0005-0000-0000-00005C170000}"/>
    <cellStyle name="Invoer 7 3 9" xfId="6909" xr:uid="{00000000-0005-0000-0000-00005D170000}"/>
    <cellStyle name="Invoer 7 3 9 2" xfId="16636" xr:uid="{00000000-0005-0000-0000-00005E170000}"/>
    <cellStyle name="Invoer 7 30" xfId="7431" xr:uid="{00000000-0005-0000-0000-00005F170000}"/>
    <cellStyle name="Invoer 7 30 2" xfId="17158" xr:uid="{00000000-0005-0000-0000-000060170000}"/>
    <cellStyle name="Invoer 7 31" xfId="6043" xr:uid="{00000000-0005-0000-0000-000061170000}"/>
    <cellStyle name="Invoer 7 31 2" xfId="15770" xr:uid="{00000000-0005-0000-0000-000062170000}"/>
    <cellStyle name="Invoer 7 32" xfId="9371" xr:uid="{00000000-0005-0000-0000-000063170000}"/>
    <cellStyle name="Invoer 7 32 2" xfId="19098" xr:uid="{00000000-0005-0000-0000-000064170000}"/>
    <cellStyle name="Invoer 7 33" xfId="2841" xr:uid="{00000000-0005-0000-0000-000065170000}"/>
    <cellStyle name="Invoer 7 33 2" xfId="12568" xr:uid="{00000000-0005-0000-0000-000066170000}"/>
    <cellStyle name="Invoer 7 4" xfId="2956" xr:uid="{00000000-0005-0000-0000-000067170000}"/>
    <cellStyle name="Invoer 7 4 2" xfId="12683" xr:uid="{00000000-0005-0000-0000-000068170000}"/>
    <cellStyle name="Invoer 7 5" xfId="2738" xr:uid="{00000000-0005-0000-0000-000069170000}"/>
    <cellStyle name="Invoer 7 5 2" xfId="12465" xr:uid="{00000000-0005-0000-0000-00006A170000}"/>
    <cellStyle name="Invoer 7 6" xfId="4772" xr:uid="{00000000-0005-0000-0000-00006B170000}"/>
    <cellStyle name="Invoer 7 6 2" xfId="14499" xr:uid="{00000000-0005-0000-0000-00006C170000}"/>
    <cellStyle name="Invoer 7 7" xfId="5439" xr:uid="{00000000-0005-0000-0000-00006D170000}"/>
    <cellStyle name="Invoer 7 7 2" xfId="15166" xr:uid="{00000000-0005-0000-0000-00006E170000}"/>
    <cellStyle name="Invoer 7 8" xfId="5579" xr:uid="{00000000-0005-0000-0000-00006F170000}"/>
    <cellStyle name="Invoer 7 8 2" xfId="15306" xr:uid="{00000000-0005-0000-0000-000070170000}"/>
    <cellStyle name="Invoer 7 9" xfId="5590" xr:uid="{00000000-0005-0000-0000-000071170000}"/>
    <cellStyle name="Invoer 7 9 2" xfId="15317" xr:uid="{00000000-0005-0000-0000-000072170000}"/>
    <cellStyle name="Invoer 8" xfId="733" xr:uid="{00000000-0005-0000-0000-000073170000}"/>
    <cellStyle name="Invoer 8 10" xfId="6065" xr:uid="{00000000-0005-0000-0000-000074170000}"/>
    <cellStyle name="Invoer 8 10 2" xfId="15792" xr:uid="{00000000-0005-0000-0000-000075170000}"/>
    <cellStyle name="Invoer 8 11" xfId="5623" xr:uid="{00000000-0005-0000-0000-000076170000}"/>
    <cellStyle name="Invoer 8 11 2" xfId="15350" xr:uid="{00000000-0005-0000-0000-000077170000}"/>
    <cellStyle name="Invoer 8 12" xfId="2577" xr:uid="{00000000-0005-0000-0000-000078170000}"/>
    <cellStyle name="Invoer 8 12 2" xfId="12304" xr:uid="{00000000-0005-0000-0000-000079170000}"/>
    <cellStyle name="Invoer 8 13" xfId="6121" xr:uid="{00000000-0005-0000-0000-00007A170000}"/>
    <cellStyle name="Invoer 8 13 2" xfId="15848" xr:uid="{00000000-0005-0000-0000-00007B170000}"/>
    <cellStyle name="Invoer 8 14" xfId="6818" xr:uid="{00000000-0005-0000-0000-00007C170000}"/>
    <cellStyle name="Invoer 8 14 2" xfId="16545" xr:uid="{00000000-0005-0000-0000-00007D170000}"/>
    <cellStyle name="Invoer 8 15" xfId="5179" xr:uid="{00000000-0005-0000-0000-00007E170000}"/>
    <cellStyle name="Invoer 8 15 2" xfId="14906" xr:uid="{00000000-0005-0000-0000-00007F170000}"/>
    <cellStyle name="Invoer 8 16" xfId="3414" xr:uid="{00000000-0005-0000-0000-000080170000}"/>
    <cellStyle name="Invoer 8 16 2" xfId="13141" xr:uid="{00000000-0005-0000-0000-000081170000}"/>
    <cellStyle name="Invoer 8 17" xfId="4708" xr:uid="{00000000-0005-0000-0000-000082170000}"/>
    <cellStyle name="Invoer 8 17 2" xfId="14435" xr:uid="{00000000-0005-0000-0000-000083170000}"/>
    <cellStyle name="Invoer 8 18" xfId="6623" xr:uid="{00000000-0005-0000-0000-000084170000}"/>
    <cellStyle name="Invoer 8 18 2" xfId="16350" xr:uid="{00000000-0005-0000-0000-000085170000}"/>
    <cellStyle name="Invoer 8 19" xfId="5649" xr:uid="{00000000-0005-0000-0000-000086170000}"/>
    <cellStyle name="Invoer 8 19 2" xfId="15376" xr:uid="{00000000-0005-0000-0000-000087170000}"/>
    <cellStyle name="Invoer 8 2" xfId="2281" xr:uid="{00000000-0005-0000-0000-000088170000}"/>
    <cellStyle name="Invoer 8 2 10" xfId="7120" xr:uid="{00000000-0005-0000-0000-000089170000}"/>
    <cellStyle name="Invoer 8 2 10 2" xfId="16847" xr:uid="{00000000-0005-0000-0000-00008A170000}"/>
    <cellStyle name="Invoer 8 2 11" xfId="7316" xr:uid="{00000000-0005-0000-0000-00008B170000}"/>
    <cellStyle name="Invoer 8 2 11 2" xfId="17043" xr:uid="{00000000-0005-0000-0000-00008C170000}"/>
    <cellStyle name="Invoer 8 2 12" xfId="7511" xr:uid="{00000000-0005-0000-0000-00008D170000}"/>
    <cellStyle name="Invoer 8 2 12 2" xfId="17238" xr:uid="{00000000-0005-0000-0000-00008E170000}"/>
    <cellStyle name="Invoer 8 2 13" xfId="7705" xr:uid="{00000000-0005-0000-0000-00008F170000}"/>
    <cellStyle name="Invoer 8 2 13 2" xfId="17432" xr:uid="{00000000-0005-0000-0000-000090170000}"/>
    <cellStyle name="Invoer 8 2 14" xfId="7901" xr:uid="{00000000-0005-0000-0000-000091170000}"/>
    <cellStyle name="Invoer 8 2 14 2" xfId="17628" xr:uid="{00000000-0005-0000-0000-000092170000}"/>
    <cellStyle name="Invoer 8 2 15" xfId="2445" xr:uid="{00000000-0005-0000-0000-000093170000}"/>
    <cellStyle name="Invoer 8 2 15 2" xfId="12172" xr:uid="{00000000-0005-0000-0000-000094170000}"/>
    <cellStyle name="Invoer 8 2 16" xfId="8203" xr:uid="{00000000-0005-0000-0000-000095170000}"/>
    <cellStyle name="Invoer 8 2 16 2" xfId="17930" xr:uid="{00000000-0005-0000-0000-000096170000}"/>
    <cellStyle name="Invoer 8 2 17" xfId="8391" xr:uid="{00000000-0005-0000-0000-000097170000}"/>
    <cellStyle name="Invoer 8 2 17 2" xfId="18118" xr:uid="{00000000-0005-0000-0000-000098170000}"/>
    <cellStyle name="Invoer 8 2 18" xfId="8573" xr:uid="{00000000-0005-0000-0000-000099170000}"/>
    <cellStyle name="Invoer 8 2 18 2" xfId="18300" xr:uid="{00000000-0005-0000-0000-00009A170000}"/>
    <cellStyle name="Invoer 8 2 19" xfId="8747" xr:uid="{00000000-0005-0000-0000-00009B170000}"/>
    <cellStyle name="Invoer 8 2 19 2" xfId="18474" xr:uid="{00000000-0005-0000-0000-00009C170000}"/>
    <cellStyle name="Invoer 8 2 2" xfId="4503" xr:uid="{00000000-0005-0000-0000-00009D170000}"/>
    <cellStyle name="Invoer 8 2 2 2" xfId="14230" xr:uid="{00000000-0005-0000-0000-00009E170000}"/>
    <cellStyle name="Invoer 8 2 20" xfId="8920" xr:uid="{00000000-0005-0000-0000-00009F170000}"/>
    <cellStyle name="Invoer 8 2 20 2" xfId="18647" xr:uid="{00000000-0005-0000-0000-0000A0170000}"/>
    <cellStyle name="Invoer 8 2 21" xfId="9100" xr:uid="{00000000-0005-0000-0000-0000A1170000}"/>
    <cellStyle name="Invoer 8 2 21 2" xfId="18827" xr:uid="{00000000-0005-0000-0000-0000A2170000}"/>
    <cellStyle name="Invoer 8 2 22" xfId="9270" xr:uid="{00000000-0005-0000-0000-0000A3170000}"/>
    <cellStyle name="Invoer 8 2 22 2" xfId="18997" xr:uid="{00000000-0005-0000-0000-0000A4170000}"/>
    <cellStyle name="Invoer 8 2 23" xfId="9440" xr:uid="{00000000-0005-0000-0000-0000A5170000}"/>
    <cellStyle name="Invoer 8 2 23 2" xfId="19167" xr:uid="{00000000-0005-0000-0000-0000A6170000}"/>
    <cellStyle name="Invoer 8 2 24" xfId="9604" xr:uid="{00000000-0005-0000-0000-0000A7170000}"/>
    <cellStyle name="Invoer 8 2 24 2" xfId="19331" xr:uid="{00000000-0005-0000-0000-0000A8170000}"/>
    <cellStyle name="Invoer 8 2 25" xfId="9776" xr:uid="{00000000-0005-0000-0000-0000A9170000}"/>
    <cellStyle name="Invoer 8 2 25 2" xfId="19503" xr:uid="{00000000-0005-0000-0000-0000AA170000}"/>
    <cellStyle name="Invoer 8 2 26" xfId="9937" xr:uid="{00000000-0005-0000-0000-0000AB170000}"/>
    <cellStyle name="Invoer 8 2 26 2" xfId="19664" xr:uid="{00000000-0005-0000-0000-0000AC170000}"/>
    <cellStyle name="Invoer 8 2 27" xfId="10096" xr:uid="{00000000-0005-0000-0000-0000AD170000}"/>
    <cellStyle name="Invoer 8 2 27 2" xfId="19823" xr:uid="{00000000-0005-0000-0000-0000AE170000}"/>
    <cellStyle name="Invoer 8 2 28" xfId="10251" xr:uid="{00000000-0005-0000-0000-0000AF170000}"/>
    <cellStyle name="Invoer 8 2 28 2" xfId="19978" xr:uid="{00000000-0005-0000-0000-0000B0170000}"/>
    <cellStyle name="Invoer 8 2 29" xfId="10405" xr:uid="{00000000-0005-0000-0000-0000B1170000}"/>
    <cellStyle name="Invoer 8 2 29 2" xfId="20132" xr:uid="{00000000-0005-0000-0000-0000B2170000}"/>
    <cellStyle name="Invoer 8 2 3" xfId="5712" xr:uid="{00000000-0005-0000-0000-0000B3170000}"/>
    <cellStyle name="Invoer 8 2 3 2" xfId="15439" xr:uid="{00000000-0005-0000-0000-0000B4170000}"/>
    <cellStyle name="Invoer 8 2 30" xfId="10556" xr:uid="{00000000-0005-0000-0000-0000B5170000}"/>
    <cellStyle name="Invoer 8 2 30 2" xfId="20283" xr:uid="{00000000-0005-0000-0000-0000B6170000}"/>
    <cellStyle name="Invoer 8 2 31" xfId="10702" xr:uid="{00000000-0005-0000-0000-0000B7170000}"/>
    <cellStyle name="Invoer 8 2 31 2" xfId="20429" xr:uid="{00000000-0005-0000-0000-0000B8170000}"/>
    <cellStyle name="Invoer 8 2 4" xfId="5927" xr:uid="{00000000-0005-0000-0000-0000B9170000}"/>
    <cellStyle name="Invoer 8 2 4 2" xfId="15654" xr:uid="{00000000-0005-0000-0000-0000BA170000}"/>
    <cellStyle name="Invoer 8 2 5" xfId="5814" xr:uid="{00000000-0005-0000-0000-0000BB170000}"/>
    <cellStyle name="Invoer 8 2 5 2" xfId="15541" xr:uid="{00000000-0005-0000-0000-0000BC170000}"/>
    <cellStyle name="Invoer 8 2 6" xfId="6301" xr:uid="{00000000-0005-0000-0000-0000BD170000}"/>
    <cellStyle name="Invoer 8 2 6 2" xfId="16028" xr:uid="{00000000-0005-0000-0000-0000BE170000}"/>
    <cellStyle name="Invoer 8 2 7" xfId="6504" xr:uid="{00000000-0005-0000-0000-0000BF170000}"/>
    <cellStyle name="Invoer 8 2 7 2" xfId="16231" xr:uid="{00000000-0005-0000-0000-0000C0170000}"/>
    <cellStyle name="Invoer 8 2 8" xfId="6714" xr:uid="{00000000-0005-0000-0000-0000C1170000}"/>
    <cellStyle name="Invoer 8 2 8 2" xfId="16441" xr:uid="{00000000-0005-0000-0000-0000C2170000}"/>
    <cellStyle name="Invoer 8 2 9" xfId="6910" xr:uid="{00000000-0005-0000-0000-0000C3170000}"/>
    <cellStyle name="Invoer 8 2 9 2" xfId="16637" xr:uid="{00000000-0005-0000-0000-0000C4170000}"/>
    <cellStyle name="Invoer 8 20" xfId="6436" xr:uid="{00000000-0005-0000-0000-0000C5170000}"/>
    <cellStyle name="Invoer 8 20 2" xfId="16163" xr:uid="{00000000-0005-0000-0000-0000C6170000}"/>
    <cellStyle name="Invoer 8 21" xfId="5426" xr:uid="{00000000-0005-0000-0000-0000C7170000}"/>
    <cellStyle name="Invoer 8 21 2" xfId="15153" xr:uid="{00000000-0005-0000-0000-0000C8170000}"/>
    <cellStyle name="Invoer 8 22" xfId="5640" xr:uid="{00000000-0005-0000-0000-0000C9170000}"/>
    <cellStyle name="Invoer 8 22 2" xfId="15367" xr:uid="{00000000-0005-0000-0000-0000CA170000}"/>
    <cellStyle name="Invoer 8 23" xfId="4932" xr:uid="{00000000-0005-0000-0000-0000CB170000}"/>
    <cellStyle name="Invoer 8 23 2" xfId="14659" xr:uid="{00000000-0005-0000-0000-0000CC170000}"/>
    <cellStyle name="Invoer 8 24" xfId="7844" xr:uid="{00000000-0005-0000-0000-0000CD170000}"/>
    <cellStyle name="Invoer 8 24 2" xfId="17571" xr:uid="{00000000-0005-0000-0000-0000CE170000}"/>
    <cellStyle name="Invoer 8 25" xfId="7237" xr:uid="{00000000-0005-0000-0000-0000CF170000}"/>
    <cellStyle name="Invoer 8 25 2" xfId="16964" xr:uid="{00000000-0005-0000-0000-0000D0170000}"/>
    <cellStyle name="Invoer 8 26" xfId="5604" xr:uid="{00000000-0005-0000-0000-0000D1170000}"/>
    <cellStyle name="Invoer 8 26 2" xfId="15331" xr:uid="{00000000-0005-0000-0000-0000D2170000}"/>
    <cellStyle name="Invoer 8 27" xfId="2833" xr:uid="{00000000-0005-0000-0000-0000D3170000}"/>
    <cellStyle name="Invoer 8 27 2" xfId="12560" xr:uid="{00000000-0005-0000-0000-0000D4170000}"/>
    <cellStyle name="Invoer 8 28" xfId="3003" xr:uid="{00000000-0005-0000-0000-0000D5170000}"/>
    <cellStyle name="Invoer 8 28 2" xfId="12730" xr:uid="{00000000-0005-0000-0000-0000D6170000}"/>
    <cellStyle name="Invoer 8 29" xfId="5240" xr:uid="{00000000-0005-0000-0000-0000D7170000}"/>
    <cellStyle name="Invoer 8 29 2" xfId="14967" xr:uid="{00000000-0005-0000-0000-0000D8170000}"/>
    <cellStyle name="Invoer 8 3" xfId="2282" xr:uid="{00000000-0005-0000-0000-0000D9170000}"/>
    <cellStyle name="Invoer 8 3 10" xfId="7121" xr:uid="{00000000-0005-0000-0000-0000DA170000}"/>
    <cellStyle name="Invoer 8 3 10 2" xfId="16848" xr:uid="{00000000-0005-0000-0000-0000DB170000}"/>
    <cellStyle name="Invoer 8 3 11" xfId="7317" xr:uid="{00000000-0005-0000-0000-0000DC170000}"/>
    <cellStyle name="Invoer 8 3 11 2" xfId="17044" xr:uid="{00000000-0005-0000-0000-0000DD170000}"/>
    <cellStyle name="Invoer 8 3 12" xfId="7512" xr:uid="{00000000-0005-0000-0000-0000DE170000}"/>
    <cellStyle name="Invoer 8 3 12 2" xfId="17239" xr:uid="{00000000-0005-0000-0000-0000DF170000}"/>
    <cellStyle name="Invoer 8 3 13" xfId="7706" xr:uid="{00000000-0005-0000-0000-0000E0170000}"/>
    <cellStyle name="Invoer 8 3 13 2" xfId="17433" xr:uid="{00000000-0005-0000-0000-0000E1170000}"/>
    <cellStyle name="Invoer 8 3 14" xfId="7902" xr:uid="{00000000-0005-0000-0000-0000E2170000}"/>
    <cellStyle name="Invoer 8 3 14 2" xfId="17629" xr:uid="{00000000-0005-0000-0000-0000E3170000}"/>
    <cellStyle name="Invoer 8 3 15" xfId="7055" xr:uid="{00000000-0005-0000-0000-0000E4170000}"/>
    <cellStyle name="Invoer 8 3 15 2" xfId="16782" xr:uid="{00000000-0005-0000-0000-0000E5170000}"/>
    <cellStyle name="Invoer 8 3 16" xfId="8204" xr:uid="{00000000-0005-0000-0000-0000E6170000}"/>
    <cellStyle name="Invoer 8 3 16 2" xfId="17931" xr:uid="{00000000-0005-0000-0000-0000E7170000}"/>
    <cellStyle name="Invoer 8 3 17" xfId="8392" xr:uid="{00000000-0005-0000-0000-0000E8170000}"/>
    <cellStyle name="Invoer 8 3 17 2" xfId="18119" xr:uid="{00000000-0005-0000-0000-0000E9170000}"/>
    <cellStyle name="Invoer 8 3 18" xfId="8574" xr:uid="{00000000-0005-0000-0000-0000EA170000}"/>
    <cellStyle name="Invoer 8 3 18 2" xfId="18301" xr:uid="{00000000-0005-0000-0000-0000EB170000}"/>
    <cellStyle name="Invoer 8 3 19" xfId="8748" xr:uid="{00000000-0005-0000-0000-0000EC170000}"/>
    <cellStyle name="Invoer 8 3 19 2" xfId="18475" xr:uid="{00000000-0005-0000-0000-0000ED170000}"/>
    <cellStyle name="Invoer 8 3 2" xfId="4504" xr:uid="{00000000-0005-0000-0000-0000EE170000}"/>
    <cellStyle name="Invoer 8 3 2 2" xfId="14231" xr:uid="{00000000-0005-0000-0000-0000EF170000}"/>
    <cellStyle name="Invoer 8 3 20" xfId="8921" xr:uid="{00000000-0005-0000-0000-0000F0170000}"/>
    <cellStyle name="Invoer 8 3 20 2" xfId="18648" xr:uid="{00000000-0005-0000-0000-0000F1170000}"/>
    <cellStyle name="Invoer 8 3 21" xfId="9101" xr:uid="{00000000-0005-0000-0000-0000F2170000}"/>
    <cellStyle name="Invoer 8 3 21 2" xfId="18828" xr:uid="{00000000-0005-0000-0000-0000F3170000}"/>
    <cellStyle name="Invoer 8 3 22" xfId="9271" xr:uid="{00000000-0005-0000-0000-0000F4170000}"/>
    <cellStyle name="Invoer 8 3 22 2" xfId="18998" xr:uid="{00000000-0005-0000-0000-0000F5170000}"/>
    <cellStyle name="Invoer 8 3 23" xfId="9441" xr:uid="{00000000-0005-0000-0000-0000F6170000}"/>
    <cellStyle name="Invoer 8 3 23 2" xfId="19168" xr:uid="{00000000-0005-0000-0000-0000F7170000}"/>
    <cellStyle name="Invoer 8 3 24" xfId="9605" xr:uid="{00000000-0005-0000-0000-0000F8170000}"/>
    <cellStyle name="Invoer 8 3 24 2" xfId="19332" xr:uid="{00000000-0005-0000-0000-0000F9170000}"/>
    <cellStyle name="Invoer 8 3 25" xfId="9777" xr:uid="{00000000-0005-0000-0000-0000FA170000}"/>
    <cellStyle name="Invoer 8 3 25 2" xfId="19504" xr:uid="{00000000-0005-0000-0000-0000FB170000}"/>
    <cellStyle name="Invoer 8 3 26" xfId="9938" xr:uid="{00000000-0005-0000-0000-0000FC170000}"/>
    <cellStyle name="Invoer 8 3 26 2" xfId="19665" xr:uid="{00000000-0005-0000-0000-0000FD170000}"/>
    <cellStyle name="Invoer 8 3 27" xfId="10097" xr:uid="{00000000-0005-0000-0000-0000FE170000}"/>
    <cellStyle name="Invoer 8 3 27 2" xfId="19824" xr:uid="{00000000-0005-0000-0000-0000FF170000}"/>
    <cellStyle name="Invoer 8 3 28" xfId="10252" xr:uid="{00000000-0005-0000-0000-000000180000}"/>
    <cellStyle name="Invoer 8 3 28 2" xfId="19979" xr:uid="{00000000-0005-0000-0000-000001180000}"/>
    <cellStyle name="Invoer 8 3 29" xfId="10406" xr:uid="{00000000-0005-0000-0000-000002180000}"/>
    <cellStyle name="Invoer 8 3 29 2" xfId="20133" xr:uid="{00000000-0005-0000-0000-000003180000}"/>
    <cellStyle name="Invoer 8 3 3" xfId="5713" xr:uid="{00000000-0005-0000-0000-000004180000}"/>
    <cellStyle name="Invoer 8 3 3 2" xfId="15440" xr:uid="{00000000-0005-0000-0000-000005180000}"/>
    <cellStyle name="Invoer 8 3 30" xfId="10557" xr:uid="{00000000-0005-0000-0000-000006180000}"/>
    <cellStyle name="Invoer 8 3 30 2" xfId="20284" xr:uid="{00000000-0005-0000-0000-000007180000}"/>
    <cellStyle name="Invoer 8 3 31" xfId="10703" xr:uid="{00000000-0005-0000-0000-000008180000}"/>
    <cellStyle name="Invoer 8 3 31 2" xfId="20430" xr:uid="{00000000-0005-0000-0000-000009180000}"/>
    <cellStyle name="Invoer 8 3 4" xfId="5928" xr:uid="{00000000-0005-0000-0000-00000A180000}"/>
    <cellStyle name="Invoer 8 3 4 2" xfId="15655" xr:uid="{00000000-0005-0000-0000-00000B180000}"/>
    <cellStyle name="Invoer 8 3 5" xfId="5149" xr:uid="{00000000-0005-0000-0000-00000C180000}"/>
    <cellStyle name="Invoer 8 3 5 2" xfId="14876" xr:uid="{00000000-0005-0000-0000-00000D180000}"/>
    <cellStyle name="Invoer 8 3 6" xfId="6302" xr:uid="{00000000-0005-0000-0000-00000E180000}"/>
    <cellStyle name="Invoer 8 3 6 2" xfId="16029" xr:uid="{00000000-0005-0000-0000-00000F180000}"/>
    <cellStyle name="Invoer 8 3 7" xfId="6505" xr:uid="{00000000-0005-0000-0000-000010180000}"/>
    <cellStyle name="Invoer 8 3 7 2" xfId="16232" xr:uid="{00000000-0005-0000-0000-000011180000}"/>
    <cellStyle name="Invoer 8 3 8" xfId="6715" xr:uid="{00000000-0005-0000-0000-000012180000}"/>
    <cellStyle name="Invoer 8 3 8 2" xfId="16442" xr:uid="{00000000-0005-0000-0000-000013180000}"/>
    <cellStyle name="Invoer 8 3 9" xfId="6911" xr:uid="{00000000-0005-0000-0000-000014180000}"/>
    <cellStyle name="Invoer 8 3 9 2" xfId="16638" xr:uid="{00000000-0005-0000-0000-000015180000}"/>
    <cellStyle name="Invoer 8 30" xfId="5397" xr:uid="{00000000-0005-0000-0000-000016180000}"/>
    <cellStyle name="Invoer 8 30 2" xfId="15124" xr:uid="{00000000-0005-0000-0000-000017180000}"/>
    <cellStyle name="Invoer 8 31" xfId="5496" xr:uid="{00000000-0005-0000-0000-000018180000}"/>
    <cellStyle name="Invoer 8 31 2" xfId="15223" xr:uid="{00000000-0005-0000-0000-000019180000}"/>
    <cellStyle name="Invoer 8 32" xfId="5456" xr:uid="{00000000-0005-0000-0000-00001A180000}"/>
    <cellStyle name="Invoer 8 32 2" xfId="15183" xr:uid="{00000000-0005-0000-0000-00001B180000}"/>
    <cellStyle name="Invoer 8 33" xfId="9022" xr:uid="{00000000-0005-0000-0000-00001C180000}"/>
    <cellStyle name="Invoer 8 33 2" xfId="18749" xr:uid="{00000000-0005-0000-0000-00001D180000}"/>
    <cellStyle name="Invoer 8 4" xfId="2957" xr:uid="{00000000-0005-0000-0000-00001E180000}"/>
    <cellStyle name="Invoer 8 4 2" xfId="12684" xr:uid="{00000000-0005-0000-0000-00001F180000}"/>
    <cellStyle name="Invoer 8 5" xfId="2737" xr:uid="{00000000-0005-0000-0000-000020180000}"/>
    <cellStyle name="Invoer 8 5 2" xfId="12464" xr:uid="{00000000-0005-0000-0000-000021180000}"/>
    <cellStyle name="Invoer 8 6" xfId="4709" xr:uid="{00000000-0005-0000-0000-000022180000}"/>
    <cellStyle name="Invoer 8 6 2" xfId="14436" xr:uid="{00000000-0005-0000-0000-000023180000}"/>
    <cellStyle name="Invoer 8 7" xfId="3424" xr:uid="{00000000-0005-0000-0000-000024180000}"/>
    <cellStyle name="Invoer 8 7 2" xfId="13151" xr:uid="{00000000-0005-0000-0000-000025180000}"/>
    <cellStyle name="Invoer 8 8" xfId="5062" xr:uid="{00000000-0005-0000-0000-000026180000}"/>
    <cellStyle name="Invoer 8 8 2" xfId="14789" xr:uid="{00000000-0005-0000-0000-000027180000}"/>
    <cellStyle name="Invoer 8 9" xfId="2797" xr:uid="{00000000-0005-0000-0000-000028180000}"/>
    <cellStyle name="Invoer 8 9 2" xfId="12524" xr:uid="{00000000-0005-0000-0000-000029180000}"/>
    <cellStyle name="Invoer 9" xfId="734" xr:uid="{00000000-0005-0000-0000-00002A180000}"/>
    <cellStyle name="Invoer 9 10" xfId="4653" xr:uid="{00000000-0005-0000-0000-00002B180000}"/>
    <cellStyle name="Invoer 9 10 2" xfId="14380" xr:uid="{00000000-0005-0000-0000-00002C180000}"/>
    <cellStyle name="Invoer 9 11" xfId="2964" xr:uid="{00000000-0005-0000-0000-00002D180000}"/>
    <cellStyle name="Invoer 9 11 2" xfId="12691" xr:uid="{00000000-0005-0000-0000-00002E180000}"/>
    <cellStyle name="Invoer 9 12" xfId="6030" xr:uid="{00000000-0005-0000-0000-00002F180000}"/>
    <cellStyle name="Invoer 9 12 2" xfId="15757" xr:uid="{00000000-0005-0000-0000-000030180000}"/>
    <cellStyle name="Invoer 9 13" xfId="5265" xr:uid="{00000000-0005-0000-0000-000031180000}"/>
    <cellStyle name="Invoer 9 13 2" xfId="14992" xr:uid="{00000000-0005-0000-0000-000032180000}"/>
    <cellStyle name="Invoer 9 14" xfId="4974" xr:uid="{00000000-0005-0000-0000-000033180000}"/>
    <cellStyle name="Invoer 9 14 2" xfId="14701" xr:uid="{00000000-0005-0000-0000-000034180000}"/>
    <cellStyle name="Invoer 9 15" xfId="4760" xr:uid="{00000000-0005-0000-0000-000035180000}"/>
    <cellStyle name="Invoer 9 15 2" xfId="14487" xr:uid="{00000000-0005-0000-0000-000036180000}"/>
    <cellStyle name="Invoer 9 16" xfId="2634" xr:uid="{00000000-0005-0000-0000-000037180000}"/>
    <cellStyle name="Invoer 9 16 2" xfId="12361" xr:uid="{00000000-0005-0000-0000-000038180000}"/>
    <cellStyle name="Invoer 9 17" xfId="3051" xr:uid="{00000000-0005-0000-0000-000039180000}"/>
    <cellStyle name="Invoer 9 17 2" xfId="12778" xr:uid="{00000000-0005-0000-0000-00003A180000}"/>
    <cellStyle name="Invoer 9 18" xfId="6085" xr:uid="{00000000-0005-0000-0000-00003B180000}"/>
    <cellStyle name="Invoer 9 18 2" xfId="15812" xr:uid="{00000000-0005-0000-0000-00003C180000}"/>
    <cellStyle name="Invoer 9 19" xfId="7246" xr:uid="{00000000-0005-0000-0000-00003D180000}"/>
    <cellStyle name="Invoer 9 19 2" xfId="16973" xr:uid="{00000000-0005-0000-0000-00003E180000}"/>
    <cellStyle name="Invoer 9 2" xfId="2283" xr:uid="{00000000-0005-0000-0000-00003F180000}"/>
    <cellStyle name="Invoer 9 2 10" xfId="7122" xr:uid="{00000000-0005-0000-0000-000040180000}"/>
    <cellStyle name="Invoer 9 2 10 2" xfId="16849" xr:uid="{00000000-0005-0000-0000-000041180000}"/>
    <cellStyle name="Invoer 9 2 11" xfId="7318" xr:uid="{00000000-0005-0000-0000-000042180000}"/>
    <cellStyle name="Invoer 9 2 11 2" xfId="17045" xr:uid="{00000000-0005-0000-0000-000043180000}"/>
    <cellStyle name="Invoer 9 2 12" xfId="7513" xr:uid="{00000000-0005-0000-0000-000044180000}"/>
    <cellStyle name="Invoer 9 2 12 2" xfId="17240" xr:uid="{00000000-0005-0000-0000-000045180000}"/>
    <cellStyle name="Invoer 9 2 13" xfId="7707" xr:uid="{00000000-0005-0000-0000-000046180000}"/>
    <cellStyle name="Invoer 9 2 13 2" xfId="17434" xr:uid="{00000000-0005-0000-0000-000047180000}"/>
    <cellStyle name="Invoer 9 2 14" xfId="7903" xr:uid="{00000000-0005-0000-0000-000048180000}"/>
    <cellStyle name="Invoer 9 2 14 2" xfId="17630" xr:uid="{00000000-0005-0000-0000-000049180000}"/>
    <cellStyle name="Invoer 9 2 15" xfId="5124" xr:uid="{00000000-0005-0000-0000-00004A180000}"/>
    <cellStyle name="Invoer 9 2 15 2" xfId="14851" xr:uid="{00000000-0005-0000-0000-00004B180000}"/>
    <cellStyle name="Invoer 9 2 16" xfId="8205" xr:uid="{00000000-0005-0000-0000-00004C180000}"/>
    <cellStyle name="Invoer 9 2 16 2" xfId="17932" xr:uid="{00000000-0005-0000-0000-00004D180000}"/>
    <cellStyle name="Invoer 9 2 17" xfId="8393" xr:uid="{00000000-0005-0000-0000-00004E180000}"/>
    <cellStyle name="Invoer 9 2 17 2" xfId="18120" xr:uid="{00000000-0005-0000-0000-00004F180000}"/>
    <cellStyle name="Invoer 9 2 18" xfId="8575" xr:uid="{00000000-0005-0000-0000-000050180000}"/>
    <cellStyle name="Invoer 9 2 18 2" xfId="18302" xr:uid="{00000000-0005-0000-0000-000051180000}"/>
    <cellStyle name="Invoer 9 2 19" xfId="8749" xr:uid="{00000000-0005-0000-0000-000052180000}"/>
    <cellStyle name="Invoer 9 2 19 2" xfId="18476" xr:uid="{00000000-0005-0000-0000-000053180000}"/>
    <cellStyle name="Invoer 9 2 2" xfId="4505" xr:uid="{00000000-0005-0000-0000-000054180000}"/>
    <cellStyle name="Invoer 9 2 2 2" xfId="14232" xr:uid="{00000000-0005-0000-0000-000055180000}"/>
    <cellStyle name="Invoer 9 2 20" xfId="8922" xr:uid="{00000000-0005-0000-0000-000056180000}"/>
    <cellStyle name="Invoer 9 2 20 2" xfId="18649" xr:uid="{00000000-0005-0000-0000-000057180000}"/>
    <cellStyle name="Invoer 9 2 21" xfId="9102" xr:uid="{00000000-0005-0000-0000-000058180000}"/>
    <cellStyle name="Invoer 9 2 21 2" xfId="18829" xr:uid="{00000000-0005-0000-0000-000059180000}"/>
    <cellStyle name="Invoer 9 2 22" xfId="9272" xr:uid="{00000000-0005-0000-0000-00005A180000}"/>
    <cellStyle name="Invoer 9 2 22 2" xfId="18999" xr:uid="{00000000-0005-0000-0000-00005B180000}"/>
    <cellStyle name="Invoer 9 2 23" xfId="9442" xr:uid="{00000000-0005-0000-0000-00005C180000}"/>
    <cellStyle name="Invoer 9 2 23 2" xfId="19169" xr:uid="{00000000-0005-0000-0000-00005D180000}"/>
    <cellStyle name="Invoer 9 2 24" xfId="9606" xr:uid="{00000000-0005-0000-0000-00005E180000}"/>
    <cellStyle name="Invoer 9 2 24 2" xfId="19333" xr:uid="{00000000-0005-0000-0000-00005F180000}"/>
    <cellStyle name="Invoer 9 2 25" xfId="9778" xr:uid="{00000000-0005-0000-0000-000060180000}"/>
    <cellStyle name="Invoer 9 2 25 2" xfId="19505" xr:uid="{00000000-0005-0000-0000-000061180000}"/>
    <cellStyle name="Invoer 9 2 26" xfId="9939" xr:uid="{00000000-0005-0000-0000-000062180000}"/>
    <cellStyle name="Invoer 9 2 26 2" xfId="19666" xr:uid="{00000000-0005-0000-0000-000063180000}"/>
    <cellStyle name="Invoer 9 2 27" xfId="10098" xr:uid="{00000000-0005-0000-0000-000064180000}"/>
    <cellStyle name="Invoer 9 2 27 2" xfId="19825" xr:uid="{00000000-0005-0000-0000-000065180000}"/>
    <cellStyle name="Invoer 9 2 28" xfId="10253" xr:uid="{00000000-0005-0000-0000-000066180000}"/>
    <cellStyle name="Invoer 9 2 28 2" xfId="19980" xr:uid="{00000000-0005-0000-0000-000067180000}"/>
    <cellStyle name="Invoer 9 2 29" xfId="10407" xr:uid="{00000000-0005-0000-0000-000068180000}"/>
    <cellStyle name="Invoer 9 2 29 2" xfId="20134" xr:uid="{00000000-0005-0000-0000-000069180000}"/>
    <cellStyle name="Invoer 9 2 3" xfId="5714" xr:uid="{00000000-0005-0000-0000-00006A180000}"/>
    <cellStyle name="Invoer 9 2 3 2" xfId="15441" xr:uid="{00000000-0005-0000-0000-00006B180000}"/>
    <cellStyle name="Invoer 9 2 30" xfId="10558" xr:uid="{00000000-0005-0000-0000-00006C180000}"/>
    <cellStyle name="Invoer 9 2 30 2" xfId="20285" xr:uid="{00000000-0005-0000-0000-00006D180000}"/>
    <cellStyle name="Invoer 9 2 31" xfId="10704" xr:uid="{00000000-0005-0000-0000-00006E180000}"/>
    <cellStyle name="Invoer 9 2 31 2" xfId="20431" xr:uid="{00000000-0005-0000-0000-00006F180000}"/>
    <cellStyle name="Invoer 9 2 4" xfId="5929" xr:uid="{00000000-0005-0000-0000-000070180000}"/>
    <cellStyle name="Invoer 9 2 4 2" xfId="15656" xr:uid="{00000000-0005-0000-0000-000071180000}"/>
    <cellStyle name="Invoer 9 2 5" xfId="5113" xr:uid="{00000000-0005-0000-0000-000072180000}"/>
    <cellStyle name="Invoer 9 2 5 2" xfId="14840" xr:uid="{00000000-0005-0000-0000-000073180000}"/>
    <cellStyle name="Invoer 9 2 6" xfId="6303" xr:uid="{00000000-0005-0000-0000-000074180000}"/>
    <cellStyle name="Invoer 9 2 6 2" xfId="16030" xr:uid="{00000000-0005-0000-0000-000075180000}"/>
    <cellStyle name="Invoer 9 2 7" xfId="6506" xr:uid="{00000000-0005-0000-0000-000076180000}"/>
    <cellStyle name="Invoer 9 2 7 2" xfId="16233" xr:uid="{00000000-0005-0000-0000-000077180000}"/>
    <cellStyle name="Invoer 9 2 8" xfId="6716" xr:uid="{00000000-0005-0000-0000-000078180000}"/>
    <cellStyle name="Invoer 9 2 8 2" xfId="16443" xr:uid="{00000000-0005-0000-0000-000079180000}"/>
    <cellStyle name="Invoer 9 2 9" xfId="6912" xr:uid="{00000000-0005-0000-0000-00007A180000}"/>
    <cellStyle name="Invoer 9 2 9 2" xfId="16639" xr:uid="{00000000-0005-0000-0000-00007B180000}"/>
    <cellStyle name="Invoer 9 20" xfId="2468" xr:uid="{00000000-0005-0000-0000-00007C180000}"/>
    <cellStyle name="Invoer 9 20 2" xfId="12195" xr:uid="{00000000-0005-0000-0000-00007D180000}"/>
    <cellStyle name="Invoer 9 21" xfId="4731" xr:uid="{00000000-0005-0000-0000-00007E180000}"/>
    <cellStyle name="Invoer 9 21 2" xfId="14458" xr:uid="{00000000-0005-0000-0000-00007F180000}"/>
    <cellStyle name="Invoer 9 22" xfId="4719" xr:uid="{00000000-0005-0000-0000-000080180000}"/>
    <cellStyle name="Invoer 9 22 2" xfId="14446" xr:uid="{00000000-0005-0000-0000-000081180000}"/>
    <cellStyle name="Invoer 9 23" xfId="6831" xr:uid="{00000000-0005-0000-0000-000082180000}"/>
    <cellStyle name="Invoer 9 23 2" xfId="16558" xr:uid="{00000000-0005-0000-0000-000083180000}"/>
    <cellStyle name="Invoer 9 24" xfId="8106" xr:uid="{00000000-0005-0000-0000-000084180000}"/>
    <cellStyle name="Invoer 9 24 2" xfId="17833" xr:uid="{00000000-0005-0000-0000-000085180000}"/>
    <cellStyle name="Invoer 9 25" xfId="4816" xr:uid="{00000000-0005-0000-0000-000086180000}"/>
    <cellStyle name="Invoer 9 25 2" xfId="14543" xr:uid="{00000000-0005-0000-0000-000087180000}"/>
    <cellStyle name="Invoer 9 26" xfId="3430" xr:uid="{00000000-0005-0000-0000-000088180000}"/>
    <cellStyle name="Invoer 9 26 2" xfId="13157" xr:uid="{00000000-0005-0000-0000-000089180000}"/>
    <cellStyle name="Invoer 9 27" xfId="8108" xr:uid="{00000000-0005-0000-0000-00008A180000}"/>
    <cellStyle name="Invoer 9 27 2" xfId="17835" xr:uid="{00000000-0005-0000-0000-00008B180000}"/>
    <cellStyle name="Invoer 9 28" xfId="8677" xr:uid="{00000000-0005-0000-0000-00008C180000}"/>
    <cellStyle name="Invoer 9 28 2" xfId="18404" xr:uid="{00000000-0005-0000-0000-00008D180000}"/>
    <cellStyle name="Invoer 9 29" xfId="5961" xr:uid="{00000000-0005-0000-0000-00008E180000}"/>
    <cellStyle name="Invoer 9 29 2" xfId="15688" xr:uid="{00000000-0005-0000-0000-00008F180000}"/>
    <cellStyle name="Invoer 9 3" xfId="2284" xr:uid="{00000000-0005-0000-0000-000090180000}"/>
    <cellStyle name="Invoer 9 3 10" xfId="7123" xr:uid="{00000000-0005-0000-0000-000091180000}"/>
    <cellStyle name="Invoer 9 3 10 2" xfId="16850" xr:uid="{00000000-0005-0000-0000-000092180000}"/>
    <cellStyle name="Invoer 9 3 11" xfId="7319" xr:uid="{00000000-0005-0000-0000-000093180000}"/>
    <cellStyle name="Invoer 9 3 11 2" xfId="17046" xr:uid="{00000000-0005-0000-0000-000094180000}"/>
    <cellStyle name="Invoer 9 3 12" xfId="7514" xr:uid="{00000000-0005-0000-0000-000095180000}"/>
    <cellStyle name="Invoer 9 3 12 2" xfId="17241" xr:uid="{00000000-0005-0000-0000-000096180000}"/>
    <cellStyle name="Invoer 9 3 13" xfId="7708" xr:uid="{00000000-0005-0000-0000-000097180000}"/>
    <cellStyle name="Invoer 9 3 13 2" xfId="17435" xr:uid="{00000000-0005-0000-0000-000098180000}"/>
    <cellStyle name="Invoer 9 3 14" xfId="7904" xr:uid="{00000000-0005-0000-0000-000099180000}"/>
    <cellStyle name="Invoer 9 3 14 2" xfId="17631" xr:uid="{00000000-0005-0000-0000-00009A180000}"/>
    <cellStyle name="Invoer 9 3 15" xfId="2829" xr:uid="{00000000-0005-0000-0000-00009B180000}"/>
    <cellStyle name="Invoer 9 3 15 2" xfId="12556" xr:uid="{00000000-0005-0000-0000-00009C180000}"/>
    <cellStyle name="Invoer 9 3 16" xfId="8206" xr:uid="{00000000-0005-0000-0000-00009D180000}"/>
    <cellStyle name="Invoer 9 3 16 2" xfId="17933" xr:uid="{00000000-0005-0000-0000-00009E180000}"/>
    <cellStyle name="Invoer 9 3 17" xfId="8394" xr:uid="{00000000-0005-0000-0000-00009F180000}"/>
    <cellStyle name="Invoer 9 3 17 2" xfId="18121" xr:uid="{00000000-0005-0000-0000-0000A0180000}"/>
    <cellStyle name="Invoer 9 3 18" xfId="8576" xr:uid="{00000000-0005-0000-0000-0000A1180000}"/>
    <cellStyle name="Invoer 9 3 18 2" xfId="18303" xr:uid="{00000000-0005-0000-0000-0000A2180000}"/>
    <cellStyle name="Invoer 9 3 19" xfId="8750" xr:uid="{00000000-0005-0000-0000-0000A3180000}"/>
    <cellStyle name="Invoer 9 3 19 2" xfId="18477" xr:uid="{00000000-0005-0000-0000-0000A4180000}"/>
    <cellStyle name="Invoer 9 3 2" xfId="4506" xr:uid="{00000000-0005-0000-0000-0000A5180000}"/>
    <cellStyle name="Invoer 9 3 2 2" xfId="14233" xr:uid="{00000000-0005-0000-0000-0000A6180000}"/>
    <cellStyle name="Invoer 9 3 20" xfId="8923" xr:uid="{00000000-0005-0000-0000-0000A7180000}"/>
    <cellStyle name="Invoer 9 3 20 2" xfId="18650" xr:uid="{00000000-0005-0000-0000-0000A8180000}"/>
    <cellStyle name="Invoer 9 3 21" xfId="9103" xr:uid="{00000000-0005-0000-0000-0000A9180000}"/>
    <cellStyle name="Invoer 9 3 21 2" xfId="18830" xr:uid="{00000000-0005-0000-0000-0000AA180000}"/>
    <cellStyle name="Invoer 9 3 22" xfId="9273" xr:uid="{00000000-0005-0000-0000-0000AB180000}"/>
    <cellStyle name="Invoer 9 3 22 2" xfId="19000" xr:uid="{00000000-0005-0000-0000-0000AC180000}"/>
    <cellStyle name="Invoer 9 3 23" xfId="9443" xr:uid="{00000000-0005-0000-0000-0000AD180000}"/>
    <cellStyle name="Invoer 9 3 23 2" xfId="19170" xr:uid="{00000000-0005-0000-0000-0000AE180000}"/>
    <cellStyle name="Invoer 9 3 24" xfId="9607" xr:uid="{00000000-0005-0000-0000-0000AF180000}"/>
    <cellStyle name="Invoer 9 3 24 2" xfId="19334" xr:uid="{00000000-0005-0000-0000-0000B0180000}"/>
    <cellStyle name="Invoer 9 3 25" xfId="9779" xr:uid="{00000000-0005-0000-0000-0000B1180000}"/>
    <cellStyle name="Invoer 9 3 25 2" xfId="19506" xr:uid="{00000000-0005-0000-0000-0000B2180000}"/>
    <cellStyle name="Invoer 9 3 26" xfId="9940" xr:uid="{00000000-0005-0000-0000-0000B3180000}"/>
    <cellStyle name="Invoer 9 3 26 2" xfId="19667" xr:uid="{00000000-0005-0000-0000-0000B4180000}"/>
    <cellStyle name="Invoer 9 3 27" xfId="10099" xr:uid="{00000000-0005-0000-0000-0000B5180000}"/>
    <cellStyle name="Invoer 9 3 27 2" xfId="19826" xr:uid="{00000000-0005-0000-0000-0000B6180000}"/>
    <cellStyle name="Invoer 9 3 28" xfId="10254" xr:uid="{00000000-0005-0000-0000-0000B7180000}"/>
    <cellStyle name="Invoer 9 3 28 2" xfId="19981" xr:uid="{00000000-0005-0000-0000-0000B8180000}"/>
    <cellStyle name="Invoer 9 3 29" xfId="10408" xr:uid="{00000000-0005-0000-0000-0000B9180000}"/>
    <cellStyle name="Invoer 9 3 29 2" xfId="20135" xr:uid="{00000000-0005-0000-0000-0000BA180000}"/>
    <cellStyle name="Invoer 9 3 3" xfId="5715" xr:uid="{00000000-0005-0000-0000-0000BB180000}"/>
    <cellStyle name="Invoer 9 3 3 2" xfId="15442" xr:uid="{00000000-0005-0000-0000-0000BC180000}"/>
    <cellStyle name="Invoer 9 3 30" xfId="10559" xr:uid="{00000000-0005-0000-0000-0000BD180000}"/>
    <cellStyle name="Invoer 9 3 30 2" xfId="20286" xr:uid="{00000000-0005-0000-0000-0000BE180000}"/>
    <cellStyle name="Invoer 9 3 31" xfId="10705" xr:uid="{00000000-0005-0000-0000-0000BF180000}"/>
    <cellStyle name="Invoer 9 3 31 2" xfId="20432" xr:uid="{00000000-0005-0000-0000-0000C0180000}"/>
    <cellStyle name="Invoer 9 3 4" xfId="5930" xr:uid="{00000000-0005-0000-0000-0000C1180000}"/>
    <cellStyle name="Invoer 9 3 4 2" xfId="15657" xr:uid="{00000000-0005-0000-0000-0000C2180000}"/>
    <cellStyle name="Invoer 9 3 5" xfId="5335" xr:uid="{00000000-0005-0000-0000-0000C3180000}"/>
    <cellStyle name="Invoer 9 3 5 2" xfId="15062" xr:uid="{00000000-0005-0000-0000-0000C4180000}"/>
    <cellStyle name="Invoer 9 3 6" xfId="6304" xr:uid="{00000000-0005-0000-0000-0000C5180000}"/>
    <cellStyle name="Invoer 9 3 6 2" xfId="16031" xr:uid="{00000000-0005-0000-0000-0000C6180000}"/>
    <cellStyle name="Invoer 9 3 7" xfId="6507" xr:uid="{00000000-0005-0000-0000-0000C7180000}"/>
    <cellStyle name="Invoer 9 3 7 2" xfId="16234" xr:uid="{00000000-0005-0000-0000-0000C8180000}"/>
    <cellStyle name="Invoer 9 3 8" xfId="6717" xr:uid="{00000000-0005-0000-0000-0000C9180000}"/>
    <cellStyle name="Invoer 9 3 8 2" xfId="16444" xr:uid="{00000000-0005-0000-0000-0000CA180000}"/>
    <cellStyle name="Invoer 9 3 9" xfId="6913" xr:uid="{00000000-0005-0000-0000-0000CB180000}"/>
    <cellStyle name="Invoer 9 3 9 2" xfId="16640" xr:uid="{00000000-0005-0000-0000-0000CC180000}"/>
    <cellStyle name="Invoer 9 30" xfId="7422" xr:uid="{00000000-0005-0000-0000-0000CD180000}"/>
    <cellStyle name="Invoer 9 30 2" xfId="17149" xr:uid="{00000000-0005-0000-0000-0000CE180000}"/>
    <cellStyle name="Invoer 9 31" xfId="2931" xr:uid="{00000000-0005-0000-0000-0000CF180000}"/>
    <cellStyle name="Invoer 9 31 2" xfId="12658" xr:uid="{00000000-0005-0000-0000-0000D0180000}"/>
    <cellStyle name="Invoer 9 32" xfId="9372" xr:uid="{00000000-0005-0000-0000-0000D1180000}"/>
    <cellStyle name="Invoer 9 32 2" xfId="19099" xr:uid="{00000000-0005-0000-0000-0000D2180000}"/>
    <cellStyle name="Invoer 9 33" xfId="6630" xr:uid="{00000000-0005-0000-0000-0000D3180000}"/>
    <cellStyle name="Invoer 9 33 2" xfId="16357" xr:uid="{00000000-0005-0000-0000-0000D4180000}"/>
    <cellStyle name="Invoer 9 4" xfId="2958" xr:uid="{00000000-0005-0000-0000-0000D5180000}"/>
    <cellStyle name="Invoer 9 4 2" xfId="12685" xr:uid="{00000000-0005-0000-0000-0000D6180000}"/>
    <cellStyle name="Invoer 9 5" xfId="2736" xr:uid="{00000000-0005-0000-0000-0000D7180000}"/>
    <cellStyle name="Invoer 9 5 2" xfId="12463" xr:uid="{00000000-0005-0000-0000-0000D8180000}"/>
    <cellStyle name="Invoer 9 6" xfId="4678" xr:uid="{00000000-0005-0000-0000-0000D9180000}"/>
    <cellStyle name="Invoer 9 6 2" xfId="14405" xr:uid="{00000000-0005-0000-0000-0000DA180000}"/>
    <cellStyle name="Invoer 9 7" xfId="5269" xr:uid="{00000000-0005-0000-0000-0000DB180000}"/>
    <cellStyle name="Invoer 9 7 2" xfId="14996" xr:uid="{00000000-0005-0000-0000-0000DC180000}"/>
    <cellStyle name="Invoer 9 8" xfId="4876" xr:uid="{00000000-0005-0000-0000-0000DD180000}"/>
    <cellStyle name="Invoer 9 8 2" xfId="14603" xr:uid="{00000000-0005-0000-0000-0000DE180000}"/>
    <cellStyle name="Invoer 9 9" xfId="2622" xr:uid="{00000000-0005-0000-0000-0000DF180000}"/>
    <cellStyle name="Invoer 9 9 2" xfId="12349" xr:uid="{00000000-0005-0000-0000-0000E0180000}"/>
    <cellStyle name="Komma 2" xfId="158" xr:uid="{00000000-0005-0000-0000-0000E1180000}"/>
    <cellStyle name="Komma 2 2" xfId="20522" xr:uid="{00000000-0005-0000-0000-0000E2180000}"/>
    <cellStyle name="Komma 2 2 2" xfId="29280" xr:uid="{2EECA6AC-221F-405C-B8F6-67191E93EE4A}"/>
    <cellStyle name="Komma 2 3" xfId="26012" xr:uid="{D5DD8284-903A-4A1F-B9D1-DA2A0A9C0E42}"/>
    <cellStyle name="Komma 3" xfId="159" xr:uid="{00000000-0005-0000-0000-0000E3180000}"/>
    <cellStyle name="Komma 3 2" xfId="20523" xr:uid="{00000000-0005-0000-0000-0000E4180000}"/>
    <cellStyle name="Komma 3 2 2" xfId="29281" xr:uid="{86207650-659E-461E-B29A-66045DC1BCBC}"/>
    <cellStyle name="Komma 3 3" xfId="26013" xr:uid="{4EB6687A-8185-4E41-BF16-4C7D9002A415}"/>
    <cellStyle name="Kop 1" xfId="1" builtinId="16" customBuiltin="1"/>
    <cellStyle name="Kop 1 10" xfId="735" xr:uid="{00000000-0005-0000-0000-0000E6180000}"/>
    <cellStyle name="Kop 1 11" xfId="736" xr:uid="{00000000-0005-0000-0000-0000E7180000}"/>
    <cellStyle name="Kop 1 12" xfId="737" xr:uid="{00000000-0005-0000-0000-0000E8180000}"/>
    <cellStyle name="Kop 1 13" xfId="738" xr:uid="{00000000-0005-0000-0000-0000E9180000}"/>
    <cellStyle name="Kop 1 14" xfId="739" xr:uid="{00000000-0005-0000-0000-0000EA180000}"/>
    <cellStyle name="Kop 1 15" xfId="740" xr:uid="{00000000-0005-0000-0000-0000EB180000}"/>
    <cellStyle name="Kop 1 16" xfId="741" xr:uid="{00000000-0005-0000-0000-0000EC180000}"/>
    <cellStyle name="Kop 1 2" xfId="160" xr:uid="{00000000-0005-0000-0000-0000ED180000}"/>
    <cellStyle name="Kop 1 3" xfId="742" xr:uid="{00000000-0005-0000-0000-0000EE180000}"/>
    <cellStyle name="Kop 1 4" xfId="743" xr:uid="{00000000-0005-0000-0000-0000EF180000}"/>
    <cellStyle name="Kop 1 5" xfId="744" xr:uid="{00000000-0005-0000-0000-0000F0180000}"/>
    <cellStyle name="Kop 1 6" xfId="745" xr:uid="{00000000-0005-0000-0000-0000F1180000}"/>
    <cellStyle name="Kop 1 7" xfId="746" xr:uid="{00000000-0005-0000-0000-0000F2180000}"/>
    <cellStyle name="Kop 1 8" xfId="747" xr:uid="{00000000-0005-0000-0000-0000F3180000}"/>
    <cellStyle name="Kop 1 9" xfId="748" xr:uid="{00000000-0005-0000-0000-0000F4180000}"/>
    <cellStyle name="Kop 2" xfId="2" builtinId="17" customBuiltin="1"/>
    <cellStyle name="Kop 2 10" xfId="749" xr:uid="{00000000-0005-0000-0000-0000F6180000}"/>
    <cellStyle name="Kop 2 11" xfId="750" xr:uid="{00000000-0005-0000-0000-0000F7180000}"/>
    <cellStyle name="Kop 2 12" xfId="751" xr:uid="{00000000-0005-0000-0000-0000F8180000}"/>
    <cellStyle name="Kop 2 13" xfId="752" xr:uid="{00000000-0005-0000-0000-0000F9180000}"/>
    <cellStyle name="Kop 2 14" xfId="753" xr:uid="{00000000-0005-0000-0000-0000FA180000}"/>
    <cellStyle name="Kop 2 15" xfId="754" xr:uid="{00000000-0005-0000-0000-0000FB180000}"/>
    <cellStyle name="Kop 2 16" xfId="755" xr:uid="{00000000-0005-0000-0000-0000FC180000}"/>
    <cellStyle name="Kop 2 2" xfId="161" xr:uid="{00000000-0005-0000-0000-0000FD180000}"/>
    <cellStyle name="Kop 2 3" xfId="756" xr:uid="{00000000-0005-0000-0000-0000FE180000}"/>
    <cellStyle name="Kop 2 4" xfId="757" xr:uid="{00000000-0005-0000-0000-0000FF180000}"/>
    <cellStyle name="Kop 2 5" xfId="758" xr:uid="{00000000-0005-0000-0000-000000190000}"/>
    <cellStyle name="Kop 2 6" xfId="759" xr:uid="{00000000-0005-0000-0000-000001190000}"/>
    <cellStyle name="Kop 2 7" xfId="760" xr:uid="{00000000-0005-0000-0000-000002190000}"/>
    <cellStyle name="Kop 2 8" xfId="761" xr:uid="{00000000-0005-0000-0000-000003190000}"/>
    <cellStyle name="Kop 2 9" xfId="762" xr:uid="{00000000-0005-0000-0000-000004190000}"/>
    <cellStyle name="Kop 3" xfId="3" builtinId="18" customBuiltin="1"/>
    <cellStyle name="Kop 3 10" xfId="763" xr:uid="{00000000-0005-0000-0000-000006190000}"/>
    <cellStyle name="Kop 3 11" xfId="764" xr:uid="{00000000-0005-0000-0000-000007190000}"/>
    <cellStyle name="Kop 3 12" xfId="765" xr:uid="{00000000-0005-0000-0000-000008190000}"/>
    <cellStyle name="Kop 3 13" xfId="766" xr:uid="{00000000-0005-0000-0000-000009190000}"/>
    <cellStyle name="Kop 3 14" xfId="767" xr:uid="{00000000-0005-0000-0000-00000A190000}"/>
    <cellStyle name="Kop 3 15" xfId="768" xr:uid="{00000000-0005-0000-0000-00000B190000}"/>
    <cellStyle name="Kop 3 16" xfId="769" xr:uid="{00000000-0005-0000-0000-00000C190000}"/>
    <cellStyle name="Kop 3 2" xfId="162" xr:uid="{00000000-0005-0000-0000-00000D190000}"/>
    <cellStyle name="Kop 3 3" xfId="770" xr:uid="{00000000-0005-0000-0000-00000E190000}"/>
    <cellStyle name="Kop 3 4" xfId="771" xr:uid="{00000000-0005-0000-0000-00000F190000}"/>
    <cellStyle name="Kop 3 5" xfId="772" xr:uid="{00000000-0005-0000-0000-000010190000}"/>
    <cellStyle name="Kop 3 6" xfId="773" xr:uid="{00000000-0005-0000-0000-000011190000}"/>
    <cellStyle name="Kop 3 7" xfId="774" xr:uid="{00000000-0005-0000-0000-000012190000}"/>
    <cellStyle name="Kop 3 8" xfId="775" xr:uid="{00000000-0005-0000-0000-000013190000}"/>
    <cellStyle name="Kop 3 9" xfId="776" xr:uid="{00000000-0005-0000-0000-000014190000}"/>
    <cellStyle name="Kop 4" xfId="4" builtinId="19" customBuiltin="1"/>
    <cellStyle name="Kop 4 10" xfId="777" xr:uid="{00000000-0005-0000-0000-000016190000}"/>
    <cellStyle name="Kop 4 11" xfId="778" xr:uid="{00000000-0005-0000-0000-000017190000}"/>
    <cellStyle name="Kop 4 12" xfId="779" xr:uid="{00000000-0005-0000-0000-000018190000}"/>
    <cellStyle name="Kop 4 13" xfId="780" xr:uid="{00000000-0005-0000-0000-000019190000}"/>
    <cellStyle name="Kop 4 14" xfId="781" xr:uid="{00000000-0005-0000-0000-00001A190000}"/>
    <cellStyle name="Kop 4 15" xfId="782" xr:uid="{00000000-0005-0000-0000-00001B190000}"/>
    <cellStyle name="Kop 4 16" xfId="783" xr:uid="{00000000-0005-0000-0000-00001C190000}"/>
    <cellStyle name="Kop 4 2" xfId="163" xr:uid="{00000000-0005-0000-0000-00001D190000}"/>
    <cellStyle name="Kop 4 3" xfId="784" xr:uid="{00000000-0005-0000-0000-00001E190000}"/>
    <cellStyle name="Kop 4 4" xfId="785" xr:uid="{00000000-0005-0000-0000-00001F190000}"/>
    <cellStyle name="Kop 4 5" xfId="786" xr:uid="{00000000-0005-0000-0000-000020190000}"/>
    <cellStyle name="Kop 4 6" xfId="787" xr:uid="{00000000-0005-0000-0000-000021190000}"/>
    <cellStyle name="Kop 4 7" xfId="788" xr:uid="{00000000-0005-0000-0000-000022190000}"/>
    <cellStyle name="Kop 4 8" xfId="789" xr:uid="{00000000-0005-0000-0000-000023190000}"/>
    <cellStyle name="Kop 4 9" xfId="790" xr:uid="{00000000-0005-0000-0000-000024190000}"/>
    <cellStyle name="Neutraal" xfId="7" builtinId="28" customBuiltin="1"/>
    <cellStyle name="Neutraal 10" xfId="791" xr:uid="{00000000-0005-0000-0000-000026190000}"/>
    <cellStyle name="Neutraal 11" xfId="792" xr:uid="{00000000-0005-0000-0000-000027190000}"/>
    <cellStyle name="Neutraal 12" xfId="793" xr:uid="{00000000-0005-0000-0000-000028190000}"/>
    <cellStyle name="Neutraal 13" xfId="794" xr:uid="{00000000-0005-0000-0000-000029190000}"/>
    <cellStyle name="Neutraal 14" xfId="795" xr:uid="{00000000-0005-0000-0000-00002A190000}"/>
    <cellStyle name="Neutraal 15" xfId="796" xr:uid="{00000000-0005-0000-0000-00002B190000}"/>
    <cellStyle name="Neutraal 16" xfId="797" xr:uid="{00000000-0005-0000-0000-00002C190000}"/>
    <cellStyle name="Neutraal 2" xfId="164" xr:uid="{00000000-0005-0000-0000-00002D190000}"/>
    <cellStyle name="Neutraal 3" xfId="798" xr:uid="{00000000-0005-0000-0000-00002E190000}"/>
    <cellStyle name="Neutraal 4" xfId="799" xr:uid="{00000000-0005-0000-0000-00002F190000}"/>
    <cellStyle name="Neutraal 5" xfId="800" xr:uid="{00000000-0005-0000-0000-000030190000}"/>
    <cellStyle name="Neutraal 6" xfId="801" xr:uid="{00000000-0005-0000-0000-000031190000}"/>
    <cellStyle name="Neutraal 7" xfId="802" xr:uid="{00000000-0005-0000-0000-000032190000}"/>
    <cellStyle name="Neutraal 8" xfId="803" xr:uid="{00000000-0005-0000-0000-000033190000}"/>
    <cellStyle name="Neutraal 9" xfId="804" xr:uid="{00000000-0005-0000-0000-000034190000}"/>
    <cellStyle name="Notitie 10" xfId="805" xr:uid="{00000000-0005-0000-0000-000035190000}"/>
    <cellStyle name="Notitie 10 10" xfId="2803" xr:uid="{00000000-0005-0000-0000-000036190000}"/>
    <cellStyle name="Notitie 10 10 2" xfId="12530" xr:uid="{00000000-0005-0000-0000-000037190000}"/>
    <cellStyle name="Notitie 10 10 2 2" xfId="27865" xr:uid="{55914797-4FD7-478F-89CE-3CCB2FF397E4}"/>
    <cellStyle name="Notitie 10 10 3" xfId="26334" xr:uid="{DD7E64E3-F34C-4746-9E55-51C23CB76B6F}"/>
    <cellStyle name="Notitie 10 11" xfId="5055" xr:uid="{00000000-0005-0000-0000-000038190000}"/>
    <cellStyle name="Notitie 10 11 2" xfId="14782" xr:uid="{00000000-0005-0000-0000-000039190000}"/>
    <cellStyle name="Notitie 10 11 2 2" xfId="28079" xr:uid="{EA9D912B-D285-4C12-A936-FB5BCFF49FE4}"/>
    <cellStyle name="Notitie 10 11 3" xfId="26548" xr:uid="{A96CA80D-3B66-4376-B353-5240CF2F39B4}"/>
    <cellStyle name="Notitie 10 12" xfId="2639" xr:uid="{00000000-0005-0000-0000-00003A190000}"/>
    <cellStyle name="Notitie 10 12 2" xfId="12366" xr:uid="{00000000-0005-0000-0000-00003B190000}"/>
    <cellStyle name="Notitie 10 12 2 2" xfId="27820" xr:uid="{C8C9795B-5117-49FF-B43F-B74689283B8E}"/>
    <cellStyle name="Notitie 10 12 3" xfId="26289" xr:uid="{57357451-B45F-48C1-BAA8-DAA090B8CC2D}"/>
    <cellStyle name="Notitie 10 13" xfId="2984" xr:uid="{00000000-0005-0000-0000-00003C190000}"/>
    <cellStyle name="Notitie 10 13 2" xfId="12711" xr:uid="{00000000-0005-0000-0000-00003D190000}"/>
    <cellStyle name="Notitie 10 13 2 2" xfId="27904" xr:uid="{6B369CCE-C958-4B94-92D0-154981AE45D5}"/>
    <cellStyle name="Notitie 10 13 3" xfId="26373" xr:uid="{B70CEC9C-C4F3-4F68-A5B2-15021DC9F218}"/>
    <cellStyle name="Notitie 10 14" xfId="6940" xr:uid="{00000000-0005-0000-0000-00003E190000}"/>
    <cellStyle name="Notitie 10 14 2" xfId="16667" xr:uid="{00000000-0005-0000-0000-00003F190000}"/>
    <cellStyle name="Notitie 10 14 2 2" xfId="28524" xr:uid="{39258C52-83B8-4DC7-9772-97E97A52DEAD}"/>
    <cellStyle name="Notitie 10 14 3" xfId="26993" xr:uid="{FB774B06-4499-47E6-9053-9EC148AF7035}"/>
    <cellStyle name="Notitie 10 15" xfId="6097" xr:uid="{00000000-0005-0000-0000-000040190000}"/>
    <cellStyle name="Notitie 10 15 2" xfId="15824" xr:uid="{00000000-0005-0000-0000-000041190000}"/>
    <cellStyle name="Notitie 10 15 2 2" xfId="28334" xr:uid="{06CE216F-0856-40A1-90B1-4CB4CAC92804}"/>
    <cellStyle name="Notitie 10 15 3" xfId="26803" xr:uid="{B519EDC6-C206-4371-9AA2-37E7F44D8368}"/>
    <cellStyle name="Notitie 10 16" xfId="4654" xr:uid="{00000000-0005-0000-0000-000042190000}"/>
    <cellStyle name="Notitie 10 16 2" xfId="14381" xr:uid="{00000000-0005-0000-0000-000043190000}"/>
    <cellStyle name="Notitie 10 16 2 2" xfId="27987" xr:uid="{62C21A16-1BCE-4B55-A8C0-CC4CB2BF7893}"/>
    <cellStyle name="Notitie 10 16 3" xfId="26456" xr:uid="{07190078-679A-4904-9F80-2A55ADFDDC20}"/>
    <cellStyle name="Notitie 10 17" xfId="7243" xr:uid="{00000000-0005-0000-0000-000044190000}"/>
    <cellStyle name="Notitie 10 17 2" xfId="16970" xr:uid="{00000000-0005-0000-0000-000045190000}"/>
    <cellStyle name="Notitie 10 17 2 2" xfId="28581" xr:uid="{C070F7EB-DFDB-4303-9290-ACCADBA5BC52}"/>
    <cellStyle name="Notitie 10 17 3" xfId="27050" xr:uid="{CEDE3F13-BEDA-4A02-B5DF-59BA223A711D}"/>
    <cellStyle name="Notitie 10 18" xfId="7434" xr:uid="{00000000-0005-0000-0000-000046190000}"/>
    <cellStyle name="Notitie 10 18 2" xfId="17161" xr:uid="{00000000-0005-0000-0000-000047190000}"/>
    <cellStyle name="Notitie 10 18 2 2" xfId="28619" xr:uid="{9C0787AE-B804-4717-B228-A96F67439BB5}"/>
    <cellStyle name="Notitie 10 18 3" xfId="27088" xr:uid="{222D8057-3469-41B9-9960-3582E43E74E8}"/>
    <cellStyle name="Notitie 10 19" xfId="5029" xr:uid="{00000000-0005-0000-0000-000048190000}"/>
    <cellStyle name="Notitie 10 19 2" xfId="14756" xr:uid="{00000000-0005-0000-0000-000049190000}"/>
    <cellStyle name="Notitie 10 19 2 2" xfId="28071" xr:uid="{97A55D86-0324-424A-8DF5-1A41C2D4B8E8}"/>
    <cellStyle name="Notitie 10 19 3" xfId="26540" xr:uid="{ABF9F384-2A51-4608-AC3D-403978729E58}"/>
    <cellStyle name="Notitie 10 2" xfId="2285" xr:uid="{00000000-0005-0000-0000-00004A190000}"/>
    <cellStyle name="Notitie 10 2 10" xfId="7124" xr:uid="{00000000-0005-0000-0000-00004B190000}"/>
    <cellStyle name="Notitie 10 2 10 2" xfId="16851" xr:uid="{00000000-0005-0000-0000-00004C190000}"/>
    <cellStyle name="Notitie 10 2 10 2 2" xfId="28545" xr:uid="{C1AE40CC-AFB0-4D76-8787-AE6B85A5D5DA}"/>
    <cellStyle name="Notitie 10 2 10 3" xfId="27014" xr:uid="{B4F05BA6-7932-465A-A238-D71A56471D58}"/>
    <cellStyle name="Notitie 10 2 11" xfId="7320" xr:uid="{00000000-0005-0000-0000-00004D190000}"/>
    <cellStyle name="Notitie 10 2 11 2" xfId="17047" xr:uid="{00000000-0005-0000-0000-00004E190000}"/>
    <cellStyle name="Notitie 10 2 11 2 2" xfId="28585" xr:uid="{8D32061F-DEAD-4B06-B969-F53E9A9600BA}"/>
    <cellStyle name="Notitie 10 2 11 3" xfId="27054" xr:uid="{56E4E995-9FB2-4A75-B18A-1D1A30146E3F}"/>
    <cellStyle name="Notitie 10 2 12" xfId="7515" xr:uid="{00000000-0005-0000-0000-00004F190000}"/>
    <cellStyle name="Notitie 10 2 12 2" xfId="17242" xr:uid="{00000000-0005-0000-0000-000050190000}"/>
    <cellStyle name="Notitie 10 2 12 2 2" xfId="28625" xr:uid="{20A0F92F-9764-43B3-900F-95C0230B5BE1}"/>
    <cellStyle name="Notitie 10 2 12 3" xfId="27094" xr:uid="{C227563D-CCF0-4434-B5BD-B3E4D1584241}"/>
    <cellStyle name="Notitie 10 2 13" xfId="7709" xr:uid="{00000000-0005-0000-0000-000051190000}"/>
    <cellStyle name="Notitie 10 2 13 2" xfId="17436" xr:uid="{00000000-0005-0000-0000-000052190000}"/>
    <cellStyle name="Notitie 10 2 13 2 2" xfId="28667" xr:uid="{7D6AB735-F286-45F0-8002-E7DB4D420354}"/>
    <cellStyle name="Notitie 10 2 13 3" xfId="27136" xr:uid="{61683FC9-C067-483C-AE5D-77EA4B0541C1}"/>
    <cellStyle name="Notitie 10 2 14" xfId="7905" xr:uid="{00000000-0005-0000-0000-000053190000}"/>
    <cellStyle name="Notitie 10 2 14 2" xfId="17632" xr:uid="{00000000-0005-0000-0000-000054190000}"/>
    <cellStyle name="Notitie 10 2 14 2 2" xfId="28703" xr:uid="{29982545-3E5D-4843-A729-775A1656FA75}"/>
    <cellStyle name="Notitie 10 2 14 3" xfId="27172" xr:uid="{A3E1F598-B696-426D-A25A-3E260B3555DD}"/>
    <cellStyle name="Notitie 10 2 15" xfId="6094" xr:uid="{00000000-0005-0000-0000-000055190000}"/>
    <cellStyle name="Notitie 10 2 15 2" xfId="15821" xr:uid="{00000000-0005-0000-0000-000056190000}"/>
    <cellStyle name="Notitie 10 2 15 2 2" xfId="28331" xr:uid="{FB236A13-6C3E-4CE3-BAF5-782BF7665B21}"/>
    <cellStyle name="Notitie 10 2 15 3" xfId="26800" xr:uid="{8B8A636F-7E21-4994-B71E-9B6CFF569EE2}"/>
    <cellStyle name="Notitie 10 2 16" xfId="8207" xr:uid="{00000000-0005-0000-0000-000057190000}"/>
    <cellStyle name="Notitie 10 2 16 2" xfId="17934" xr:uid="{00000000-0005-0000-0000-000058190000}"/>
    <cellStyle name="Notitie 10 2 16 2 2" xfId="28770" xr:uid="{06D9BCE4-61EB-4CA3-B0CA-9C1A3DADB336}"/>
    <cellStyle name="Notitie 10 2 16 3" xfId="27239" xr:uid="{213BFD36-7109-4F00-8C73-A8BAA3A51C71}"/>
    <cellStyle name="Notitie 10 2 17" xfId="8395" xr:uid="{00000000-0005-0000-0000-000059190000}"/>
    <cellStyle name="Notitie 10 2 17 2" xfId="18122" xr:uid="{00000000-0005-0000-0000-00005A190000}"/>
    <cellStyle name="Notitie 10 2 17 2 2" xfId="28807" xr:uid="{7AB30989-00A8-4239-AD8E-CF2C523EEDF1}"/>
    <cellStyle name="Notitie 10 2 17 3" xfId="27276" xr:uid="{28BA1787-9CC2-4533-8654-D8063183B7A9}"/>
    <cellStyle name="Notitie 10 2 18" xfId="8577" xr:uid="{00000000-0005-0000-0000-00005B190000}"/>
    <cellStyle name="Notitie 10 2 18 2" xfId="18304" xr:uid="{00000000-0005-0000-0000-00005C190000}"/>
    <cellStyle name="Notitie 10 2 18 2 2" xfId="28841" xr:uid="{D4F2A0E5-0788-4BD4-AB55-4FE49E104FAB}"/>
    <cellStyle name="Notitie 10 2 18 3" xfId="27310" xr:uid="{98FAA378-8C64-4078-A663-8FC53F727EB3}"/>
    <cellStyle name="Notitie 10 2 19" xfId="8751" xr:uid="{00000000-0005-0000-0000-00005D190000}"/>
    <cellStyle name="Notitie 10 2 19 2" xfId="18478" xr:uid="{00000000-0005-0000-0000-00005E190000}"/>
    <cellStyle name="Notitie 10 2 19 2 2" xfId="28875" xr:uid="{EE015D57-D4B1-4666-BAD2-99105395ECB3}"/>
    <cellStyle name="Notitie 10 2 19 3" xfId="27344" xr:uid="{539504F8-EE3E-4F30-AD49-C5AD9CCBC4A4}"/>
    <cellStyle name="Notitie 10 2 2" xfId="4507" xr:uid="{00000000-0005-0000-0000-00005F190000}"/>
    <cellStyle name="Notitie 10 2 2 2" xfId="14234" xr:uid="{00000000-0005-0000-0000-000060190000}"/>
    <cellStyle name="Notitie 10 2 2 2 2" xfId="27957" xr:uid="{387F95A5-CE08-48DF-BF03-45F05F02F086}"/>
    <cellStyle name="Notitie 10 2 2 3" xfId="26426" xr:uid="{09DB3D03-DFA6-4AFB-B038-676607CA87FD}"/>
    <cellStyle name="Notitie 10 2 20" xfId="8924" xr:uid="{00000000-0005-0000-0000-000061190000}"/>
    <cellStyle name="Notitie 10 2 20 2" xfId="18651" xr:uid="{00000000-0005-0000-0000-000062190000}"/>
    <cellStyle name="Notitie 10 2 20 2 2" xfId="28909" xr:uid="{37A86080-BC7C-44DF-AEC4-69E1869821CC}"/>
    <cellStyle name="Notitie 10 2 20 3" xfId="27378" xr:uid="{470609BD-D453-4398-91DF-76AF24A9DD03}"/>
    <cellStyle name="Notitie 10 2 21" xfId="9104" xr:uid="{00000000-0005-0000-0000-000063190000}"/>
    <cellStyle name="Notitie 10 2 21 2" xfId="18831" xr:uid="{00000000-0005-0000-0000-000064190000}"/>
    <cellStyle name="Notitie 10 2 21 2 2" xfId="28943" xr:uid="{2D84E45D-F4CA-4A8A-BEDD-0DDE50CE0F6E}"/>
    <cellStyle name="Notitie 10 2 21 3" xfId="27412" xr:uid="{D711C5BE-A508-4BBD-A025-24F384B1CFA7}"/>
    <cellStyle name="Notitie 10 2 22" xfId="9274" xr:uid="{00000000-0005-0000-0000-000065190000}"/>
    <cellStyle name="Notitie 10 2 22 2" xfId="19001" xr:uid="{00000000-0005-0000-0000-000066190000}"/>
    <cellStyle name="Notitie 10 2 22 2 2" xfId="28976" xr:uid="{474B53D3-090E-4596-93B3-08591DB13E92}"/>
    <cellStyle name="Notitie 10 2 22 3" xfId="27445" xr:uid="{5E064246-EEC4-4208-9158-18B0A81E5C44}"/>
    <cellStyle name="Notitie 10 2 23" xfId="9444" xr:uid="{00000000-0005-0000-0000-000067190000}"/>
    <cellStyle name="Notitie 10 2 23 2" xfId="19171" xr:uid="{00000000-0005-0000-0000-000068190000}"/>
    <cellStyle name="Notitie 10 2 23 2 2" xfId="29011" xr:uid="{6AC14F90-4C12-410C-8FF8-0DF342EEEDE2}"/>
    <cellStyle name="Notitie 10 2 23 3" xfId="27480" xr:uid="{F36FA691-9781-4257-B834-66D4B58619C6}"/>
    <cellStyle name="Notitie 10 2 24" xfId="9608" xr:uid="{00000000-0005-0000-0000-000069190000}"/>
    <cellStyle name="Notitie 10 2 24 2" xfId="19335" xr:uid="{00000000-0005-0000-0000-00006A190000}"/>
    <cellStyle name="Notitie 10 2 24 2 2" xfId="29044" xr:uid="{73C2E5F7-A3AF-411F-88E3-50153A7EBDAC}"/>
    <cellStyle name="Notitie 10 2 24 3" xfId="27513" xr:uid="{DD7CD5A8-0130-4DB5-8688-0AEEE6DE191E}"/>
    <cellStyle name="Notitie 10 2 25" xfId="9780" xr:uid="{00000000-0005-0000-0000-00006B190000}"/>
    <cellStyle name="Notitie 10 2 25 2" xfId="19507" xr:uid="{00000000-0005-0000-0000-00006C190000}"/>
    <cellStyle name="Notitie 10 2 25 2 2" xfId="29076" xr:uid="{C0371863-138E-489E-96CB-92DA7598602A}"/>
    <cellStyle name="Notitie 10 2 25 3" xfId="27545" xr:uid="{D82F0A3B-04B1-41A5-8E14-1CB943F41AFC}"/>
    <cellStyle name="Notitie 10 2 26" xfId="9941" xr:uid="{00000000-0005-0000-0000-00006D190000}"/>
    <cellStyle name="Notitie 10 2 26 2" xfId="19668" xr:uid="{00000000-0005-0000-0000-00006E190000}"/>
    <cellStyle name="Notitie 10 2 26 2 2" xfId="29107" xr:uid="{9BB9F99A-E00F-47EF-967D-35E4308F7D5D}"/>
    <cellStyle name="Notitie 10 2 26 3" xfId="27576" xr:uid="{5D6916D7-4796-44A3-AB02-F0870D89DC66}"/>
    <cellStyle name="Notitie 10 2 27" xfId="10100" xr:uid="{00000000-0005-0000-0000-00006F190000}"/>
    <cellStyle name="Notitie 10 2 27 2" xfId="19827" xr:uid="{00000000-0005-0000-0000-000070190000}"/>
    <cellStyle name="Notitie 10 2 27 2 2" xfId="29138" xr:uid="{9863D7FE-9CFE-4763-8CFD-B21228214F00}"/>
    <cellStyle name="Notitie 10 2 27 3" xfId="27607" xr:uid="{C63D6CAB-09AC-4452-8F21-3AA40D57718A}"/>
    <cellStyle name="Notitie 10 2 28" xfId="10255" xr:uid="{00000000-0005-0000-0000-000071190000}"/>
    <cellStyle name="Notitie 10 2 28 2" xfId="19982" xr:uid="{00000000-0005-0000-0000-000072190000}"/>
    <cellStyle name="Notitie 10 2 28 2 2" xfId="29168" xr:uid="{9216ACEF-4192-4513-827B-58A285F0488F}"/>
    <cellStyle name="Notitie 10 2 28 3" xfId="27637" xr:uid="{521D1B9B-A287-47B8-A658-D925CAF939C5}"/>
    <cellStyle name="Notitie 10 2 29" xfId="10409" xr:uid="{00000000-0005-0000-0000-000073190000}"/>
    <cellStyle name="Notitie 10 2 29 2" xfId="20136" xr:uid="{00000000-0005-0000-0000-000074190000}"/>
    <cellStyle name="Notitie 10 2 29 2 2" xfId="29198" xr:uid="{FA1DD27D-FACB-4174-9ED8-E3CC2390102D}"/>
    <cellStyle name="Notitie 10 2 29 3" xfId="27667" xr:uid="{41DE4DAC-CD2F-441A-80F6-579C49ED71E8}"/>
    <cellStyle name="Notitie 10 2 3" xfId="5716" xr:uid="{00000000-0005-0000-0000-000075190000}"/>
    <cellStyle name="Notitie 10 2 3 2" xfId="15443" xr:uid="{00000000-0005-0000-0000-000076190000}"/>
    <cellStyle name="Notitie 10 2 3 2 2" xfId="28246" xr:uid="{B16C6B1C-C4E5-4909-B7EE-8157170D0BFF}"/>
    <cellStyle name="Notitie 10 2 3 3" xfId="26715" xr:uid="{B697F3D2-B2B1-4760-B7C6-72EBA915603F}"/>
    <cellStyle name="Notitie 10 2 30" xfId="10560" xr:uid="{00000000-0005-0000-0000-000077190000}"/>
    <cellStyle name="Notitie 10 2 30 2" xfId="20287" xr:uid="{00000000-0005-0000-0000-000078190000}"/>
    <cellStyle name="Notitie 10 2 30 2 2" xfId="29227" xr:uid="{004E8542-5CA6-4BC1-8102-64EB483CF8C1}"/>
    <cellStyle name="Notitie 10 2 30 3" xfId="27696" xr:uid="{122E45E6-EB54-4F7A-8B85-CF013E47150D}"/>
    <cellStyle name="Notitie 10 2 31" xfId="10706" xr:uid="{00000000-0005-0000-0000-000079190000}"/>
    <cellStyle name="Notitie 10 2 31 2" xfId="20433" xr:uid="{00000000-0005-0000-0000-00007A190000}"/>
    <cellStyle name="Notitie 10 2 31 2 2" xfId="29253" xr:uid="{1DCC4D69-021E-414F-B63A-57A16F8955E4}"/>
    <cellStyle name="Notitie 10 2 31 3" xfId="27722" xr:uid="{55ECEAB5-6EB9-4BFB-A2C0-52CF5D4B8515}"/>
    <cellStyle name="Notitie 10 2 32" xfId="26185" xr:uid="{361AF7C0-1064-4922-9F37-FEFD8573C848}"/>
    <cellStyle name="Notitie 10 2 4" xfId="5931" xr:uid="{00000000-0005-0000-0000-00007B190000}"/>
    <cellStyle name="Notitie 10 2 4 2" xfId="15658" xr:uid="{00000000-0005-0000-0000-00007C190000}"/>
    <cellStyle name="Notitie 10 2 4 2 2" xfId="28289" xr:uid="{648D6A6D-09D2-42F7-9CF4-BFD9D467997E}"/>
    <cellStyle name="Notitie 10 2 4 3" xfId="26758" xr:uid="{DBA61E20-00C7-49A7-ACBA-CD8BF62C9E35}"/>
    <cellStyle name="Notitie 10 2 5" xfId="2940" xr:uid="{00000000-0005-0000-0000-00007D190000}"/>
    <cellStyle name="Notitie 10 2 5 2" xfId="12667" xr:uid="{00000000-0005-0000-0000-00007E190000}"/>
    <cellStyle name="Notitie 10 2 5 2 2" xfId="27897" xr:uid="{ED93EE52-F2B2-4B48-9F05-C244D86C85F4}"/>
    <cellStyle name="Notitie 10 2 5 3" xfId="26366" xr:uid="{5ADEDA0F-41F0-4834-9407-4F32D0890124}"/>
    <cellStyle name="Notitie 10 2 6" xfId="6305" xr:uid="{00000000-0005-0000-0000-00007F190000}"/>
    <cellStyle name="Notitie 10 2 6 2" xfId="16032" xr:uid="{00000000-0005-0000-0000-000080190000}"/>
    <cellStyle name="Notitie 10 2 6 2 2" xfId="28376" xr:uid="{7E218F71-258C-49A3-BB6D-0183BD69F207}"/>
    <cellStyle name="Notitie 10 2 6 3" xfId="26845" xr:uid="{9C4994BE-F6B4-47FE-9F6C-E8B6500CBB25}"/>
    <cellStyle name="Notitie 10 2 7" xfId="6508" xr:uid="{00000000-0005-0000-0000-000081190000}"/>
    <cellStyle name="Notitie 10 2 7 2" xfId="16235" xr:uid="{00000000-0005-0000-0000-000082190000}"/>
    <cellStyle name="Notitie 10 2 7 2 2" xfId="28415" xr:uid="{B9EF4ECF-E8C9-4AC0-8116-EE6E5AFB8D80}"/>
    <cellStyle name="Notitie 10 2 7 3" xfId="26884" xr:uid="{87EEB622-09B9-45ED-891B-C11B1730AD5A}"/>
    <cellStyle name="Notitie 10 2 8" xfId="6718" xr:uid="{00000000-0005-0000-0000-000083190000}"/>
    <cellStyle name="Notitie 10 2 8 2" xfId="16445" xr:uid="{00000000-0005-0000-0000-000084190000}"/>
    <cellStyle name="Notitie 10 2 8 2 2" xfId="28457" xr:uid="{4E7E98F3-2DE6-4D1A-A0BA-5CFC0A0D7EF1}"/>
    <cellStyle name="Notitie 10 2 8 3" xfId="26926" xr:uid="{6A824961-CAA4-4B22-A6F2-3EA1A4AF79D0}"/>
    <cellStyle name="Notitie 10 2 9" xfId="6914" xr:uid="{00000000-0005-0000-0000-000085190000}"/>
    <cellStyle name="Notitie 10 2 9 2" xfId="16641" xr:uid="{00000000-0005-0000-0000-000086190000}"/>
    <cellStyle name="Notitie 10 2 9 2 2" xfId="28498" xr:uid="{8E4FACEB-BADA-4990-AFD1-24B1BEF3B0BF}"/>
    <cellStyle name="Notitie 10 2 9 3" xfId="26967" xr:uid="{BD2F0CD2-F36B-4E90-93B1-C7A1029C20E0}"/>
    <cellStyle name="Notitie 10 20" xfId="6609" xr:uid="{00000000-0005-0000-0000-000087190000}"/>
    <cellStyle name="Notitie 10 20 2" xfId="16336" xr:uid="{00000000-0005-0000-0000-000088190000}"/>
    <cellStyle name="Notitie 10 20 2 2" xfId="28446" xr:uid="{6C34C59D-0A69-4047-BBE5-41AC3B33FFAC}"/>
    <cellStyle name="Notitie 10 20 3" xfId="26915" xr:uid="{FB67BBC4-FAB5-49CC-BD1F-9069292DD8D3}"/>
    <cellStyle name="Notitie 10 21" xfId="6816" xr:uid="{00000000-0005-0000-0000-000089190000}"/>
    <cellStyle name="Notitie 10 21 2" xfId="16543" xr:uid="{00000000-0005-0000-0000-00008A190000}"/>
    <cellStyle name="Notitie 10 21 2 2" xfId="28488" xr:uid="{182D20F1-134C-45A1-8ABD-A15E8D80DFAF}"/>
    <cellStyle name="Notitie 10 21 3" xfId="26957" xr:uid="{143BAE1B-F76B-4E7B-8AAC-60006926E1BE}"/>
    <cellStyle name="Notitie 10 22" xfId="4757" xr:uid="{00000000-0005-0000-0000-00008B190000}"/>
    <cellStyle name="Notitie 10 22 2" xfId="14484" xr:uid="{00000000-0005-0000-0000-00008C190000}"/>
    <cellStyle name="Notitie 10 22 2 2" xfId="28013" xr:uid="{F3FCB2C6-1F9E-449D-BDE9-9B8FEC2F5CA0}"/>
    <cellStyle name="Notitie 10 22 3" xfId="26482" xr:uid="{D2050042-31FA-46EE-935F-296A1F1FB75B}"/>
    <cellStyle name="Notitie 10 23" xfId="8603" xr:uid="{00000000-0005-0000-0000-00008D190000}"/>
    <cellStyle name="Notitie 10 23 2" xfId="18330" xr:uid="{00000000-0005-0000-0000-00008E190000}"/>
    <cellStyle name="Notitie 10 23 2 2" xfId="28867" xr:uid="{0F5DDE0C-809B-42F4-9837-D7A8F2654342}"/>
    <cellStyle name="Notitie 10 23 3" xfId="27336" xr:uid="{88883A2F-FBE1-46EC-9329-210E96E0570C}"/>
    <cellStyle name="Notitie 10 24" xfId="6435" xr:uid="{00000000-0005-0000-0000-00008F190000}"/>
    <cellStyle name="Notitie 10 24 2" xfId="16162" xr:uid="{00000000-0005-0000-0000-000090190000}"/>
    <cellStyle name="Notitie 10 24 2 2" xfId="28408" xr:uid="{544F2948-B1BE-4781-9995-3BB6E6414440}"/>
    <cellStyle name="Notitie 10 24 3" xfId="26877" xr:uid="{EB5640D2-3C6D-47AC-8347-3516476A066A}"/>
    <cellStyle name="Notitie 10 25" xfId="6156" xr:uid="{00000000-0005-0000-0000-000091190000}"/>
    <cellStyle name="Notitie 10 25 2" xfId="15883" xr:uid="{00000000-0005-0000-0000-000092190000}"/>
    <cellStyle name="Notitie 10 25 2 2" xfId="28348" xr:uid="{0D75CA16-EF1D-4767-BAC5-A93B325A78AC}"/>
    <cellStyle name="Notitie 10 25 3" xfId="26817" xr:uid="{D9E8520C-9B42-440C-A23D-2BCF68833104}"/>
    <cellStyle name="Notitie 10 26" xfId="3014" xr:uid="{00000000-0005-0000-0000-000093190000}"/>
    <cellStyle name="Notitie 10 26 2" xfId="12741" xr:uid="{00000000-0005-0000-0000-000094190000}"/>
    <cellStyle name="Notitie 10 26 2 2" xfId="27915" xr:uid="{3ED4FEEC-1E5F-4005-9F53-A8192D669344}"/>
    <cellStyle name="Notitie 10 26 3" xfId="26384" xr:uid="{24CA2C32-B898-4C19-BB47-11E8E1FB8AF3}"/>
    <cellStyle name="Notitie 10 27" xfId="9300" xr:uid="{00000000-0005-0000-0000-000095190000}"/>
    <cellStyle name="Notitie 10 27 2" xfId="19027" xr:uid="{00000000-0005-0000-0000-000096190000}"/>
    <cellStyle name="Notitie 10 27 2 2" xfId="29002" xr:uid="{8D348CB7-EE19-41F1-9FA9-A2977BA29346}"/>
    <cellStyle name="Notitie 10 27 3" xfId="27471" xr:uid="{8744FEC3-07B5-413B-A8F6-939E3CE5BE04}"/>
    <cellStyle name="Notitie 10 28" xfId="7239" xr:uid="{00000000-0005-0000-0000-000097190000}"/>
    <cellStyle name="Notitie 10 28 2" xfId="16966" xr:uid="{00000000-0005-0000-0000-000098190000}"/>
    <cellStyle name="Notitie 10 28 2 2" xfId="28579" xr:uid="{6232D022-9588-4BFB-AACE-B5AE71C79BBB}"/>
    <cellStyle name="Notitie 10 28 3" xfId="27048" xr:uid="{DACC926E-5DA3-447A-AD44-59A986C950C5}"/>
    <cellStyle name="Notitie 10 29" xfId="2686" xr:uid="{00000000-0005-0000-0000-000099190000}"/>
    <cellStyle name="Notitie 10 29 2" xfId="12413" xr:uid="{00000000-0005-0000-0000-00009A190000}"/>
    <cellStyle name="Notitie 10 29 2 2" xfId="27826" xr:uid="{860AAF05-88EF-4551-8C49-B5B16C8FEB78}"/>
    <cellStyle name="Notitie 10 29 3" xfId="26295" xr:uid="{7FDF4D48-F08D-4A8D-A3CE-7FD92686C729}"/>
    <cellStyle name="Notitie 10 3" xfId="2286" xr:uid="{00000000-0005-0000-0000-00009B190000}"/>
    <cellStyle name="Notitie 10 3 10" xfId="7125" xr:uid="{00000000-0005-0000-0000-00009C190000}"/>
    <cellStyle name="Notitie 10 3 10 2" xfId="16852" xr:uid="{00000000-0005-0000-0000-00009D190000}"/>
    <cellStyle name="Notitie 10 3 10 2 2" xfId="28546" xr:uid="{EF8D9EEF-811F-42FC-ACFC-3485F835F691}"/>
    <cellStyle name="Notitie 10 3 10 3" xfId="27015" xr:uid="{FE711BA4-1D5E-4F61-A7C3-650872744FBF}"/>
    <cellStyle name="Notitie 10 3 11" xfId="7321" xr:uid="{00000000-0005-0000-0000-00009E190000}"/>
    <cellStyle name="Notitie 10 3 11 2" xfId="17048" xr:uid="{00000000-0005-0000-0000-00009F190000}"/>
    <cellStyle name="Notitie 10 3 11 2 2" xfId="28586" xr:uid="{616A4436-0F39-4177-98D2-DB5ADAF03DC3}"/>
    <cellStyle name="Notitie 10 3 11 3" xfId="27055" xr:uid="{909EFD79-D861-40C9-96D0-0ED4CB3C411A}"/>
    <cellStyle name="Notitie 10 3 12" xfId="7516" xr:uid="{00000000-0005-0000-0000-0000A0190000}"/>
    <cellStyle name="Notitie 10 3 12 2" xfId="17243" xr:uid="{00000000-0005-0000-0000-0000A1190000}"/>
    <cellStyle name="Notitie 10 3 12 2 2" xfId="28626" xr:uid="{023ACEFE-1A60-428F-B5B1-31F8E2808829}"/>
    <cellStyle name="Notitie 10 3 12 3" xfId="27095" xr:uid="{8E4AC78B-6124-402D-A0A6-BCAA222E4097}"/>
    <cellStyle name="Notitie 10 3 13" xfId="7710" xr:uid="{00000000-0005-0000-0000-0000A2190000}"/>
    <cellStyle name="Notitie 10 3 13 2" xfId="17437" xr:uid="{00000000-0005-0000-0000-0000A3190000}"/>
    <cellStyle name="Notitie 10 3 13 2 2" xfId="28668" xr:uid="{F8EFCD17-A603-45E4-AE7E-9DF83B56320C}"/>
    <cellStyle name="Notitie 10 3 13 3" xfId="27137" xr:uid="{39F4EC73-5E78-404C-B38F-8FF8BAC3C917}"/>
    <cellStyle name="Notitie 10 3 14" xfId="7906" xr:uid="{00000000-0005-0000-0000-0000A4190000}"/>
    <cellStyle name="Notitie 10 3 14 2" xfId="17633" xr:uid="{00000000-0005-0000-0000-0000A5190000}"/>
    <cellStyle name="Notitie 10 3 14 2 2" xfId="28704" xr:uid="{CFC15547-5A5F-4FC0-97FA-FF7F5C0EEF99}"/>
    <cellStyle name="Notitie 10 3 14 3" xfId="27173" xr:uid="{AEF33667-F257-4BE8-AEAE-CBDF36B5DCBD}"/>
    <cellStyle name="Notitie 10 3 15" xfId="5301" xr:uid="{00000000-0005-0000-0000-0000A6190000}"/>
    <cellStyle name="Notitie 10 3 15 2" xfId="15028" xr:uid="{00000000-0005-0000-0000-0000A7190000}"/>
    <cellStyle name="Notitie 10 3 15 2 2" xfId="28143" xr:uid="{0D23B2D2-6A11-40DC-8155-A6867C1DCA0B}"/>
    <cellStyle name="Notitie 10 3 15 3" xfId="26612" xr:uid="{4721D1EE-9060-45B7-8E81-F0B2B4F9506A}"/>
    <cellStyle name="Notitie 10 3 16" xfId="8208" xr:uid="{00000000-0005-0000-0000-0000A8190000}"/>
    <cellStyle name="Notitie 10 3 16 2" xfId="17935" xr:uid="{00000000-0005-0000-0000-0000A9190000}"/>
    <cellStyle name="Notitie 10 3 16 2 2" xfId="28771" xr:uid="{33D30E50-82C5-4533-9D6F-FDA1AC68F403}"/>
    <cellStyle name="Notitie 10 3 16 3" xfId="27240" xr:uid="{2EBDE919-1E9C-4DCC-9C86-E1E29D1F923F}"/>
    <cellStyle name="Notitie 10 3 17" xfId="8396" xr:uid="{00000000-0005-0000-0000-0000AA190000}"/>
    <cellStyle name="Notitie 10 3 17 2" xfId="18123" xr:uid="{00000000-0005-0000-0000-0000AB190000}"/>
    <cellStyle name="Notitie 10 3 17 2 2" xfId="28808" xr:uid="{F81D96DC-B8DD-42E0-9FF6-47B269E5331C}"/>
    <cellStyle name="Notitie 10 3 17 3" xfId="27277" xr:uid="{55E60BD0-D9C0-4303-9958-5385C7F8BA3C}"/>
    <cellStyle name="Notitie 10 3 18" xfId="8578" xr:uid="{00000000-0005-0000-0000-0000AC190000}"/>
    <cellStyle name="Notitie 10 3 18 2" xfId="18305" xr:uid="{00000000-0005-0000-0000-0000AD190000}"/>
    <cellStyle name="Notitie 10 3 18 2 2" xfId="28842" xr:uid="{D06BB94D-2B17-4507-94D4-E4DBAA298959}"/>
    <cellStyle name="Notitie 10 3 18 3" xfId="27311" xr:uid="{B21AEBA2-47DF-4704-8CA5-53B6E6EEA133}"/>
    <cellStyle name="Notitie 10 3 19" xfId="8752" xr:uid="{00000000-0005-0000-0000-0000AE190000}"/>
    <cellStyle name="Notitie 10 3 19 2" xfId="18479" xr:uid="{00000000-0005-0000-0000-0000AF190000}"/>
    <cellStyle name="Notitie 10 3 19 2 2" xfId="28876" xr:uid="{A54815B2-46B4-4691-A5AF-D452714B45EA}"/>
    <cellStyle name="Notitie 10 3 19 3" xfId="27345" xr:uid="{5E236380-0E8F-427A-9925-13D26523EB62}"/>
    <cellStyle name="Notitie 10 3 2" xfId="4508" xr:uid="{00000000-0005-0000-0000-0000B0190000}"/>
    <cellStyle name="Notitie 10 3 2 2" xfId="14235" xr:uid="{00000000-0005-0000-0000-0000B1190000}"/>
    <cellStyle name="Notitie 10 3 2 2 2" xfId="27958" xr:uid="{035049A9-9FC2-4A29-9A52-BBB336CF00B0}"/>
    <cellStyle name="Notitie 10 3 2 3" xfId="26427" xr:uid="{85444D81-E89F-4035-8CC1-4BCD08A8F0E9}"/>
    <cellStyle name="Notitie 10 3 20" xfId="8925" xr:uid="{00000000-0005-0000-0000-0000B2190000}"/>
    <cellStyle name="Notitie 10 3 20 2" xfId="18652" xr:uid="{00000000-0005-0000-0000-0000B3190000}"/>
    <cellStyle name="Notitie 10 3 20 2 2" xfId="28910" xr:uid="{60F8054C-78BE-41E1-B406-347A1E2DEFC6}"/>
    <cellStyle name="Notitie 10 3 20 3" xfId="27379" xr:uid="{E97C4481-80EF-4A63-B709-7401EEE96CAA}"/>
    <cellStyle name="Notitie 10 3 21" xfId="9105" xr:uid="{00000000-0005-0000-0000-0000B4190000}"/>
    <cellStyle name="Notitie 10 3 21 2" xfId="18832" xr:uid="{00000000-0005-0000-0000-0000B5190000}"/>
    <cellStyle name="Notitie 10 3 21 2 2" xfId="28944" xr:uid="{F5212829-B6A1-4880-9E56-C48F0F9C12FC}"/>
    <cellStyle name="Notitie 10 3 21 3" xfId="27413" xr:uid="{C336F262-8DE7-4C56-91CF-D431230B5589}"/>
    <cellStyle name="Notitie 10 3 22" xfId="9275" xr:uid="{00000000-0005-0000-0000-0000B6190000}"/>
    <cellStyle name="Notitie 10 3 22 2" xfId="19002" xr:uid="{00000000-0005-0000-0000-0000B7190000}"/>
    <cellStyle name="Notitie 10 3 22 2 2" xfId="28977" xr:uid="{490F7EB8-19B7-425C-99BE-DFBD5FD60D6E}"/>
    <cellStyle name="Notitie 10 3 22 3" xfId="27446" xr:uid="{D4C8EF56-5A97-4B08-88D9-BF763F5EDF16}"/>
    <cellStyle name="Notitie 10 3 23" xfId="9445" xr:uid="{00000000-0005-0000-0000-0000B8190000}"/>
    <cellStyle name="Notitie 10 3 23 2" xfId="19172" xr:uid="{00000000-0005-0000-0000-0000B9190000}"/>
    <cellStyle name="Notitie 10 3 23 2 2" xfId="29012" xr:uid="{EBFA8AD9-5D7D-413E-8A09-7C914511904E}"/>
    <cellStyle name="Notitie 10 3 23 3" xfId="27481" xr:uid="{28C12170-4D49-4DD7-9DEA-524CB40AB70D}"/>
    <cellStyle name="Notitie 10 3 24" xfId="9609" xr:uid="{00000000-0005-0000-0000-0000BA190000}"/>
    <cellStyle name="Notitie 10 3 24 2" xfId="19336" xr:uid="{00000000-0005-0000-0000-0000BB190000}"/>
    <cellStyle name="Notitie 10 3 24 2 2" xfId="29045" xr:uid="{246F5211-8F39-4E73-B1AC-3A711A65F617}"/>
    <cellStyle name="Notitie 10 3 24 3" xfId="27514" xr:uid="{CF98F0A8-888D-4AE9-9B25-DAC9CF149347}"/>
    <cellStyle name="Notitie 10 3 25" xfId="9781" xr:uid="{00000000-0005-0000-0000-0000BC190000}"/>
    <cellStyle name="Notitie 10 3 25 2" xfId="19508" xr:uid="{00000000-0005-0000-0000-0000BD190000}"/>
    <cellStyle name="Notitie 10 3 25 2 2" xfId="29077" xr:uid="{4005577C-9833-4A21-AD74-CC778E35CAB0}"/>
    <cellStyle name="Notitie 10 3 25 3" xfId="27546" xr:uid="{0C5C742B-866E-41F5-885A-23CC5A425604}"/>
    <cellStyle name="Notitie 10 3 26" xfId="9942" xr:uid="{00000000-0005-0000-0000-0000BE190000}"/>
    <cellStyle name="Notitie 10 3 26 2" xfId="19669" xr:uid="{00000000-0005-0000-0000-0000BF190000}"/>
    <cellStyle name="Notitie 10 3 26 2 2" xfId="29108" xr:uid="{3040B0D8-DBD6-422D-8C0E-F3659A0CDB16}"/>
    <cellStyle name="Notitie 10 3 26 3" xfId="27577" xr:uid="{50279C61-9490-4C97-8855-64681D7DB1A0}"/>
    <cellStyle name="Notitie 10 3 27" xfId="10101" xr:uid="{00000000-0005-0000-0000-0000C0190000}"/>
    <cellStyle name="Notitie 10 3 27 2" xfId="19828" xr:uid="{00000000-0005-0000-0000-0000C1190000}"/>
    <cellStyle name="Notitie 10 3 27 2 2" xfId="29139" xr:uid="{E32EAA58-55F1-4DAB-AA05-994D604F49A1}"/>
    <cellStyle name="Notitie 10 3 27 3" xfId="27608" xr:uid="{E8BBE47F-D8F7-472C-AF0A-14FCE97AC564}"/>
    <cellStyle name="Notitie 10 3 28" xfId="10256" xr:uid="{00000000-0005-0000-0000-0000C2190000}"/>
    <cellStyle name="Notitie 10 3 28 2" xfId="19983" xr:uid="{00000000-0005-0000-0000-0000C3190000}"/>
    <cellStyle name="Notitie 10 3 28 2 2" xfId="29169" xr:uid="{0F49DED6-5521-4671-BD87-6A53E65A4677}"/>
    <cellStyle name="Notitie 10 3 28 3" xfId="27638" xr:uid="{3E03292C-1895-4AD2-A161-6C5983CB4E6F}"/>
    <cellStyle name="Notitie 10 3 29" xfId="10410" xr:uid="{00000000-0005-0000-0000-0000C4190000}"/>
    <cellStyle name="Notitie 10 3 29 2" xfId="20137" xr:uid="{00000000-0005-0000-0000-0000C5190000}"/>
    <cellStyle name="Notitie 10 3 29 2 2" xfId="29199" xr:uid="{AA694EF5-6E35-44E1-AEFE-357D3E1EC74B}"/>
    <cellStyle name="Notitie 10 3 29 3" xfId="27668" xr:uid="{C7A18D4E-7950-4C98-AEAA-319984B2E413}"/>
    <cellStyle name="Notitie 10 3 3" xfId="5717" xr:uid="{00000000-0005-0000-0000-0000C6190000}"/>
    <cellStyle name="Notitie 10 3 3 2" xfId="15444" xr:uid="{00000000-0005-0000-0000-0000C7190000}"/>
    <cellStyle name="Notitie 10 3 3 2 2" xfId="28247" xr:uid="{FBA56CDE-0911-44E4-80AE-88263D24C41F}"/>
    <cellStyle name="Notitie 10 3 3 3" xfId="26716" xr:uid="{CE356E73-3F98-459E-A4FA-13529395F2F2}"/>
    <cellStyle name="Notitie 10 3 30" xfId="10561" xr:uid="{00000000-0005-0000-0000-0000C8190000}"/>
    <cellStyle name="Notitie 10 3 30 2" xfId="20288" xr:uid="{00000000-0005-0000-0000-0000C9190000}"/>
    <cellStyle name="Notitie 10 3 30 2 2" xfId="29228" xr:uid="{92ADEB61-C9E2-4A9B-BA50-4B13A280661A}"/>
    <cellStyle name="Notitie 10 3 30 3" xfId="27697" xr:uid="{156EE08A-49C0-4936-B46A-B793E02EFAB0}"/>
    <cellStyle name="Notitie 10 3 31" xfId="10707" xr:uid="{00000000-0005-0000-0000-0000CA190000}"/>
    <cellStyle name="Notitie 10 3 31 2" xfId="20434" xr:uid="{00000000-0005-0000-0000-0000CB190000}"/>
    <cellStyle name="Notitie 10 3 31 2 2" xfId="29254" xr:uid="{2F90D0CF-4584-4698-B492-E5BAACE90893}"/>
    <cellStyle name="Notitie 10 3 31 3" xfId="27723" xr:uid="{69036D03-C8C5-47C9-8BDE-90E0349E55EF}"/>
    <cellStyle name="Notitie 10 3 32" xfId="26186" xr:uid="{23F3E6D2-68C8-4958-A9D3-674D2EDCCB09}"/>
    <cellStyle name="Notitie 10 3 4" xfId="5932" xr:uid="{00000000-0005-0000-0000-0000CC190000}"/>
    <cellStyle name="Notitie 10 3 4 2" xfId="15659" xr:uid="{00000000-0005-0000-0000-0000CD190000}"/>
    <cellStyle name="Notitie 10 3 4 2 2" xfId="28290" xr:uid="{03BEE8B7-5C02-4165-999B-4B94CA4A7014}"/>
    <cellStyle name="Notitie 10 3 4 3" xfId="26759" xr:uid="{E957B4B1-250E-49C7-9B33-AFCCF026B298}"/>
    <cellStyle name="Notitie 10 3 5" xfId="2789" xr:uid="{00000000-0005-0000-0000-0000CE190000}"/>
    <cellStyle name="Notitie 10 3 5 2" xfId="12516" xr:uid="{00000000-0005-0000-0000-0000CF190000}"/>
    <cellStyle name="Notitie 10 3 5 2 2" xfId="27861" xr:uid="{A786A13B-83C0-4A75-B66E-904BE036DF83}"/>
    <cellStyle name="Notitie 10 3 5 3" xfId="26330" xr:uid="{10B0E720-022E-4FC8-AD28-D8ADE0B4DA66}"/>
    <cellStyle name="Notitie 10 3 6" xfId="6306" xr:uid="{00000000-0005-0000-0000-0000D0190000}"/>
    <cellStyle name="Notitie 10 3 6 2" xfId="16033" xr:uid="{00000000-0005-0000-0000-0000D1190000}"/>
    <cellStyle name="Notitie 10 3 6 2 2" xfId="28377" xr:uid="{50CFE511-92D7-46B4-AB1E-CFBA67DA5A0B}"/>
    <cellStyle name="Notitie 10 3 6 3" xfId="26846" xr:uid="{C175C564-75AD-4641-A73C-BF26CB2682BC}"/>
    <cellStyle name="Notitie 10 3 7" xfId="6509" xr:uid="{00000000-0005-0000-0000-0000D2190000}"/>
    <cellStyle name="Notitie 10 3 7 2" xfId="16236" xr:uid="{00000000-0005-0000-0000-0000D3190000}"/>
    <cellStyle name="Notitie 10 3 7 2 2" xfId="28416" xr:uid="{B1E05341-4400-486B-8F5F-6EFEB0A10D74}"/>
    <cellStyle name="Notitie 10 3 7 3" xfId="26885" xr:uid="{082928A2-6F6C-439F-84E9-86D3FA33175D}"/>
    <cellStyle name="Notitie 10 3 8" xfId="6719" xr:uid="{00000000-0005-0000-0000-0000D4190000}"/>
    <cellStyle name="Notitie 10 3 8 2" xfId="16446" xr:uid="{00000000-0005-0000-0000-0000D5190000}"/>
    <cellStyle name="Notitie 10 3 8 2 2" xfId="28458" xr:uid="{9C8375CF-7497-450B-9FF5-BA5B50C6E9C5}"/>
    <cellStyle name="Notitie 10 3 8 3" xfId="26927" xr:uid="{1F54152B-569E-4472-8A9D-8B5B438450E4}"/>
    <cellStyle name="Notitie 10 3 9" xfId="6915" xr:uid="{00000000-0005-0000-0000-0000D6190000}"/>
    <cellStyle name="Notitie 10 3 9 2" xfId="16642" xr:uid="{00000000-0005-0000-0000-0000D7190000}"/>
    <cellStyle name="Notitie 10 3 9 2 2" xfId="28499" xr:uid="{3F6CD584-121E-4F71-8098-94450959A7FF}"/>
    <cellStyle name="Notitie 10 3 9 3" xfId="26968" xr:uid="{E940E53E-9592-4EBD-A931-7FF895649DE5}"/>
    <cellStyle name="Notitie 10 30" xfId="6204" xr:uid="{00000000-0005-0000-0000-0000D8190000}"/>
    <cellStyle name="Notitie 10 30 2" xfId="15931" xr:uid="{00000000-0005-0000-0000-0000D9190000}"/>
    <cellStyle name="Notitie 10 30 2 2" xfId="28363" xr:uid="{EC834364-8AA8-46C0-9188-6B9487084A57}"/>
    <cellStyle name="Notitie 10 30 3" xfId="26832" xr:uid="{0E0842B0-39D4-473E-B7F9-D4A19A45ADE9}"/>
    <cellStyle name="Notitie 10 31" xfId="9967" xr:uid="{00000000-0005-0000-0000-0000DA190000}"/>
    <cellStyle name="Notitie 10 31 2" xfId="19694" xr:uid="{00000000-0005-0000-0000-0000DB190000}"/>
    <cellStyle name="Notitie 10 31 2 2" xfId="29133" xr:uid="{6E6C8F05-A857-4C52-B4A9-CC50D3496DA3}"/>
    <cellStyle name="Notitie 10 31 3" xfId="27602" xr:uid="{C9834D54-5E52-4EA3-BFAD-3D56B107C862}"/>
    <cellStyle name="Notitie 10 32" xfId="10126" xr:uid="{00000000-0005-0000-0000-0000DC190000}"/>
    <cellStyle name="Notitie 10 32 2" xfId="19853" xr:uid="{00000000-0005-0000-0000-0000DD190000}"/>
    <cellStyle name="Notitie 10 32 2 2" xfId="29164" xr:uid="{95794D08-E07D-4AB8-B3A6-2352B087D10C}"/>
    <cellStyle name="Notitie 10 32 3" xfId="27633" xr:uid="{121CF809-7AE0-4CDB-8E4B-0DA33A6897FC}"/>
    <cellStyle name="Notitie 10 33" xfId="5837" xr:uid="{00000000-0005-0000-0000-0000DE190000}"/>
    <cellStyle name="Notitie 10 33 2" xfId="15564" xr:uid="{00000000-0005-0000-0000-0000DF190000}"/>
    <cellStyle name="Notitie 10 33 2 2" xfId="28281" xr:uid="{48420A01-5CDE-4AA8-B809-E094C6787F74}"/>
    <cellStyle name="Notitie 10 33 3" xfId="26750" xr:uid="{309F0EB4-A657-4BF0-9662-DFF772665BEC}"/>
    <cellStyle name="Notitie 10 34" xfId="26155" xr:uid="{1AB331B9-72BA-4892-BDD1-995764A14DB4}"/>
    <cellStyle name="Notitie 10 4" xfId="3015" xr:uid="{00000000-0005-0000-0000-0000E0190000}"/>
    <cellStyle name="Notitie 10 4 2" xfId="12742" xr:uid="{00000000-0005-0000-0000-0000E1190000}"/>
    <cellStyle name="Notitie 10 4 2 2" xfId="27916" xr:uid="{33207E36-A2D3-4AB1-ADF0-78FAB66F60B4}"/>
    <cellStyle name="Notitie 10 4 3" xfId="26385" xr:uid="{F10B51BB-95A7-4DF1-A8F4-7E6A81623271}"/>
    <cellStyle name="Notitie 10 5" xfId="2467" xr:uid="{00000000-0005-0000-0000-0000E2190000}"/>
    <cellStyle name="Notitie 10 5 2" xfId="12194" xr:uid="{00000000-0005-0000-0000-0000E3190000}"/>
    <cellStyle name="Notitie 10 5 2 2" xfId="27761" xr:uid="{C2FD27A9-11B8-499A-908C-C164FB719DD3}"/>
    <cellStyle name="Notitie 10 5 3" xfId="26230" xr:uid="{8D137F75-0BC3-44EB-92FC-3E78E2B4440D}"/>
    <cellStyle name="Notitie 10 6" xfId="5599" xr:uid="{00000000-0005-0000-0000-0000E4190000}"/>
    <cellStyle name="Notitie 10 6 2" xfId="15326" xr:uid="{00000000-0005-0000-0000-0000E5190000}"/>
    <cellStyle name="Notitie 10 6 2 2" xfId="28228" xr:uid="{F78889A2-1D03-4160-B14D-64A890FA858C}"/>
    <cellStyle name="Notitie 10 6 3" xfId="26697" xr:uid="{9AF2E7BF-E481-41C8-943C-88FB8AB4AB57}"/>
    <cellStyle name="Notitie 10 7" xfId="2516" xr:uid="{00000000-0005-0000-0000-0000E6190000}"/>
    <cellStyle name="Notitie 10 7 2" xfId="12243" xr:uid="{00000000-0005-0000-0000-0000E7190000}"/>
    <cellStyle name="Notitie 10 7 2 2" xfId="27771" xr:uid="{0DFC808C-3CE0-481A-9B90-6678D14FEFFA}"/>
    <cellStyle name="Notitie 10 7 3" xfId="26240" xr:uid="{70C8E363-9521-4090-9A1A-411451C90727}"/>
    <cellStyle name="Notitie 10 8" xfId="4923" xr:uid="{00000000-0005-0000-0000-0000E8190000}"/>
    <cellStyle name="Notitie 10 8 2" xfId="14650" xr:uid="{00000000-0005-0000-0000-0000E9190000}"/>
    <cellStyle name="Notitie 10 8 2 2" xfId="28043" xr:uid="{4116CE16-DADB-4A6B-9A95-9BFA84D7CAE3}"/>
    <cellStyle name="Notitie 10 8 3" xfId="26512" xr:uid="{DE813137-5D5D-4792-A84C-A2B3F4E7EA4D}"/>
    <cellStyle name="Notitie 10 9" xfId="5348" xr:uid="{00000000-0005-0000-0000-0000EA190000}"/>
    <cellStyle name="Notitie 10 9 2" xfId="15075" xr:uid="{00000000-0005-0000-0000-0000EB190000}"/>
    <cellStyle name="Notitie 10 9 2 2" xfId="28158" xr:uid="{D7D1E96F-0BFB-4EB7-A1BD-E41A927CC65B}"/>
    <cellStyle name="Notitie 10 9 3" xfId="26627" xr:uid="{0F25C29C-4C04-40D7-8AFF-A471A6869BA3}"/>
    <cellStyle name="Notitie 11" xfId="806" xr:uid="{00000000-0005-0000-0000-0000EC190000}"/>
    <cellStyle name="Notitie 11 10" xfId="5075" xr:uid="{00000000-0005-0000-0000-0000ED190000}"/>
    <cellStyle name="Notitie 11 10 2" xfId="14802" xr:uid="{00000000-0005-0000-0000-0000EE190000}"/>
    <cellStyle name="Notitie 11 10 2 2" xfId="28088" xr:uid="{4F393A95-7B28-4DF8-A2DC-ACF571F8C535}"/>
    <cellStyle name="Notitie 11 10 3" xfId="26557" xr:uid="{BC7716BF-E1FC-4AE6-BDE0-5D323F94989E}"/>
    <cellStyle name="Notitie 11 11" xfId="5508" xr:uid="{00000000-0005-0000-0000-0000EF190000}"/>
    <cellStyle name="Notitie 11 11 2" xfId="15235" xr:uid="{00000000-0005-0000-0000-0000F0190000}"/>
    <cellStyle name="Notitie 11 11 2 2" xfId="28205" xr:uid="{959D487A-098F-4DDB-8FDB-64E42B250C81}"/>
    <cellStyle name="Notitie 11 11 3" xfId="26674" xr:uid="{AFF3C50E-A255-4233-BC57-53455AB92B01}"/>
    <cellStyle name="Notitie 11 12" xfId="6118" xr:uid="{00000000-0005-0000-0000-0000F1190000}"/>
    <cellStyle name="Notitie 11 12 2" xfId="15845" xr:uid="{00000000-0005-0000-0000-0000F2190000}"/>
    <cellStyle name="Notitie 11 12 2 2" xfId="28341" xr:uid="{64EBB520-88D8-41EA-ADB1-C864CA79B1D4}"/>
    <cellStyle name="Notitie 11 12 3" xfId="26810" xr:uid="{46C09BAA-239D-49A5-9449-DDE8EB32F387}"/>
    <cellStyle name="Notitie 11 13" xfId="5073" xr:uid="{00000000-0005-0000-0000-0000F3190000}"/>
    <cellStyle name="Notitie 11 13 2" xfId="14800" xr:uid="{00000000-0005-0000-0000-0000F4190000}"/>
    <cellStyle name="Notitie 11 13 2 2" xfId="28086" xr:uid="{50250F7F-57A6-4BE8-9A73-D18FFD9C8E80}"/>
    <cellStyle name="Notitie 11 13 3" xfId="26555" xr:uid="{5F4BECF4-8D11-4816-BD5D-B9B5718F2747}"/>
    <cellStyle name="Notitie 11 14" xfId="5275" xr:uid="{00000000-0005-0000-0000-0000F5190000}"/>
    <cellStyle name="Notitie 11 14 2" xfId="15002" xr:uid="{00000000-0005-0000-0000-0000F6190000}"/>
    <cellStyle name="Notitie 11 14 2 2" xfId="28139" xr:uid="{8CDDB3C9-50E0-4B3A-97CF-477034A24A2E}"/>
    <cellStyle name="Notitie 11 14 3" xfId="26608" xr:uid="{FE01066B-8842-4EC9-A339-62D10677A3FB}"/>
    <cellStyle name="Notitie 11 15" xfId="2484" xr:uid="{00000000-0005-0000-0000-0000F7190000}"/>
    <cellStyle name="Notitie 11 15 2" xfId="12211" xr:uid="{00000000-0005-0000-0000-0000F8190000}"/>
    <cellStyle name="Notitie 11 15 2 2" xfId="27766" xr:uid="{0F939A7C-6B7A-4D00-8CE4-CF16CCFC7538}"/>
    <cellStyle name="Notitie 11 15 3" xfId="26235" xr:uid="{A8470766-8E22-49A4-940A-FB5AB949CCE2}"/>
    <cellStyle name="Notitie 11 16" xfId="3092" xr:uid="{00000000-0005-0000-0000-0000F9190000}"/>
    <cellStyle name="Notitie 11 16 2" xfId="12819" xr:uid="{00000000-0005-0000-0000-0000FA190000}"/>
    <cellStyle name="Notitie 11 16 2 2" xfId="27941" xr:uid="{B68CCE60-E0BF-4ABB-94F0-044ED71376CA}"/>
    <cellStyle name="Notitie 11 16 3" xfId="26410" xr:uid="{7D793CC5-5786-408B-8BA5-04ACB71A8B67}"/>
    <cellStyle name="Notitie 11 17" xfId="6943" xr:uid="{00000000-0005-0000-0000-0000FB190000}"/>
    <cellStyle name="Notitie 11 17 2" xfId="16670" xr:uid="{00000000-0005-0000-0000-0000FC190000}"/>
    <cellStyle name="Notitie 11 17 2 2" xfId="28526" xr:uid="{9DF93820-D542-4BF9-921B-D98805A9EED1}"/>
    <cellStyle name="Notitie 11 17 3" xfId="26995" xr:uid="{C9C01803-DD4F-4125-974D-58629102562F}"/>
    <cellStyle name="Notitie 11 18" xfId="5608" xr:uid="{00000000-0005-0000-0000-0000FD190000}"/>
    <cellStyle name="Notitie 11 18 2" xfId="15335" xr:uid="{00000000-0005-0000-0000-0000FE190000}"/>
    <cellStyle name="Notitie 11 18 2 2" xfId="28230" xr:uid="{4EF8E7BD-03A2-43B1-BEFE-FBF9ED3B542D}"/>
    <cellStyle name="Notitie 11 18 3" xfId="26699" xr:uid="{3F1CF944-89FB-433E-AEA0-FC457D3A6677}"/>
    <cellStyle name="Notitie 11 19" xfId="4936" xr:uid="{00000000-0005-0000-0000-0000FF190000}"/>
    <cellStyle name="Notitie 11 19 2" xfId="14663" xr:uid="{00000000-0005-0000-0000-0000001A0000}"/>
    <cellStyle name="Notitie 11 19 2 2" xfId="28047" xr:uid="{B6CEAB9E-E24F-45CC-9022-D524A7777065}"/>
    <cellStyle name="Notitie 11 19 3" xfId="26516" xr:uid="{CF63D8AB-83A2-4C58-ABB7-74390FFBCD48}"/>
    <cellStyle name="Notitie 11 2" xfId="2287" xr:uid="{00000000-0005-0000-0000-0000011A0000}"/>
    <cellStyle name="Notitie 11 2 10" xfId="7126" xr:uid="{00000000-0005-0000-0000-0000021A0000}"/>
    <cellStyle name="Notitie 11 2 10 2" xfId="16853" xr:uid="{00000000-0005-0000-0000-0000031A0000}"/>
    <cellStyle name="Notitie 11 2 10 2 2" xfId="28547" xr:uid="{3C33E93C-017D-473A-BB58-25621A4ABDF9}"/>
    <cellStyle name="Notitie 11 2 10 3" xfId="27016" xr:uid="{1FA821BE-A46F-464B-88F8-4DCFB6AAEB23}"/>
    <cellStyle name="Notitie 11 2 11" xfId="7322" xr:uid="{00000000-0005-0000-0000-0000041A0000}"/>
    <cellStyle name="Notitie 11 2 11 2" xfId="17049" xr:uid="{00000000-0005-0000-0000-0000051A0000}"/>
    <cellStyle name="Notitie 11 2 11 2 2" xfId="28587" xr:uid="{284688E0-87E4-49D8-B3D0-55239878D9F9}"/>
    <cellStyle name="Notitie 11 2 11 3" xfId="27056" xr:uid="{5C388677-BBE5-4DFC-B1B0-E00A4794E854}"/>
    <cellStyle name="Notitie 11 2 12" xfId="7517" xr:uid="{00000000-0005-0000-0000-0000061A0000}"/>
    <cellStyle name="Notitie 11 2 12 2" xfId="17244" xr:uid="{00000000-0005-0000-0000-0000071A0000}"/>
    <cellStyle name="Notitie 11 2 12 2 2" xfId="28627" xr:uid="{A27E8633-32EC-43B0-9467-E137740B36B3}"/>
    <cellStyle name="Notitie 11 2 12 3" xfId="27096" xr:uid="{96E082B8-15B1-4101-9279-2EAB64EB4BB6}"/>
    <cellStyle name="Notitie 11 2 13" xfId="7711" xr:uid="{00000000-0005-0000-0000-0000081A0000}"/>
    <cellStyle name="Notitie 11 2 13 2" xfId="17438" xr:uid="{00000000-0005-0000-0000-0000091A0000}"/>
    <cellStyle name="Notitie 11 2 13 2 2" xfId="28669" xr:uid="{84C3CB8E-7670-4459-A956-45D9F80D6F42}"/>
    <cellStyle name="Notitie 11 2 13 3" xfId="27138" xr:uid="{DC7EF107-C57A-447D-A122-1929E491C049}"/>
    <cellStyle name="Notitie 11 2 14" xfId="7907" xr:uid="{00000000-0005-0000-0000-00000A1A0000}"/>
    <cellStyle name="Notitie 11 2 14 2" xfId="17634" xr:uid="{00000000-0005-0000-0000-00000B1A0000}"/>
    <cellStyle name="Notitie 11 2 14 2 2" xfId="28705" xr:uid="{FB754DA5-9469-4AE3-B420-E647479FE1D3}"/>
    <cellStyle name="Notitie 11 2 14 3" xfId="27174" xr:uid="{CA79C789-3C43-4C6A-AC7B-5C49C9D59D11}"/>
    <cellStyle name="Notitie 11 2 15" xfId="5398" xr:uid="{00000000-0005-0000-0000-00000C1A0000}"/>
    <cellStyle name="Notitie 11 2 15 2" xfId="15125" xr:uid="{00000000-0005-0000-0000-00000D1A0000}"/>
    <cellStyle name="Notitie 11 2 15 2 2" xfId="28175" xr:uid="{646D6C86-622A-47F3-B420-45D2ABAE88A7}"/>
    <cellStyle name="Notitie 11 2 15 3" xfId="26644" xr:uid="{19AD0E46-57AA-4624-BCCD-5C3CA6C7DEBE}"/>
    <cellStyle name="Notitie 11 2 16" xfId="8209" xr:uid="{00000000-0005-0000-0000-00000E1A0000}"/>
    <cellStyle name="Notitie 11 2 16 2" xfId="17936" xr:uid="{00000000-0005-0000-0000-00000F1A0000}"/>
    <cellStyle name="Notitie 11 2 16 2 2" xfId="28772" xr:uid="{B40EA7E7-F8AF-4DEF-A71D-87A14E3C8317}"/>
    <cellStyle name="Notitie 11 2 16 3" xfId="27241" xr:uid="{E4B4C970-0D8F-4E02-8F04-C14DFB683DBB}"/>
    <cellStyle name="Notitie 11 2 17" xfId="8397" xr:uid="{00000000-0005-0000-0000-0000101A0000}"/>
    <cellStyle name="Notitie 11 2 17 2" xfId="18124" xr:uid="{00000000-0005-0000-0000-0000111A0000}"/>
    <cellStyle name="Notitie 11 2 17 2 2" xfId="28809" xr:uid="{863BD781-78CB-46E5-AF2E-855DD154FD51}"/>
    <cellStyle name="Notitie 11 2 17 3" xfId="27278" xr:uid="{4CB6506D-3023-4E85-A6F9-90672137C3D8}"/>
    <cellStyle name="Notitie 11 2 18" xfId="8579" xr:uid="{00000000-0005-0000-0000-0000121A0000}"/>
    <cellStyle name="Notitie 11 2 18 2" xfId="18306" xr:uid="{00000000-0005-0000-0000-0000131A0000}"/>
    <cellStyle name="Notitie 11 2 18 2 2" xfId="28843" xr:uid="{6706CF28-7AC2-4E23-9F80-6D0C794AA108}"/>
    <cellStyle name="Notitie 11 2 18 3" xfId="27312" xr:uid="{22677019-F60C-40FA-8221-760D557582B4}"/>
    <cellStyle name="Notitie 11 2 19" xfId="8753" xr:uid="{00000000-0005-0000-0000-0000141A0000}"/>
    <cellStyle name="Notitie 11 2 19 2" xfId="18480" xr:uid="{00000000-0005-0000-0000-0000151A0000}"/>
    <cellStyle name="Notitie 11 2 19 2 2" xfId="28877" xr:uid="{25CD252F-FD47-45A6-8D42-79695A509EE2}"/>
    <cellStyle name="Notitie 11 2 19 3" xfId="27346" xr:uid="{2FE12EDB-8B20-4855-9882-8240DDD6F761}"/>
    <cellStyle name="Notitie 11 2 2" xfId="4509" xr:uid="{00000000-0005-0000-0000-0000161A0000}"/>
    <cellStyle name="Notitie 11 2 2 2" xfId="14236" xr:uid="{00000000-0005-0000-0000-0000171A0000}"/>
    <cellStyle name="Notitie 11 2 2 2 2" xfId="27959" xr:uid="{F4B70966-81F5-40ED-944E-02444F06D363}"/>
    <cellStyle name="Notitie 11 2 2 3" xfId="26428" xr:uid="{37CBF7F9-41EA-4C1E-BEFD-32DF590572B1}"/>
    <cellStyle name="Notitie 11 2 20" xfId="8926" xr:uid="{00000000-0005-0000-0000-0000181A0000}"/>
    <cellStyle name="Notitie 11 2 20 2" xfId="18653" xr:uid="{00000000-0005-0000-0000-0000191A0000}"/>
    <cellStyle name="Notitie 11 2 20 2 2" xfId="28911" xr:uid="{467031E9-297D-478E-8B97-91DCF8671ADF}"/>
    <cellStyle name="Notitie 11 2 20 3" xfId="27380" xr:uid="{2EF4260C-1412-4B39-9E78-AA6BEFAA6DCB}"/>
    <cellStyle name="Notitie 11 2 21" xfId="9106" xr:uid="{00000000-0005-0000-0000-00001A1A0000}"/>
    <cellStyle name="Notitie 11 2 21 2" xfId="18833" xr:uid="{00000000-0005-0000-0000-00001B1A0000}"/>
    <cellStyle name="Notitie 11 2 21 2 2" xfId="28945" xr:uid="{9EE855D9-037F-4012-AA51-5CE162955AA1}"/>
    <cellStyle name="Notitie 11 2 21 3" xfId="27414" xr:uid="{D511A1CA-2E77-44AD-AB4F-813D05AB9986}"/>
    <cellStyle name="Notitie 11 2 22" xfId="9276" xr:uid="{00000000-0005-0000-0000-00001C1A0000}"/>
    <cellStyle name="Notitie 11 2 22 2" xfId="19003" xr:uid="{00000000-0005-0000-0000-00001D1A0000}"/>
    <cellStyle name="Notitie 11 2 22 2 2" xfId="28978" xr:uid="{D841C2DA-F2F7-4702-B5B8-F3C27EEDC4F2}"/>
    <cellStyle name="Notitie 11 2 22 3" xfId="27447" xr:uid="{7727E508-4854-4830-B7E9-23459EF607E4}"/>
    <cellStyle name="Notitie 11 2 23" xfId="9446" xr:uid="{00000000-0005-0000-0000-00001E1A0000}"/>
    <cellStyle name="Notitie 11 2 23 2" xfId="19173" xr:uid="{00000000-0005-0000-0000-00001F1A0000}"/>
    <cellStyle name="Notitie 11 2 23 2 2" xfId="29013" xr:uid="{4FFD3892-3A0E-4461-B86E-518645B4C693}"/>
    <cellStyle name="Notitie 11 2 23 3" xfId="27482" xr:uid="{3D4D19DF-0E33-43E0-B809-B85E9F79BF61}"/>
    <cellStyle name="Notitie 11 2 24" xfId="9610" xr:uid="{00000000-0005-0000-0000-0000201A0000}"/>
    <cellStyle name="Notitie 11 2 24 2" xfId="19337" xr:uid="{00000000-0005-0000-0000-0000211A0000}"/>
    <cellStyle name="Notitie 11 2 24 2 2" xfId="29046" xr:uid="{13CB68E3-15ED-4B20-A89E-4900F27DCA80}"/>
    <cellStyle name="Notitie 11 2 24 3" xfId="27515" xr:uid="{5D681A2D-373D-4F06-BFC5-D5D08C0B5288}"/>
    <cellStyle name="Notitie 11 2 25" xfId="9782" xr:uid="{00000000-0005-0000-0000-0000221A0000}"/>
    <cellStyle name="Notitie 11 2 25 2" xfId="19509" xr:uid="{00000000-0005-0000-0000-0000231A0000}"/>
    <cellStyle name="Notitie 11 2 25 2 2" xfId="29078" xr:uid="{265C5719-000B-4AA8-BA38-64B7567C4336}"/>
    <cellStyle name="Notitie 11 2 25 3" xfId="27547" xr:uid="{FB097A47-4AA7-42FD-8165-AB8110CFBAFC}"/>
    <cellStyle name="Notitie 11 2 26" xfId="9943" xr:uid="{00000000-0005-0000-0000-0000241A0000}"/>
    <cellStyle name="Notitie 11 2 26 2" xfId="19670" xr:uid="{00000000-0005-0000-0000-0000251A0000}"/>
    <cellStyle name="Notitie 11 2 26 2 2" xfId="29109" xr:uid="{08A4519A-49E7-40E3-BEF6-556E1F77A452}"/>
    <cellStyle name="Notitie 11 2 26 3" xfId="27578" xr:uid="{D8484DCD-B4D2-40C3-A52F-466FC1B55395}"/>
    <cellStyle name="Notitie 11 2 27" xfId="10102" xr:uid="{00000000-0005-0000-0000-0000261A0000}"/>
    <cellStyle name="Notitie 11 2 27 2" xfId="19829" xr:uid="{00000000-0005-0000-0000-0000271A0000}"/>
    <cellStyle name="Notitie 11 2 27 2 2" xfId="29140" xr:uid="{44144F2A-EB4A-4ED6-964F-C979885C669D}"/>
    <cellStyle name="Notitie 11 2 27 3" xfId="27609" xr:uid="{5DCCD478-B518-41F8-9330-A80E2FCA5A0B}"/>
    <cellStyle name="Notitie 11 2 28" xfId="10257" xr:uid="{00000000-0005-0000-0000-0000281A0000}"/>
    <cellStyle name="Notitie 11 2 28 2" xfId="19984" xr:uid="{00000000-0005-0000-0000-0000291A0000}"/>
    <cellStyle name="Notitie 11 2 28 2 2" xfId="29170" xr:uid="{15A1F3D9-18C4-4461-B079-EBA9144CA51E}"/>
    <cellStyle name="Notitie 11 2 28 3" xfId="27639" xr:uid="{4036542D-0878-4B75-9DBE-9DA5D3BAD914}"/>
    <cellStyle name="Notitie 11 2 29" xfId="10411" xr:uid="{00000000-0005-0000-0000-00002A1A0000}"/>
    <cellStyle name="Notitie 11 2 29 2" xfId="20138" xr:uid="{00000000-0005-0000-0000-00002B1A0000}"/>
    <cellStyle name="Notitie 11 2 29 2 2" xfId="29200" xr:uid="{D7C6BA00-EB8A-4259-BB87-CA9988C78596}"/>
    <cellStyle name="Notitie 11 2 29 3" xfId="27669" xr:uid="{21E2D58F-F0B6-48C1-AF4A-738D2273BA21}"/>
    <cellStyle name="Notitie 11 2 3" xfId="5718" xr:uid="{00000000-0005-0000-0000-00002C1A0000}"/>
    <cellStyle name="Notitie 11 2 3 2" xfId="15445" xr:uid="{00000000-0005-0000-0000-00002D1A0000}"/>
    <cellStyle name="Notitie 11 2 3 2 2" xfId="28248" xr:uid="{C20FF166-8208-4096-AD98-633D39375ADD}"/>
    <cellStyle name="Notitie 11 2 3 3" xfId="26717" xr:uid="{DD9DF1F5-576A-4CD5-9601-044824367522}"/>
    <cellStyle name="Notitie 11 2 30" xfId="10562" xr:uid="{00000000-0005-0000-0000-00002E1A0000}"/>
    <cellStyle name="Notitie 11 2 30 2" xfId="20289" xr:uid="{00000000-0005-0000-0000-00002F1A0000}"/>
    <cellStyle name="Notitie 11 2 30 2 2" xfId="29229" xr:uid="{9ACB35C5-0B43-4ACF-AC2B-4B1376A9A315}"/>
    <cellStyle name="Notitie 11 2 30 3" xfId="27698" xr:uid="{359263CE-6645-4EB8-9498-965484E6C820}"/>
    <cellStyle name="Notitie 11 2 31" xfId="10708" xr:uid="{00000000-0005-0000-0000-0000301A0000}"/>
    <cellStyle name="Notitie 11 2 31 2" xfId="20435" xr:uid="{00000000-0005-0000-0000-0000311A0000}"/>
    <cellStyle name="Notitie 11 2 31 2 2" xfId="29255" xr:uid="{6BBD4592-1FC4-444B-AF3D-7EE16FC88592}"/>
    <cellStyle name="Notitie 11 2 31 3" xfId="27724" xr:uid="{6D057510-F544-4311-ADA1-4E1DE7DFA387}"/>
    <cellStyle name="Notitie 11 2 32" xfId="26187" xr:uid="{7951CE29-A78D-46A0-B3F8-CAE1BE3D949D}"/>
    <cellStyle name="Notitie 11 2 4" xfId="5933" xr:uid="{00000000-0005-0000-0000-0000321A0000}"/>
    <cellStyle name="Notitie 11 2 4 2" xfId="15660" xr:uid="{00000000-0005-0000-0000-0000331A0000}"/>
    <cellStyle name="Notitie 11 2 4 2 2" xfId="28291" xr:uid="{3D80C74B-5AA2-41F3-B727-418A66DDBF25}"/>
    <cellStyle name="Notitie 11 2 4 3" xfId="26760" xr:uid="{BA27B01B-8EC1-4214-BC36-D72A0EC525DC}"/>
    <cellStyle name="Notitie 11 2 5" xfId="5387" xr:uid="{00000000-0005-0000-0000-0000341A0000}"/>
    <cellStyle name="Notitie 11 2 5 2" xfId="15114" xr:uid="{00000000-0005-0000-0000-0000351A0000}"/>
    <cellStyle name="Notitie 11 2 5 2 2" xfId="28169" xr:uid="{01E2AC3A-66F6-4BC4-A311-262959642F3C}"/>
    <cellStyle name="Notitie 11 2 5 3" xfId="26638" xr:uid="{22E03172-ABE6-4BA8-AF8A-7B61E65E6A46}"/>
    <cellStyle name="Notitie 11 2 6" xfId="6307" xr:uid="{00000000-0005-0000-0000-0000361A0000}"/>
    <cellStyle name="Notitie 11 2 6 2" xfId="16034" xr:uid="{00000000-0005-0000-0000-0000371A0000}"/>
    <cellStyle name="Notitie 11 2 6 2 2" xfId="28378" xr:uid="{5F2ABF74-F08D-4A43-B2C9-D0A72EE060FC}"/>
    <cellStyle name="Notitie 11 2 6 3" xfId="26847" xr:uid="{132AB1E6-DEA6-480A-8D42-E3529126AAFB}"/>
    <cellStyle name="Notitie 11 2 7" xfId="6510" xr:uid="{00000000-0005-0000-0000-0000381A0000}"/>
    <cellStyle name="Notitie 11 2 7 2" xfId="16237" xr:uid="{00000000-0005-0000-0000-0000391A0000}"/>
    <cellStyle name="Notitie 11 2 7 2 2" xfId="28417" xr:uid="{78BD7BDB-878B-4C32-BE4C-9DD933984ADA}"/>
    <cellStyle name="Notitie 11 2 7 3" xfId="26886" xr:uid="{0BBDBEF6-DD18-404C-B2E1-21FC7570B24C}"/>
    <cellStyle name="Notitie 11 2 8" xfId="6720" xr:uid="{00000000-0005-0000-0000-00003A1A0000}"/>
    <cellStyle name="Notitie 11 2 8 2" xfId="16447" xr:uid="{00000000-0005-0000-0000-00003B1A0000}"/>
    <cellStyle name="Notitie 11 2 8 2 2" xfId="28459" xr:uid="{43A7DF31-E6CC-4DD4-9165-0FDB90512DC2}"/>
    <cellStyle name="Notitie 11 2 8 3" xfId="26928" xr:uid="{037DCB61-B35B-4A97-B27D-9B5B40802C0C}"/>
    <cellStyle name="Notitie 11 2 9" xfId="6916" xr:uid="{00000000-0005-0000-0000-00003C1A0000}"/>
    <cellStyle name="Notitie 11 2 9 2" xfId="16643" xr:uid="{00000000-0005-0000-0000-00003D1A0000}"/>
    <cellStyle name="Notitie 11 2 9 2 2" xfId="28500" xr:uid="{32A54D05-EC10-4B14-85B6-55EA32E499FB}"/>
    <cellStyle name="Notitie 11 2 9 3" xfId="26969" xr:uid="{0244310B-6FD6-482C-847D-91CD9AA9C8BE}"/>
    <cellStyle name="Notitie 11 20" xfId="4740" xr:uid="{00000000-0005-0000-0000-00003E1A0000}"/>
    <cellStyle name="Notitie 11 20 2" xfId="14467" xr:uid="{00000000-0005-0000-0000-00003F1A0000}"/>
    <cellStyle name="Notitie 11 20 2 2" xfId="28010" xr:uid="{78CE8038-B31C-4034-827B-7C2E1EFA33EF}"/>
    <cellStyle name="Notitie 11 20 3" xfId="26479" xr:uid="{174167CE-B8AB-4B8B-9EE0-A9CDA6EC42BD}"/>
    <cellStyle name="Notitie 11 21" xfId="4713" xr:uid="{00000000-0005-0000-0000-0000401A0000}"/>
    <cellStyle name="Notitie 11 21 2" xfId="14440" xr:uid="{00000000-0005-0000-0000-0000411A0000}"/>
    <cellStyle name="Notitie 11 21 2 2" xfId="28003" xr:uid="{140514FD-C1CF-490F-A4A1-F99DD00B0ACC}"/>
    <cellStyle name="Notitie 11 21 3" xfId="26472" xr:uid="{05743497-0E63-412C-B59F-B625567B5A20}"/>
    <cellStyle name="Notitie 11 22" xfId="6331" xr:uid="{00000000-0005-0000-0000-0000421A0000}"/>
    <cellStyle name="Notitie 11 22 2" xfId="16058" xr:uid="{00000000-0005-0000-0000-0000431A0000}"/>
    <cellStyle name="Notitie 11 22 2 2" xfId="28402" xr:uid="{AB3BFA4A-693F-4513-BB5E-3326E8D469C9}"/>
    <cellStyle name="Notitie 11 22 3" xfId="26871" xr:uid="{128137F4-95A5-4F7B-903D-3ED91A624A78}"/>
    <cellStyle name="Notitie 11 23" xfId="6744" xr:uid="{00000000-0005-0000-0000-0000441A0000}"/>
    <cellStyle name="Notitie 11 23 2" xfId="16471" xr:uid="{00000000-0005-0000-0000-0000451A0000}"/>
    <cellStyle name="Notitie 11 23 2 2" xfId="28483" xr:uid="{7C4624AE-0679-4378-8DE9-0B699D51EB56}"/>
    <cellStyle name="Notitie 11 23 3" xfId="26952" xr:uid="{1B4B4AD3-05A9-4A76-933E-FDD5EE1A7BC1}"/>
    <cellStyle name="Notitie 11 24" xfId="8010" xr:uid="{00000000-0005-0000-0000-0000461A0000}"/>
    <cellStyle name="Notitie 11 24 2" xfId="17737" xr:uid="{00000000-0005-0000-0000-0000471A0000}"/>
    <cellStyle name="Notitie 11 24 2 2" xfId="28731" xr:uid="{C982DA72-8637-44D7-8D29-3596590F5DBE}"/>
    <cellStyle name="Notitie 11 24 3" xfId="27200" xr:uid="{17FA6499-2051-4118-B229-96B755D5E4B2}"/>
    <cellStyle name="Notitie 11 25" xfId="6128" xr:uid="{00000000-0005-0000-0000-0000481A0000}"/>
    <cellStyle name="Notitie 11 25 2" xfId="15855" xr:uid="{00000000-0005-0000-0000-0000491A0000}"/>
    <cellStyle name="Notitie 11 25 2 2" xfId="28343" xr:uid="{4C51927F-8104-404D-8A8C-3E8D70802793}"/>
    <cellStyle name="Notitie 11 25 3" xfId="26812" xr:uid="{21872775-F51D-4708-A0E9-5C92FFC187BD}"/>
    <cellStyle name="Notitie 11 26" xfId="8110" xr:uid="{00000000-0005-0000-0000-00004A1A0000}"/>
    <cellStyle name="Notitie 11 26 2" xfId="17837" xr:uid="{00000000-0005-0000-0000-00004B1A0000}"/>
    <cellStyle name="Notitie 11 26 2 2" xfId="28760" xr:uid="{5FFA362F-C29E-4F32-8455-ECE889A2D05E}"/>
    <cellStyle name="Notitie 11 26 3" xfId="27229" xr:uid="{56674CB3-E505-4A69-AD0A-52398482598B}"/>
    <cellStyle name="Notitie 11 27" xfId="6056" xr:uid="{00000000-0005-0000-0000-00004C1A0000}"/>
    <cellStyle name="Notitie 11 27 2" xfId="15783" xr:uid="{00000000-0005-0000-0000-00004D1A0000}"/>
    <cellStyle name="Notitie 11 27 2 2" xfId="28319" xr:uid="{CD1DDDB6-443F-4363-994F-67F281E48713}"/>
    <cellStyle name="Notitie 11 27 3" xfId="26788" xr:uid="{9A24C639-062A-4B20-9169-8ACABE8BCCD2}"/>
    <cellStyle name="Notitie 11 28" xfId="8846" xr:uid="{00000000-0005-0000-0000-00004E1A0000}"/>
    <cellStyle name="Notitie 11 28 2" xfId="18573" xr:uid="{00000000-0005-0000-0000-00004F1A0000}"/>
    <cellStyle name="Notitie 11 28 2 2" xfId="28904" xr:uid="{BDE931A8-AFB5-4729-9288-CE2EFA368F2E}"/>
    <cellStyle name="Notitie 11 28 3" xfId="27373" xr:uid="{F1370688-BB8B-4B2A-ADD6-AC6621E478C0}"/>
    <cellStyle name="Notitie 11 29" xfId="4819" xr:uid="{00000000-0005-0000-0000-0000501A0000}"/>
    <cellStyle name="Notitie 11 29 2" xfId="14546" xr:uid="{00000000-0005-0000-0000-0000511A0000}"/>
    <cellStyle name="Notitie 11 29 2 2" xfId="28026" xr:uid="{B0838C38-23B4-4807-BDEF-0ABFCB6FD02E}"/>
    <cellStyle name="Notitie 11 29 3" xfId="26495" xr:uid="{656EF415-C9D6-4139-9DDF-B17896DCD7FA}"/>
    <cellStyle name="Notitie 11 3" xfId="2288" xr:uid="{00000000-0005-0000-0000-0000521A0000}"/>
    <cellStyle name="Notitie 11 3 10" xfId="7127" xr:uid="{00000000-0005-0000-0000-0000531A0000}"/>
    <cellStyle name="Notitie 11 3 10 2" xfId="16854" xr:uid="{00000000-0005-0000-0000-0000541A0000}"/>
    <cellStyle name="Notitie 11 3 10 2 2" xfId="28548" xr:uid="{C3292ED1-7F0B-41BA-99A6-C917A948AE4D}"/>
    <cellStyle name="Notitie 11 3 10 3" xfId="27017" xr:uid="{A59310D1-670B-4443-86DF-48975FA79128}"/>
    <cellStyle name="Notitie 11 3 11" xfId="7323" xr:uid="{00000000-0005-0000-0000-0000551A0000}"/>
    <cellStyle name="Notitie 11 3 11 2" xfId="17050" xr:uid="{00000000-0005-0000-0000-0000561A0000}"/>
    <cellStyle name="Notitie 11 3 11 2 2" xfId="28588" xr:uid="{E2BCB748-25DF-4A75-A430-6392A7F2CBB8}"/>
    <cellStyle name="Notitie 11 3 11 3" xfId="27057" xr:uid="{D4F8028F-9D5A-4EB1-A4E5-754949BB2B23}"/>
    <cellStyle name="Notitie 11 3 12" xfId="7518" xr:uid="{00000000-0005-0000-0000-0000571A0000}"/>
    <cellStyle name="Notitie 11 3 12 2" xfId="17245" xr:uid="{00000000-0005-0000-0000-0000581A0000}"/>
    <cellStyle name="Notitie 11 3 12 2 2" xfId="28628" xr:uid="{8DA46BFE-6E8B-411D-BF66-2FE2B54F95C5}"/>
    <cellStyle name="Notitie 11 3 12 3" xfId="27097" xr:uid="{1AE456CF-D14A-4104-B783-7CAF3C651197}"/>
    <cellStyle name="Notitie 11 3 13" xfId="7712" xr:uid="{00000000-0005-0000-0000-0000591A0000}"/>
    <cellStyle name="Notitie 11 3 13 2" xfId="17439" xr:uid="{00000000-0005-0000-0000-00005A1A0000}"/>
    <cellStyle name="Notitie 11 3 13 2 2" xfId="28670" xr:uid="{224764CB-9DD5-427E-9B14-C2F8B8C8AB81}"/>
    <cellStyle name="Notitie 11 3 13 3" xfId="27139" xr:uid="{21878DB5-E75F-407A-AD6E-E7678FD58BE8}"/>
    <cellStyle name="Notitie 11 3 14" xfId="7908" xr:uid="{00000000-0005-0000-0000-00005B1A0000}"/>
    <cellStyle name="Notitie 11 3 14 2" xfId="17635" xr:uid="{00000000-0005-0000-0000-00005C1A0000}"/>
    <cellStyle name="Notitie 11 3 14 2 2" xfId="28706" xr:uid="{7BC44018-7D45-4719-84EE-329B7A47F1EC}"/>
    <cellStyle name="Notitie 11 3 14 3" xfId="27175" xr:uid="{B498693F-AB3B-44D6-902E-C80598EE8055}"/>
    <cellStyle name="Notitie 11 3 15" xfId="4680" xr:uid="{00000000-0005-0000-0000-00005D1A0000}"/>
    <cellStyle name="Notitie 11 3 15 2" xfId="14407" xr:uid="{00000000-0005-0000-0000-00005E1A0000}"/>
    <cellStyle name="Notitie 11 3 15 2 2" xfId="27995" xr:uid="{32BDF87D-6E46-4282-841B-95256D80FBEF}"/>
    <cellStyle name="Notitie 11 3 15 3" xfId="26464" xr:uid="{4D1CA324-776D-4031-B005-9137CE7FB33A}"/>
    <cellStyle name="Notitie 11 3 16" xfId="8210" xr:uid="{00000000-0005-0000-0000-00005F1A0000}"/>
    <cellStyle name="Notitie 11 3 16 2" xfId="17937" xr:uid="{00000000-0005-0000-0000-0000601A0000}"/>
    <cellStyle name="Notitie 11 3 16 2 2" xfId="28773" xr:uid="{BB7F6391-925E-40CE-B2D1-572C595F6D57}"/>
    <cellStyle name="Notitie 11 3 16 3" xfId="27242" xr:uid="{0C69AC5A-D858-4D80-B912-7FC496798345}"/>
    <cellStyle name="Notitie 11 3 17" xfId="8398" xr:uid="{00000000-0005-0000-0000-0000611A0000}"/>
    <cellStyle name="Notitie 11 3 17 2" xfId="18125" xr:uid="{00000000-0005-0000-0000-0000621A0000}"/>
    <cellStyle name="Notitie 11 3 17 2 2" xfId="28810" xr:uid="{A3AE641B-22B6-45A1-AD42-45CD26363A43}"/>
    <cellStyle name="Notitie 11 3 17 3" xfId="27279" xr:uid="{5004E1C2-4B1F-4CE1-A56E-AE744F2486AB}"/>
    <cellStyle name="Notitie 11 3 18" xfId="8580" xr:uid="{00000000-0005-0000-0000-0000631A0000}"/>
    <cellStyle name="Notitie 11 3 18 2" xfId="18307" xr:uid="{00000000-0005-0000-0000-0000641A0000}"/>
    <cellStyle name="Notitie 11 3 18 2 2" xfId="28844" xr:uid="{E5E47A55-D58F-49A9-A783-3B9094419A28}"/>
    <cellStyle name="Notitie 11 3 18 3" xfId="27313" xr:uid="{A2F31119-8992-4A28-AD84-AED422482AEF}"/>
    <cellStyle name="Notitie 11 3 19" xfId="8754" xr:uid="{00000000-0005-0000-0000-0000651A0000}"/>
    <cellStyle name="Notitie 11 3 19 2" xfId="18481" xr:uid="{00000000-0005-0000-0000-0000661A0000}"/>
    <cellStyle name="Notitie 11 3 19 2 2" xfId="28878" xr:uid="{5D0C8513-B661-426A-A893-F9D58AE2BA73}"/>
    <cellStyle name="Notitie 11 3 19 3" xfId="27347" xr:uid="{87357C1D-E6DF-4ED0-BF7C-056F396F3A67}"/>
    <cellStyle name="Notitie 11 3 2" xfId="4510" xr:uid="{00000000-0005-0000-0000-0000671A0000}"/>
    <cellStyle name="Notitie 11 3 2 2" xfId="14237" xr:uid="{00000000-0005-0000-0000-0000681A0000}"/>
    <cellStyle name="Notitie 11 3 2 2 2" xfId="27960" xr:uid="{F646C1AF-F838-4BBB-9B31-9DECC1FF35DA}"/>
    <cellStyle name="Notitie 11 3 2 3" xfId="26429" xr:uid="{52116FCC-71C1-4FA5-8D1F-907684060FA8}"/>
    <cellStyle name="Notitie 11 3 20" xfId="8927" xr:uid="{00000000-0005-0000-0000-0000691A0000}"/>
    <cellStyle name="Notitie 11 3 20 2" xfId="18654" xr:uid="{00000000-0005-0000-0000-00006A1A0000}"/>
    <cellStyle name="Notitie 11 3 20 2 2" xfId="28912" xr:uid="{B4829DAF-051E-4AE8-B976-3696E17997D2}"/>
    <cellStyle name="Notitie 11 3 20 3" xfId="27381" xr:uid="{104B1818-B5D8-4594-BE72-F1886B39EA3E}"/>
    <cellStyle name="Notitie 11 3 21" xfId="9107" xr:uid="{00000000-0005-0000-0000-00006B1A0000}"/>
    <cellStyle name="Notitie 11 3 21 2" xfId="18834" xr:uid="{00000000-0005-0000-0000-00006C1A0000}"/>
    <cellStyle name="Notitie 11 3 21 2 2" xfId="28946" xr:uid="{C34B17C8-AB09-4089-A7A0-485682514E05}"/>
    <cellStyle name="Notitie 11 3 21 3" xfId="27415" xr:uid="{09F1B6D4-0C00-4984-8B61-D1BBF1022537}"/>
    <cellStyle name="Notitie 11 3 22" xfId="9277" xr:uid="{00000000-0005-0000-0000-00006D1A0000}"/>
    <cellStyle name="Notitie 11 3 22 2" xfId="19004" xr:uid="{00000000-0005-0000-0000-00006E1A0000}"/>
    <cellStyle name="Notitie 11 3 22 2 2" xfId="28979" xr:uid="{2D4A8A37-9837-49ED-94DE-F585B755EB09}"/>
    <cellStyle name="Notitie 11 3 22 3" xfId="27448" xr:uid="{62A99CB8-297B-4D27-B899-3E4AEB34161D}"/>
    <cellStyle name="Notitie 11 3 23" xfId="9447" xr:uid="{00000000-0005-0000-0000-00006F1A0000}"/>
    <cellStyle name="Notitie 11 3 23 2" xfId="19174" xr:uid="{00000000-0005-0000-0000-0000701A0000}"/>
    <cellStyle name="Notitie 11 3 23 2 2" xfId="29014" xr:uid="{2D1E8E83-CFDF-4FF6-88FE-B77286B935EB}"/>
    <cellStyle name="Notitie 11 3 23 3" xfId="27483" xr:uid="{6977A8C1-9795-4C84-8353-2958C7A6C05D}"/>
    <cellStyle name="Notitie 11 3 24" xfId="9611" xr:uid="{00000000-0005-0000-0000-0000711A0000}"/>
    <cellStyle name="Notitie 11 3 24 2" xfId="19338" xr:uid="{00000000-0005-0000-0000-0000721A0000}"/>
    <cellStyle name="Notitie 11 3 24 2 2" xfId="29047" xr:uid="{6358E2F2-2241-42F7-96C5-8ED2FA6B520F}"/>
    <cellStyle name="Notitie 11 3 24 3" xfId="27516" xr:uid="{B5CB9DFA-AAD1-4407-9C12-920BCE44E2D3}"/>
    <cellStyle name="Notitie 11 3 25" xfId="9783" xr:uid="{00000000-0005-0000-0000-0000731A0000}"/>
    <cellStyle name="Notitie 11 3 25 2" xfId="19510" xr:uid="{00000000-0005-0000-0000-0000741A0000}"/>
    <cellStyle name="Notitie 11 3 25 2 2" xfId="29079" xr:uid="{98E1C998-F25A-4BB5-8125-8A3B7171D7F3}"/>
    <cellStyle name="Notitie 11 3 25 3" xfId="27548" xr:uid="{BE2BC037-69FD-4A8C-A410-EC1A7325B302}"/>
    <cellStyle name="Notitie 11 3 26" xfId="9944" xr:uid="{00000000-0005-0000-0000-0000751A0000}"/>
    <cellStyle name="Notitie 11 3 26 2" xfId="19671" xr:uid="{00000000-0005-0000-0000-0000761A0000}"/>
    <cellStyle name="Notitie 11 3 26 2 2" xfId="29110" xr:uid="{EEB81034-975E-432F-8EF9-C294C32DC72F}"/>
    <cellStyle name="Notitie 11 3 26 3" xfId="27579" xr:uid="{BB57BCA5-EE2C-402F-85F8-C034EE7E9536}"/>
    <cellStyle name="Notitie 11 3 27" xfId="10103" xr:uid="{00000000-0005-0000-0000-0000771A0000}"/>
    <cellStyle name="Notitie 11 3 27 2" xfId="19830" xr:uid="{00000000-0005-0000-0000-0000781A0000}"/>
    <cellStyle name="Notitie 11 3 27 2 2" xfId="29141" xr:uid="{08F2ED6E-8D01-4CB4-AA21-48354056BD95}"/>
    <cellStyle name="Notitie 11 3 27 3" xfId="27610" xr:uid="{AA7145C0-0DE6-40BD-AFAE-DBA98B4E3AEB}"/>
    <cellStyle name="Notitie 11 3 28" xfId="10258" xr:uid="{00000000-0005-0000-0000-0000791A0000}"/>
    <cellStyle name="Notitie 11 3 28 2" xfId="19985" xr:uid="{00000000-0005-0000-0000-00007A1A0000}"/>
    <cellStyle name="Notitie 11 3 28 2 2" xfId="29171" xr:uid="{E93C20D4-66C8-492D-B4F1-D50C98760B0D}"/>
    <cellStyle name="Notitie 11 3 28 3" xfId="27640" xr:uid="{4FFE2FC3-F037-4074-954C-9A098F34B1C5}"/>
    <cellStyle name="Notitie 11 3 29" xfId="10412" xr:uid="{00000000-0005-0000-0000-00007B1A0000}"/>
    <cellStyle name="Notitie 11 3 29 2" xfId="20139" xr:uid="{00000000-0005-0000-0000-00007C1A0000}"/>
    <cellStyle name="Notitie 11 3 29 2 2" xfId="29201" xr:uid="{D42D27EC-7E94-4518-984F-879E1C13A57D}"/>
    <cellStyle name="Notitie 11 3 29 3" xfId="27670" xr:uid="{34E772C7-0FB6-4961-A689-57AB4282FE27}"/>
    <cellStyle name="Notitie 11 3 3" xfId="5719" xr:uid="{00000000-0005-0000-0000-00007D1A0000}"/>
    <cellStyle name="Notitie 11 3 3 2" xfId="15446" xr:uid="{00000000-0005-0000-0000-00007E1A0000}"/>
    <cellStyle name="Notitie 11 3 3 2 2" xfId="28249" xr:uid="{101ADD7E-3E98-4DAF-B845-A173D0D03003}"/>
    <cellStyle name="Notitie 11 3 3 3" xfId="26718" xr:uid="{BBB3DE46-DEFA-4722-A2F6-2B3040F8F43D}"/>
    <cellStyle name="Notitie 11 3 30" xfId="10563" xr:uid="{00000000-0005-0000-0000-00007F1A0000}"/>
    <cellStyle name="Notitie 11 3 30 2" xfId="20290" xr:uid="{00000000-0005-0000-0000-0000801A0000}"/>
    <cellStyle name="Notitie 11 3 30 2 2" xfId="29230" xr:uid="{A8B8CA34-694C-4681-A26C-D4713A8D40A0}"/>
    <cellStyle name="Notitie 11 3 30 3" xfId="27699" xr:uid="{0C2ABFA1-EFF0-4C50-B9B5-68EA45E91F26}"/>
    <cellStyle name="Notitie 11 3 31" xfId="10709" xr:uid="{00000000-0005-0000-0000-0000811A0000}"/>
    <cellStyle name="Notitie 11 3 31 2" xfId="20436" xr:uid="{00000000-0005-0000-0000-0000821A0000}"/>
    <cellStyle name="Notitie 11 3 31 2 2" xfId="29256" xr:uid="{4F6F716E-C0F0-46F9-A1C3-A97E9592B268}"/>
    <cellStyle name="Notitie 11 3 31 3" xfId="27725" xr:uid="{73170468-5EAF-4EB0-9C5C-6EAFA59E08D8}"/>
    <cellStyle name="Notitie 11 3 32" xfId="26188" xr:uid="{7FAC2BD0-AEB5-481E-8D2B-A5C4D11B5884}"/>
    <cellStyle name="Notitie 11 3 4" xfId="5934" xr:uid="{00000000-0005-0000-0000-0000831A0000}"/>
    <cellStyle name="Notitie 11 3 4 2" xfId="15661" xr:uid="{00000000-0005-0000-0000-0000841A0000}"/>
    <cellStyle name="Notitie 11 3 4 2 2" xfId="28292" xr:uid="{B9AA791F-1BA2-4A39-A2CB-AB67E7AA4B64}"/>
    <cellStyle name="Notitie 11 3 4 3" xfId="26761" xr:uid="{4894F616-A57F-4426-A8EA-4E4D5431BF47}"/>
    <cellStyle name="Notitie 11 3 5" xfId="2586" xr:uid="{00000000-0005-0000-0000-0000851A0000}"/>
    <cellStyle name="Notitie 11 3 5 2" xfId="12313" xr:uid="{00000000-0005-0000-0000-0000861A0000}"/>
    <cellStyle name="Notitie 11 3 5 2 2" xfId="27799" xr:uid="{B132002A-D5D1-4098-8A98-04A62054A118}"/>
    <cellStyle name="Notitie 11 3 5 3" xfId="26268" xr:uid="{D5B5451C-AD1F-46E6-869B-9479D58A880C}"/>
    <cellStyle name="Notitie 11 3 6" xfId="6308" xr:uid="{00000000-0005-0000-0000-0000871A0000}"/>
    <cellStyle name="Notitie 11 3 6 2" xfId="16035" xr:uid="{00000000-0005-0000-0000-0000881A0000}"/>
    <cellStyle name="Notitie 11 3 6 2 2" xfId="28379" xr:uid="{23CA2FD8-B7AF-4429-BAE2-F18A1D664F7E}"/>
    <cellStyle name="Notitie 11 3 6 3" xfId="26848" xr:uid="{10D6A9E2-4355-4D17-91C5-D8DF33F27339}"/>
    <cellStyle name="Notitie 11 3 7" xfId="6511" xr:uid="{00000000-0005-0000-0000-0000891A0000}"/>
    <cellStyle name="Notitie 11 3 7 2" xfId="16238" xr:uid="{00000000-0005-0000-0000-00008A1A0000}"/>
    <cellStyle name="Notitie 11 3 7 2 2" xfId="28418" xr:uid="{BF0F6DBD-DF92-422A-8248-420BCD8D8733}"/>
    <cellStyle name="Notitie 11 3 7 3" xfId="26887" xr:uid="{2ADEA575-D1B1-4F4D-84AD-889A4581FBFC}"/>
    <cellStyle name="Notitie 11 3 8" xfId="6721" xr:uid="{00000000-0005-0000-0000-00008B1A0000}"/>
    <cellStyle name="Notitie 11 3 8 2" xfId="16448" xr:uid="{00000000-0005-0000-0000-00008C1A0000}"/>
    <cellStyle name="Notitie 11 3 8 2 2" xfId="28460" xr:uid="{FF5FFF7C-8CE0-42D8-B45B-82915434F29C}"/>
    <cellStyle name="Notitie 11 3 8 3" xfId="26929" xr:uid="{C0AA9C85-23A1-41F8-92B6-A018C32233E1}"/>
    <cellStyle name="Notitie 11 3 9" xfId="6917" xr:uid="{00000000-0005-0000-0000-00008D1A0000}"/>
    <cellStyle name="Notitie 11 3 9 2" xfId="16644" xr:uid="{00000000-0005-0000-0000-00008E1A0000}"/>
    <cellStyle name="Notitie 11 3 9 2 2" xfId="28501" xr:uid="{7CDA6A62-34C3-43A2-AFD7-CCE6392CE6F6}"/>
    <cellStyle name="Notitie 11 3 9 3" xfId="26970" xr:uid="{8FFC60B2-2AF0-4552-991D-322B3F3146E2}"/>
    <cellStyle name="Notitie 11 30" xfId="5053" xr:uid="{00000000-0005-0000-0000-00008F1A0000}"/>
    <cellStyle name="Notitie 11 30 2" xfId="14780" xr:uid="{00000000-0005-0000-0000-0000901A0000}"/>
    <cellStyle name="Notitie 11 30 2 2" xfId="28078" xr:uid="{9ECC8F64-65FA-47C5-AFF9-33E294B981E8}"/>
    <cellStyle name="Notitie 11 30 3" xfId="26547" xr:uid="{368AE017-A842-4F1E-A80A-FDD364613946}"/>
    <cellStyle name="Notitie 11 31" xfId="5505" xr:uid="{00000000-0005-0000-0000-0000911A0000}"/>
    <cellStyle name="Notitie 11 31 2" xfId="15232" xr:uid="{00000000-0005-0000-0000-0000921A0000}"/>
    <cellStyle name="Notitie 11 31 2 2" xfId="28204" xr:uid="{42B47A0E-02D3-43ED-8873-5BBE0A7400F8}"/>
    <cellStyle name="Notitie 11 31 3" xfId="26673" xr:uid="{8242AA18-B970-462C-B89B-5FB8D040EFCC}"/>
    <cellStyle name="Notitie 11 32" xfId="8116" xr:uid="{00000000-0005-0000-0000-0000931A0000}"/>
    <cellStyle name="Notitie 11 32 2" xfId="17843" xr:uid="{00000000-0005-0000-0000-0000941A0000}"/>
    <cellStyle name="Notitie 11 32 2 2" xfId="28764" xr:uid="{8A35B1A8-82D0-4C0B-BA7A-9A95F1DE6FC2}"/>
    <cellStyle name="Notitie 11 32 3" xfId="27233" xr:uid="{08CE6E12-D8A4-4729-9E05-3ABA3077D742}"/>
    <cellStyle name="Notitie 11 33" xfId="9537" xr:uid="{00000000-0005-0000-0000-0000951A0000}"/>
    <cellStyle name="Notitie 11 33 2" xfId="19264" xr:uid="{00000000-0005-0000-0000-0000961A0000}"/>
    <cellStyle name="Notitie 11 33 2 2" xfId="29040" xr:uid="{38984CA6-B6F5-45EC-83BC-4B1624FB1AE1}"/>
    <cellStyle name="Notitie 11 33 3" xfId="27509" xr:uid="{BAACD51D-608D-4025-AF75-647808CC8EC3}"/>
    <cellStyle name="Notitie 11 34" xfId="26156" xr:uid="{DE9C115A-1292-4448-B388-C8F646E8B68B}"/>
    <cellStyle name="Notitie 11 4" xfId="3016" xr:uid="{00000000-0005-0000-0000-0000971A0000}"/>
    <cellStyle name="Notitie 11 4 2" xfId="12743" xr:uid="{00000000-0005-0000-0000-0000981A0000}"/>
    <cellStyle name="Notitie 11 4 2 2" xfId="27917" xr:uid="{3B3E86B1-D733-44BF-8A3F-29E68C17A890}"/>
    <cellStyle name="Notitie 11 4 3" xfId="26386" xr:uid="{0C413D0B-1257-45D4-8C7C-097334459A8B}"/>
    <cellStyle name="Notitie 11 5" xfId="2466" xr:uid="{00000000-0005-0000-0000-0000991A0000}"/>
    <cellStyle name="Notitie 11 5 2" xfId="12193" xr:uid="{00000000-0005-0000-0000-00009A1A0000}"/>
    <cellStyle name="Notitie 11 5 2 2" xfId="27760" xr:uid="{52A2381C-0F25-4CE3-9EC6-7789E7DC761C}"/>
    <cellStyle name="Notitie 11 5 3" xfId="26229" xr:uid="{C9C797D6-6612-4C98-9C84-FD8C3391F993}"/>
    <cellStyle name="Notitie 11 6" xfId="5129" xr:uid="{00000000-0005-0000-0000-00009B1A0000}"/>
    <cellStyle name="Notitie 11 6 2" xfId="14856" xr:uid="{00000000-0005-0000-0000-00009C1A0000}"/>
    <cellStyle name="Notitie 11 6 2 2" xfId="28099" xr:uid="{1F1665F5-D649-4C80-92F2-356CD3EC7CB6}"/>
    <cellStyle name="Notitie 11 6 3" xfId="26568" xr:uid="{68F52152-A4F5-416F-B88A-C77CBD2C14ED}"/>
    <cellStyle name="Notitie 11 7" xfId="5163" xr:uid="{00000000-0005-0000-0000-00009D1A0000}"/>
    <cellStyle name="Notitie 11 7 2" xfId="14890" xr:uid="{00000000-0005-0000-0000-00009E1A0000}"/>
    <cellStyle name="Notitie 11 7 2 2" xfId="28110" xr:uid="{0CF35F69-7E54-4302-8E34-6E0EE658911A}"/>
    <cellStyle name="Notitie 11 7 3" xfId="26579" xr:uid="{72DCA052-109D-4613-A7FE-1766D9F1E480}"/>
    <cellStyle name="Notitie 11 8" xfId="2441" xr:uid="{00000000-0005-0000-0000-00009F1A0000}"/>
    <cellStyle name="Notitie 11 8 2" xfId="12168" xr:uid="{00000000-0005-0000-0000-0000A01A0000}"/>
    <cellStyle name="Notitie 11 8 2 2" xfId="27751" xr:uid="{083B0E59-1FE9-4414-A24A-3E31066EEFA8}"/>
    <cellStyle name="Notitie 11 8 3" xfId="26220" xr:uid="{4557A17A-A2BA-4886-8778-92A86232272F}"/>
    <cellStyle name="Notitie 11 9" xfId="6142" xr:uid="{00000000-0005-0000-0000-0000A11A0000}"/>
    <cellStyle name="Notitie 11 9 2" xfId="15869" xr:uid="{00000000-0005-0000-0000-0000A21A0000}"/>
    <cellStyle name="Notitie 11 9 2 2" xfId="28346" xr:uid="{DADFB1CF-8556-479C-B0EB-8D382AF4BD72}"/>
    <cellStyle name="Notitie 11 9 3" xfId="26815" xr:uid="{04F9C363-C507-49B2-BA93-E0FAA0AF6ADC}"/>
    <cellStyle name="Notitie 12" xfId="807" xr:uid="{00000000-0005-0000-0000-0000A31A0000}"/>
    <cellStyle name="Notitie 12 10" xfId="6216" xr:uid="{00000000-0005-0000-0000-0000A41A0000}"/>
    <cellStyle name="Notitie 12 10 2" xfId="15943" xr:uid="{00000000-0005-0000-0000-0000A51A0000}"/>
    <cellStyle name="Notitie 12 10 2 2" xfId="28365" xr:uid="{68C105E0-E68B-44CE-A55C-6571F7E20D1A}"/>
    <cellStyle name="Notitie 12 10 3" xfId="26834" xr:uid="{8FB13B6A-B4AF-4648-BDF0-FC864C489C9E}"/>
    <cellStyle name="Notitie 12 11" xfId="5605" xr:uid="{00000000-0005-0000-0000-0000A61A0000}"/>
    <cellStyle name="Notitie 12 11 2" xfId="15332" xr:uid="{00000000-0005-0000-0000-0000A71A0000}"/>
    <cellStyle name="Notitie 12 11 2 2" xfId="28229" xr:uid="{FF653DF0-A605-4256-BA75-3EAA8ACD7CE1}"/>
    <cellStyle name="Notitie 12 11 3" xfId="26698" xr:uid="{77F39DA8-A1D8-4749-BE0E-830F76393E99}"/>
    <cellStyle name="Notitie 12 12" xfId="6400" xr:uid="{00000000-0005-0000-0000-0000A81A0000}"/>
    <cellStyle name="Notitie 12 12 2" xfId="16127" xr:uid="{00000000-0005-0000-0000-0000A91A0000}"/>
    <cellStyle name="Notitie 12 12 2 2" xfId="28404" xr:uid="{B558FB54-0A8F-485A-ABFC-F3649A208E0A}"/>
    <cellStyle name="Notitie 12 12 3" xfId="26873" xr:uid="{6285FB3B-4250-4F74-ACB8-80D95D512C33}"/>
    <cellStyle name="Notitie 12 13" xfId="2497" xr:uid="{00000000-0005-0000-0000-0000AA1A0000}"/>
    <cellStyle name="Notitie 12 13 2" xfId="12224" xr:uid="{00000000-0005-0000-0000-0000AB1A0000}"/>
    <cellStyle name="Notitie 12 13 2 2" xfId="27769" xr:uid="{1D7AB873-E7C0-402C-896C-D6902C6DF90A}"/>
    <cellStyle name="Notitie 12 13 3" xfId="26238" xr:uid="{397327AE-8AF7-4580-97EE-2A85FE6FE70F}"/>
    <cellStyle name="Notitie 12 14" xfId="2454" xr:uid="{00000000-0005-0000-0000-0000AC1A0000}"/>
    <cellStyle name="Notitie 12 14 2" xfId="12181" xr:uid="{00000000-0005-0000-0000-0000AD1A0000}"/>
    <cellStyle name="Notitie 12 14 2 2" xfId="27753" xr:uid="{9AF243FA-1DE7-4451-9073-3AD80146B718}"/>
    <cellStyle name="Notitie 12 14 3" xfId="26222" xr:uid="{B4097D0B-5E1B-4C84-999F-96D704316279}"/>
    <cellStyle name="Notitie 12 15" xfId="7150" xr:uid="{00000000-0005-0000-0000-0000AE1A0000}"/>
    <cellStyle name="Notitie 12 15 2" xfId="16877" xr:uid="{00000000-0005-0000-0000-0000AF1A0000}"/>
    <cellStyle name="Notitie 12 15 2 2" xfId="28571" xr:uid="{C8AE185C-B050-48D9-9BD2-4E061411C573}"/>
    <cellStyle name="Notitie 12 15 3" xfId="27040" xr:uid="{F7F8C8E9-D266-4D0A-9621-D24277199299}"/>
    <cellStyle name="Notitie 12 16" xfId="2932" xr:uid="{00000000-0005-0000-0000-0000B01A0000}"/>
    <cellStyle name="Notitie 12 16 2" xfId="12659" xr:uid="{00000000-0005-0000-0000-0000B11A0000}"/>
    <cellStyle name="Notitie 12 16 2 2" xfId="27894" xr:uid="{954748D1-18DC-417C-BBCD-5BDE4F42BE3F}"/>
    <cellStyle name="Notitie 12 16 3" xfId="26363" xr:uid="{8F884D17-33CF-4CFC-B63E-B564752B41DE}"/>
    <cellStyle name="Notitie 12 17" xfId="7153" xr:uid="{00000000-0005-0000-0000-0000B21A0000}"/>
    <cellStyle name="Notitie 12 17 2" xfId="16880" xr:uid="{00000000-0005-0000-0000-0000B31A0000}"/>
    <cellStyle name="Notitie 12 17 2 2" xfId="28572" xr:uid="{D6F8CE89-AD97-4B4C-9140-8F8DD0E7DE74}"/>
    <cellStyle name="Notitie 12 17 3" xfId="27041" xr:uid="{A6E50BD5-34C9-4D16-967F-6D679AA85F5C}"/>
    <cellStyle name="Notitie 12 18" xfId="6749" xr:uid="{00000000-0005-0000-0000-0000B41A0000}"/>
    <cellStyle name="Notitie 12 18 2" xfId="16476" xr:uid="{00000000-0005-0000-0000-0000B51A0000}"/>
    <cellStyle name="Notitie 12 18 2 2" xfId="28487" xr:uid="{31EC6909-0853-42CF-B5A5-4873239E0DDA}"/>
    <cellStyle name="Notitie 12 18 3" xfId="26956" xr:uid="{ECB0CD33-DDFB-41F6-B033-B133A5B0A2FD}"/>
    <cellStyle name="Notitie 12 19" xfId="5136" xr:uid="{00000000-0005-0000-0000-0000B61A0000}"/>
    <cellStyle name="Notitie 12 19 2" xfId="14863" xr:uid="{00000000-0005-0000-0000-0000B71A0000}"/>
    <cellStyle name="Notitie 12 19 2 2" xfId="28102" xr:uid="{7B06E799-3D39-4B48-8735-D267476AE255}"/>
    <cellStyle name="Notitie 12 19 3" xfId="26571" xr:uid="{B5A217C2-980E-41F0-B717-19D9DFF30B10}"/>
    <cellStyle name="Notitie 12 2" xfId="2289" xr:uid="{00000000-0005-0000-0000-0000B81A0000}"/>
    <cellStyle name="Notitie 12 2 10" xfId="7128" xr:uid="{00000000-0005-0000-0000-0000B91A0000}"/>
    <cellStyle name="Notitie 12 2 10 2" xfId="16855" xr:uid="{00000000-0005-0000-0000-0000BA1A0000}"/>
    <cellStyle name="Notitie 12 2 10 2 2" xfId="28549" xr:uid="{3F87D15C-F95A-431D-8342-3A811FAC4135}"/>
    <cellStyle name="Notitie 12 2 10 3" xfId="27018" xr:uid="{FE072BE2-762D-4447-9099-B5C4435F15A9}"/>
    <cellStyle name="Notitie 12 2 11" xfId="7324" xr:uid="{00000000-0005-0000-0000-0000BB1A0000}"/>
    <cellStyle name="Notitie 12 2 11 2" xfId="17051" xr:uid="{00000000-0005-0000-0000-0000BC1A0000}"/>
    <cellStyle name="Notitie 12 2 11 2 2" xfId="28589" xr:uid="{9424A263-641E-43CE-B211-9AF29D788570}"/>
    <cellStyle name="Notitie 12 2 11 3" xfId="27058" xr:uid="{1E87F387-056D-43F8-AF05-A29DDFFC60EE}"/>
    <cellStyle name="Notitie 12 2 12" xfId="7519" xr:uid="{00000000-0005-0000-0000-0000BD1A0000}"/>
    <cellStyle name="Notitie 12 2 12 2" xfId="17246" xr:uid="{00000000-0005-0000-0000-0000BE1A0000}"/>
    <cellStyle name="Notitie 12 2 12 2 2" xfId="28629" xr:uid="{324BF2C6-0FC3-4088-A309-83E908FD655D}"/>
    <cellStyle name="Notitie 12 2 12 3" xfId="27098" xr:uid="{6F72E9ED-4218-4672-A6F8-DE3CB9958053}"/>
    <cellStyle name="Notitie 12 2 13" xfId="7713" xr:uid="{00000000-0005-0000-0000-0000BF1A0000}"/>
    <cellStyle name="Notitie 12 2 13 2" xfId="17440" xr:uid="{00000000-0005-0000-0000-0000C01A0000}"/>
    <cellStyle name="Notitie 12 2 13 2 2" xfId="28671" xr:uid="{B6011D7C-0D02-4B2E-8960-C15158456EB4}"/>
    <cellStyle name="Notitie 12 2 13 3" xfId="27140" xr:uid="{E5EC3B0D-1E37-4B08-8CAE-7DE187D02EB0}"/>
    <cellStyle name="Notitie 12 2 14" xfId="7909" xr:uid="{00000000-0005-0000-0000-0000C11A0000}"/>
    <cellStyle name="Notitie 12 2 14 2" xfId="17636" xr:uid="{00000000-0005-0000-0000-0000C21A0000}"/>
    <cellStyle name="Notitie 12 2 14 2 2" xfId="28707" xr:uid="{04378399-B3AC-4FD6-8AD1-138060F55124}"/>
    <cellStyle name="Notitie 12 2 14 3" xfId="27176" xr:uid="{D7BA5603-CECB-4969-9D54-3CA6EA065746}"/>
    <cellStyle name="Notitie 12 2 15" xfId="5455" xr:uid="{00000000-0005-0000-0000-0000C31A0000}"/>
    <cellStyle name="Notitie 12 2 15 2" xfId="15182" xr:uid="{00000000-0005-0000-0000-0000C41A0000}"/>
    <cellStyle name="Notitie 12 2 15 2 2" xfId="28189" xr:uid="{96CD8A68-CD46-4FF2-BA29-647E6ECA67E4}"/>
    <cellStyle name="Notitie 12 2 15 3" xfId="26658" xr:uid="{76E6C199-6F4C-4F22-B015-A79747F1C582}"/>
    <cellStyle name="Notitie 12 2 16" xfId="8211" xr:uid="{00000000-0005-0000-0000-0000C51A0000}"/>
    <cellStyle name="Notitie 12 2 16 2" xfId="17938" xr:uid="{00000000-0005-0000-0000-0000C61A0000}"/>
    <cellStyle name="Notitie 12 2 16 2 2" xfId="28774" xr:uid="{11674D25-A5D0-4FC2-8EF7-2B20257BDF66}"/>
    <cellStyle name="Notitie 12 2 16 3" xfId="27243" xr:uid="{0DA14715-5829-45B4-8F05-23A5E9288984}"/>
    <cellStyle name="Notitie 12 2 17" xfId="8399" xr:uid="{00000000-0005-0000-0000-0000C71A0000}"/>
    <cellStyle name="Notitie 12 2 17 2" xfId="18126" xr:uid="{00000000-0005-0000-0000-0000C81A0000}"/>
    <cellStyle name="Notitie 12 2 17 2 2" xfId="28811" xr:uid="{975A5FB8-F4E7-453F-BC1B-1AD8EEBDC44E}"/>
    <cellStyle name="Notitie 12 2 17 3" xfId="27280" xr:uid="{70173939-E9DF-4B6E-84C7-27E814934A01}"/>
    <cellStyle name="Notitie 12 2 18" xfId="8581" xr:uid="{00000000-0005-0000-0000-0000C91A0000}"/>
    <cellStyle name="Notitie 12 2 18 2" xfId="18308" xr:uid="{00000000-0005-0000-0000-0000CA1A0000}"/>
    <cellStyle name="Notitie 12 2 18 2 2" xfId="28845" xr:uid="{14506EB0-CC8B-4184-8E31-8960AA1B8030}"/>
    <cellStyle name="Notitie 12 2 18 3" xfId="27314" xr:uid="{7DC7D6B5-7FA6-4669-ACC0-198104FC0BF5}"/>
    <cellStyle name="Notitie 12 2 19" xfId="8755" xr:uid="{00000000-0005-0000-0000-0000CB1A0000}"/>
    <cellStyle name="Notitie 12 2 19 2" xfId="18482" xr:uid="{00000000-0005-0000-0000-0000CC1A0000}"/>
    <cellStyle name="Notitie 12 2 19 2 2" xfId="28879" xr:uid="{2865B495-CE5A-4825-BCC3-944D8BB53704}"/>
    <cellStyle name="Notitie 12 2 19 3" xfId="27348" xr:uid="{3FECBA7B-CCF0-42D0-8CDA-EE8B2C577953}"/>
    <cellStyle name="Notitie 12 2 2" xfId="4511" xr:uid="{00000000-0005-0000-0000-0000CD1A0000}"/>
    <cellStyle name="Notitie 12 2 2 2" xfId="14238" xr:uid="{00000000-0005-0000-0000-0000CE1A0000}"/>
    <cellStyle name="Notitie 12 2 2 2 2" xfId="27961" xr:uid="{499715E1-FE28-4F14-AB2D-8CFE54E29160}"/>
    <cellStyle name="Notitie 12 2 2 3" xfId="26430" xr:uid="{48BA97E0-2433-4627-8F18-72ABFC421000}"/>
    <cellStyle name="Notitie 12 2 20" xfId="8928" xr:uid="{00000000-0005-0000-0000-0000CF1A0000}"/>
    <cellStyle name="Notitie 12 2 20 2" xfId="18655" xr:uid="{00000000-0005-0000-0000-0000D01A0000}"/>
    <cellStyle name="Notitie 12 2 20 2 2" xfId="28913" xr:uid="{FAC28719-B90D-41D8-9CA8-990A7B2B67E9}"/>
    <cellStyle name="Notitie 12 2 20 3" xfId="27382" xr:uid="{43E1A651-EB31-4F05-AD81-FEEACBF0C43C}"/>
    <cellStyle name="Notitie 12 2 21" xfId="9108" xr:uid="{00000000-0005-0000-0000-0000D11A0000}"/>
    <cellStyle name="Notitie 12 2 21 2" xfId="18835" xr:uid="{00000000-0005-0000-0000-0000D21A0000}"/>
    <cellStyle name="Notitie 12 2 21 2 2" xfId="28947" xr:uid="{2289D4F4-0476-4076-954E-362CBCA08BFD}"/>
    <cellStyle name="Notitie 12 2 21 3" xfId="27416" xr:uid="{FD3724CC-2FFB-417A-A5AD-DC2100A7AB85}"/>
    <cellStyle name="Notitie 12 2 22" xfId="9278" xr:uid="{00000000-0005-0000-0000-0000D31A0000}"/>
    <cellStyle name="Notitie 12 2 22 2" xfId="19005" xr:uid="{00000000-0005-0000-0000-0000D41A0000}"/>
    <cellStyle name="Notitie 12 2 22 2 2" xfId="28980" xr:uid="{4EB76FFE-9315-4E50-B6DD-E07D58F153DF}"/>
    <cellStyle name="Notitie 12 2 22 3" xfId="27449" xr:uid="{77EF7641-8E1D-4EB5-AEE9-FE04AF7BA174}"/>
    <cellStyle name="Notitie 12 2 23" xfId="9448" xr:uid="{00000000-0005-0000-0000-0000D51A0000}"/>
    <cellStyle name="Notitie 12 2 23 2" xfId="19175" xr:uid="{00000000-0005-0000-0000-0000D61A0000}"/>
    <cellStyle name="Notitie 12 2 23 2 2" xfId="29015" xr:uid="{9DEFE0F8-9329-4E5C-8EFB-119B67B3CA77}"/>
    <cellStyle name="Notitie 12 2 23 3" xfId="27484" xr:uid="{0C4B3E61-92E5-4ADA-B6D8-015315B9DDE8}"/>
    <cellStyle name="Notitie 12 2 24" xfId="9612" xr:uid="{00000000-0005-0000-0000-0000D71A0000}"/>
    <cellStyle name="Notitie 12 2 24 2" xfId="19339" xr:uid="{00000000-0005-0000-0000-0000D81A0000}"/>
    <cellStyle name="Notitie 12 2 24 2 2" xfId="29048" xr:uid="{C3F8A579-92E6-4BB0-82B4-624246C41DFB}"/>
    <cellStyle name="Notitie 12 2 24 3" xfId="27517" xr:uid="{17AD79FF-B307-4FA7-9F7E-0DEDE544C40D}"/>
    <cellStyle name="Notitie 12 2 25" xfId="9784" xr:uid="{00000000-0005-0000-0000-0000D91A0000}"/>
    <cellStyle name="Notitie 12 2 25 2" xfId="19511" xr:uid="{00000000-0005-0000-0000-0000DA1A0000}"/>
    <cellStyle name="Notitie 12 2 25 2 2" xfId="29080" xr:uid="{89B2A35D-3007-43C0-94FD-E03AB435B0CF}"/>
    <cellStyle name="Notitie 12 2 25 3" xfId="27549" xr:uid="{F3287248-62F7-4CB2-B60E-DCD86A3FB77A}"/>
    <cellStyle name="Notitie 12 2 26" xfId="9945" xr:uid="{00000000-0005-0000-0000-0000DB1A0000}"/>
    <cellStyle name="Notitie 12 2 26 2" xfId="19672" xr:uid="{00000000-0005-0000-0000-0000DC1A0000}"/>
    <cellStyle name="Notitie 12 2 26 2 2" xfId="29111" xr:uid="{0726016D-19A3-4830-9C12-BFC947A635E2}"/>
    <cellStyle name="Notitie 12 2 26 3" xfId="27580" xr:uid="{B8599029-3E49-4FA4-B946-DAB545C7E9CF}"/>
    <cellStyle name="Notitie 12 2 27" xfId="10104" xr:uid="{00000000-0005-0000-0000-0000DD1A0000}"/>
    <cellStyle name="Notitie 12 2 27 2" xfId="19831" xr:uid="{00000000-0005-0000-0000-0000DE1A0000}"/>
    <cellStyle name="Notitie 12 2 27 2 2" xfId="29142" xr:uid="{D9EA225F-BC0D-4804-8DFA-137769F1ED7A}"/>
    <cellStyle name="Notitie 12 2 27 3" xfId="27611" xr:uid="{E6B0DD08-4BE0-43A5-989F-457DF0FA2852}"/>
    <cellStyle name="Notitie 12 2 28" xfId="10259" xr:uid="{00000000-0005-0000-0000-0000DF1A0000}"/>
    <cellStyle name="Notitie 12 2 28 2" xfId="19986" xr:uid="{00000000-0005-0000-0000-0000E01A0000}"/>
    <cellStyle name="Notitie 12 2 28 2 2" xfId="29172" xr:uid="{559B3386-6F56-4CD2-9962-2A6FAF8E89BC}"/>
    <cellStyle name="Notitie 12 2 28 3" xfId="27641" xr:uid="{4FC738D9-223A-4D25-9140-0D01D4AFA383}"/>
    <cellStyle name="Notitie 12 2 29" xfId="10413" xr:uid="{00000000-0005-0000-0000-0000E11A0000}"/>
    <cellStyle name="Notitie 12 2 29 2" xfId="20140" xr:uid="{00000000-0005-0000-0000-0000E21A0000}"/>
    <cellStyle name="Notitie 12 2 29 2 2" xfId="29202" xr:uid="{72810419-E1AB-46A2-9E9D-0F50C6F04BD6}"/>
    <cellStyle name="Notitie 12 2 29 3" xfId="27671" xr:uid="{49903083-7219-458C-828E-3E61CAA773C5}"/>
    <cellStyle name="Notitie 12 2 3" xfId="5720" xr:uid="{00000000-0005-0000-0000-0000E31A0000}"/>
    <cellStyle name="Notitie 12 2 3 2" xfId="15447" xr:uid="{00000000-0005-0000-0000-0000E41A0000}"/>
    <cellStyle name="Notitie 12 2 3 2 2" xfId="28250" xr:uid="{24E15DE1-6C81-45C9-919A-656EE8306F04}"/>
    <cellStyle name="Notitie 12 2 3 3" xfId="26719" xr:uid="{861250AE-9DE6-4166-9B22-4B4E2A42D019}"/>
    <cellStyle name="Notitie 12 2 30" xfId="10564" xr:uid="{00000000-0005-0000-0000-0000E51A0000}"/>
    <cellStyle name="Notitie 12 2 30 2" xfId="20291" xr:uid="{00000000-0005-0000-0000-0000E61A0000}"/>
    <cellStyle name="Notitie 12 2 30 2 2" xfId="29231" xr:uid="{94171E3F-169C-4684-8934-E8667EF72D07}"/>
    <cellStyle name="Notitie 12 2 30 3" xfId="27700" xr:uid="{1879EE10-C332-4165-826F-F69D67489866}"/>
    <cellStyle name="Notitie 12 2 31" xfId="10710" xr:uid="{00000000-0005-0000-0000-0000E71A0000}"/>
    <cellStyle name="Notitie 12 2 31 2" xfId="20437" xr:uid="{00000000-0005-0000-0000-0000E81A0000}"/>
    <cellStyle name="Notitie 12 2 31 2 2" xfId="29257" xr:uid="{0B81DF6D-C8AD-4A55-AF72-F3D5E6CC8BCF}"/>
    <cellStyle name="Notitie 12 2 31 3" xfId="27726" xr:uid="{2D352ACE-B3E8-4C05-98B3-B0ACBF23502B}"/>
    <cellStyle name="Notitie 12 2 32" xfId="26189" xr:uid="{EE44B48A-3A72-4298-8B93-1930B4A31CF8}"/>
    <cellStyle name="Notitie 12 2 4" xfId="5935" xr:uid="{00000000-0005-0000-0000-0000E91A0000}"/>
    <cellStyle name="Notitie 12 2 4 2" xfId="15662" xr:uid="{00000000-0005-0000-0000-0000EA1A0000}"/>
    <cellStyle name="Notitie 12 2 4 2 2" xfId="28293" xr:uid="{739BCBAE-53D9-4C07-90A3-44A6A385E5A2}"/>
    <cellStyle name="Notitie 12 2 4 3" xfId="26762" xr:uid="{16A78228-D6ED-4008-B7D2-E5514EC222C3}"/>
    <cellStyle name="Notitie 12 2 5" xfId="4916" xr:uid="{00000000-0005-0000-0000-0000EB1A0000}"/>
    <cellStyle name="Notitie 12 2 5 2" xfId="14643" xr:uid="{00000000-0005-0000-0000-0000EC1A0000}"/>
    <cellStyle name="Notitie 12 2 5 2 2" xfId="28041" xr:uid="{A04D72CC-9E8E-4FFA-9C30-BDC1916CCA7C}"/>
    <cellStyle name="Notitie 12 2 5 3" xfId="26510" xr:uid="{55D1541B-47D7-4C28-8DCF-30A88C68D7C5}"/>
    <cellStyle name="Notitie 12 2 6" xfId="6309" xr:uid="{00000000-0005-0000-0000-0000ED1A0000}"/>
    <cellStyle name="Notitie 12 2 6 2" xfId="16036" xr:uid="{00000000-0005-0000-0000-0000EE1A0000}"/>
    <cellStyle name="Notitie 12 2 6 2 2" xfId="28380" xr:uid="{B62EFA68-033C-4C5A-8C33-FD8E61F789CC}"/>
    <cellStyle name="Notitie 12 2 6 3" xfId="26849" xr:uid="{5E5E9F44-D319-4E05-8BE1-E6FE843D3C8D}"/>
    <cellStyle name="Notitie 12 2 7" xfId="6512" xr:uid="{00000000-0005-0000-0000-0000EF1A0000}"/>
    <cellStyle name="Notitie 12 2 7 2" xfId="16239" xr:uid="{00000000-0005-0000-0000-0000F01A0000}"/>
    <cellStyle name="Notitie 12 2 7 2 2" xfId="28419" xr:uid="{D61AD9F1-F727-48DA-9BB0-138B83882B02}"/>
    <cellStyle name="Notitie 12 2 7 3" xfId="26888" xr:uid="{840238A3-B4B2-4C45-99AC-7EE81741C792}"/>
    <cellStyle name="Notitie 12 2 8" xfId="6722" xr:uid="{00000000-0005-0000-0000-0000F11A0000}"/>
    <cellStyle name="Notitie 12 2 8 2" xfId="16449" xr:uid="{00000000-0005-0000-0000-0000F21A0000}"/>
    <cellStyle name="Notitie 12 2 8 2 2" xfId="28461" xr:uid="{6D97F3A5-2C92-470F-BD00-2EA27B89CC23}"/>
    <cellStyle name="Notitie 12 2 8 3" xfId="26930" xr:uid="{C09ED36F-5872-46E8-A473-A40AA5407FEC}"/>
    <cellStyle name="Notitie 12 2 9" xfId="6918" xr:uid="{00000000-0005-0000-0000-0000F31A0000}"/>
    <cellStyle name="Notitie 12 2 9 2" xfId="16645" xr:uid="{00000000-0005-0000-0000-0000F41A0000}"/>
    <cellStyle name="Notitie 12 2 9 2 2" xfId="28502" xr:uid="{6F7FDBF6-E3D3-4189-A9A0-EBA023329330}"/>
    <cellStyle name="Notitie 12 2 9 3" xfId="26971" xr:uid="{2EFC60C6-350C-4A97-A2DB-C29A65102F69}"/>
    <cellStyle name="Notitie 12 20" xfId="3002" xr:uid="{00000000-0005-0000-0000-0000F51A0000}"/>
    <cellStyle name="Notitie 12 20 2" xfId="12729" xr:uid="{00000000-0005-0000-0000-0000F61A0000}"/>
    <cellStyle name="Notitie 12 20 2 2" xfId="27908" xr:uid="{8009D11D-46E9-49BB-99B4-3C7BE7B568D5}"/>
    <cellStyle name="Notitie 12 20 3" xfId="26377" xr:uid="{22109122-C110-44AD-85A0-664C3F40EEB9}"/>
    <cellStyle name="Notitie 12 21" xfId="6848" xr:uid="{00000000-0005-0000-0000-0000F71A0000}"/>
    <cellStyle name="Notitie 12 21 2" xfId="16575" xr:uid="{00000000-0005-0000-0000-0000F81A0000}"/>
    <cellStyle name="Notitie 12 21 2 2" xfId="28495" xr:uid="{0A2B0415-D868-4661-8143-0628678804A7}"/>
    <cellStyle name="Notitie 12 21 3" xfId="26964" xr:uid="{32F765E0-CC59-46A2-A143-7C6174D53383}"/>
    <cellStyle name="Notitie 12 22" xfId="2483" xr:uid="{00000000-0005-0000-0000-0000F91A0000}"/>
    <cellStyle name="Notitie 12 22 2" xfId="12210" xr:uid="{00000000-0005-0000-0000-0000FA1A0000}"/>
    <cellStyle name="Notitie 12 22 2 2" xfId="27765" xr:uid="{88C809D6-88A9-45AD-8981-1B376A9CCF0C}"/>
    <cellStyle name="Notitie 12 22 3" xfId="26234" xr:uid="{6714D7CF-9D56-409B-B221-CE509B86AFE4}"/>
    <cellStyle name="Notitie 12 23" xfId="5007" xr:uid="{00000000-0005-0000-0000-0000FB1A0000}"/>
    <cellStyle name="Notitie 12 23 2" xfId="14734" xr:uid="{00000000-0005-0000-0000-0000FC1A0000}"/>
    <cellStyle name="Notitie 12 23 2 2" xfId="28066" xr:uid="{4E5DC54A-9F12-4927-8737-B5C01A244107}"/>
    <cellStyle name="Notitie 12 23 3" xfId="26535" xr:uid="{A4034C6F-3EB9-4C60-B473-C13101B85AA8}"/>
    <cellStyle name="Notitie 12 24" xfId="8777" xr:uid="{00000000-0005-0000-0000-0000FD1A0000}"/>
    <cellStyle name="Notitie 12 24 2" xfId="18504" xr:uid="{00000000-0005-0000-0000-0000FE1A0000}"/>
    <cellStyle name="Notitie 12 24 2 2" xfId="28901" xr:uid="{3B7EA730-92E9-4173-A587-6D3C5F0D4085}"/>
    <cellStyle name="Notitie 12 24 3" xfId="27370" xr:uid="{99CF1940-F245-4D66-8125-75A357209F0D}"/>
    <cellStyle name="Notitie 12 25" xfId="2898" xr:uid="{00000000-0005-0000-0000-0000FF1A0000}"/>
    <cellStyle name="Notitie 12 25 2" xfId="12625" xr:uid="{00000000-0005-0000-0000-0000001B0000}"/>
    <cellStyle name="Notitie 12 25 2 2" xfId="27888" xr:uid="{B1B6CC73-A7E9-4C2D-AE93-B4BCC1D4C53D}"/>
    <cellStyle name="Notitie 12 25 3" xfId="26357" xr:uid="{EC45F8D9-BB7E-4FBD-9749-90F0B211008C}"/>
    <cellStyle name="Notitie 12 26" xfId="4948" xr:uid="{00000000-0005-0000-0000-0000011B0000}"/>
    <cellStyle name="Notitie 12 26 2" xfId="14675" xr:uid="{00000000-0005-0000-0000-0000021B0000}"/>
    <cellStyle name="Notitie 12 26 2 2" xfId="28051" xr:uid="{CAA83F0B-3228-4CD0-B318-44D6F1CFC6AA}"/>
    <cellStyle name="Notitie 12 26 3" xfId="26520" xr:uid="{680284AB-40EE-45C2-A4A6-EB6E43577B89}"/>
    <cellStyle name="Notitie 12 27" xfId="7842" xr:uid="{00000000-0005-0000-0000-0000031B0000}"/>
    <cellStyle name="Notitie 12 27 2" xfId="17569" xr:uid="{00000000-0005-0000-0000-0000041B0000}"/>
    <cellStyle name="Notitie 12 27 2 2" xfId="28702" xr:uid="{A3C0B4C7-CF97-46C7-A156-F7738D75C1F4}"/>
    <cellStyle name="Notitie 12 27 3" xfId="27171" xr:uid="{4E544CBF-1A88-4CDD-9FFF-B8E000EF39B5}"/>
    <cellStyle name="Notitie 12 28" xfId="9470" xr:uid="{00000000-0005-0000-0000-0000051B0000}"/>
    <cellStyle name="Notitie 12 28 2" xfId="19197" xr:uid="{00000000-0005-0000-0000-0000061B0000}"/>
    <cellStyle name="Notitie 12 28 2 2" xfId="29037" xr:uid="{17E3F319-91A0-440A-9750-30698931E858}"/>
    <cellStyle name="Notitie 12 28 3" xfId="27506" xr:uid="{1FA545E2-067A-4C28-8520-F9572457889D}"/>
    <cellStyle name="Notitie 12 29" xfId="4681" xr:uid="{00000000-0005-0000-0000-0000071B0000}"/>
    <cellStyle name="Notitie 12 29 2" xfId="14408" xr:uid="{00000000-0005-0000-0000-0000081B0000}"/>
    <cellStyle name="Notitie 12 29 2 2" xfId="27996" xr:uid="{D8282E5E-3FFD-4113-8C00-0CED41E37C35}"/>
    <cellStyle name="Notitie 12 29 3" xfId="26465" xr:uid="{50074159-B010-4343-8CF1-8F7EBE2376CF}"/>
    <cellStyle name="Notitie 12 3" xfId="2290" xr:uid="{00000000-0005-0000-0000-0000091B0000}"/>
    <cellStyle name="Notitie 12 3 10" xfId="7129" xr:uid="{00000000-0005-0000-0000-00000A1B0000}"/>
    <cellStyle name="Notitie 12 3 10 2" xfId="16856" xr:uid="{00000000-0005-0000-0000-00000B1B0000}"/>
    <cellStyle name="Notitie 12 3 10 2 2" xfId="28550" xr:uid="{3A38F4EB-AD0D-4D12-972D-F33D55FFBA79}"/>
    <cellStyle name="Notitie 12 3 10 3" xfId="27019" xr:uid="{1EF10929-DD06-477D-AFE4-F7237C78EB2C}"/>
    <cellStyle name="Notitie 12 3 11" xfId="7325" xr:uid="{00000000-0005-0000-0000-00000C1B0000}"/>
    <cellStyle name="Notitie 12 3 11 2" xfId="17052" xr:uid="{00000000-0005-0000-0000-00000D1B0000}"/>
    <cellStyle name="Notitie 12 3 11 2 2" xfId="28590" xr:uid="{964CCBFF-3C3A-4D5D-90D8-BE4092844EFF}"/>
    <cellStyle name="Notitie 12 3 11 3" xfId="27059" xr:uid="{4E0E0BEB-968F-4005-B0FF-01621212D017}"/>
    <cellStyle name="Notitie 12 3 12" xfId="7520" xr:uid="{00000000-0005-0000-0000-00000E1B0000}"/>
    <cellStyle name="Notitie 12 3 12 2" xfId="17247" xr:uid="{00000000-0005-0000-0000-00000F1B0000}"/>
    <cellStyle name="Notitie 12 3 12 2 2" xfId="28630" xr:uid="{49C2A280-D77A-4267-A090-6A54C8012773}"/>
    <cellStyle name="Notitie 12 3 12 3" xfId="27099" xr:uid="{CE3A1B37-C93F-4818-AB8F-5EB45BE93817}"/>
    <cellStyle name="Notitie 12 3 13" xfId="7714" xr:uid="{00000000-0005-0000-0000-0000101B0000}"/>
    <cellStyle name="Notitie 12 3 13 2" xfId="17441" xr:uid="{00000000-0005-0000-0000-0000111B0000}"/>
    <cellStyle name="Notitie 12 3 13 2 2" xfId="28672" xr:uid="{293148D1-81B3-4A1A-AC29-5F71CFC817F7}"/>
    <cellStyle name="Notitie 12 3 13 3" xfId="27141" xr:uid="{84B28B70-6ADD-404A-972D-301517E85429}"/>
    <cellStyle name="Notitie 12 3 14" xfId="7910" xr:uid="{00000000-0005-0000-0000-0000121B0000}"/>
    <cellStyle name="Notitie 12 3 14 2" xfId="17637" xr:uid="{00000000-0005-0000-0000-0000131B0000}"/>
    <cellStyle name="Notitie 12 3 14 2 2" xfId="28708" xr:uid="{8E7D3C8F-E6C5-46DB-B6B6-3DEC0FF3BF80}"/>
    <cellStyle name="Notitie 12 3 14 3" xfId="27177" xr:uid="{DC9E6B2E-48D0-497A-9678-E414E657EB30}"/>
    <cellStyle name="Notitie 12 3 15" xfId="5480" xr:uid="{00000000-0005-0000-0000-0000141B0000}"/>
    <cellStyle name="Notitie 12 3 15 2" xfId="15207" xr:uid="{00000000-0005-0000-0000-0000151B0000}"/>
    <cellStyle name="Notitie 12 3 15 2 2" xfId="28195" xr:uid="{903B257C-598E-4118-A794-3475AEA5C941}"/>
    <cellStyle name="Notitie 12 3 15 3" xfId="26664" xr:uid="{B4BF3874-F320-469C-9938-273C305F17D4}"/>
    <cellStyle name="Notitie 12 3 16" xfId="8212" xr:uid="{00000000-0005-0000-0000-0000161B0000}"/>
    <cellStyle name="Notitie 12 3 16 2" xfId="17939" xr:uid="{00000000-0005-0000-0000-0000171B0000}"/>
    <cellStyle name="Notitie 12 3 16 2 2" xfId="28775" xr:uid="{190384AB-046C-4B95-B284-C486FAC5324F}"/>
    <cellStyle name="Notitie 12 3 16 3" xfId="27244" xr:uid="{A85D5CB3-567E-4EF2-9952-0100FD4EF997}"/>
    <cellStyle name="Notitie 12 3 17" xfId="8400" xr:uid="{00000000-0005-0000-0000-0000181B0000}"/>
    <cellStyle name="Notitie 12 3 17 2" xfId="18127" xr:uid="{00000000-0005-0000-0000-0000191B0000}"/>
    <cellStyle name="Notitie 12 3 17 2 2" xfId="28812" xr:uid="{5C539473-F892-4F63-889E-8D865E970993}"/>
    <cellStyle name="Notitie 12 3 17 3" xfId="27281" xr:uid="{03BB3321-847F-42CC-942B-70FD7DD417C9}"/>
    <cellStyle name="Notitie 12 3 18" xfId="8582" xr:uid="{00000000-0005-0000-0000-00001A1B0000}"/>
    <cellStyle name="Notitie 12 3 18 2" xfId="18309" xr:uid="{00000000-0005-0000-0000-00001B1B0000}"/>
    <cellStyle name="Notitie 12 3 18 2 2" xfId="28846" xr:uid="{FC57FF12-A3F0-4361-9002-A35701AEC613}"/>
    <cellStyle name="Notitie 12 3 18 3" xfId="27315" xr:uid="{1FE8DAC4-3BC8-46AF-A117-3C26350EBD14}"/>
    <cellStyle name="Notitie 12 3 19" xfId="8756" xr:uid="{00000000-0005-0000-0000-00001C1B0000}"/>
    <cellStyle name="Notitie 12 3 19 2" xfId="18483" xr:uid="{00000000-0005-0000-0000-00001D1B0000}"/>
    <cellStyle name="Notitie 12 3 19 2 2" xfId="28880" xr:uid="{6E4519BB-65FB-44D1-B7E4-8F8693F23D07}"/>
    <cellStyle name="Notitie 12 3 19 3" xfId="27349" xr:uid="{F41DF188-B8C3-4C55-B2FB-03CF6CD30AFE}"/>
    <cellStyle name="Notitie 12 3 2" xfId="4512" xr:uid="{00000000-0005-0000-0000-00001E1B0000}"/>
    <cellStyle name="Notitie 12 3 2 2" xfId="14239" xr:uid="{00000000-0005-0000-0000-00001F1B0000}"/>
    <cellStyle name="Notitie 12 3 2 2 2" xfId="27962" xr:uid="{8C6827EE-9FCC-416B-A7F0-29FB73AE86EC}"/>
    <cellStyle name="Notitie 12 3 2 3" xfId="26431" xr:uid="{37349CC5-8A3C-4037-B35E-1B29C513108F}"/>
    <cellStyle name="Notitie 12 3 20" xfId="8929" xr:uid="{00000000-0005-0000-0000-0000201B0000}"/>
    <cellStyle name="Notitie 12 3 20 2" xfId="18656" xr:uid="{00000000-0005-0000-0000-0000211B0000}"/>
    <cellStyle name="Notitie 12 3 20 2 2" xfId="28914" xr:uid="{0D316912-2427-4A85-A2F3-C027974CFBC0}"/>
    <cellStyle name="Notitie 12 3 20 3" xfId="27383" xr:uid="{91B52C20-C75A-4AEC-A86E-0D6527AD9D9C}"/>
    <cellStyle name="Notitie 12 3 21" xfId="9109" xr:uid="{00000000-0005-0000-0000-0000221B0000}"/>
    <cellStyle name="Notitie 12 3 21 2" xfId="18836" xr:uid="{00000000-0005-0000-0000-0000231B0000}"/>
    <cellStyle name="Notitie 12 3 21 2 2" xfId="28948" xr:uid="{63A05B51-82E8-4D5C-A55E-44EBCC2EDEEA}"/>
    <cellStyle name="Notitie 12 3 21 3" xfId="27417" xr:uid="{88391A27-07B3-4192-BFB5-57E313AD5C64}"/>
    <cellStyle name="Notitie 12 3 22" xfId="9279" xr:uid="{00000000-0005-0000-0000-0000241B0000}"/>
    <cellStyle name="Notitie 12 3 22 2" xfId="19006" xr:uid="{00000000-0005-0000-0000-0000251B0000}"/>
    <cellStyle name="Notitie 12 3 22 2 2" xfId="28981" xr:uid="{6687F0B1-7FDB-4EB1-86B2-ABAD44B88BF9}"/>
    <cellStyle name="Notitie 12 3 22 3" xfId="27450" xr:uid="{53FE9650-BB8E-471A-A058-3E927C8F4685}"/>
    <cellStyle name="Notitie 12 3 23" xfId="9449" xr:uid="{00000000-0005-0000-0000-0000261B0000}"/>
    <cellStyle name="Notitie 12 3 23 2" xfId="19176" xr:uid="{00000000-0005-0000-0000-0000271B0000}"/>
    <cellStyle name="Notitie 12 3 23 2 2" xfId="29016" xr:uid="{C626A62A-42B4-4A04-9A07-CEB17D8E6A1F}"/>
    <cellStyle name="Notitie 12 3 23 3" xfId="27485" xr:uid="{1596B33E-18C2-4B51-A68F-826A1D0BF5AD}"/>
    <cellStyle name="Notitie 12 3 24" xfId="9613" xr:uid="{00000000-0005-0000-0000-0000281B0000}"/>
    <cellStyle name="Notitie 12 3 24 2" xfId="19340" xr:uid="{00000000-0005-0000-0000-0000291B0000}"/>
    <cellStyle name="Notitie 12 3 24 2 2" xfId="29049" xr:uid="{DE4B1814-2E4C-4ED0-A24A-ABAC7CDB16E8}"/>
    <cellStyle name="Notitie 12 3 24 3" xfId="27518" xr:uid="{8084347C-8525-4EDD-9B8C-BC368D56AC5F}"/>
    <cellStyle name="Notitie 12 3 25" xfId="9785" xr:uid="{00000000-0005-0000-0000-00002A1B0000}"/>
    <cellStyle name="Notitie 12 3 25 2" xfId="19512" xr:uid="{00000000-0005-0000-0000-00002B1B0000}"/>
    <cellStyle name="Notitie 12 3 25 2 2" xfId="29081" xr:uid="{1FAFE66B-11C1-49DC-A1B7-BB9DFDC90ACC}"/>
    <cellStyle name="Notitie 12 3 25 3" xfId="27550" xr:uid="{34D7712E-115B-4221-B135-493F27D8E1F0}"/>
    <cellStyle name="Notitie 12 3 26" xfId="9946" xr:uid="{00000000-0005-0000-0000-00002C1B0000}"/>
    <cellStyle name="Notitie 12 3 26 2" xfId="19673" xr:uid="{00000000-0005-0000-0000-00002D1B0000}"/>
    <cellStyle name="Notitie 12 3 26 2 2" xfId="29112" xr:uid="{AD21DC9C-3391-4169-A326-EFAACBE8BDCF}"/>
    <cellStyle name="Notitie 12 3 26 3" xfId="27581" xr:uid="{FCB31380-9A07-4D0D-8183-4DD9AB9187DA}"/>
    <cellStyle name="Notitie 12 3 27" xfId="10105" xr:uid="{00000000-0005-0000-0000-00002E1B0000}"/>
    <cellStyle name="Notitie 12 3 27 2" xfId="19832" xr:uid="{00000000-0005-0000-0000-00002F1B0000}"/>
    <cellStyle name="Notitie 12 3 27 2 2" xfId="29143" xr:uid="{FD914077-675B-432E-A748-30E69E9C7C06}"/>
    <cellStyle name="Notitie 12 3 27 3" xfId="27612" xr:uid="{A75647D3-9181-4BC5-A16F-912AA9BE32A7}"/>
    <cellStyle name="Notitie 12 3 28" xfId="10260" xr:uid="{00000000-0005-0000-0000-0000301B0000}"/>
    <cellStyle name="Notitie 12 3 28 2" xfId="19987" xr:uid="{00000000-0005-0000-0000-0000311B0000}"/>
    <cellStyle name="Notitie 12 3 28 2 2" xfId="29173" xr:uid="{6131B235-42BE-4F58-BBC7-B889A57EF3C5}"/>
    <cellStyle name="Notitie 12 3 28 3" xfId="27642" xr:uid="{48C7EE55-0152-4668-84AF-7019978301EB}"/>
    <cellStyle name="Notitie 12 3 29" xfId="10414" xr:uid="{00000000-0005-0000-0000-0000321B0000}"/>
    <cellStyle name="Notitie 12 3 29 2" xfId="20141" xr:uid="{00000000-0005-0000-0000-0000331B0000}"/>
    <cellStyle name="Notitie 12 3 29 2 2" xfId="29203" xr:uid="{AF8B88B9-3090-4C6E-8F83-99CDD0133537}"/>
    <cellStyle name="Notitie 12 3 29 3" xfId="27672" xr:uid="{8CC161C1-E5B3-4387-B17C-90A9F3726AFC}"/>
    <cellStyle name="Notitie 12 3 3" xfId="5721" xr:uid="{00000000-0005-0000-0000-0000341B0000}"/>
    <cellStyle name="Notitie 12 3 3 2" xfId="15448" xr:uid="{00000000-0005-0000-0000-0000351B0000}"/>
    <cellStyle name="Notitie 12 3 3 2 2" xfId="28251" xr:uid="{361455BF-E439-412C-8ECA-57E639010A17}"/>
    <cellStyle name="Notitie 12 3 3 3" xfId="26720" xr:uid="{8B5E9B30-C673-444E-9706-B25B43A76ED4}"/>
    <cellStyle name="Notitie 12 3 30" xfId="10565" xr:uid="{00000000-0005-0000-0000-0000361B0000}"/>
    <cellStyle name="Notitie 12 3 30 2" xfId="20292" xr:uid="{00000000-0005-0000-0000-0000371B0000}"/>
    <cellStyle name="Notitie 12 3 30 2 2" xfId="29232" xr:uid="{D062EE5A-6D8C-4B98-AA51-711B49128887}"/>
    <cellStyle name="Notitie 12 3 30 3" xfId="27701" xr:uid="{780EC501-9233-4FC6-9EF9-E65217AAEFD0}"/>
    <cellStyle name="Notitie 12 3 31" xfId="10711" xr:uid="{00000000-0005-0000-0000-0000381B0000}"/>
    <cellStyle name="Notitie 12 3 31 2" xfId="20438" xr:uid="{00000000-0005-0000-0000-0000391B0000}"/>
    <cellStyle name="Notitie 12 3 31 2 2" xfId="29258" xr:uid="{B15BDF45-4DA9-4338-BFE9-58828B00E14F}"/>
    <cellStyle name="Notitie 12 3 31 3" xfId="27727" xr:uid="{2B6F470E-9B8F-4460-AB34-1DC73B42CAC2}"/>
    <cellStyle name="Notitie 12 3 32" xfId="26190" xr:uid="{E77EC55B-6E37-4977-BA07-AE87299E6DAB}"/>
    <cellStyle name="Notitie 12 3 4" xfId="5936" xr:uid="{00000000-0005-0000-0000-00003A1B0000}"/>
    <cellStyle name="Notitie 12 3 4 2" xfId="15663" xr:uid="{00000000-0005-0000-0000-00003B1B0000}"/>
    <cellStyle name="Notitie 12 3 4 2 2" xfId="28294" xr:uid="{FA4AECBA-1AE5-43C8-B9A0-CD71CF9A258C}"/>
    <cellStyle name="Notitie 12 3 4 3" xfId="26763" xr:uid="{4237F478-D038-4FBA-A549-C0D063F42AAA}"/>
    <cellStyle name="Notitie 12 3 5" xfId="5304" xr:uid="{00000000-0005-0000-0000-00003C1B0000}"/>
    <cellStyle name="Notitie 12 3 5 2" xfId="15031" xr:uid="{00000000-0005-0000-0000-00003D1B0000}"/>
    <cellStyle name="Notitie 12 3 5 2 2" xfId="28144" xr:uid="{F4C1FB66-5EB8-45D8-9A98-443D55AB2B34}"/>
    <cellStyle name="Notitie 12 3 5 3" xfId="26613" xr:uid="{1C4B1550-EFBF-43B5-8593-5F846145CB11}"/>
    <cellStyle name="Notitie 12 3 6" xfId="6310" xr:uid="{00000000-0005-0000-0000-00003E1B0000}"/>
    <cellStyle name="Notitie 12 3 6 2" xfId="16037" xr:uid="{00000000-0005-0000-0000-00003F1B0000}"/>
    <cellStyle name="Notitie 12 3 6 2 2" xfId="28381" xr:uid="{6B776E98-51F0-4BEC-A6C8-ACD48A8165F0}"/>
    <cellStyle name="Notitie 12 3 6 3" xfId="26850" xr:uid="{C3E98461-D508-40E2-965D-2290C15DF055}"/>
    <cellStyle name="Notitie 12 3 7" xfId="6513" xr:uid="{00000000-0005-0000-0000-0000401B0000}"/>
    <cellStyle name="Notitie 12 3 7 2" xfId="16240" xr:uid="{00000000-0005-0000-0000-0000411B0000}"/>
    <cellStyle name="Notitie 12 3 7 2 2" xfId="28420" xr:uid="{2549C24A-9365-4241-8885-8637D3D4A327}"/>
    <cellStyle name="Notitie 12 3 7 3" xfId="26889" xr:uid="{8357734A-3016-4A10-BC5A-737B75EF0CBD}"/>
    <cellStyle name="Notitie 12 3 8" xfId="6723" xr:uid="{00000000-0005-0000-0000-0000421B0000}"/>
    <cellStyle name="Notitie 12 3 8 2" xfId="16450" xr:uid="{00000000-0005-0000-0000-0000431B0000}"/>
    <cellStyle name="Notitie 12 3 8 2 2" xfId="28462" xr:uid="{74B1EDDF-32A8-4194-93E0-40A946662DE5}"/>
    <cellStyle name="Notitie 12 3 8 3" xfId="26931" xr:uid="{5654FCCD-7AC2-43F0-A69D-5B9B2E7A977C}"/>
    <cellStyle name="Notitie 12 3 9" xfId="6919" xr:uid="{00000000-0005-0000-0000-0000441B0000}"/>
    <cellStyle name="Notitie 12 3 9 2" xfId="16646" xr:uid="{00000000-0005-0000-0000-0000451B0000}"/>
    <cellStyle name="Notitie 12 3 9 2 2" xfId="28503" xr:uid="{0FB6E6F2-139B-4D73-A7F0-D1684BF18837}"/>
    <cellStyle name="Notitie 12 3 9 3" xfId="26972" xr:uid="{5F8FE0F9-E789-402C-858B-284EB790BFD3}"/>
    <cellStyle name="Notitie 12 30" xfId="2601" xr:uid="{00000000-0005-0000-0000-0000461B0000}"/>
    <cellStyle name="Notitie 12 30 2" xfId="12328" xr:uid="{00000000-0005-0000-0000-0000471B0000}"/>
    <cellStyle name="Notitie 12 30 2 2" xfId="27808" xr:uid="{183048FA-A92B-4F05-9C5B-DE2C15E65C40}"/>
    <cellStyle name="Notitie 12 30 3" xfId="26277" xr:uid="{EFDD116D-E43B-4BAA-A748-7553D01B6EA8}"/>
    <cellStyle name="Notitie 12 31" xfId="4761" xr:uid="{00000000-0005-0000-0000-0000481B0000}"/>
    <cellStyle name="Notitie 12 31 2" xfId="14488" xr:uid="{00000000-0005-0000-0000-0000491B0000}"/>
    <cellStyle name="Notitie 12 31 2 2" xfId="28015" xr:uid="{00C680E6-9B00-4E4A-87FB-A52DBDCEE0FE}"/>
    <cellStyle name="Notitie 12 31 3" xfId="26484" xr:uid="{8DB7864A-419F-49B4-A562-6780B253A8A8}"/>
    <cellStyle name="Notitie 12 32" xfId="6535" xr:uid="{00000000-0005-0000-0000-00004A1B0000}"/>
    <cellStyle name="Notitie 12 32 2" xfId="16262" xr:uid="{00000000-0005-0000-0000-00004B1B0000}"/>
    <cellStyle name="Notitie 12 32 2 2" xfId="28441" xr:uid="{F15428A4-BDB9-4A2C-A785-09C521B127C1}"/>
    <cellStyle name="Notitie 12 32 3" xfId="26910" xr:uid="{C72195E6-16BA-4A61-891D-8D8F0DF3CC15}"/>
    <cellStyle name="Notitie 12 33" xfId="10281" xr:uid="{00000000-0005-0000-0000-00004C1B0000}"/>
    <cellStyle name="Notitie 12 33 2" xfId="20008" xr:uid="{00000000-0005-0000-0000-00004D1B0000}"/>
    <cellStyle name="Notitie 12 33 2 2" xfId="29194" xr:uid="{057C72BB-4167-4AC0-9669-EA69C1E732A1}"/>
    <cellStyle name="Notitie 12 33 3" xfId="27663" xr:uid="{3D8EF801-0D5F-4D35-9DAB-4CD8F3F2F1DC}"/>
    <cellStyle name="Notitie 12 34" xfId="26157" xr:uid="{076EA2D9-6624-49DE-BA56-DD59977FE900}"/>
    <cellStyle name="Notitie 12 4" xfId="3017" xr:uid="{00000000-0005-0000-0000-00004E1B0000}"/>
    <cellStyle name="Notitie 12 4 2" xfId="12744" xr:uid="{00000000-0005-0000-0000-00004F1B0000}"/>
    <cellStyle name="Notitie 12 4 2 2" xfId="27918" xr:uid="{4808DE1A-AA96-4C0B-8C6A-C7748A46D264}"/>
    <cellStyle name="Notitie 12 4 3" xfId="26387" xr:uid="{EFDCE877-A6E1-48E6-BDEB-C7F207B9A06D}"/>
    <cellStyle name="Notitie 12 5" xfId="2465" xr:uid="{00000000-0005-0000-0000-0000501B0000}"/>
    <cellStyle name="Notitie 12 5 2" xfId="12192" xr:uid="{00000000-0005-0000-0000-0000511B0000}"/>
    <cellStyle name="Notitie 12 5 2 2" xfId="27759" xr:uid="{FC289C66-B39D-4AAF-8C94-2F5AC4F3AFB1}"/>
    <cellStyle name="Notitie 12 5 3" xfId="26228" xr:uid="{F38106C0-7A88-4C5E-97E0-AFD33B944E1F}"/>
    <cellStyle name="Notitie 12 6" xfId="4839" xr:uid="{00000000-0005-0000-0000-0000521B0000}"/>
    <cellStyle name="Notitie 12 6 2" xfId="14566" xr:uid="{00000000-0005-0000-0000-0000531B0000}"/>
    <cellStyle name="Notitie 12 6 2 2" xfId="28028" xr:uid="{D15EC563-65D3-4F73-8B2A-F72C90BE719B}"/>
    <cellStyle name="Notitie 12 6 3" xfId="26497" xr:uid="{BFE383BE-5371-4579-9F46-F40EAA1ADFC7}"/>
    <cellStyle name="Notitie 12 7" xfId="4999" xr:uid="{00000000-0005-0000-0000-0000541B0000}"/>
    <cellStyle name="Notitie 12 7 2" xfId="14726" xr:uid="{00000000-0005-0000-0000-0000551B0000}"/>
    <cellStyle name="Notitie 12 7 2 2" xfId="28062" xr:uid="{FE6B8B28-AF38-462A-8D89-3B5E2803F635}"/>
    <cellStyle name="Notitie 12 7 3" xfId="26531" xr:uid="{334BE8E9-F53D-419D-B5BD-7073B936CECB}"/>
    <cellStyle name="Notitie 12 8" xfId="5140" xr:uid="{00000000-0005-0000-0000-0000561B0000}"/>
    <cellStyle name="Notitie 12 8 2" xfId="14867" xr:uid="{00000000-0005-0000-0000-0000571B0000}"/>
    <cellStyle name="Notitie 12 8 2 2" xfId="28103" xr:uid="{23B8A944-6849-424D-BB3C-2975BEDB6DCE}"/>
    <cellStyle name="Notitie 12 8 3" xfId="26572" xr:uid="{5EB61895-7999-489A-AD06-3D079CA19414}"/>
    <cellStyle name="Notitie 12 9" xfId="5036" xr:uid="{00000000-0005-0000-0000-0000581B0000}"/>
    <cellStyle name="Notitie 12 9 2" xfId="14763" xr:uid="{00000000-0005-0000-0000-0000591B0000}"/>
    <cellStyle name="Notitie 12 9 2 2" xfId="28072" xr:uid="{45317262-BF52-4738-BD4F-0465DD27E9AB}"/>
    <cellStyle name="Notitie 12 9 3" xfId="26541" xr:uid="{48CFA192-54BF-4C1D-870C-EC139A3A12A3}"/>
    <cellStyle name="Notitie 13" xfId="808" xr:uid="{00000000-0005-0000-0000-00005A1B0000}"/>
    <cellStyle name="Notitie 13 10" xfId="2546" xr:uid="{00000000-0005-0000-0000-00005B1B0000}"/>
    <cellStyle name="Notitie 13 10 2" xfId="12273" xr:uid="{00000000-0005-0000-0000-00005C1B0000}"/>
    <cellStyle name="Notitie 13 10 2 2" xfId="27790" xr:uid="{7BCD599F-90A4-4943-B846-AF9BD7722E9D}"/>
    <cellStyle name="Notitie 13 10 3" xfId="26259" xr:uid="{DF050976-2C0B-40BA-92F0-4345174B34F2}"/>
    <cellStyle name="Notitie 13 11" xfId="5846" xr:uid="{00000000-0005-0000-0000-00005D1B0000}"/>
    <cellStyle name="Notitie 13 11 2" xfId="15573" xr:uid="{00000000-0005-0000-0000-00005E1B0000}"/>
    <cellStyle name="Notitie 13 11 2 2" xfId="28284" xr:uid="{22838EB7-8A10-4E9C-9C52-E9F2EEADA840}"/>
    <cellStyle name="Notitie 13 11 3" xfId="26753" xr:uid="{B60EB608-4E98-4430-A32D-899569F5B902}"/>
    <cellStyle name="Notitie 13 12" xfId="2496" xr:uid="{00000000-0005-0000-0000-00005F1B0000}"/>
    <cellStyle name="Notitie 13 12 2" xfId="12223" xr:uid="{00000000-0005-0000-0000-0000601B0000}"/>
    <cellStyle name="Notitie 13 12 2 2" xfId="27768" xr:uid="{B89A79C9-6327-41E8-9005-AEF664ED3B83}"/>
    <cellStyle name="Notitie 13 12 3" xfId="26237" xr:uid="{158F37DD-B29D-455A-A1FA-FC055B39F70B}"/>
    <cellStyle name="Notitie 13 13" xfId="5369" xr:uid="{00000000-0005-0000-0000-0000611B0000}"/>
    <cellStyle name="Notitie 13 13 2" xfId="15096" xr:uid="{00000000-0005-0000-0000-0000621B0000}"/>
    <cellStyle name="Notitie 13 13 2 2" xfId="28164" xr:uid="{9247773E-8073-4CED-A118-388F64E6E671}"/>
    <cellStyle name="Notitie 13 13 3" xfId="26633" xr:uid="{23375261-AFA0-40B6-878C-BCF6A2DCBC69}"/>
    <cellStyle name="Notitie 13 14" xfId="6540" xr:uid="{00000000-0005-0000-0000-0000631B0000}"/>
    <cellStyle name="Notitie 13 14 2" xfId="16267" xr:uid="{00000000-0005-0000-0000-0000641B0000}"/>
    <cellStyle name="Notitie 13 14 2 2" xfId="28444" xr:uid="{23C6EA69-818E-4EC4-B70E-B66397690821}"/>
    <cellStyle name="Notitie 13 14 3" xfId="26913" xr:uid="{D181A7DC-FA36-462C-963A-FCE9A9F4A4AF}"/>
    <cellStyle name="Notitie 13 15" xfId="5134" xr:uid="{00000000-0005-0000-0000-0000651B0000}"/>
    <cellStyle name="Notitie 13 15 2" xfId="14861" xr:uid="{00000000-0005-0000-0000-0000661B0000}"/>
    <cellStyle name="Notitie 13 15 2 2" xfId="28101" xr:uid="{1EE48BD2-C8F8-4227-B18B-20F707B499A3}"/>
    <cellStyle name="Notitie 13 15 3" xfId="26570" xr:uid="{1F7D4B4A-04A6-4CE2-9296-B1FC9DB29A38}"/>
    <cellStyle name="Notitie 13 16" xfId="5539" xr:uid="{00000000-0005-0000-0000-0000671B0000}"/>
    <cellStyle name="Notitie 13 16 2" xfId="15266" xr:uid="{00000000-0005-0000-0000-0000681B0000}"/>
    <cellStyle name="Notitie 13 16 2 2" xfId="28215" xr:uid="{1B4EAD01-EAD7-4078-9174-E650B121A0DE}"/>
    <cellStyle name="Notitie 13 16 3" xfId="26684" xr:uid="{3074AE34-4B6C-4CB8-89E7-1DF5A95B3128}"/>
    <cellStyle name="Notitie 13 17" xfId="7428" xr:uid="{00000000-0005-0000-0000-0000691B0000}"/>
    <cellStyle name="Notitie 13 17 2" xfId="17155" xr:uid="{00000000-0005-0000-0000-00006A1B0000}"/>
    <cellStyle name="Notitie 13 17 2 2" xfId="28617" xr:uid="{88206446-D632-4E87-8D7F-62B5EB123B1E}"/>
    <cellStyle name="Notitie 13 17 3" xfId="27086" xr:uid="{EA2B3B64-0883-4E4F-8059-F98E01406794}"/>
    <cellStyle name="Notitie 13 18" xfId="7644" xr:uid="{00000000-0005-0000-0000-00006B1B0000}"/>
    <cellStyle name="Notitie 13 18 2" xfId="17371" xr:uid="{00000000-0005-0000-0000-00006C1B0000}"/>
    <cellStyle name="Notitie 13 18 2 2" xfId="28663" xr:uid="{067963A8-AC31-4CD8-923A-0078CBB19B73}"/>
    <cellStyle name="Notitie 13 18 3" xfId="27132" xr:uid="{A55EDE45-F944-473C-86E0-8F3BF3560333}"/>
    <cellStyle name="Notitie 13 19" xfId="7840" xr:uid="{00000000-0005-0000-0000-00006D1B0000}"/>
    <cellStyle name="Notitie 13 19 2" xfId="17567" xr:uid="{00000000-0005-0000-0000-00006E1B0000}"/>
    <cellStyle name="Notitie 13 19 2 2" xfId="28701" xr:uid="{F8A13EC6-F9A2-4476-94CC-909DBFED4A41}"/>
    <cellStyle name="Notitie 13 19 3" xfId="27170" xr:uid="{78C2E5FA-75CE-4BB0-832C-8E06AE9795F6}"/>
    <cellStyle name="Notitie 13 2" xfId="2291" xr:uid="{00000000-0005-0000-0000-00006F1B0000}"/>
    <cellStyle name="Notitie 13 2 10" xfId="7130" xr:uid="{00000000-0005-0000-0000-0000701B0000}"/>
    <cellStyle name="Notitie 13 2 10 2" xfId="16857" xr:uid="{00000000-0005-0000-0000-0000711B0000}"/>
    <cellStyle name="Notitie 13 2 10 2 2" xfId="28551" xr:uid="{4D5E8A85-A13A-4D5B-AB87-EBFBEDF22270}"/>
    <cellStyle name="Notitie 13 2 10 3" xfId="27020" xr:uid="{138DF988-85C9-461D-A9F7-0B8F3406B539}"/>
    <cellStyle name="Notitie 13 2 11" xfId="7326" xr:uid="{00000000-0005-0000-0000-0000721B0000}"/>
    <cellStyle name="Notitie 13 2 11 2" xfId="17053" xr:uid="{00000000-0005-0000-0000-0000731B0000}"/>
    <cellStyle name="Notitie 13 2 11 2 2" xfId="28591" xr:uid="{984534BA-7EFA-4B6D-BAD5-4FE0BC436CAD}"/>
    <cellStyle name="Notitie 13 2 11 3" xfId="27060" xr:uid="{18F6D728-D1FB-4FE1-B54B-C91E4148B379}"/>
    <cellStyle name="Notitie 13 2 12" xfId="7521" xr:uid="{00000000-0005-0000-0000-0000741B0000}"/>
    <cellStyle name="Notitie 13 2 12 2" xfId="17248" xr:uid="{00000000-0005-0000-0000-0000751B0000}"/>
    <cellStyle name="Notitie 13 2 12 2 2" xfId="28631" xr:uid="{64544E01-B983-4F82-88B5-2635B2182B59}"/>
    <cellStyle name="Notitie 13 2 12 3" xfId="27100" xr:uid="{8791AD0C-E531-41ED-A5C2-B4086A031AF3}"/>
    <cellStyle name="Notitie 13 2 13" xfId="7715" xr:uid="{00000000-0005-0000-0000-0000761B0000}"/>
    <cellStyle name="Notitie 13 2 13 2" xfId="17442" xr:uid="{00000000-0005-0000-0000-0000771B0000}"/>
    <cellStyle name="Notitie 13 2 13 2 2" xfId="28673" xr:uid="{55810292-BC72-45C9-86C0-2E46D0DF6657}"/>
    <cellStyle name="Notitie 13 2 13 3" xfId="27142" xr:uid="{B651CD60-76F4-4A5A-9A44-DBAD59D9003F}"/>
    <cellStyle name="Notitie 13 2 14" xfId="7911" xr:uid="{00000000-0005-0000-0000-0000781B0000}"/>
    <cellStyle name="Notitie 13 2 14 2" xfId="17638" xr:uid="{00000000-0005-0000-0000-0000791B0000}"/>
    <cellStyle name="Notitie 13 2 14 2 2" xfId="28709" xr:uid="{7111EB20-D1EF-40A0-826B-3296E9271F11}"/>
    <cellStyle name="Notitie 13 2 14 3" xfId="27178" xr:uid="{0640753B-ED42-4D7A-822E-57033C5D6D02}"/>
    <cellStyle name="Notitie 13 2 15" xfId="5586" xr:uid="{00000000-0005-0000-0000-00007A1B0000}"/>
    <cellStyle name="Notitie 13 2 15 2" xfId="15313" xr:uid="{00000000-0005-0000-0000-00007B1B0000}"/>
    <cellStyle name="Notitie 13 2 15 2 2" xfId="28226" xr:uid="{CF82DE20-C50D-4513-9EC6-7F29504C1DB7}"/>
    <cellStyle name="Notitie 13 2 15 3" xfId="26695" xr:uid="{BA8B5C3E-1C37-4026-8FB4-4FBE300535E4}"/>
    <cellStyle name="Notitie 13 2 16" xfId="8213" xr:uid="{00000000-0005-0000-0000-00007C1B0000}"/>
    <cellStyle name="Notitie 13 2 16 2" xfId="17940" xr:uid="{00000000-0005-0000-0000-00007D1B0000}"/>
    <cellStyle name="Notitie 13 2 16 2 2" xfId="28776" xr:uid="{A0A2C576-1D38-429E-8D89-1BF435C9590B}"/>
    <cellStyle name="Notitie 13 2 16 3" xfId="27245" xr:uid="{3B115660-FC35-464F-9B1A-33C3036DB3AF}"/>
    <cellStyle name="Notitie 13 2 17" xfId="8401" xr:uid="{00000000-0005-0000-0000-00007E1B0000}"/>
    <cellStyle name="Notitie 13 2 17 2" xfId="18128" xr:uid="{00000000-0005-0000-0000-00007F1B0000}"/>
    <cellStyle name="Notitie 13 2 17 2 2" xfId="28813" xr:uid="{EC2E7D2D-3026-4210-B930-3C2B45DA772E}"/>
    <cellStyle name="Notitie 13 2 17 3" xfId="27282" xr:uid="{06591488-6333-41DB-A69F-5AE55213EDCD}"/>
    <cellStyle name="Notitie 13 2 18" xfId="8583" xr:uid="{00000000-0005-0000-0000-0000801B0000}"/>
    <cellStyle name="Notitie 13 2 18 2" xfId="18310" xr:uid="{00000000-0005-0000-0000-0000811B0000}"/>
    <cellStyle name="Notitie 13 2 18 2 2" xfId="28847" xr:uid="{7285BBD5-5258-4E9F-BE8F-8C32E8DECB6C}"/>
    <cellStyle name="Notitie 13 2 18 3" xfId="27316" xr:uid="{04C1096D-F46D-4111-B6EC-BE4CF3C646D1}"/>
    <cellStyle name="Notitie 13 2 19" xfId="8757" xr:uid="{00000000-0005-0000-0000-0000821B0000}"/>
    <cellStyle name="Notitie 13 2 19 2" xfId="18484" xr:uid="{00000000-0005-0000-0000-0000831B0000}"/>
    <cellStyle name="Notitie 13 2 19 2 2" xfId="28881" xr:uid="{2A9B9A53-4500-4959-A680-A9C92A41DB39}"/>
    <cellStyle name="Notitie 13 2 19 3" xfId="27350" xr:uid="{FE91BA0A-1614-4BDA-9AFA-32254342D350}"/>
    <cellStyle name="Notitie 13 2 2" xfId="4513" xr:uid="{00000000-0005-0000-0000-0000841B0000}"/>
    <cellStyle name="Notitie 13 2 2 2" xfId="14240" xr:uid="{00000000-0005-0000-0000-0000851B0000}"/>
    <cellStyle name="Notitie 13 2 2 2 2" xfId="27963" xr:uid="{6A88F19F-FE21-4D83-A207-39DFC5EDFCF7}"/>
    <cellStyle name="Notitie 13 2 2 3" xfId="26432" xr:uid="{694B9904-B645-470E-B368-4055C46F7B3D}"/>
    <cellStyle name="Notitie 13 2 20" xfId="8930" xr:uid="{00000000-0005-0000-0000-0000861B0000}"/>
    <cellStyle name="Notitie 13 2 20 2" xfId="18657" xr:uid="{00000000-0005-0000-0000-0000871B0000}"/>
    <cellStyle name="Notitie 13 2 20 2 2" xfId="28915" xr:uid="{B235435B-1AB7-46F4-9B7D-CE56046CCCE2}"/>
    <cellStyle name="Notitie 13 2 20 3" xfId="27384" xr:uid="{206059EF-C531-441B-AC0A-798B772C3A35}"/>
    <cellStyle name="Notitie 13 2 21" xfId="9110" xr:uid="{00000000-0005-0000-0000-0000881B0000}"/>
    <cellStyle name="Notitie 13 2 21 2" xfId="18837" xr:uid="{00000000-0005-0000-0000-0000891B0000}"/>
    <cellStyle name="Notitie 13 2 21 2 2" xfId="28949" xr:uid="{804EE77C-E3B5-4481-BC83-F523EC3774C4}"/>
    <cellStyle name="Notitie 13 2 21 3" xfId="27418" xr:uid="{054BAE3F-6342-480C-A4B3-5A10B3428983}"/>
    <cellStyle name="Notitie 13 2 22" xfId="9280" xr:uid="{00000000-0005-0000-0000-00008A1B0000}"/>
    <cellStyle name="Notitie 13 2 22 2" xfId="19007" xr:uid="{00000000-0005-0000-0000-00008B1B0000}"/>
    <cellStyle name="Notitie 13 2 22 2 2" xfId="28982" xr:uid="{8D881321-867B-4EEB-8F60-FA953578B749}"/>
    <cellStyle name="Notitie 13 2 22 3" xfId="27451" xr:uid="{A3A3381C-790D-4CBA-9A07-1CFB4F980700}"/>
    <cellStyle name="Notitie 13 2 23" xfId="9450" xr:uid="{00000000-0005-0000-0000-00008C1B0000}"/>
    <cellStyle name="Notitie 13 2 23 2" xfId="19177" xr:uid="{00000000-0005-0000-0000-00008D1B0000}"/>
    <cellStyle name="Notitie 13 2 23 2 2" xfId="29017" xr:uid="{79B49AB3-D3FC-4FCC-B179-D39BA71ABE87}"/>
    <cellStyle name="Notitie 13 2 23 3" xfId="27486" xr:uid="{E97AF1A1-C623-49D5-805A-2CCCC4DBFC92}"/>
    <cellStyle name="Notitie 13 2 24" xfId="9614" xr:uid="{00000000-0005-0000-0000-00008E1B0000}"/>
    <cellStyle name="Notitie 13 2 24 2" xfId="19341" xr:uid="{00000000-0005-0000-0000-00008F1B0000}"/>
    <cellStyle name="Notitie 13 2 24 2 2" xfId="29050" xr:uid="{561F515A-594C-451E-B071-5076C0329B3D}"/>
    <cellStyle name="Notitie 13 2 24 3" xfId="27519" xr:uid="{C757A685-DF20-45A8-9184-82537A3DCDB0}"/>
    <cellStyle name="Notitie 13 2 25" xfId="9786" xr:uid="{00000000-0005-0000-0000-0000901B0000}"/>
    <cellStyle name="Notitie 13 2 25 2" xfId="19513" xr:uid="{00000000-0005-0000-0000-0000911B0000}"/>
    <cellStyle name="Notitie 13 2 25 2 2" xfId="29082" xr:uid="{580C9A68-4B79-494B-A8F4-09072B10C621}"/>
    <cellStyle name="Notitie 13 2 25 3" xfId="27551" xr:uid="{57411814-6B43-46AB-9BA5-1000508704B2}"/>
    <cellStyle name="Notitie 13 2 26" xfId="9947" xr:uid="{00000000-0005-0000-0000-0000921B0000}"/>
    <cellStyle name="Notitie 13 2 26 2" xfId="19674" xr:uid="{00000000-0005-0000-0000-0000931B0000}"/>
    <cellStyle name="Notitie 13 2 26 2 2" xfId="29113" xr:uid="{6C5B0965-721D-45EE-A00C-3C79C985D768}"/>
    <cellStyle name="Notitie 13 2 26 3" xfId="27582" xr:uid="{784E5019-261A-41E2-A9A6-F6AC980BC785}"/>
    <cellStyle name="Notitie 13 2 27" xfId="10106" xr:uid="{00000000-0005-0000-0000-0000941B0000}"/>
    <cellStyle name="Notitie 13 2 27 2" xfId="19833" xr:uid="{00000000-0005-0000-0000-0000951B0000}"/>
    <cellStyle name="Notitie 13 2 27 2 2" xfId="29144" xr:uid="{71CC19D3-19AC-49D0-85BF-C1067218BBE0}"/>
    <cellStyle name="Notitie 13 2 27 3" xfId="27613" xr:uid="{5BDB4CB4-6086-4FED-98E8-B6DD991BFFEA}"/>
    <cellStyle name="Notitie 13 2 28" xfId="10261" xr:uid="{00000000-0005-0000-0000-0000961B0000}"/>
    <cellStyle name="Notitie 13 2 28 2" xfId="19988" xr:uid="{00000000-0005-0000-0000-0000971B0000}"/>
    <cellStyle name="Notitie 13 2 28 2 2" xfId="29174" xr:uid="{6454827A-2D48-4554-9639-78F2847C75B5}"/>
    <cellStyle name="Notitie 13 2 28 3" xfId="27643" xr:uid="{582D0F48-0FFF-40B5-A2B0-7E39D684131A}"/>
    <cellStyle name="Notitie 13 2 29" xfId="10415" xr:uid="{00000000-0005-0000-0000-0000981B0000}"/>
    <cellStyle name="Notitie 13 2 29 2" xfId="20142" xr:uid="{00000000-0005-0000-0000-0000991B0000}"/>
    <cellStyle name="Notitie 13 2 29 2 2" xfId="29204" xr:uid="{72DAE4FA-65D3-4B06-A45F-DCF58EEAC39A}"/>
    <cellStyle name="Notitie 13 2 29 3" xfId="27673" xr:uid="{343F92E5-BDF5-4C68-BCF5-A439685239E9}"/>
    <cellStyle name="Notitie 13 2 3" xfId="5722" xr:uid="{00000000-0005-0000-0000-00009A1B0000}"/>
    <cellStyle name="Notitie 13 2 3 2" xfId="15449" xr:uid="{00000000-0005-0000-0000-00009B1B0000}"/>
    <cellStyle name="Notitie 13 2 3 2 2" xfId="28252" xr:uid="{4AA4CBC8-73B8-4D67-8D9B-7C096036F40F}"/>
    <cellStyle name="Notitie 13 2 3 3" xfId="26721" xr:uid="{DF5D4D37-9992-4C24-98A7-7D5063345DA5}"/>
    <cellStyle name="Notitie 13 2 30" xfId="10566" xr:uid="{00000000-0005-0000-0000-00009C1B0000}"/>
    <cellStyle name="Notitie 13 2 30 2" xfId="20293" xr:uid="{00000000-0005-0000-0000-00009D1B0000}"/>
    <cellStyle name="Notitie 13 2 30 2 2" xfId="29233" xr:uid="{D2868928-665F-4C0F-9662-32452F185058}"/>
    <cellStyle name="Notitie 13 2 30 3" xfId="27702" xr:uid="{F524483B-5EF4-454F-9A20-15B95089A883}"/>
    <cellStyle name="Notitie 13 2 31" xfId="10712" xr:uid="{00000000-0005-0000-0000-00009E1B0000}"/>
    <cellStyle name="Notitie 13 2 31 2" xfId="20439" xr:uid="{00000000-0005-0000-0000-00009F1B0000}"/>
    <cellStyle name="Notitie 13 2 31 2 2" xfId="29259" xr:uid="{91C43C14-E954-4A78-ABD7-94C76C897AF4}"/>
    <cellStyle name="Notitie 13 2 31 3" xfId="27728" xr:uid="{F3D1FAC7-3D70-4487-B59F-B0432E635811}"/>
    <cellStyle name="Notitie 13 2 32" xfId="26191" xr:uid="{CC783781-E9DD-4A70-80E9-B37509568104}"/>
    <cellStyle name="Notitie 13 2 4" xfId="5937" xr:uid="{00000000-0005-0000-0000-0000A01B0000}"/>
    <cellStyle name="Notitie 13 2 4 2" xfId="15664" xr:uid="{00000000-0005-0000-0000-0000A11B0000}"/>
    <cellStyle name="Notitie 13 2 4 2 2" xfId="28295" xr:uid="{42E9C3DA-F490-41AA-8EA6-A251D9152CEF}"/>
    <cellStyle name="Notitie 13 2 4 3" xfId="26764" xr:uid="{A4227909-E16C-4453-945B-DE32B31A84C7}"/>
    <cellStyle name="Notitie 13 2 5" xfId="2538" xr:uid="{00000000-0005-0000-0000-0000A21B0000}"/>
    <cellStyle name="Notitie 13 2 5 2" xfId="12265" xr:uid="{00000000-0005-0000-0000-0000A31B0000}"/>
    <cellStyle name="Notitie 13 2 5 2 2" xfId="27785" xr:uid="{47D25488-0258-4E30-8D6A-88DC87E02B04}"/>
    <cellStyle name="Notitie 13 2 5 3" xfId="26254" xr:uid="{A7A55295-0C34-495C-B1CA-2775AC59C286}"/>
    <cellStyle name="Notitie 13 2 6" xfId="6311" xr:uid="{00000000-0005-0000-0000-0000A41B0000}"/>
    <cellStyle name="Notitie 13 2 6 2" xfId="16038" xr:uid="{00000000-0005-0000-0000-0000A51B0000}"/>
    <cellStyle name="Notitie 13 2 6 2 2" xfId="28382" xr:uid="{ABFBA5B2-EB46-49D1-A281-476762ADEAEE}"/>
    <cellStyle name="Notitie 13 2 6 3" xfId="26851" xr:uid="{EA1B5030-AD95-40C3-AFA8-CC4C68733088}"/>
    <cellStyle name="Notitie 13 2 7" xfId="6514" xr:uid="{00000000-0005-0000-0000-0000A61B0000}"/>
    <cellStyle name="Notitie 13 2 7 2" xfId="16241" xr:uid="{00000000-0005-0000-0000-0000A71B0000}"/>
    <cellStyle name="Notitie 13 2 7 2 2" xfId="28421" xr:uid="{6D0ED109-A0C2-45E0-A6A3-730F09118812}"/>
    <cellStyle name="Notitie 13 2 7 3" xfId="26890" xr:uid="{475B8CDB-77E7-47C5-BAF7-7FC9C95D91D7}"/>
    <cellStyle name="Notitie 13 2 8" xfId="6724" xr:uid="{00000000-0005-0000-0000-0000A81B0000}"/>
    <cellStyle name="Notitie 13 2 8 2" xfId="16451" xr:uid="{00000000-0005-0000-0000-0000A91B0000}"/>
    <cellStyle name="Notitie 13 2 8 2 2" xfId="28463" xr:uid="{67C27C18-E2B7-49E3-9210-684A2F3FDE39}"/>
    <cellStyle name="Notitie 13 2 8 3" xfId="26932" xr:uid="{9CD36F95-A3EC-49F4-8ED8-1BE458260A6C}"/>
    <cellStyle name="Notitie 13 2 9" xfId="6920" xr:uid="{00000000-0005-0000-0000-0000AA1B0000}"/>
    <cellStyle name="Notitie 13 2 9 2" xfId="16647" xr:uid="{00000000-0005-0000-0000-0000AB1B0000}"/>
    <cellStyle name="Notitie 13 2 9 2 2" xfId="28504" xr:uid="{E4EF9A02-84F3-45AD-8CFF-F32FBE92A45F}"/>
    <cellStyle name="Notitie 13 2 9 3" xfId="26973" xr:uid="{82884953-910A-4ADD-923F-0978FBC9344D}"/>
    <cellStyle name="Notitie 13 20" xfId="7346" xr:uid="{00000000-0005-0000-0000-0000AC1B0000}"/>
    <cellStyle name="Notitie 13 20 2" xfId="17073" xr:uid="{00000000-0005-0000-0000-0000AD1B0000}"/>
    <cellStyle name="Notitie 13 20 2 2" xfId="28611" xr:uid="{A5CE818E-28BE-4DEA-B5FC-43C324F5A891}"/>
    <cellStyle name="Notitie 13 20 3" xfId="27080" xr:uid="{18CBB96C-A442-4BCF-9049-E174341E727C}"/>
    <cellStyle name="Notitie 13 21" xfId="4728" xr:uid="{00000000-0005-0000-0000-0000AE1B0000}"/>
    <cellStyle name="Notitie 13 21 2" xfId="14455" xr:uid="{00000000-0005-0000-0000-0000AF1B0000}"/>
    <cellStyle name="Notitie 13 21 2 2" xfId="28008" xr:uid="{8555EA3C-0664-4AB6-AD2D-CADE18DD7D63}"/>
    <cellStyle name="Notitie 13 21 3" xfId="26477" xr:uid="{FA8D84AB-CB71-4EEE-89D9-0AF53F9BFEA1}"/>
    <cellStyle name="Notitie 13 22" xfId="5175" xr:uid="{00000000-0005-0000-0000-0000B01B0000}"/>
    <cellStyle name="Notitie 13 22 2" xfId="14902" xr:uid="{00000000-0005-0000-0000-0000B11B0000}"/>
    <cellStyle name="Notitie 13 22 2 2" xfId="28116" xr:uid="{A7194399-AC99-4472-8AD0-D8620FAA76D9}"/>
    <cellStyle name="Notitie 13 22 3" xfId="26585" xr:uid="{EA26DEC1-9E45-420B-B5EE-D62ED1D88D96}"/>
    <cellStyle name="Notitie 13 23" xfId="8236" xr:uid="{00000000-0005-0000-0000-0000B21B0000}"/>
    <cellStyle name="Notitie 13 23 2" xfId="17963" xr:uid="{00000000-0005-0000-0000-0000B31B0000}"/>
    <cellStyle name="Notitie 13 23 2 2" xfId="28797" xr:uid="{E47BFED9-6C3E-4B04-BBB6-85E9E668C3D2}"/>
    <cellStyle name="Notitie 13 23 3" xfId="27266" xr:uid="{646E3164-40DC-436E-87F1-938C6613D576}"/>
    <cellStyle name="Notitie 13 24" xfId="5192" xr:uid="{00000000-0005-0000-0000-0000B41B0000}"/>
    <cellStyle name="Notitie 13 24 2" xfId="14919" xr:uid="{00000000-0005-0000-0000-0000B51B0000}"/>
    <cellStyle name="Notitie 13 24 2 2" xfId="28125" xr:uid="{FA895303-2478-482D-8286-1F7C456A798B}"/>
    <cellStyle name="Notitie 13 24 3" xfId="26594" xr:uid="{5E9D2E14-6898-4D32-A446-D07D2E2EB10F}"/>
    <cellStyle name="Notitie 13 25" xfId="7230" xr:uid="{00000000-0005-0000-0000-0000B61B0000}"/>
    <cellStyle name="Notitie 13 25 2" xfId="16957" xr:uid="{00000000-0005-0000-0000-0000B71B0000}"/>
    <cellStyle name="Notitie 13 25 2 2" xfId="28578" xr:uid="{A7E535E9-2C41-418E-8C76-8AE6C477C8FE}"/>
    <cellStyle name="Notitie 13 25 3" xfId="27047" xr:uid="{66C19A12-5A13-48CB-954F-A36C124BA4AB}"/>
    <cellStyle name="Notitie 13 26" xfId="6174" xr:uid="{00000000-0005-0000-0000-0000B81B0000}"/>
    <cellStyle name="Notitie 13 26 2" xfId="15901" xr:uid="{00000000-0005-0000-0000-0000B91B0000}"/>
    <cellStyle name="Notitie 13 26 2 2" xfId="28360" xr:uid="{91F00F65-E9C6-4E9C-A6CE-EE8E8F22CFB1}"/>
    <cellStyle name="Notitie 13 26 3" xfId="26829" xr:uid="{F2493939-8281-4584-BA07-28F9D656FE3B}"/>
    <cellStyle name="Notitie 13 27" xfId="8953" xr:uid="{00000000-0005-0000-0000-0000BA1B0000}"/>
    <cellStyle name="Notitie 13 27 2" xfId="18680" xr:uid="{00000000-0005-0000-0000-0000BB1B0000}"/>
    <cellStyle name="Notitie 13 27 2 2" xfId="28936" xr:uid="{DC701075-E316-4E99-9C22-4A78703AFF0A}"/>
    <cellStyle name="Notitie 13 27 3" xfId="27405" xr:uid="{D34DB586-C04D-4F5D-90F6-C0529F798A92}"/>
    <cellStyle name="Notitie 13 28" xfId="3035" xr:uid="{00000000-0005-0000-0000-0000BC1B0000}"/>
    <cellStyle name="Notitie 13 28 2" xfId="12762" xr:uid="{00000000-0005-0000-0000-0000BD1B0000}"/>
    <cellStyle name="Notitie 13 28 2 2" xfId="27932" xr:uid="{C687D75F-2184-4CBA-886B-5E8D17C046E6}"/>
    <cellStyle name="Notitie 13 28 3" xfId="26401" xr:uid="{13B48F4D-CCFA-499E-BE93-E27B07FED6AB}"/>
    <cellStyle name="Notitie 13 29" xfId="5501" xr:uid="{00000000-0005-0000-0000-0000BE1B0000}"/>
    <cellStyle name="Notitie 13 29 2" xfId="15228" xr:uid="{00000000-0005-0000-0000-0000BF1B0000}"/>
    <cellStyle name="Notitie 13 29 2 2" xfId="28202" xr:uid="{B6F19834-1CCA-4AD9-9BDC-7D5BB196B3F3}"/>
    <cellStyle name="Notitie 13 29 3" xfId="26671" xr:uid="{E63A9B2F-2632-4B82-9644-AC61D9A5CAE9}"/>
    <cellStyle name="Notitie 13 3" xfId="2292" xr:uid="{00000000-0005-0000-0000-0000C01B0000}"/>
    <cellStyle name="Notitie 13 3 10" xfId="7131" xr:uid="{00000000-0005-0000-0000-0000C11B0000}"/>
    <cellStyle name="Notitie 13 3 10 2" xfId="16858" xr:uid="{00000000-0005-0000-0000-0000C21B0000}"/>
    <cellStyle name="Notitie 13 3 10 2 2" xfId="28552" xr:uid="{F3B20D7C-F182-4CAC-8A4E-7BAC1F12DE7F}"/>
    <cellStyle name="Notitie 13 3 10 3" xfId="27021" xr:uid="{1E523C62-EF51-474C-8137-C0037C5E21FF}"/>
    <cellStyle name="Notitie 13 3 11" xfId="7327" xr:uid="{00000000-0005-0000-0000-0000C31B0000}"/>
    <cellStyle name="Notitie 13 3 11 2" xfId="17054" xr:uid="{00000000-0005-0000-0000-0000C41B0000}"/>
    <cellStyle name="Notitie 13 3 11 2 2" xfId="28592" xr:uid="{1ADD438C-C73A-44E5-8AD4-E65E493EE465}"/>
    <cellStyle name="Notitie 13 3 11 3" xfId="27061" xr:uid="{62F154AE-580C-4A2E-9994-9749B8DEB95F}"/>
    <cellStyle name="Notitie 13 3 12" xfId="7522" xr:uid="{00000000-0005-0000-0000-0000C51B0000}"/>
    <cellStyle name="Notitie 13 3 12 2" xfId="17249" xr:uid="{00000000-0005-0000-0000-0000C61B0000}"/>
    <cellStyle name="Notitie 13 3 12 2 2" xfId="28632" xr:uid="{4845A440-E480-45D4-AF75-DB7EC3ED859B}"/>
    <cellStyle name="Notitie 13 3 12 3" xfId="27101" xr:uid="{058A0C83-4689-4D44-966A-42DF3E1FE76F}"/>
    <cellStyle name="Notitie 13 3 13" xfId="7716" xr:uid="{00000000-0005-0000-0000-0000C71B0000}"/>
    <cellStyle name="Notitie 13 3 13 2" xfId="17443" xr:uid="{00000000-0005-0000-0000-0000C81B0000}"/>
    <cellStyle name="Notitie 13 3 13 2 2" xfId="28674" xr:uid="{6219125E-EDCB-4E3A-B4BB-341930A51E57}"/>
    <cellStyle name="Notitie 13 3 13 3" xfId="27143" xr:uid="{4E0B61B7-597B-4E52-B3E4-4AEEFFDEE4CB}"/>
    <cellStyle name="Notitie 13 3 14" xfId="7912" xr:uid="{00000000-0005-0000-0000-0000C91B0000}"/>
    <cellStyle name="Notitie 13 3 14 2" xfId="17639" xr:uid="{00000000-0005-0000-0000-0000CA1B0000}"/>
    <cellStyle name="Notitie 13 3 14 2 2" xfId="28710" xr:uid="{1B37E150-CD5D-4755-833D-57C52790109D}"/>
    <cellStyle name="Notitie 13 3 14 3" xfId="27179" xr:uid="{9DF29A8C-E326-4795-8E98-C1863A6F41DF}"/>
    <cellStyle name="Notitie 13 3 15" xfId="4814" xr:uid="{00000000-0005-0000-0000-0000CB1B0000}"/>
    <cellStyle name="Notitie 13 3 15 2" xfId="14541" xr:uid="{00000000-0005-0000-0000-0000CC1B0000}"/>
    <cellStyle name="Notitie 13 3 15 2 2" xfId="28025" xr:uid="{F8EBA432-54B0-4535-B503-3A977D7B0A42}"/>
    <cellStyle name="Notitie 13 3 15 3" xfId="26494" xr:uid="{7C1D4B18-B94B-4DC9-A0A7-C9816C0BD143}"/>
    <cellStyle name="Notitie 13 3 16" xfId="8214" xr:uid="{00000000-0005-0000-0000-0000CD1B0000}"/>
    <cellStyle name="Notitie 13 3 16 2" xfId="17941" xr:uid="{00000000-0005-0000-0000-0000CE1B0000}"/>
    <cellStyle name="Notitie 13 3 16 2 2" xfId="28777" xr:uid="{D9D98A9E-F380-4982-906B-14CEBE725055}"/>
    <cellStyle name="Notitie 13 3 16 3" xfId="27246" xr:uid="{D2538AFA-936B-4167-9046-6303C9F7E74F}"/>
    <cellStyle name="Notitie 13 3 17" xfId="8402" xr:uid="{00000000-0005-0000-0000-0000CF1B0000}"/>
    <cellStyle name="Notitie 13 3 17 2" xfId="18129" xr:uid="{00000000-0005-0000-0000-0000D01B0000}"/>
    <cellStyle name="Notitie 13 3 17 2 2" xfId="28814" xr:uid="{BD76F0A6-0670-4D0E-9D2C-359CED22B7CB}"/>
    <cellStyle name="Notitie 13 3 17 3" xfId="27283" xr:uid="{25C9033D-9AA7-4B79-A0C6-9A672683D00F}"/>
    <cellStyle name="Notitie 13 3 18" xfId="8584" xr:uid="{00000000-0005-0000-0000-0000D11B0000}"/>
    <cellStyle name="Notitie 13 3 18 2" xfId="18311" xr:uid="{00000000-0005-0000-0000-0000D21B0000}"/>
    <cellStyle name="Notitie 13 3 18 2 2" xfId="28848" xr:uid="{276977AC-E275-4048-91C3-DB79C96FC65E}"/>
    <cellStyle name="Notitie 13 3 18 3" xfId="27317" xr:uid="{2EA9BA83-207C-4A72-B045-F085C3DCEFE6}"/>
    <cellStyle name="Notitie 13 3 19" xfId="8758" xr:uid="{00000000-0005-0000-0000-0000D31B0000}"/>
    <cellStyle name="Notitie 13 3 19 2" xfId="18485" xr:uid="{00000000-0005-0000-0000-0000D41B0000}"/>
    <cellStyle name="Notitie 13 3 19 2 2" xfId="28882" xr:uid="{5995DD0C-688F-4867-AAC2-F5A2AD96801F}"/>
    <cellStyle name="Notitie 13 3 19 3" xfId="27351" xr:uid="{A92109A5-A5BC-44DE-A74B-FD3EE0C59764}"/>
    <cellStyle name="Notitie 13 3 2" xfId="4514" xr:uid="{00000000-0005-0000-0000-0000D51B0000}"/>
    <cellStyle name="Notitie 13 3 2 2" xfId="14241" xr:uid="{00000000-0005-0000-0000-0000D61B0000}"/>
    <cellStyle name="Notitie 13 3 2 2 2" xfId="27964" xr:uid="{289F56E8-E101-4EC7-8AEA-4B76DD60D18A}"/>
    <cellStyle name="Notitie 13 3 2 3" xfId="26433" xr:uid="{350636E9-FF3A-4765-B671-F354D3A4044A}"/>
    <cellStyle name="Notitie 13 3 20" xfId="8931" xr:uid="{00000000-0005-0000-0000-0000D71B0000}"/>
    <cellStyle name="Notitie 13 3 20 2" xfId="18658" xr:uid="{00000000-0005-0000-0000-0000D81B0000}"/>
    <cellStyle name="Notitie 13 3 20 2 2" xfId="28916" xr:uid="{5B6C9E29-50D9-4870-A066-A3E728CC51C6}"/>
    <cellStyle name="Notitie 13 3 20 3" xfId="27385" xr:uid="{4E7E70E2-9637-4871-BCC7-0152D26BB89B}"/>
    <cellStyle name="Notitie 13 3 21" xfId="9111" xr:uid="{00000000-0005-0000-0000-0000D91B0000}"/>
    <cellStyle name="Notitie 13 3 21 2" xfId="18838" xr:uid="{00000000-0005-0000-0000-0000DA1B0000}"/>
    <cellStyle name="Notitie 13 3 21 2 2" xfId="28950" xr:uid="{9AEC267F-B5D8-4030-AD0F-7467AAFFF872}"/>
    <cellStyle name="Notitie 13 3 21 3" xfId="27419" xr:uid="{2E80424C-9B96-4589-9016-D2DCD2F4A6BE}"/>
    <cellStyle name="Notitie 13 3 22" xfId="9281" xr:uid="{00000000-0005-0000-0000-0000DB1B0000}"/>
    <cellStyle name="Notitie 13 3 22 2" xfId="19008" xr:uid="{00000000-0005-0000-0000-0000DC1B0000}"/>
    <cellStyle name="Notitie 13 3 22 2 2" xfId="28983" xr:uid="{2D4B9FB6-E25E-4DF3-A6AA-54B19C75AC3D}"/>
    <cellStyle name="Notitie 13 3 22 3" xfId="27452" xr:uid="{B6C23ED0-140F-4433-9CCE-FBDF46C8FC01}"/>
    <cellStyle name="Notitie 13 3 23" xfId="9451" xr:uid="{00000000-0005-0000-0000-0000DD1B0000}"/>
    <cellStyle name="Notitie 13 3 23 2" xfId="19178" xr:uid="{00000000-0005-0000-0000-0000DE1B0000}"/>
    <cellStyle name="Notitie 13 3 23 2 2" xfId="29018" xr:uid="{57CEF12B-5F9F-44D2-BF7F-6FAA9AA63E40}"/>
    <cellStyle name="Notitie 13 3 23 3" xfId="27487" xr:uid="{B895503E-E86A-4DA5-8D80-0548641E811D}"/>
    <cellStyle name="Notitie 13 3 24" xfId="9615" xr:uid="{00000000-0005-0000-0000-0000DF1B0000}"/>
    <cellStyle name="Notitie 13 3 24 2" xfId="19342" xr:uid="{00000000-0005-0000-0000-0000E01B0000}"/>
    <cellStyle name="Notitie 13 3 24 2 2" xfId="29051" xr:uid="{94072F3B-B9B7-4103-8860-1109CB7A8677}"/>
    <cellStyle name="Notitie 13 3 24 3" xfId="27520" xr:uid="{954B28A0-5BA0-4B0E-82C8-179AE225AD5A}"/>
    <cellStyle name="Notitie 13 3 25" xfId="9787" xr:uid="{00000000-0005-0000-0000-0000E11B0000}"/>
    <cellStyle name="Notitie 13 3 25 2" xfId="19514" xr:uid="{00000000-0005-0000-0000-0000E21B0000}"/>
    <cellStyle name="Notitie 13 3 25 2 2" xfId="29083" xr:uid="{E90DDAAB-49B2-4672-8DE5-25011A344304}"/>
    <cellStyle name="Notitie 13 3 25 3" xfId="27552" xr:uid="{73E8D7AB-B0EC-48A4-BD4D-30EC1E937525}"/>
    <cellStyle name="Notitie 13 3 26" xfId="9948" xr:uid="{00000000-0005-0000-0000-0000E31B0000}"/>
    <cellStyle name="Notitie 13 3 26 2" xfId="19675" xr:uid="{00000000-0005-0000-0000-0000E41B0000}"/>
    <cellStyle name="Notitie 13 3 26 2 2" xfId="29114" xr:uid="{D51F8193-AAC3-4E77-8F77-7D1C72A14D49}"/>
    <cellStyle name="Notitie 13 3 26 3" xfId="27583" xr:uid="{8C5851F1-0EC7-4035-B3C8-96F2A64F6A58}"/>
    <cellStyle name="Notitie 13 3 27" xfId="10107" xr:uid="{00000000-0005-0000-0000-0000E51B0000}"/>
    <cellStyle name="Notitie 13 3 27 2" xfId="19834" xr:uid="{00000000-0005-0000-0000-0000E61B0000}"/>
    <cellStyle name="Notitie 13 3 27 2 2" xfId="29145" xr:uid="{DBA92C25-D533-4B99-BB09-F727DA6E2AAB}"/>
    <cellStyle name="Notitie 13 3 27 3" xfId="27614" xr:uid="{7577D062-60D9-4FE2-A966-8FA680109851}"/>
    <cellStyle name="Notitie 13 3 28" xfId="10262" xr:uid="{00000000-0005-0000-0000-0000E71B0000}"/>
    <cellStyle name="Notitie 13 3 28 2" xfId="19989" xr:uid="{00000000-0005-0000-0000-0000E81B0000}"/>
    <cellStyle name="Notitie 13 3 28 2 2" xfId="29175" xr:uid="{CE61CE38-888C-4B5E-BEAA-214CBBDBC1C6}"/>
    <cellStyle name="Notitie 13 3 28 3" xfId="27644" xr:uid="{F662E9EB-783B-45A4-94A2-F12BAC4C598A}"/>
    <cellStyle name="Notitie 13 3 29" xfId="10416" xr:uid="{00000000-0005-0000-0000-0000E91B0000}"/>
    <cellStyle name="Notitie 13 3 29 2" xfId="20143" xr:uid="{00000000-0005-0000-0000-0000EA1B0000}"/>
    <cellStyle name="Notitie 13 3 29 2 2" xfId="29205" xr:uid="{8C18A529-577C-4FC2-9B20-C8D0373DBAEC}"/>
    <cellStyle name="Notitie 13 3 29 3" xfId="27674" xr:uid="{BC8A62D6-8E13-412A-A91A-BBAC50A63068}"/>
    <cellStyle name="Notitie 13 3 3" xfId="5723" xr:uid="{00000000-0005-0000-0000-0000EB1B0000}"/>
    <cellStyle name="Notitie 13 3 3 2" xfId="15450" xr:uid="{00000000-0005-0000-0000-0000EC1B0000}"/>
    <cellStyle name="Notitie 13 3 3 2 2" xfId="28253" xr:uid="{E8FBFF87-7D81-4FB7-8F51-CED897A71536}"/>
    <cellStyle name="Notitie 13 3 3 3" xfId="26722" xr:uid="{ED3F67C9-D8D9-4AA1-BDA7-4E22BE202612}"/>
    <cellStyle name="Notitie 13 3 30" xfId="10567" xr:uid="{00000000-0005-0000-0000-0000ED1B0000}"/>
    <cellStyle name="Notitie 13 3 30 2" xfId="20294" xr:uid="{00000000-0005-0000-0000-0000EE1B0000}"/>
    <cellStyle name="Notitie 13 3 30 2 2" xfId="29234" xr:uid="{3CC26AE1-80FF-437C-92BF-A705AB9E26ED}"/>
    <cellStyle name="Notitie 13 3 30 3" xfId="27703" xr:uid="{8B49971E-DEA5-4E7C-82ED-8D1041854B84}"/>
    <cellStyle name="Notitie 13 3 31" xfId="10713" xr:uid="{00000000-0005-0000-0000-0000EF1B0000}"/>
    <cellStyle name="Notitie 13 3 31 2" xfId="20440" xr:uid="{00000000-0005-0000-0000-0000F01B0000}"/>
    <cellStyle name="Notitie 13 3 31 2 2" xfId="29260" xr:uid="{E059BA5F-5815-4DD0-9875-C6FF6D2874D7}"/>
    <cellStyle name="Notitie 13 3 31 3" xfId="27729" xr:uid="{485AFC30-FA99-4983-8E2B-AD3F7CD1D4A5}"/>
    <cellStyle name="Notitie 13 3 32" xfId="26192" xr:uid="{FBAE2762-0AF2-4201-A262-61DBFA7308C6}"/>
    <cellStyle name="Notitie 13 3 4" xfId="5938" xr:uid="{00000000-0005-0000-0000-0000F11B0000}"/>
    <cellStyle name="Notitie 13 3 4 2" xfId="15665" xr:uid="{00000000-0005-0000-0000-0000F21B0000}"/>
    <cellStyle name="Notitie 13 3 4 2 2" xfId="28296" xr:uid="{38F0F0DD-0256-4B94-AB6F-7AB307CDA822}"/>
    <cellStyle name="Notitie 13 3 4 3" xfId="26765" xr:uid="{94ED9C17-E28D-40DB-A572-336A0ADC66B1}"/>
    <cellStyle name="Notitie 13 3 5" xfId="2539" xr:uid="{00000000-0005-0000-0000-0000F31B0000}"/>
    <cellStyle name="Notitie 13 3 5 2" xfId="12266" xr:uid="{00000000-0005-0000-0000-0000F41B0000}"/>
    <cellStyle name="Notitie 13 3 5 2 2" xfId="27786" xr:uid="{D3CDA0AA-0D3E-426A-BAE4-53DDD5F9D4E9}"/>
    <cellStyle name="Notitie 13 3 5 3" xfId="26255" xr:uid="{8CC1EAA9-3844-485E-BCFB-1C198E5B758E}"/>
    <cellStyle name="Notitie 13 3 6" xfId="6312" xr:uid="{00000000-0005-0000-0000-0000F51B0000}"/>
    <cellStyle name="Notitie 13 3 6 2" xfId="16039" xr:uid="{00000000-0005-0000-0000-0000F61B0000}"/>
    <cellStyle name="Notitie 13 3 6 2 2" xfId="28383" xr:uid="{DBF5F194-EDC9-4875-A91C-FFC6A7DDC06E}"/>
    <cellStyle name="Notitie 13 3 6 3" xfId="26852" xr:uid="{DFC2C42F-0B13-4650-8972-A17AB1DE9E3C}"/>
    <cellStyle name="Notitie 13 3 7" xfId="6515" xr:uid="{00000000-0005-0000-0000-0000F71B0000}"/>
    <cellStyle name="Notitie 13 3 7 2" xfId="16242" xr:uid="{00000000-0005-0000-0000-0000F81B0000}"/>
    <cellStyle name="Notitie 13 3 7 2 2" xfId="28422" xr:uid="{2DE722D4-AEE7-4223-8A22-AA0A52DB0056}"/>
    <cellStyle name="Notitie 13 3 7 3" xfId="26891" xr:uid="{C49657BF-FBFF-479F-A5BF-7FD69593AA0F}"/>
    <cellStyle name="Notitie 13 3 8" xfId="6725" xr:uid="{00000000-0005-0000-0000-0000F91B0000}"/>
    <cellStyle name="Notitie 13 3 8 2" xfId="16452" xr:uid="{00000000-0005-0000-0000-0000FA1B0000}"/>
    <cellStyle name="Notitie 13 3 8 2 2" xfId="28464" xr:uid="{741F94C0-A323-4A7B-9706-5821EB55FCF8}"/>
    <cellStyle name="Notitie 13 3 8 3" xfId="26933" xr:uid="{59E741DF-13A5-4633-8137-B67D4913B0C9}"/>
    <cellStyle name="Notitie 13 3 9" xfId="6921" xr:uid="{00000000-0005-0000-0000-0000FB1B0000}"/>
    <cellStyle name="Notitie 13 3 9 2" xfId="16648" xr:uid="{00000000-0005-0000-0000-0000FC1B0000}"/>
    <cellStyle name="Notitie 13 3 9 2 2" xfId="28505" xr:uid="{DB30C991-A8DB-4623-8770-66235705C7D0}"/>
    <cellStyle name="Notitie 13 3 9 3" xfId="26974" xr:uid="{1826A4F4-C900-449D-B64D-3C6F9D1F8EF5}"/>
    <cellStyle name="Notitie 13 30" xfId="3441" xr:uid="{00000000-0005-0000-0000-0000FD1B0000}"/>
    <cellStyle name="Notitie 13 30 2" xfId="13168" xr:uid="{00000000-0005-0000-0000-0000FE1B0000}"/>
    <cellStyle name="Notitie 13 30 2 2" xfId="27953" xr:uid="{F077DDFA-7264-457D-86D3-2B982FA8F9AC}"/>
    <cellStyle name="Notitie 13 30 3" xfId="26422" xr:uid="{D236882D-E024-48EB-B028-BBF0CBBF116C}"/>
    <cellStyle name="Notitie 13 31" xfId="9636" xr:uid="{00000000-0005-0000-0000-0000FF1B0000}"/>
    <cellStyle name="Notitie 13 31 2" xfId="19363" xr:uid="{00000000-0005-0000-0000-0000001C0000}"/>
    <cellStyle name="Notitie 13 31 2 2" xfId="29070" xr:uid="{F7A97671-8E0A-4C26-B8A1-FE36ABA9727E}"/>
    <cellStyle name="Notitie 13 31 3" xfId="27539" xr:uid="{F3C08E0A-91C8-4202-9A14-464C7E1A45E5}"/>
    <cellStyle name="Notitie 13 32" xfId="9873" xr:uid="{00000000-0005-0000-0000-0000011C0000}"/>
    <cellStyle name="Notitie 13 32 2" xfId="19600" xr:uid="{00000000-0005-0000-0000-0000021C0000}"/>
    <cellStyle name="Notitie 13 32 2 2" xfId="29103" xr:uid="{8CC71854-52D5-4029-ABD5-9FAD2FE3FADD}"/>
    <cellStyle name="Notitie 13 32 3" xfId="27572" xr:uid="{67B513B2-5DB6-4817-BEE9-60F9FF4C1D85}"/>
    <cellStyle name="Notitie 13 33" xfId="7628" xr:uid="{00000000-0005-0000-0000-0000031C0000}"/>
    <cellStyle name="Notitie 13 33 2" xfId="17355" xr:uid="{00000000-0005-0000-0000-0000041C0000}"/>
    <cellStyle name="Notitie 13 33 2 2" xfId="28657" xr:uid="{5C66F097-F8D0-4717-90F4-183C21E5E46A}"/>
    <cellStyle name="Notitie 13 33 3" xfId="27126" xr:uid="{B2902BD6-0E34-40B5-96F6-3B658C379CAD}"/>
    <cellStyle name="Notitie 13 34" xfId="26158" xr:uid="{2D2908C5-868D-4801-B06F-29EBFC76489B}"/>
    <cellStyle name="Notitie 13 4" xfId="3018" xr:uid="{00000000-0005-0000-0000-0000051C0000}"/>
    <cellStyle name="Notitie 13 4 2" xfId="12745" xr:uid="{00000000-0005-0000-0000-0000061C0000}"/>
    <cellStyle name="Notitie 13 4 2 2" xfId="27919" xr:uid="{C77C550C-4335-45DB-AE8D-D5F826ECF9B9}"/>
    <cellStyle name="Notitie 13 4 3" xfId="26388" xr:uid="{CA2A6BCF-5A76-4334-8C1B-E8DB9597ED66}"/>
    <cellStyle name="Notitie 13 5" xfId="2464" xr:uid="{00000000-0005-0000-0000-0000071C0000}"/>
    <cellStyle name="Notitie 13 5 2" xfId="12191" xr:uid="{00000000-0005-0000-0000-0000081C0000}"/>
    <cellStyle name="Notitie 13 5 2 2" xfId="27758" xr:uid="{491BFEFF-F566-412F-BF4F-6510117D9E7F}"/>
    <cellStyle name="Notitie 13 5 3" xfId="26227" xr:uid="{53ACEB0E-4372-4FEC-8B34-006A68D37AD4}"/>
    <cellStyle name="Notitie 13 6" xfId="5299" xr:uid="{00000000-0005-0000-0000-0000091C0000}"/>
    <cellStyle name="Notitie 13 6 2" xfId="15026" xr:uid="{00000000-0005-0000-0000-00000A1C0000}"/>
    <cellStyle name="Notitie 13 6 2 2" xfId="28142" xr:uid="{88B2AA97-E952-4063-BE59-EBFB8989725D}"/>
    <cellStyle name="Notitie 13 6 3" xfId="26611" xr:uid="{043275CD-7C51-4672-9A7A-7D59A393442E}"/>
    <cellStyle name="Notitie 13 7" xfId="2749" xr:uid="{00000000-0005-0000-0000-00000B1C0000}"/>
    <cellStyle name="Notitie 13 7 2" xfId="12476" xr:uid="{00000000-0005-0000-0000-00000C1C0000}"/>
    <cellStyle name="Notitie 13 7 2 2" xfId="27850" xr:uid="{705787B9-6C8A-449F-9F11-AC0C061412A9}"/>
    <cellStyle name="Notitie 13 7 3" xfId="26319" xr:uid="{88A69E0C-DE56-48B8-9ADC-72C40408C52E}"/>
    <cellStyle name="Notitie 13 8" xfId="4970" xr:uid="{00000000-0005-0000-0000-00000D1C0000}"/>
    <cellStyle name="Notitie 13 8 2" xfId="14697" xr:uid="{00000000-0005-0000-0000-00000E1C0000}"/>
    <cellStyle name="Notitie 13 8 2 2" xfId="28058" xr:uid="{B677EDEC-38C4-49A0-BA80-654E4CC44909}"/>
    <cellStyle name="Notitie 13 8 3" xfId="26527" xr:uid="{695B44D7-6419-4101-98D0-5D1339F37AB7}"/>
    <cellStyle name="Notitie 13 9" xfId="4786" xr:uid="{00000000-0005-0000-0000-00000F1C0000}"/>
    <cellStyle name="Notitie 13 9 2" xfId="14513" xr:uid="{00000000-0005-0000-0000-0000101C0000}"/>
    <cellStyle name="Notitie 13 9 2 2" xfId="28021" xr:uid="{C755F4D9-B5FC-432D-9CC8-85EF35F67E93}"/>
    <cellStyle name="Notitie 13 9 3" xfId="26490" xr:uid="{1C5D98A6-89E9-463D-893B-8149DFABAE03}"/>
    <cellStyle name="Notitie 14" xfId="809" xr:uid="{00000000-0005-0000-0000-0000111C0000}"/>
    <cellStyle name="Notitie 14 10" xfId="4774" xr:uid="{00000000-0005-0000-0000-0000121C0000}"/>
    <cellStyle name="Notitie 14 10 2" xfId="14501" xr:uid="{00000000-0005-0000-0000-0000131C0000}"/>
    <cellStyle name="Notitie 14 10 2 2" xfId="28018" xr:uid="{50FB4093-97A9-4CB6-92F7-CAFB59EBBED7}"/>
    <cellStyle name="Notitie 14 10 3" xfId="26487" xr:uid="{FB918A81-E5BD-4AA7-83B9-CF454DDB72B3}"/>
    <cellStyle name="Notitie 14 11" xfId="5332" xr:uid="{00000000-0005-0000-0000-0000141C0000}"/>
    <cellStyle name="Notitie 14 11 2" xfId="15059" xr:uid="{00000000-0005-0000-0000-0000151C0000}"/>
    <cellStyle name="Notitie 14 11 2 2" xfId="28153" xr:uid="{5D40ADC1-439B-40A1-9B76-40518F52407E}"/>
    <cellStyle name="Notitie 14 11 3" xfId="26622" xr:uid="{EB8013B5-D0D4-4587-B89D-3511CFD12F8D}"/>
    <cellStyle name="Notitie 14 12" xfId="5399" xr:uid="{00000000-0005-0000-0000-0000161C0000}"/>
    <cellStyle name="Notitie 14 12 2" xfId="15126" xr:uid="{00000000-0005-0000-0000-0000171C0000}"/>
    <cellStyle name="Notitie 14 12 2 2" xfId="28176" xr:uid="{4385263A-1808-4A26-B5A1-697DE5083504}"/>
    <cellStyle name="Notitie 14 12 3" xfId="26645" xr:uid="{176C075F-B971-47F3-9432-16E19F6D3610}"/>
    <cellStyle name="Notitie 14 13" xfId="2733" xr:uid="{00000000-0005-0000-0000-0000181C0000}"/>
    <cellStyle name="Notitie 14 13 2" xfId="12460" xr:uid="{00000000-0005-0000-0000-0000191C0000}"/>
    <cellStyle name="Notitie 14 13 2 2" xfId="27847" xr:uid="{B1E4A0A4-FF71-4FAE-806B-6A482A2E754B}"/>
    <cellStyle name="Notitie 14 13 3" xfId="26316" xr:uid="{8846B469-2686-4BA6-9906-DBACF3B1F829}"/>
    <cellStyle name="Notitie 14 14" xfId="6240" xr:uid="{00000000-0005-0000-0000-00001A1C0000}"/>
    <cellStyle name="Notitie 14 14 2" xfId="15967" xr:uid="{00000000-0005-0000-0000-00001B1C0000}"/>
    <cellStyle name="Notitie 14 14 2 2" xfId="28372" xr:uid="{5BFE5327-DEAB-4B6B-B605-C6886E315AAA}"/>
    <cellStyle name="Notitie 14 14 3" xfId="26841" xr:uid="{18F0FC7B-41AA-49F1-8900-8D432D96735C}"/>
    <cellStyle name="Notitie 14 15" xfId="5854" xr:uid="{00000000-0005-0000-0000-00001C1C0000}"/>
    <cellStyle name="Notitie 14 15 2" xfId="15581" xr:uid="{00000000-0005-0000-0000-00001D1C0000}"/>
    <cellStyle name="Notitie 14 15 2 2" xfId="28286" xr:uid="{AB065EAD-6D47-4B55-A43F-A60A988FE192}"/>
    <cellStyle name="Notitie 14 15 3" xfId="26755" xr:uid="{F911E70C-7AB7-4A08-A270-566E0D15C3BE}"/>
    <cellStyle name="Notitie 14 16" xfId="4952" xr:uid="{00000000-0005-0000-0000-00001E1C0000}"/>
    <cellStyle name="Notitie 14 16 2" xfId="14679" xr:uid="{00000000-0005-0000-0000-00001F1C0000}"/>
    <cellStyle name="Notitie 14 16 2 2" xfId="28053" xr:uid="{B3CC64E2-519D-4E15-A6DD-CFB9DE4BACF6}"/>
    <cellStyle name="Notitie 14 16 3" xfId="26522" xr:uid="{D855B9B4-6DF5-4AD0-B4E6-06F291CDD4B8}"/>
    <cellStyle name="Notitie 14 17" xfId="4900" xr:uid="{00000000-0005-0000-0000-0000201C0000}"/>
    <cellStyle name="Notitie 14 17 2" xfId="14627" xr:uid="{00000000-0005-0000-0000-0000211C0000}"/>
    <cellStyle name="Notitie 14 17 2 2" xfId="28038" xr:uid="{55341973-4559-4E26-9F2B-70E3E69D240E}"/>
    <cellStyle name="Notitie 14 17 3" xfId="26507" xr:uid="{CDB62D85-9520-4479-A1B9-185EE31E187B}"/>
    <cellStyle name="Notitie 14 18" xfId="2991" xr:uid="{00000000-0005-0000-0000-0000221C0000}"/>
    <cellStyle name="Notitie 14 18 2" xfId="12718" xr:uid="{00000000-0005-0000-0000-0000231C0000}"/>
    <cellStyle name="Notitie 14 18 2 2" xfId="27906" xr:uid="{A79B32C3-72FE-4AEB-AD80-E21ECE3AA8B8}"/>
    <cellStyle name="Notitie 14 18 3" xfId="26375" xr:uid="{F7B40FB4-3BA9-4E35-A920-CDEC473B1505}"/>
    <cellStyle name="Notitie 14 19" xfId="8130" xr:uid="{00000000-0005-0000-0000-0000241C0000}"/>
    <cellStyle name="Notitie 14 19 2" xfId="17857" xr:uid="{00000000-0005-0000-0000-0000251C0000}"/>
    <cellStyle name="Notitie 14 19 2 2" xfId="28765" xr:uid="{73D3FE9F-6DED-42DF-8780-34232A9D90BF}"/>
    <cellStyle name="Notitie 14 19 3" xfId="27234" xr:uid="{F2991C92-5BFD-4DCD-887D-C874B45B90A0}"/>
    <cellStyle name="Notitie 14 2" xfId="2293" xr:uid="{00000000-0005-0000-0000-0000261C0000}"/>
    <cellStyle name="Notitie 14 2 10" xfId="7132" xr:uid="{00000000-0005-0000-0000-0000271C0000}"/>
    <cellStyle name="Notitie 14 2 10 2" xfId="16859" xr:uid="{00000000-0005-0000-0000-0000281C0000}"/>
    <cellStyle name="Notitie 14 2 10 2 2" xfId="28553" xr:uid="{791F2E99-FABD-45C7-A44F-7BC707A3690F}"/>
    <cellStyle name="Notitie 14 2 10 3" xfId="27022" xr:uid="{15F77AF4-A63E-414D-B535-AD43DD0D420D}"/>
    <cellStyle name="Notitie 14 2 11" xfId="7328" xr:uid="{00000000-0005-0000-0000-0000291C0000}"/>
    <cellStyle name="Notitie 14 2 11 2" xfId="17055" xr:uid="{00000000-0005-0000-0000-00002A1C0000}"/>
    <cellStyle name="Notitie 14 2 11 2 2" xfId="28593" xr:uid="{6E91E405-755A-439F-BF7C-0ADE6C6F5F98}"/>
    <cellStyle name="Notitie 14 2 11 3" xfId="27062" xr:uid="{F7819D35-FCCD-40E0-9B99-A175E086C0FE}"/>
    <cellStyle name="Notitie 14 2 12" xfId="7523" xr:uid="{00000000-0005-0000-0000-00002B1C0000}"/>
    <cellStyle name="Notitie 14 2 12 2" xfId="17250" xr:uid="{00000000-0005-0000-0000-00002C1C0000}"/>
    <cellStyle name="Notitie 14 2 12 2 2" xfId="28633" xr:uid="{F73AB991-B245-4443-BAD6-5530A4D85EBC}"/>
    <cellStyle name="Notitie 14 2 12 3" xfId="27102" xr:uid="{CF23167C-05D6-4016-B913-39A98D707A34}"/>
    <cellStyle name="Notitie 14 2 13" xfId="7717" xr:uid="{00000000-0005-0000-0000-00002D1C0000}"/>
    <cellStyle name="Notitie 14 2 13 2" xfId="17444" xr:uid="{00000000-0005-0000-0000-00002E1C0000}"/>
    <cellStyle name="Notitie 14 2 13 2 2" xfId="28675" xr:uid="{FE818CEF-1614-48B9-88CF-FAD0AE7B68DB}"/>
    <cellStyle name="Notitie 14 2 13 3" xfId="27144" xr:uid="{0355FB40-772B-4DB7-A029-B4C935165160}"/>
    <cellStyle name="Notitie 14 2 14" xfId="7913" xr:uid="{00000000-0005-0000-0000-00002F1C0000}"/>
    <cellStyle name="Notitie 14 2 14 2" xfId="17640" xr:uid="{00000000-0005-0000-0000-0000301C0000}"/>
    <cellStyle name="Notitie 14 2 14 2 2" xfId="28711" xr:uid="{A06C701C-DE2C-4E6B-8B94-1276BF6015EF}"/>
    <cellStyle name="Notitie 14 2 14 3" xfId="27180" xr:uid="{75648A81-00D8-410E-892A-06CC2D30DCE0}"/>
    <cellStyle name="Notitie 14 2 15" xfId="7061" xr:uid="{00000000-0005-0000-0000-0000311C0000}"/>
    <cellStyle name="Notitie 14 2 15 2" xfId="16788" xr:uid="{00000000-0005-0000-0000-0000321C0000}"/>
    <cellStyle name="Notitie 14 2 15 2 2" xfId="28543" xr:uid="{5C3C967A-9611-4E10-AD77-776082B020DB}"/>
    <cellStyle name="Notitie 14 2 15 3" xfId="27012" xr:uid="{2BB8522C-36F1-4CC1-8DEF-2A752CD0B9CA}"/>
    <cellStyle name="Notitie 14 2 16" xfId="8215" xr:uid="{00000000-0005-0000-0000-0000331C0000}"/>
    <cellStyle name="Notitie 14 2 16 2" xfId="17942" xr:uid="{00000000-0005-0000-0000-0000341C0000}"/>
    <cellStyle name="Notitie 14 2 16 2 2" xfId="28778" xr:uid="{F39BB7F5-BA1F-49AF-990C-EE29DE38CFF6}"/>
    <cellStyle name="Notitie 14 2 16 3" xfId="27247" xr:uid="{B20C77EC-8FC4-41CD-95CE-A29197CEEBBB}"/>
    <cellStyle name="Notitie 14 2 17" xfId="8403" xr:uid="{00000000-0005-0000-0000-0000351C0000}"/>
    <cellStyle name="Notitie 14 2 17 2" xfId="18130" xr:uid="{00000000-0005-0000-0000-0000361C0000}"/>
    <cellStyle name="Notitie 14 2 17 2 2" xfId="28815" xr:uid="{E94A0122-7B47-4127-928C-9C3363A87DC7}"/>
    <cellStyle name="Notitie 14 2 17 3" xfId="27284" xr:uid="{BE50AEE6-0768-45ED-93CA-75A43B58C655}"/>
    <cellStyle name="Notitie 14 2 18" xfId="8585" xr:uid="{00000000-0005-0000-0000-0000371C0000}"/>
    <cellStyle name="Notitie 14 2 18 2" xfId="18312" xr:uid="{00000000-0005-0000-0000-0000381C0000}"/>
    <cellStyle name="Notitie 14 2 18 2 2" xfId="28849" xr:uid="{61CECDDF-C0EA-4E5C-B03C-57897F958FE3}"/>
    <cellStyle name="Notitie 14 2 18 3" xfId="27318" xr:uid="{AE923CE4-24F4-42CB-AF46-4F572D9740C2}"/>
    <cellStyle name="Notitie 14 2 19" xfId="8759" xr:uid="{00000000-0005-0000-0000-0000391C0000}"/>
    <cellStyle name="Notitie 14 2 19 2" xfId="18486" xr:uid="{00000000-0005-0000-0000-00003A1C0000}"/>
    <cellStyle name="Notitie 14 2 19 2 2" xfId="28883" xr:uid="{11089BAA-6154-41C5-8F8C-78D260FDA7D8}"/>
    <cellStyle name="Notitie 14 2 19 3" xfId="27352" xr:uid="{39801750-ABBF-48D4-851E-2354D5547ECB}"/>
    <cellStyle name="Notitie 14 2 2" xfId="4515" xr:uid="{00000000-0005-0000-0000-00003B1C0000}"/>
    <cellStyle name="Notitie 14 2 2 2" xfId="14242" xr:uid="{00000000-0005-0000-0000-00003C1C0000}"/>
    <cellStyle name="Notitie 14 2 2 2 2" xfId="27965" xr:uid="{2340A6E0-ED5A-4234-885F-5DC12E6E5DC4}"/>
    <cellStyle name="Notitie 14 2 2 3" xfId="26434" xr:uid="{4ECE6018-25AA-4E14-A70F-C607D503428F}"/>
    <cellStyle name="Notitie 14 2 20" xfId="8932" xr:uid="{00000000-0005-0000-0000-00003D1C0000}"/>
    <cellStyle name="Notitie 14 2 20 2" xfId="18659" xr:uid="{00000000-0005-0000-0000-00003E1C0000}"/>
    <cellStyle name="Notitie 14 2 20 2 2" xfId="28917" xr:uid="{77080DAB-A846-4513-825D-B656D3248B6F}"/>
    <cellStyle name="Notitie 14 2 20 3" xfId="27386" xr:uid="{90BF4CAB-1058-4B7A-AC57-A5DC9F5A0B74}"/>
    <cellStyle name="Notitie 14 2 21" xfId="9112" xr:uid="{00000000-0005-0000-0000-00003F1C0000}"/>
    <cellStyle name="Notitie 14 2 21 2" xfId="18839" xr:uid="{00000000-0005-0000-0000-0000401C0000}"/>
    <cellStyle name="Notitie 14 2 21 2 2" xfId="28951" xr:uid="{D602CB2C-CB31-4157-8335-6469567A1027}"/>
    <cellStyle name="Notitie 14 2 21 3" xfId="27420" xr:uid="{F2E62B47-44B4-4C8D-B100-AD113BF3C465}"/>
    <cellStyle name="Notitie 14 2 22" xfId="9282" xr:uid="{00000000-0005-0000-0000-0000411C0000}"/>
    <cellStyle name="Notitie 14 2 22 2" xfId="19009" xr:uid="{00000000-0005-0000-0000-0000421C0000}"/>
    <cellStyle name="Notitie 14 2 22 2 2" xfId="28984" xr:uid="{192B6B1B-9E00-4620-9A30-57F58590B875}"/>
    <cellStyle name="Notitie 14 2 22 3" xfId="27453" xr:uid="{5357134B-F1D5-4B58-BD8F-9FC162F2E20E}"/>
    <cellStyle name="Notitie 14 2 23" xfId="9452" xr:uid="{00000000-0005-0000-0000-0000431C0000}"/>
    <cellStyle name="Notitie 14 2 23 2" xfId="19179" xr:uid="{00000000-0005-0000-0000-0000441C0000}"/>
    <cellStyle name="Notitie 14 2 23 2 2" xfId="29019" xr:uid="{59DCB080-20AA-422B-AD6F-10983DBF5D45}"/>
    <cellStyle name="Notitie 14 2 23 3" xfId="27488" xr:uid="{7BC1F75A-A1F9-430B-9C0A-3056A7C62719}"/>
    <cellStyle name="Notitie 14 2 24" xfId="9616" xr:uid="{00000000-0005-0000-0000-0000451C0000}"/>
    <cellStyle name="Notitie 14 2 24 2" xfId="19343" xr:uid="{00000000-0005-0000-0000-0000461C0000}"/>
    <cellStyle name="Notitie 14 2 24 2 2" xfId="29052" xr:uid="{4C3F1165-5F90-4262-96CD-BFC28B1E2292}"/>
    <cellStyle name="Notitie 14 2 24 3" xfId="27521" xr:uid="{9415877F-B283-454B-9304-6E0C169D9111}"/>
    <cellStyle name="Notitie 14 2 25" xfId="9788" xr:uid="{00000000-0005-0000-0000-0000471C0000}"/>
    <cellStyle name="Notitie 14 2 25 2" xfId="19515" xr:uid="{00000000-0005-0000-0000-0000481C0000}"/>
    <cellStyle name="Notitie 14 2 25 2 2" xfId="29084" xr:uid="{6CD3C2AC-5098-444D-819F-F22285C2FA39}"/>
    <cellStyle name="Notitie 14 2 25 3" xfId="27553" xr:uid="{C64B477E-507E-44C7-A3D5-AB910FFA1A32}"/>
    <cellStyle name="Notitie 14 2 26" xfId="9949" xr:uid="{00000000-0005-0000-0000-0000491C0000}"/>
    <cellStyle name="Notitie 14 2 26 2" xfId="19676" xr:uid="{00000000-0005-0000-0000-00004A1C0000}"/>
    <cellStyle name="Notitie 14 2 26 2 2" xfId="29115" xr:uid="{1732070C-C4E0-4630-8459-FB52DFE56B8A}"/>
    <cellStyle name="Notitie 14 2 26 3" xfId="27584" xr:uid="{22887769-CC2B-4236-8478-B7BA67BECF9A}"/>
    <cellStyle name="Notitie 14 2 27" xfId="10108" xr:uid="{00000000-0005-0000-0000-00004B1C0000}"/>
    <cellStyle name="Notitie 14 2 27 2" xfId="19835" xr:uid="{00000000-0005-0000-0000-00004C1C0000}"/>
    <cellStyle name="Notitie 14 2 27 2 2" xfId="29146" xr:uid="{08C3A298-F474-4FC5-8AAB-0FF864EF9D46}"/>
    <cellStyle name="Notitie 14 2 27 3" xfId="27615" xr:uid="{DF8CE3AD-0271-44DC-B54E-A8F92D4A0128}"/>
    <cellStyle name="Notitie 14 2 28" xfId="10263" xr:uid="{00000000-0005-0000-0000-00004D1C0000}"/>
    <cellStyle name="Notitie 14 2 28 2" xfId="19990" xr:uid="{00000000-0005-0000-0000-00004E1C0000}"/>
    <cellStyle name="Notitie 14 2 28 2 2" xfId="29176" xr:uid="{AC487132-15B1-45C9-BB70-AFCB6D011A03}"/>
    <cellStyle name="Notitie 14 2 28 3" xfId="27645" xr:uid="{3627972F-FC00-447C-AB9B-D28FCE48AF82}"/>
    <cellStyle name="Notitie 14 2 29" xfId="10417" xr:uid="{00000000-0005-0000-0000-00004F1C0000}"/>
    <cellStyle name="Notitie 14 2 29 2" xfId="20144" xr:uid="{00000000-0005-0000-0000-0000501C0000}"/>
    <cellStyle name="Notitie 14 2 29 2 2" xfId="29206" xr:uid="{B62DF5A5-CDC0-4753-8943-5D880CD15890}"/>
    <cellStyle name="Notitie 14 2 29 3" xfId="27675" xr:uid="{71C96EDE-6226-4036-B30E-CEE42C836E04}"/>
    <cellStyle name="Notitie 14 2 3" xfId="5724" xr:uid="{00000000-0005-0000-0000-0000511C0000}"/>
    <cellStyle name="Notitie 14 2 3 2" xfId="15451" xr:uid="{00000000-0005-0000-0000-0000521C0000}"/>
    <cellStyle name="Notitie 14 2 3 2 2" xfId="28254" xr:uid="{65B60E0F-D8A9-485B-A332-23185F33EF87}"/>
    <cellStyle name="Notitie 14 2 3 3" xfId="26723" xr:uid="{C126B988-995E-44A6-B314-F28A761A147E}"/>
    <cellStyle name="Notitie 14 2 30" xfId="10568" xr:uid="{00000000-0005-0000-0000-0000531C0000}"/>
    <cellStyle name="Notitie 14 2 30 2" xfId="20295" xr:uid="{00000000-0005-0000-0000-0000541C0000}"/>
    <cellStyle name="Notitie 14 2 30 2 2" xfId="29235" xr:uid="{8328A2FC-AA9E-4DA8-90D0-B0AEC08D9F9F}"/>
    <cellStyle name="Notitie 14 2 30 3" xfId="27704" xr:uid="{5EC0A1FB-404E-45B2-A049-8E5B2BF1B4A1}"/>
    <cellStyle name="Notitie 14 2 31" xfId="10714" xr:uid="{00000000-0005-0000-0000-0000551C0000}"/>
    <cellStyle name="Notitie 14 2 31 2" xfId="20441" xr:uid="{00000000-0005-0000-0000-0000561C0000}"/>
    <cellStyle name="Notitie 14 2 31 2 2" xfId="29261" xr:uid="{13F0E18B-097F-44ED-AB4D-DB506F0E79A0}"/>
    <cellStyle name="Notitie 14 2 31 3" xfId="27730" xr:uid="{95F0BD45-C955-4585-9711-660583F18E32}"/>
    <cellStyle name="Notitie 14 2 32" xfId="26193" xr:uid="{7F1B0B76-D505-42E3-9644-888DFA5410D8}"/>
    <cellStyle name="Notitie 14 2 4" xfId="5939" xr:uid="{00000000-0005-0000-0000-0000571C0000}"/>
    <cellStyle name="Notitie 14 2 4 2" xfId="15666" xr:uid="{00000000-0005-0000-0000-0000581C0000}"/>
    <cellStyle name="Notitie 14 2 4 2 2" xfId="28297" xr:uid="{5089553F-9E9F-4733-8F7A-1A9F1BA0834E}"/>
    <cellStyle name="Notitie 14 2 4 3" xfId="26766" xr:uid="{658786AB-10AD-4E55-A4C6-BC5C455942E2}"/>
    <cellStyle name="Notitie 14 2 5" xfId="2540" xr:uid="{00000000-0005-0000-0000-0000591C0000}"/>
    <cellStyle name="Notitie 14 2 5 2" xfId="12267" xr:uid="{00000000-0005-0000-0000-00005A1C0000}"/>
    <cellStyle name="Notitie 14 2 5 2 2" xfId="27787" xr:uid="{B961C7A9-D65E-4FB4-9318-FA757D297472}"/>
    <cellStyle name="Notitie 14 2 5 3" xfId="26256" xr:uid="{7C447BBE-004D-43DF-872C-E23F947D1C5F}"/>
    <cellStyle name="Notitie 14 2 6" xfId="6313" xr:uid="{00000000-0005-0000-0000-00005B1C0000}"/>
    <cellStyle name="Notitie 14 2 6 2" xfId="16040" xr:uid="{00000000-0005-0000-0000-00005C1C0000}"/>
    <cellStyle name="Notitie 14 2 6 2 2" xfId="28384" xr:uid="{C06E5A74-0D33-465D-9A07-C80064155479}"/>
    <cellStyle name="Notitie 14 2 6 3" xfId="26853" xr:uid="{E9ED1E87-E427-4E1C-8A65-2F390BAC02DD}"/>
    <cellStyle name="Notitie 14 2 7" xfId="6516" xr:uid="{00000000-0005-0000-0000-00005D1C0000}"/>
    <cellStyle name="Notitie 14 2 7 2" xfId="16243" xr:uid="{00000000-0005-0000-0000-00005E1C0000}"/>
    <cellStyle name="Notitie 14 2 7 2 2" xfId="28423" xr:uid="{3D7AA75F-F104-4BD2-947F-3FD60CC45102}"/>
    <cellStyle name="Notitie 14 2 7 3" xfId="26892" xr:uid="{8F66A320-BAFF-4C2C-9C53-66928C5D57DE}"/>
    <cellStyle name="Notitie 14 2 8" xfId="6726" xr:uid="{00000000-0005-0000-0000-00005F1C0000}"/>
    <cellStyle name="Notitie 14 2 8 2" xfId="16453" xr:uid="{00000000-0005-0000-0000-0000601C0000}"/>
    <cellStyle name="Notitie 14 2 8 2 2" xfId="28465" xr:uid="{0BA8875B-18F3-4E22-9ED2-25E978CE922C}"/>
    <cellStyle name="Notitie 14 2 8 3" xfId="26934" xr:uid="{C70DC40F-9BFC-4B70-880F-0AC14FB11C2E}"/>
    <cellStyle name="Notitie 14 2 9" xfId="6922" xr:uid="{00000000-0005-0000-0000-0000611C0000}"/>
    <cellStyle name="Notitie 14 2 9 2" xfId="16649" xr:uid="{00000000-0005-0000-0000-0000621C0000}"/>
    <cellStyle name="Notitie 14 2 9 2 2" xfId="28506" xr:uid="{311B9EAF-6029-496C-97B7-4E66C699C2BB}"/>
    <cellStyle name="Notitie 14 2 9 3" xfId="26975" xr:uid="{B8A1D348-4D8A-489F-9581-C63BA24C0BB5}"/>
    <cellStyle name="Notitie 14 20" xfId="5423" xr:uid="{00000000-0005-0000-0000-0000631C0000}"/>
    <cellStyle name="Notitie 14 20 2" xfId="15150" xr:uid="{00000000-0005-0000-0000-0000641C0000}"/>
    <cellStyle name="Notitie 14 20 2 2" xfId="28183" xr:uid="{1F67AA82-6FFB-4E96-BA79-985636F4DBA5}"/>
    <cellStyle name="Notitie 14 20 3" xfId="26652" xr:uid="{1BF35E9F-6408-42CB-AB86-AF9A190D1C75}"/>
    <cellStyle name="Notitie 14 21" xfId="8100" xr:uid="{00000000-0005-0000-0000-0000651C0000}"/>
    <cellStyle name="Notitie 14 21 2" xfId="17827" xr:uid="{00000000-0005-0000-0000-0000661C0000}"/>
    <cellStyle name="Notitie 14 21 2 2" xfId="28758" xr:uid="{A25013EE-5200-4057-9E4F-48199FFDDE5F}"/>
    <cellStyle name="Notitie 14 21 3" xfId="27227" xr:uid="{D1FAF620-87E0-469A-B992-546DF6CFF4FA}"/>
    <cellStyle name="Notitie 14 22" xfId="8113" xr:uid="{00000000-0005-0000-0000-0000671C0000}"/>
    <cellStyle name="Notitie 14 22 2" xfId="17840" xr:uid="{00000000-0005-0000-0000-0000681C0000}"/>
    <cellStyle name="Notitie 14 22 2 2" xfId="28761" xr:uid="{B5204AF0-62FA-4FBA-B033-6D9375426242}"/>
    <cellStyle name="Notitie 14 22 3" xfId="27230" xr:uid="{ABEFB7DE-2DF6-46AE-964D-B8E22E53C2A6}"/>
    <cellStyle name="Notitie 14 23" xfId="6417" xr:uid="{00000000-0005-0000-0000-0000691C0000}"/>
    <cellStyle name="Notitie 14 23 2" xfId="16144" xr:uid="{00000000-0005-0000-0000-00006A1C0000}"/>
    <cellStyle name="Notitie 14 23 2 2" xfId="28405" xr:uid="{373D7EEB-87F5-43F3-9E2B-0D4B7FCCBDC4}"/>
    <cellStyle name="Notitie 14 23 3" xfId="26874" xr:uid="{7871ADD7-5FAA-478F-AB9B-D442C05462C5}"/>
    <cellStyle name="Notitie 14 24" xfId="4775" xr:uid="{00000000-0005-0000-0000-00006B1C0000}"/>
    <cellStyle name="Notitie 14 24 2" xfId="14502" xr:uid="{00000000-0005-0000-0000-00006C1C0000}"/>
    <cellStyle name="Notitie 14 24 2 2" xfId="28019" xr:uid="{E880BFF9-3F69-452C-A5D7-CFF17C9E428E}"/>
    <cellStyle name="Notitie 14 24 3" xfId="26488" xr:uid="{AA334897-7065-4C2F-A136-641EB42E1013}"/>
    <cellStyle name="Notitie 14 25" xfId="5110" xr:uid="{00000000-0005-0000-0000-00006D1C0000}"/>
    <cellStyle name="Notitie 14 25 2" xfId="14837" xr:uid="{00000000-0005-0000-0000-00006E1C0000}"/>
    <cellStyle name="Notitie 14 25 2 2" xfId="28096" xr:uid="{A41AB7AA-6219-4452-9BEF-BA52AA32BAA5}"/>
    <cellStyle name="Notitie 14 25 3" xfId="26565" xr:uid="{623DA575-AB93-470A-B4DF-52B728147DFC}"/>
    <cellStyle name="Notitie 14 26" xfId="4646" xr:uid="{00000000-0005-0000-0000-00006F1C0000}"/>
    <cellStyle name="Notitie 14 26 2" xfId="14373" xr:uid="{00000000-0005-0000-0000-0000701C0000}"/>
    <cellStyle name="Notitie 14 26 2 2" xfId="27986" xr:uid="{1A53F1C7-BA5F-40A7-AD89-1662B8939B28}"/>
    <cellStyle name="Notitie 14 26 3" xfId="26455" xr:uid="{D71AF7C0-18FD-45AD-A151-6B6787BA4906}"/>
    <cellStyle name="Notitie 14 27" xfId="5963" xr:uid="{00000000-0005-0000-0000-0000711C0000}"/>
    <cellStyle name="Notitie 14 27 2" xfId="15690" xr:uid="{00000000-0005-0000-0000-0000721C0000}"/>
    <cellStyle name="Notitie 14 27 2 2" xfId="28316" xr:uid="{479DC622-62D6-4003-BDD8-7EECD3CAF352}"/>
    <cellStyle name="Notitie 14 27 3" xfId="26785" xr:uid="{EF3E55BB-0149-43E5-A493-6A43A37A9128}"/>
    <cellStyle name="Notitie 14 28" xfId="5553" xr:uid="{00000000-0005-0000-0000-0000731C0000}"/>
    <cellStyle name="Notitie 14 28 2" xfId="15280" xr:uid="{00000000-0005-0000-0000-0000741C0000}"/>
    <cellStyle name="Notitie 14 28 2 2" xfId="28218" xr:uid="{18C1A5D2-FF63-47C2-AE73-B41CAAEF2099}"/>
    <cellStyle name="Notitie 14 28 3" xfId="26687" xr:uid="{BB8D98B8-8FCF-479D-BA9E-8C9989D0360C}"/>
    <cellStyle name="Notitie 14 29" xfId="5378" xr:uid="{00000000-0005-0000-0000-0000751C0000}"/>
    <cellStyle name="Notitie 14 29 2" xfId="15105" xr:uid="{00000000-0005-0000-0000-0000761C0000}"/>
    <cellStyle name="Notitie 14 29 2 2" xfId="28167" xr:uid="{73325698-93AE-4BE9-9A8C-2F181053D679}"/>
    <cellStyle name="Notitie 14 29 3" xfId="26636" xr:uid="{452445EF-4A26-4B23-8D83-65C8CFE6EA6F}"/>
    <cellStyle name="Notitie 14 3" xfId="2294" xr:uid="{00000000-0005-0000-0000-0000771C0000}"/>
    <cellStyle name="Notitie 14 3 10" xfId="7133" xr:uid="{00000000-0005-0000-0000-0000781C0000}"/>
    <cellStyle name="Notitie 14 3 10 2" xfId="16860" xr:uid="{00000000-0005-0000-0000-0000791C0000}"/>
    <cellStyle name="Notitie 14 3 10 2 2" xfId="28554" xr:uid="{949A7A50-8548-42F6-9069-A0004C05878E}"/>
    <cellStyle name="Notitie 14 3 10 3" xfId="27023" xr:uid="{E4154D18-F37B-446A-8D91-60A807A0768A}"/>
    <cellStyle name="Notitie 14 3 11" xfId="7329" xr:uid="{00000000-0005-0000-0000-00007A1C0000}"/>
    <cellStyle name="Notitie 14 3 11 2" xfId="17056" xr:uid="{00000000-0005-0000-0000-00007B1C0000}"/>
    <cellStyle name="Notitie 14 3 11 2 2" xfId="28594" xr:uid="{BC263EAE-8A52-4CAE-BC6D-119171F2C7DB}"/>
    <cellStyle name="Notitie 14 3 11 3" xfId="27063" xr:uid="{1A5AB7DF-74A8-40E3-8A66-5B19351C915C}"/>
    <cellStyle name="Notitie 14 3 12" xfId="7524" xr:uid="{00000000-0005-0000-0000-00007C1C0000}"/>
    <cellStyle name="Notitie 14 3 12 2" xfId="17251" xr:uid="{00000000-0005-0000-0000-00007D1C0000}"/>
    <cellStyle name="Notitie 14 3 12 2 2" xfId="28634" xr:uid="{96F9B52D-7061-4540-A990-3AF3DBDE7251}"/>
    <cellStyle name="Notitie 14 3 12 3" xfId="27103" xr:uid="{082472F4-1247-4EE2-B3F9-E5F9ABE0CD87}"/>
    <cellStyle name="Notitie 14 3 13" xfId="7718" xr:uid="{00000000-0005-0000-0000-00007E1C0000}"/>
    <cellStyle name="Notitie 14 3 13 2" xfId="17445" xr:uid="{00000000-0005-0000-0000-00007F1C0000}"/>
    <cellStyle name="Notitie 14 3 13 2 2" xfId="28676" xr:uid="{7FE75132-0558-48F6-BF2C-49C09A06CCD6}"/>
    <cellStyle name="Notitie 14 3 13 3" xfId="27145" xr:uid="{56930F35-52E7-41E7-8029-D1BC10FCE5C6}"/>
    <cellStyle name="Notitie 14 3 14" xfId="7914" xr:uid="{00000000-0005-0000-0000-0000801C0000}"/>
    <cellStyle name="Notitie 14 3 14 2" xfId="17641" xr:uid="{00000000-0005-0000-0000-0000811C0000}"/>
    <cellStyle name="Notitie 14 3 14 2 2" xfId="28712" xr:uid="{7F43554E-F383-436F-8375-091B9452D429}"/>
    <cellStyle name="Notitie 14 3 14 3" xfId="27181" xr:uid="{32EB2E02-5CE1-421E-8F07-8260886D362C}"/>
    <cellStyle name="Notitie 14 3 15" xfId="3050" xr:uid="{00000000-0005-0000-0000-0000821C0000}"/>
    <cellStyle name="Notitie 14 3 15 2" xfId="12777" xr:uid="{00000000-0005-0000-0000-0000831C0000}"/>
    <cellStyle name="Notitie 14 3 15 2 2" xfId="27937" xr:uid="{AC5C7E4D-D6FB-490A-BF91-9204D7263D34}"/>
    <cellStyle name="Notitie 14 3 15 3" xfId="26406" xr:uid="{A2695A6B-CA2B-451D-9FC9-7A1A81C3725F}"/>
    <cellStyle name="Notitie 14 3 16" xfId="8216" xr:uid="{00000000-0005-0000-0000-0000841C0000}"/>
    <cellStyle name="Notitie 14 3 16 2" xfId="17943" xr:uid="{00000000-0005-0000-0000-0000851C0000}"/>
    <cellStyle name="Notitie 14 3 16 2 2" xfId="28779" xr:uid="{E5C8B01F-2236-4FEE-A3C3-70CAFCDD48D2}"/>
    <cellStyle name="Notitie 14 3 16 3" xfId="27248" xr:uid="{FD619D5A-2E98-4A09-9F5E-EFAF4D11E5B9}"/>
    <cellStyle name="Notitie 14 3 17" xfId="8404" xr:uid="{00000000-0005-0000-0000-0000861C0000}"/>
    <cellStyle name="Notitie 14 3 17 2" xfId="18131" xr:uid="{00000000-0005-0000-0000-0000871C0000}"/>
    <cellStyle name="Notitie 14 3 17 2 2" xfId="28816" xr:uid="{052ABB1E-CDF4-41D8-B2D4-1C1771A5BDBD}"/>
    <cellStyle name="Notitie 14 3 17 3" xfId="27285" xr:uid="{DC864A7E-4EF3-429E-96D9-54ED14307B20}"/>
    <cellStyle name="Notitie 14 3 18" xfId="8586" xr:uid="{00000000-0005-0000-0000-0000881C0000}"/>
    <cellStyle name="Notitie 14 3 18 2" xfId="18313" xr:uid="{00000000-0005-0000-0000-0000891C0000}"/>
    <cellStyle name="Notitie 14 3 18 2 2" xfId="28850" xr:uid="{3FBA3715-1B74-421F-A369-3AC5401CDD56}"/>
    <cellStyle name="Notitie 14 3 18 3" xfId="27319" xr:uid="{A4F8DB3A-718A-4465-AFBA-642E2F7F2F78}"/>
    <cellStyle name="Notitie 14 3 19" xfId="8760" xr:uid="{00000000-0005-0000-0000-00008A1C0000}"/>
    <cellStyle name="Notitie 14 3 19 2" xfId="18487" xr:uid="{00000000-0005-0000-0000-00008B1C0000}"/>
    <cellStyle name="Notitie 14 3 19 2 2" xfId="28884" xr:uid="{AFCD20CC-E7BC-4310-98E6-FFC351E2C658}"/>
    <cellStyle name="Notitie 14 3 19 3" xfId="27353" xr:uid="{6C7AB143-410E-403A-BC42-F764BA11E0D4}"/>
    <cellStyle name="Notitie 14 3 2" xfId="4516" xr:uid="{00000000-0005-0000-0000-00008C1C0000}"/>
    <cellStyle name="Notitie 14 3 2 2" xfId="14243" xr:uid="{00000000-0005-0000-0000-00008D1C0000}"/>
    <cellStyle name="Notitie 14 3 2 2 2" xfId="27966" xr:uid="{957C4CF2-2572-4031-ACAB-D0A65592A41C}"/>
    <cellStyle name="Notitie 14 3 2 3" xfId="26435" xr:uid="{5851A83A-75F4-4EDF-BDB7-436174D1473E}"/>
    <cellStyle name="Notitie 14 3 20" xfId="8933" xr:uid="{00000000-0005-0000-0000-00008E1C0000}"/>
    <cellStyle name="Notitie 14 3 20 2" xfId="18660" xr:uid="{00000000-0005-0000-0000-00008F1C0000}"/>
    <cellStyle name="Notitie 14 3 20 2 2" xfId="28918" xr:uid="{08940337-67B2-4659-8307-A18478076D3C}"/>
    <cellStyle name="Notitie 14 3 20 3" xfId="27387" xr:uid="{A1C6552C-4338-48DA-951A-3E3C5670F0C3}"/>
    <cellStyle name="Notitie 14 3 21" xfId="9113" xr:uid="{00000000-0005-0000-0000-0000901C0000}"/>
    <cellStyle name="Notitie 14 3 21 2" xfId="18840" xr:uid="{00000000-0005-0000-0000-0000911C0000}"/>
    <cellStyle name="Notitie 14 3 21 2 2" xfId="28952" xr:uid="{1BB59F68-C08C-44D7-A501-FBAADD30732F}"/>
    <cellStyle name="Notitie 14 3 21 3" xfId="27421" xr:uid="{5C91F8C5-CAA5-4BF4-8FCF-71ADF5ADEF78}"/>
    <cellStyle name="Notitie 14 3 22" xfId="9283" xr:uid="{00000000-0005-0000-0000-0000921C0000}"/>
    <cellStyle name="Notitie 14 3 22 2" xfId="19010" xr:uid="{00000000-0005-0000-0000-0000931C0000}"/>
    <cellStyle name="Notitie 14 3 22 2 2" xfId="28985" xr:uid="{64C7DFE7-9799-4AD0-8F34-3FEF5A728BC7}"/>
    <cellStyle name="Notitie 14 3 22 3" xfId="27454" xr:uid="{782DA517-FB4E-4134-B43F-FB4FB40D845C}"/>
    <cellStyle name="Notitie 14 3 23" xfId="9453" xr:uid="{00000000-0005-0000-0000-0000941C0000}"/>
    <cellStyle name="Notitie 14 3 23 2" xfId="19180" xr:uid="{00000000-0005-0000-0000-0000951C0000}"/>
    <cellStyle name="Notitie 14 3 23 2 2" xfId="29020" xr:uid="{FBAECE26-E4A9-4E01-A412-360D2F50BE9A}"/>
    <cellStyle name="Notitie 14 3 23 3" xfId="27489" xr:uid="{87FFB387-0A91-430D-BF34-20821377E23C}"/>
    <cellStyle name="Notitie 14 3 24" xfId="9617" xr:uid="{00000000-0005-0000-0000-0000961C0000}"/>
    <cellStyle name="Notitie 14 3 24 2" xfId="19344" xr:uid="{00000000-0005-0000-0000-0000971C0000}"/>
    <cellStyle name="Notitie 14 3 24 2 2" xfId="29053" xr:uid="{8D1FD7CB-A015-4D2D-9D85-47C7EF9C4506}"/>
    <cellStyle name="Notitie 14 3 24 3" xfId="27522" xr:uid="{DE56D1CA-2AB1-49FB-BE40-A06C8243F17E}"/>
    <cellStyle name="Notitie 14 3 25" xfId="9789" xr:uid="{00000000-0005-0000-0000-0000981C0000}"/>
    <cellStyle name="Notitie 14 3 25 2" xfId="19516" xr:uid="{00000000-0005-0000-0000-0000991C0000}"/>
    <cellStyle name="Notitie 14 3 25 2 2" xfId="29085" xr:uid="{47417A8F-33F7-4F76-821E-D69756EBF30D}"/>
    <cellStyle name="Notitie 14 3 25 3" xfId="27554" xr:uid="{337981AC-FB2D-4ECB-B159-AA2DA0D52E37}"/>
    <cellStyle name="Notitie 14 3 26" xfId="9950" xr:uid="{00000000-0005-0000-0000-00009A1C0000}"/>
    <cellStyle name="Notitie 14 3 26 2" xfId="19677" xr:uid="{00000000-0005-0000-0000-00009B1C0000}"/>
    <cellStyle name="Notitie 14 3 26 2 2" xfId="29116" xr:uid="{9ADAE115-606B-42F8-95CE-5FF046EED283}"/>
    <cellStyle name="Notitie 14 3 26 3" xfId="27585" xr:uid="{600DC02C-C010-4A82-9A0B-3E7F83CABCD5}"/>
    <cellStyle name="Notitie 14 3 27" xfId="10109" xr:uid="{00000000-0005-0000-0000-00009C1C0000}"/>
    <cellStyle name="Notitie 14 3 27 2" xfId="19836" xr:uid="{00000000-0005-0000-0000-00009D1C0000}"/>
    <cellStyle name="Notitie 14 3 27 2 2" xfId="29147" xr:uid="{63986223-62BB-477D-9B38-CC973347FB85}"/>
    <cellStyle name="Notitie 14 3 27 3" xfId="27616" xr:uid="{B18CBC94-9FD2-4631-AFE8-32083655A11C}"/>
    <cellStyle name="Notitie 14 3 28" xfId="10264" xr:uid="{00000000-0005-0000-0000-00009E1C0000}"/>
    <cellStyle name="Notitie 14 3 28 2" xfId="19991" xr:uid="{00000000-0005-0000-0000-00009F1C0000}"/>
    <cellStyle name="Notitie 14 3 28 2 2" xfId="29177" xr:uid="{48E71501-741D-4CCC-8041-9A6FF36222E7}"/>
    <cellStyle name="Notitie 14 3 28 3" xfId="27646" xr:uid="{3E9CD181-4A0A-41EB-9061-9868C0FFCFC8}"/>
    <cellStyle name="Notitie 14 3 29" xfId="10418" xr:uid="{00000000-0005-0000-0000-0000A01C0000}"/>
    <cellStyle name="Notitie 14 3 29 2" xfId="20145" xr:uid="{00000000-0005-0000-0000-0000A11C0000}"/>
    <cellStyle name="Notitie 14 3 29 2 2" xfId="29207" xr:uid="{51D628A9-5945-4765-8718-C81552B47F34}"/>
    <cellStyle name="Notitie 14 3 29 3" xfId="27676" xr:uid="{79599BD5-95C8-4296-8BEF-28B1C0BC4976}"/>
    <cellStyle name="Notitie 14 3 3" xfId="5725" xr:uid="{00000000-0005-0000-0000-0000A21C0000}"/>
    <cellStyle name="Notitie 14 3 3 2" xfId="15452" xr:uid="{00000000-0005-0000-0000-0000A31C0000}"/>
    <cellStyle name="Notitie 14 3 3 2 2" xfId="28255" xr:uid="{A90ED1C2-AF1C-4802-8A08-D144CB9ED952}"/>
    <cellStyle name="Notitie 14 3 3 3" xfId="26724" xr:uid="{33AB5ADF-A276-4C20-AAEB-A253A459EBEF}"/>
    <cellStyle name="Notitie 14 3 30" xfId="10569" xr:uid="{00000000-0005-0000-0000-0000A41C0000}"/>
    <cellStyle name="Notitie 14 3 30 2" xfId="20296" xr:uid="{00000000-0005-0000-0000-0000A51C0000}"/>
    <cellStyle name="Notitie 14 3 30 2 2" xfId="29236" xr:uid="{052AA1FC-6350-4EE6-9140-3A3E281E598B}"/>
    <cellStyle name="Notitie 14 3 30 3" xfId="27705" xr:uid="{C0CA23A0-97D1-4B8B-92C2-41949F384665}"/>
    <cellStyle name="Notitie 14 3 31" xfId="10715" xr:uid="{00000000-0005-0000-0000-0000A61C0000}"/>
    <cellStyle name="Notitie 14 3 31 2" xfId="20442" xr:uid="{00000000-0005-0000-0000-0000A71C0000}"/>
    <cellStyle name="Notitie 14 3 31 2 2" xfId="29262" xr:uid="{61B4257C-A3F4-4F42-86EC-CB1451FC927D}"/>
    <cellStyle name="Notitie 14 3 31 3" xfId="27731" xr:uid="{96FAFF3D-7F5E-4BCF-9080-5AFBFCBF1A3E}"/>
    <cellStyle name="Notitie 14 3 32" xfId="26194" xr:uid="{6FB15EF2-07B7-4413-939E-E3B73C8F2EF7}"/>
    <cellStyle name="Notitie 14 3 4" xfId="5940" xr:uid="{00000000-0005-0000-0000-0000A81C0000}"/>
    <cellStyle name="Notitie 14 3 4 2" xfId="15667" xr:uid="{00000000-0005-0000-0000-0000A91C0000}"/>
    <cellStyle name="Notitie 14 3 4 2 2" xfId="28298" xr:uid="{AADBC761-412D-40BE-97D2-2E4EE39B2CE7}"/>
    <cellStyle name="Notitie 14 3 4 3" xfId="26767" xr:uid="{256EECE0-08D8-415B-B550-266FDCA61FFA}"/>
    <cellStyle name="Notitie 14 3 5" xfId="2541" xr:uid="{00000000-0005-0000-0000-0000AA1C0000}"/>
    <cellStyle name="Notitie 14 3 5 2" xfId="12268" xr:uid="{00000000-0005-0000-0000-0000AB1C0000}"/>
    <cellStyle name="Notitie 14 3 5 2 2" xfId="27788" xr:uid="{A499F1AC-B239-478F-A3DF-054DABC5D38A}"/>
    <cellStyle name="Notitie 14 3 5 3" xfId="26257" xr:uid="{D1623CD5-7ABF-4DB3-BB51-E3EC7F2E4BD7}"/>
    <cellStyle name="Notitie 14 3 6" xfId="6314" xr:uid="{00000000-0005-0000-0000-0000AC1C0000}"/>
    <cellStyle name="Notitie 14 3 6 2" xfId="16041" xr:uid="{00000000-0005-0000-0000-0000AD1C0000}"/>
    <cellStyle name="Notitie 14 3 6 2 2" xfId="28385" xr:uid="{02729E39-8053-4778-B13F-741271742318}"/>
    <cellStyle name="Notitie 14 3 6 3" xfId="26854" xr:uid="{5E203915-4F38-44B7-9275-9248DF9A6192}"/>
    <cellStyle name="Notitie 14 3 7" xfId="6517" xr:uid="{00000000-0005-0000-0000-0000AE1C0000}"/>
    <cellStyle name="Notitie 14 3 7 2" xfId="16244" xr:uid="{00000000-0005-0000-0000-0000AF1C0000}"/>
    <cellStyle name="Notitie 14 3 7 2 2" xfId="28424" xr:uid="{4CFDC28A-20E0-4A40-99F8-9563DF2E5DA4}"/>
    <cellStyle name="Notitie 14 3 7 3" xfId="26893" xr:uid="{6B361DC4-AC4D-4095-9D90-D86000A980CD}"/>
    <cellStyle name="Notitie 14 3 8" xfId="6727" xr:uid="{00000000-0005-0000-0000-0000B01C0000}"/>
    <cellStyle name="Notitie 14 3 8 2" xfId="16454" xr:uid="{00000000-0005-0000-0000-0000B11C0000}"/>
    <cellStyle name="Notitie 14 3 8 2 2" xfId="28466" xr:uid="{748520A0-1BCA-4880-B709-487A039E4EC2}"/>
    <cellStyle name="Notitie 14 3 8 3" xfId="26935" xr:uid="{FF4F06E9-C995-46DA-8718-72540D5B638E}"/>
    <cellStyle name="Notitie 14 3 9" xfId="6923" xr:uid="{00000000-0005-0000-0000-0000B21C0000}"/>
    <cellStyle name="Notitie 14 3 9 2" xfId="16650" xr:uid="{00000000-0005-0000-0000-0000B31C0000}"/>
    <cellStyle name="Notitie 14 3 9 2 2" xfId="28507" xr:uid="{F6AB7228-9CF5-408C-B41A-84FF06CCE42C}"/>
    <cellStyle name="Notitie 14 3 9 3" xfId="26976" xr:uid="{37D8A7F4-513C-4648-953D-29FB7A1722FA}"/>
    <cellStyle name="Notitie 14 30" xfId="5167" xr:uid="{00000000-0005-0000-0000-0000B41C0000}"/>
    <cellStyle name="Notitie 14 30 2" xfId="14894" xr:uid="{00000000-0005-0000-0000-0000B51C0000}"/>
    <cellStyle name="Notitie 14 30 2 2" xfId="28112" xr:uid="{8C669C43-47BF-46FC-978D-9A3F25E9D7CE}"/>
    <cellStyle name="Notitie 14 30 3" xfId="26581" xr:uid="{C339BF75-2CBC-4AE3-9205-BCA45D8310BA}"/>
    <cellStyle name="Notitie 14 31" xfId="8135" xr:uid="{00000000-0005-0000-0000-0000B61C0000}"/>
    <cellStyle name="Notitie 14 31 2" xfId="17862" xr:uid="{00000000-0005-0000-0000-0000B71C0000}"/>
    <cellStyle name="Notitie 14 31 2 2" xfId="28766" xr:uid="{C40B73A6-8953-4E06-AAAC-5646210390BE}"/>
    <cellStyle name="Notitie 14 31 3" xfId="27235" xr:uid="{3E108848-9741-48BB-90C2-C0A9872C377F}"/>
    <cellStyle name="Notitie 14 32" xfId="9381" xr:uid="{00000000-0005-0000-0000-0000B81C0000}"/>
    <cellStyle name="Notitie 14 32 2" xfId="19108" xr:uid="{00000000-0005-0000-0000-0000B91C0000}"/>
    <cellStyle name="Notitie 14 32 2 2" xfId="29008" xr:uid="{4162EE35-EAE8-496F-A027-C1B6C47F0D7F}"/>
    <cellStyle name="Notitie 14 32 3" xfId="27477" xr:uid="{0E769E14-C216-419C-A3CD-C834A64E4D58}"/>
    <cellStyle name="Notitie 14 33" xfId="5616" xr:uid="{00000000-0005-0000-0000-0000BA1C0000}"/>
    <cellStyle name="Notitie 14 33 2" xfId="15343" xr:uid="{00000000-0005-0000-0000-0000BB1C0000}"/>
    <cellStyle name="Notitie 14 33 2 2" xfId="28232" xr:uid="{7B8EB9E1-450F-4EFF-93B3-385A804950BF}"/>
    <cellStyle name="Notitie 14 33 3" xfId="26701" xr:uid="{426D3FC2-C6E6-49CF-ADCA-39752171BC13}"/>
    <cellStyle name="Notitie 14 34" xfId="26159" xr:uid="{F7286106-559C-4726-A04F-80241402AA13}"/>
    <cellStyle name="Notitie 14 4" xfId="3019" xr:uid="{00000000-0005-0000-0000-0000BC1C0000}"/>
    <cellStyle name="Notitie 14 4 2" xfId="12746" xr:uid="{00000000-0005-0000-0000-0000BD1C0000}"/>
    <cellStyle name="Notitie 14 4 2 2" xfId="27920" xr:uid="{8E2E4C67-3F13-4B56-88FC-C77D85C718EF}"/>
    <cellStyle name="Notitie 14 4 3" xfId="26389" xr:uid="{FD2AFAF5-5846-45D0-94AF-88988C7F4499}"/>
    <cellStyle name="Notitie 14 5" xfId="2463" xr:uid="{00000000-0005-0000-0000-0000BE1C0000}"/>
    <cellStyle name="Notitie 14 5 2" xfId="12190" xr:uid="{00000000-0005-0000-0000-0000BF1C0000}"/>
    <cellStyle name="Notitie 14 5 2 2" xfId="27757" xr:uid="{CE1B0F7E-AB5F-4829-99A2-0AF89FD2FF65}"/>
    <cellStyle name="Notitie 14 5 3" xfId="26226" xr:uid="{B041F40A-8296-47D7-BB94-EDED443BD8EE}"/>
    <cellStyle name="Notitie 14 6" xfId="5535" xr:uid="{00000000-0005-0000-0000-0000C01C0000}"/>
    <cellStyle name="Notitie 14 6 2" xfId="15262" xr:uid="{00000000-0005-0000-0000-0000C11C0000}"/>
    <cellStyle name="Notitie 14 6 2 2" xfId="28214" xr:uid="{C225A652-7FC7-43A4-8113-9FEFD81EC1C0}"/>
    <cellStyle name="Notitie 14 6 3" xfId="26683" xr:uid="{B4DE5EC1-4D06-4F3C-B14D-770D49594C8C}"/>
    <cellStyle name="Notitie 14 7" xfId="5618" xr:uid="{00000000-0005-0000-0000-0000C21C0000}"/>
    <cellStyle name="Notitie 14 7 2" xfId="15345" xr:uid="{00000000-0005-0000-0000-0000C31C0000}"/>
    <cellStyle name="Notitie 14 7 2 2" xfId="28233" xr:uid="{8199EE00-304A-4120-9FEC-5900D013D8F1}"/>
    <cellStyle name="Notitie 14 7 3" xfId="26702" xr:uid="{B050A09F-0547-4437-B118-89D8C5C20E66}"/>
    <cellStyle name="Notitie 14 8" xfId="2708" xr:uid="{00000000-0005-0000-0000-0000C41C0000}"/>
    <cellStyle name="Notitie 14 8 2" xfId="12435" xr:uid="{00000000-0005-0000-0000-0000C51C0000}"/>
    <cellStyle name="Notitie 14 8 2 2" xfId="27837" xr:uid="{074039A2-7C95-49AA-85B9-F42E8B5830B8}"/>
    <cellStyle name="Notitie 14 8 3" xfId="26306" xr:uid="{F1650540-F2C4-4CCA-AF19-708B7A49B5CD}"/>
    <cellStyle name="Notitie 14 9" xfId="6222" xr:uid="{00000000-0005-0000-0000-0000C61C0000}"/>
    <cellStyle name="Notitie 14 9 2" xfId="15949" xr:uid="{00000000-0005-0000-0000-0000C71C0000}"/>
    <cellStyle name="Notitie 14 9 2 2" xfId="28368" xr:uid="{82E22258-BF15-460C-A4E8-40D376087FC0}"/>
    <cellStyle name="Notitie 14 9 3" xfId="26837" xr:uid="{7C1F9592-BF01-4A0A-A76A-601B7CD6E28B}"/>
    <cellStyle name="Notitie 15" xfId="810" xr:uid="{00000000-0005-0000-0000-0000C81C0000}"/>
    <cellStyle name="Notitie 15 10" xfId="5074" xr:uid="{00000000-0005-0000-0000-0000C91C0000}"/>
    <cellStyle name="Notitie 15 10 2" xfId="14801" xr:uid="{00000000-0005-0000-0000-0000CA1C0000}"/>
    <cellStyle name="Notitie 15 10 2 2" xfId="28087" xr:uid="{FBEDF8D8-181F-463C-A977-A9E8342D09EE}"/>
    <cellStyle name="Notitie 15 10 3" xfId="26556" xr:uid="{B0875D67-1B31-44B1-A1C0-017575717D34}"/>
    <cellStyle name="Notitie 15 11" xfId="2809" xr:uid="{00000000-0005-0000-0000-0000CB1C0000}"/>
    <cellStyle name="Notitie 15 11 2" xfId="12536" xr:uid="{00000000-0005-0000-0000-0000CC1C0000}"/>
    <cellStyle name="Notitie 15 11 2 2" xfId="27866" xr:uid="{955C5F77-6AEC-4DAE-86D2-AFA35D426ECE}"/>
    <cellStyle name="Notitie 15 11 3" xfId="26335" xr:uid="{0B298025-6827-432E-9E56-410994B42E5E}"/>
    <cellStyle name="Notitie 15 12" xfId="5565" xr:uid="{00000000-0005-0000-0000-0000CD1C0000}"/>
    <cellStyle name="Notitie 15 12 2" xfId="15292" xr:uid="{00000000-0005-0000-0000-0000CE1C0000}"/>
    <cellStyle name="Notitie 15 12 2 2" xfId="28222" xr:uid="{B0022C05-1468-41C6-9496-43793BC89957}"/>
    <cellStyle name="Notitie 15 12 3" xfId="26691" xr:uid="{99AB1D33-1CA0-441A-A3B4-6A59F55A7590}"/>
    <cellStyle name="Notitie 15 13" xfId="2627" xr:uid="{00000000-0005-0000-0000-0000CF1C0000}"/>
    <cellStyle name="Notitie 15 13 2" xfId="12354" xr:uid="{00000000-0005-0000-0000-0000D01C0000}"/>
    <cellStyle name="Notitie 15 13 2 2" xfId="27815" xr:uid="{35EE289F-6ABD-4483-ACDD-E5627EA4F4AB}"/>
    <cellStyle name="Notitie 15 13 3" xfId="26284" xr:uid="{2E45F87A-DBF0-4AA8-965E-7A285D66ABE6}"/>
    <cellStyle name="Notitie 15 14" xfId="2487" xr:uid="{00000000-0005-0000-0000-0000D11C0000}"/>
    <cellStyle name="Notitie 15 14 2" xfId="12214" xr:uid="{00000000-0005-0000-0000-0000D21C0000}"/>
    <cellStyle name="Notitie 15 14 2 2" xfId="27767" xr:uid="{D9DD6757-929B-405F-BEAC-B272D336F670}"/>
    <cellStyle name="Notitie 15 14 3" xfId="26236" xr:uid="{8CE673F6-4317-4A8A-B5C3-2CA4BAD0FF6A}"/>
    <cellStyle name="Notitie 15 15" xfId="6747" xr:uid="{00000000-0005-0000-0000-0000D31C0000}"/>
    <cellStyle name="Notitie 15 15 2" xfId="16474" xr:uid="{00000000-0005-0000-0000-0000D41C0000}"/>
    <cellStyle name="Notitie 15 15 2 2" xfId="28485" xr:uid="{50AC0748-4430-4F20-9AA0-B4F9BE83C6B8}"/>
    <cellStyle name="Notitie 15 15 3" xfId="26954" xr:uid="{CC8F9717-A740-49F3-83C7-8FF67ACFD281}"/>
    <cellStyle name="Notitie 15 16" xfId="6946" xr:uid="{00000000-0005-0000-0000-0000D51C0000}"/>
    <cellStyle name="Notitie 15 16 2" xfId="16673" xr:uid="{00000000-0005-0000-0000-0000D61C0000}"/>
    <cellStyle name="Notitie 15 16 2 2" xfId="28528" xr:uid="{FA89ED3F-37EB-4BB6-A0D4-4846EEA19D2C}"/>
    <cellStyle name="Notitie 15 16 3" xfId="26997" xr:uid="{1F90ACAC-3B05-4A38-847E-36186ECDB449}"/>
    <cellStyle name="Notitie 15 17" xfId="3006" xr:uid="{00000000-0005-0000-0000-0000D71C0000}"/>
    <cellStyle name="Notitie 15 17 2" xfId="12733" xr:uid="{00000000-0005-0000-0000-0000D81C0000}"/>
    <cellStyle name="Notitie 15 17 2 2" xfId="27911" xr:uid="{70246445-1B6E-46B5-91B2-F68AF8BD88D6}"/>
    <cellStyle name="Notitie 15 17 3" xfId="26380" xr:uid="{22E0F939-B919-4753-94F8-13AF4D9EDEB9}"/>
    <cellStyle name="Notitie 15 18" xfId="5645" xr:uid="{00000000-0005-0000-0000-0000D91C0000}"/>
    <cellStyle name="Notitie 15 18 2" xfId="15372" xr:uid="{00000000-0005-0000-0000-0000DA1C0000}"/>
    <cellStyle name="Notitie 15 18 2 2" xfId="28241" xr:uid="{B4E5196F-2886-45D3-858A-C4D221C74695}"/>
    <cellStyle name="Notitie 15 18 3" xfId="26710" xr:uid="{AF1F538E-0511-44AC-A1E8-7C2951CC758A}"/>
    <cellStyle name="Notitie 15 19" xfId="5076" xr:uid="{00000000-0005-0000-0000-0000DB1C0000}"/>
    <cellStyle name="Notitie 15 19 2" xfId="14803" xr:uid="{00000000-0005-0000-0000-0000DC1C0000}"/>
    <cellStyle name="Notitie 15 19 2 2" xfId="28089" xr:uid="{7B7056A9-5A27-4831-A72B-756F794DFC5F}"/>
    <cellStyle name="Notitie 15 19 3" xfId="26558" xr:uid="{BB8D4E72-7592-4B33-83C9-BC0BBB676911}"/>
    <cellStyle name="Notitie 15 2" xfId="2295" xr:uid="{00000000-0005-0000-0000-0000DD1C0000}"/>
    <cellStyle name="Notitie 15 2 10" xfId="7134" xr:uid="{00000000-0005-0000-0000-0000DE1C0000}"/>
    <cellStyle name="Notitie 15 2 10 2" xfId="16861" xr:uid="{00000000-0005-0000-0000-0000DF1C0000}"/>
    <cellStyle name="Notitie 15 2 10 2 2" xfId="28555" xr:uid="{6DD25263-05B4-4D43-B93E-642899702188}"/>
    <cellStyle name="Notitie 15 2 10 3" xfId="27024" xr:uid="{8E13A5FB-C112-47BB-A2A0-46ED610F2886}"/>
    <cellStyle name="Notitie 15 2 11" xfId="7330" xr:uid="{00000000-0005-0000-0000-0000E01C0000}"/>
    <cellStyle name="Notitie 15 2 11 2" xfId="17057" xr:uid="{00000000-0005-0000-0000-0000E11C0000}"/>
    <cellStyle name="Notitie 15 2 11 2 2" xfId="28595" xr:uid="{72B8BD4D-1A3B-4FF5-830C-5C29726A17E4}"/>
    <cellStyle name="Notitie 15 2 11 3" xfId="27064" xr:uid="{7AD5994C-CF79-4DA9-9FF8-420A4B324238}"/>
    <cellStyle name="Notitie 15 2 12" xfId="7525" xr:uid="{00000000-0005-0000-0000-0000E21C0000}"/>
    <cellStyle name="Notitie 15 2 12 2" xfId="17252" xr:uid="{00000000-0005-0000-0000-0000E31C0000}"/>
    <cellStyle name="Notitie 15 2 12 2 2" xfId="28635" xr:uid="{1D8B1947-6021-4487-A350-48D691308148}"/>
    <cellStyle name="Notitie 15 2 12 3" xfId="27104" xr:uid="{179CD317-B586-4276-AA3F-0758C9741FF7}"/>
    <cellStyle name="Notitie 15 2 13" xfId="7719" xr:uid="{00000000-0005-0000-0000-0000E41C0000}"/>
    <cellStyle name="Notitie 15 2 13 2" xfId="17446" xr:uid="{00000000-0005-0000-0000-0000E51C0000}"/>
    <cellStyle name="Notitie 15 2 13 2 2" xfId="28677" xr:uid="{C0536459-AF30-422B-BDEF-265C20EE4943}"/>
    <cellStyle name="Notitie 15 2 13 3" xfId="27146" xr:uid="{DD3D8F75-F15E-4207-B90D-BB0CA6004403}"/>
    <cellStyle name="Notitie 15 2 14" xfId="7915" xr:uid="{00000000-0005-0000-0000-0000E61C0000}"/>
    <cellStyle name="Notitie 15 2 14 2" xfId="17642" xr:uid="{00000000-0005-0000-0000-0000E71C0000}"/>
    <cellStyle name="Notitie 15 2 14 2 2" xfId="28713" xr:uid="{0DF383CE-2DFC-46F5-969A-2D2AA61AA9B9}"/>
    <cellStyle name="Notitie 15 2 14 3" xfId="27182" xr:uid="{2D1167D0-1ED1-43BC-834B-48B09E5C7116}"/>
    <cellStyle name="Notitie 15 2 15" xfId="7351" xr:uid="{00000000-0005-0000-0000-0000E81C0000}"/>
    <cellStyle name="Notitie 15 2 15 2" xfId="17078" xr:uid="{00000000-0005-0000-0000-0000E91C0000}"/>
    <cellStyle name="Notitie 15 2 15 2 2" xfId="28613" xr:uid="{D8F4051B-4ABB-4565-89EF-E3BF771ED604}"/>
    <cellStyle name="Notitie 15 2 15 3" xfId="27082" xr:uid="{18728AD1-D7E6-45D3-A2DD-8C5A4F667A6B}"/>
    <cellStyle name="Notitie 15 2 16" xfId="8217" xr:uid="{00000000-0005-0000-0000-0000EA1C0000}"/>
    <cellStyle name="Notitie 15 2 16 2" xfId="17944" xr:uid="{00000000-0005-0000-0000-0000EB1C0000}"/>
    <cellStyle name="Notitie 15 2 16 2 2" xfId="28780" xr:uid="{C0DF95FC-09D2-4B87-8F71-58243E3A99A3}"/>
    <cellStyle name="Notitie 15 2 16 3" xfId="27249" xr:uid="{5D541150-17EA-47FB-9A59-7C446608DA43}"/>
    <cellStyle name="Notitie 15 2 17" xfId="8405" xr:uid="{00000000-0005-0000-0000-0000EC1C0000}"/>
    <cellStyle name="Notitie 15 2 17 2" xfId="18132" xr:uid="{00000000-0005-0000-0000-0000ED1C0000}"/>
    <cellStyle name="Notitie 15 2 17 2 2" xfId="28817" xr:uid="{EFA23FF8-562A-4505-894E-42EC5E2F39B4}"/>
    <cellStyle name="Notitie 15 2 17 3" xfId="27286" xr:uid="{0D8011EA-DDE8-4ECA-8B7F-6A9E375AAD0B}"/>
    <cellStyle name="Notitie 15 2 18" xfId="8587" xr:uid="{00000000-0005-0000-0000-0000EE1C0000}"/>
    <cellStyle name="Notitie 15 2 18 2" xfId="18314" xr:uid="{00000000-0005-0000-0000-0000EF1C0000}"/>
    <cellStyle name="Notitie 15 2 18 2 2" xfId="28851" xr:uid="{52C350BB-8953-4DD0-836D-17D1CFCE0158}"/>
    <cellStyle name="Notitie 15 2 18 3" xfId="27320" xr:uid="{B535DE4E-FBD7-49C2-AF5D-37C5857008C5}"/>
    <cellStyle name="Notitie 15 2 19" xfId="8761" xr:uid="{00000000-0005-0000-0000-0000F01C0000}"/>
    <cellStyle name="Notitie 15 2 19 2" xfId="18488" xr:uid="{00000000-0005-0000-0000-0000F11C0000}"/>
    <cellStyle name="Notitie 15 2 19 2 2" xfId="28885" xr:uid="{3564E318-29FA-49D7-95B0-DCAA9C030068}"/>
    <cellStyle name="Notitie 15 2 19 3" xfId="27354" xr:uid="{1B9F73CD-9C26-44D7-9FCC-BFBA4E3333A6}"/>
    <cellStyle name="Notitie 15 2 2" xfId="4517" xr:uid="{00000000-0005-0000-0000-0000F21C0000}"/>
    <cellStyle name="Notitie 15 2 2 2" xfId="14244" xr:uid="{00000000-0005-0000-0000-0000F31C0000}"/>
    <cellStyle name="Notitie 15 2 2 2 2" xfId="27967" xr:uid="{379FFCB3-D451-4334-BB19-C731D2FED4D8}"/>
    <cellStyle name="Notitie 15 2 2 3" xfId="26436" xr:uid="{0BC2E568-F74F-46A7-A89B-D1AEB6F6808D}"/>
    <cellStyle name="Notitie 15 2 20" xfId="8934" xr:uid="{00000000-0005-0000-0000-0000F41C0000}"/>
    <cellStyle name="Notitie 15 2 20 2" xfId="18661" xr:uid="{00000000-0005-0000-0000-0000F51C0000}"/>
    <cellStyle name="Notitie 15 2 20 2 2" xfId="28919" xr:uid="{26C5A291-2BFF-4B62-BE63-0559E456BCAD}"/>
    <cellStyle name="Notitie 15 2 20 3" xfId="27388" xr:uid="{7DDCABD7-21B9-4992-B4AF-EA195DF6D612}"/>
    <cellStyle name="Notitie 15 2 21" xfId="9114" xr:uid="{00000000-0005-0000-0000-0000F61C0000}"/>
    <cellStyle name="Notitie 15 2 21 2" xfId="18841" xr:uid="{00000000-0005-0000-0000-0000F71C0000}"/>
    <cellStyle name="Notitie 15 2 21 2 2" xfId="28953" xr:uid="{DB2F9BF9-8F71-4F64-9685-91BEFE48B956}"/>
    <cellStyle name="Notitie 15 2 21 3" xfId="27422" xr:uid="{1E293BB2-0297-44AB-AE8B-C1CDB5542A8C}"/>
    <cellStyle name="Notitie 15 2 22" xfId="9284" xr:uid="{00000000-0005-0000-0000-0000F81C0000}"/>
    <cellStyle name="Notitie 15 2 22 2" xfId="19011" xr:uid="{00000000-0005-0000-0000-0000F91C0000}"/>
    <cellStyle name="Notitie 15 2 22 2 2" xfId="28986" xr:uid="{6410C028-7706-4ED4-8E44-8B349AA2E18E}"/>
    <cellStyle name="Notitie 15 2 22 3" xfId="27455" xr:uid="{3CC470B7-484E-4BDC-9706-60BFD006F1DD}"/>
    <cellStyle name="Notitie 15 2 23" xfId="9454" xr:uid="{00000000-0005-0000-0000-0000FA1C0000}"/>
    <cellStyle name="Notitie 15 2 23 2" xfId="19181" xr:uid="{00000000-0005-0000-0000-0000FB1C0000}"/>
    <cellStyle name="Notitie 15 2 23 2 2" xfId="29021" xr:uid="{3062DD13-0B76-43B1-ACC9-FA0E7EA0D298}"/>
    <cellStyle name="Notitie 15 2 23 3" xfId="27490" xr:uid="{67909B1B-59B1-446A-840C-AEA7B1C3798F}"/>
    <cellStyle name="Notitie 15 2 24" xfId="9618" xr:uid="{00000000-0005-0000-0000-0000FC1C0000}"/>
    <cellStyle name="Notitie 15 2 24 2" xfId="19345" xr:uid="{00000000-0005-0000-0000-0000FD1C0000}"/>
    <cellStyle name="Notitie 15 2 24 2 2" xfId="29054" xr:uid="{E5A5F76B-1A21-4013-B38E-5B405D6F2AAA}"/>
    <cellStyle name="Notitie 15 2 24 3" xfId="27523" xr:uid="{8753CC06-D567-4FDC-86E9-6D8B1F17B11C}"/>
    <cellStyle name="Notitie 15 2 25" xfId="9790" xr:uid="{00000000-0005-0000-0000-0000FE1C0000}"/>
    <cellStyle name="Notitie 15 2 25 2" xfId="19517" xr:uid="{00000000-0005-0000-0000-0000FF1C0000}"/>
    <cellStyle name="Notitie 15 2 25 2 2" xfId="29086" xr:uid="{18416419-7FA8-4B5A-8D8E-9DE6A99F7F74}"/>
    <cellStyle name="Notitie 15 2 25 3" xfId="27555" xr:uid="{1F5286B9-88FE-4C1B-B85D-0C60EEEEF404}"/>
    <cellStyle name="Notitie 15 2 26" xfId="9951" xr:uid="{00000000-0005-0000-0000-0000001D0000}"/>
    <cellStyle name="Notitie 15 2 26 2" xfId="19678" xr:uid="{00000000-0005-0000-0000-0000011D0000}"/>
    <cellStyle name="Notitie 15 2 26 2 2" xfId="29117" xr:uid="{3B25868D-2E9C-44FC-8975-205546668413}"/>
    <cellStyle name="Notitie 15 2 26 3" xfId="27586" xr:uid="{E9E1472D-0D0C-41C7-85B0-F80461724EDD}"/>
    <cellStyle name="Notitie 15 2 27" xfId="10110" xr:uid="{00000000-0005-0000-0000-0000021D0000}"/>
    <cellStyle name="Notitie 15 2 27 2" xfId="19837" xr:uid="{00000000-0005-0000-0000-0000031D0000}"/>
    <cellStyle name="Notitie 15 2 27 2 2" xfId="29148" xr:uid="{D6ED7333-D68B-41A7-A9CA-0DC7EFDDFAAE}"/>
    <cellStyle name="Notitie 15 2 27 3" xfId="27617" xr:uid="{B744C9AC-F945-4CAF-A74D-C71D6647D099}"/>
    <cellStyle name="Notitie 15 2 28" xfId="10265" xr:uid="{00000000-0005-0000-0000-0000041D0000}"/>
    <cellStyle name="Notitie 15 2 28 2" xfId="19992" xr:uid="{00000000-0005-0000-0000-0000051D0000}"/>
    <cellStyle name="Notitie 15 2 28 2 2" xfId="29178" xr:uid="{708771C9-74CF-4D0B-8974-276D39A9C70C}"/>
    <cellStyle name="Notitie 15 2 28 3" xfId="27647" xr:uid="{DA2E9871-96A2-4A46-9E41-D90AE7ACC5D5}"/>
    <cellStyle name="Notitie 15 2 29" xfId="10419" xr:uid="{00000000-0005-0000-0000-0000061D0000}"/>
    <cellStyle name="Notitie 15 2 29 2" xfId="20146" xr:uid="{00000000-0005-0000-0000-0000071D0000}"/>
    <cellStyle name="Notitie 15 2 29 2 2" xfId="29208" xr:uid="{B8949028-D2C0-4D4E-A8EA-4E7230E099BF}"/>
    <cellStyle name="Notitie 15 2 29 3" xfId="27677" xr:uid="{B11A6057-F4DE-4D8D-A001-7B0C1F2BB302}"/>
    <cellStyle name="Notitie 15 2 3" xfId="5726" xr:uid="{00000000-0005-0000-0000-0000081D0000}"/>
    <cellStyle name="Notitie 15 2 3 2" xfId="15453" xr:uid="{00000000-0005-0000-0000-0000091D0000}"/>
    <cellStyle name="Notitie 15 2 3 2 2" xfId="28256" xr:uid="{C8F38316-2BFB-4312-B13F-154939B7CBDA}"/>
    <cellStyle name="Notitie 15 2 3 3" xfId="26725" xr:uid="{A33AB622-EC93-4D17-A786-8968F0F2C4F4}"/>
    <cellStyle name="Notitie 15 2 30" xfId="10570" xr:uid="{00000000-0005-0000-0000-00000A1D0000}"/>
    <cellStyle name="Notitie 15 2 30 2" xfId="20297" xr:uid="{00000000-0005-0000-0000-00000B1D0000}"/>
    <cellStyle name="Notitie 15 2 30 2 2" xfId="29237" xr:uid="{C04F34D5-46DD-4CA4-A2C8-FD4C33A831C0}"/>
    <cellStyle name="Notitie 15 2 30 3" xfId="27706" xr:uid="{B0DA537A-5CCB-40AA-BB71-C110A2CA9D87}"/>
    <cellStyle name="Notitie 15 2 31" xfId="10716" xr:uid="{00000000-0005-0000-0000-00000C1D0000}"/>
    <cellStyle name="Notitie 15 2 31 2" xfId="20443" xr:uid="{00000000-0005-0000-0000-00000D1D0000}"/>
    <cellStyle name="Notitie 15 2 31 2 2" xfId="29263" xr:uid="{094D4886-B2BE-4EA9-8B3C-0CB9DDD0119B}"/>
    <cellStyle name="Notitie 15 2 31 3" xfId="27732" xr:uid="{140840A8-4D96-4AFE-B3A5-BFA5B2278587}"/>
    <cellStyle name="Notitie 15 2 32" xfId="26195" xr:uid="{A7F4913D-CEC9-4ACB-8241-CFFA455F754E}"/>
    <cellStyle name="Notitie 15 2 4" xfId="5941" xr:uid="{00000000-0005-0000-0000-00000E1D0000}"/>
    <cellStyle name="Notitie 15 2 4 2" xfId="15668" xr:uid="{00000000-0005-0000-0000-00000F1D0000}"/>
    <cellStyle name="Notitie 15 2 4 2 2" xfId="28299" xr:uid="{BEAE4755-4107-40F4-B220-D302267EB529}"/>
    <cellStyle name="Notitie 15 2 4 3" xfId="26768" xr:uid="{CF2C1936-E019-485F-ABAE-A1547B64F2C9}"/>
    <cellStyle name="Notitie 15 2 5" xfId="5066" xr:uid="{00000000-0005-0000-0000-0000101D0000}"/>
    <cellStyle name="Notitie 15 2 5 2" xfId="14793" xr:uid="{00000000-0005-0000-0000-0000111D0000}"/>
    <cellStyle name="Notitie 15 2 5 2 2" xfId="28083" xr:uid="{870A5DDE-F393-44AA-A4E4-82E9E3342082}"/>
    <cellStyle name="Notitie 15 2 5 3" xfId="26552" xr:uid="{6551D273-DEF0-4205-8636-D367D9F4E8E4}"/>
    <cellStyle name="Notitie 15 2 6" xfId="6315" xr:uid="{00000000-0005-0000-0000-0000121D0000}"/>
    <cellStyle name="Notitie 15 2 6 2" xfId="16042" xr:uid="{00000000-0005-0000-0000-0000131D0000}"/>
    <cellStyle name="Notitie 15 2 6 2 2" xfId="28386" xr:uid="{3A103FE3-66D9-4D5C-97A4-6BF1FCE4A13D}"/>
    <cellStyle name="Notitie 15 2 6 3" xfId="26855" xr:uid="{638F713E-D460-4D24-B4A2-C064E3133F76}"/>
    <cellStyle name="Notitie 15 2 7" xfId="6518" xr:uid="{00000000-0005-0000-0000-0000141D0000}"/>
    <cellStyle name="Notitie 15 2 7 2" xfId="16245" xr:uid="{00000000-0005-0000-0000-0000151D0000}"/>
    <cellStyle name="Notitie 15 2 7 2 2" xfId="28425" xr:uid="{50A616A8-40F7-484A-96E2-92FE0D116C17}"/>
    <cellStyle name="Notitie 15 2 7 3" xfId="26894" xr:uid="{894849AE-1C4D-4A00-90C0-9ED257952227}"/>
    <cellStyle name="Notitie 15 2 8" xfId="6728" xr:uid="{00000000-0005-0000-0000-0000161D0000}"/>
    <cellStyle name="Notitie 15 2 8 2" xfId="16455" xr:uid="{00000000-0005-0000-0000-0000171D0000}"/>
    <cellStyle name="Notitie 15 2 8 2 2" xfId="28467" xr:uid="{000658F3-82CE-46B5-BAF2-1C93C339BCEA}"/>
    <cellStyle name="Notitie 15 2 8 3" xfId="26936" xr:uid="{85F4F884-41C7-4222-880E-E0174CB39B5B}"/>
    <cellStyle name="Notitie 15 2 9" xfId="6924" xr:uid="{00000000-0005-0000-0000-0000181D0000}"/>
    <cellStyle name="Notitie 15 2 9 2" xfId="16651" xr:uid="{00000000-0005-0000-0000-0000191D0000}"/>
    <cellStyle name="Notitie 15 2 9 2 2" xfId="28508" xr:uid="{572724BD-85A6-42EE-AB29-05C48B4F5649}"/>
    <cellStyle name="Notitie 15 2 9 3" xfId="26977" xr:uid="{1E3C65D6-25BC-4384-894C-E5448F87175A}"/>
    <cellStyle name="Notitie 15 20" xfId="2788" xr:uid="{00000000-0005-0000-0000-00001A1D0000}"/>
    <cellStyle name="Notitie 15 20 2" xfId="12515" xr:uid="{00000000-0005-0000-0000-00001B1D0000}"/>
    <cellStyle name="Notitie 15 20 2 2" xfId="27860" xr:uid="{5263A731-6238-464C-8A9C-839E4FDCA91B}"/>
    <cellStyle name="Notitie 15 20 3" xfId="26329" xr:uid="{7887494F-61FA-40E6-8CC6-CC7EF908D842}"/>
    <cellStyle name="Notitie 15 21" xfId="6227" xr:uid="{00000000-0005-0000-0000-00001C1D0000}"/>
    <cellStyle name="Notitie 15 21 2" xfId="15954" xr:uid="{00000000-0005-0000-0000-00001D1D0000}"/>
    <cellStyle name="Notitie 15 21 2 2" xfId="28369" xr:uid="{038FEB55-81A5-4C04-B58E-AC673CC2C131}"/>
    <cellStyle name="Notitie 15 21 3" xfId="26838" xr:uid="{1D863702-8A31-47FB-8188-0CC9ECFFE8AA}"/>
    <cellStyle name="Notitie 15 22" xfId="5473" xr:uid="{00000000-0005-0000-0000-00001E1D0000}"/>
    <cellStyle name="Notitie 15 22 2" xfId="15200" xr:uid="{00000000-0005-0000-0000-00001F1D0000}"/>
    <cellStyle name="Notitie 15 22 2 2" xfId="28192" xr:uid="{60AC412D-0BF7-4B66-A3BD-B8B114A61AED}"/>
    <cellStyle name="Notitie 15 22 3" xfId="26661" xr:uid="{582E3B74-038F-4704-BE65-43131CE3CAEA}"/>
    <cellStyle name="Notitie 15 23" xfId="6945" xr:uid="{00000000-0005-0000-0000-0000201D0000}"/>
    <cellStyle name="Notitie 15 23 2" xfId="16672" xr:uid="{00000000-0005-0000-0000-0000211D0000}"/>
    <cellStyle name="Notitie 15 23 2 2" xfId="28527" xr:uid="{2DD3CB02-67DC-4818-BA99-AA0E825FF80B}"/>
    <cellStyle name="Notitie 15 23 3" xfId="26996" xr:uid="{7FD5C569-37ED-4189-A7E9-FAD2828DF156}"/>
    <cellStyle name="Notitie 15 24" xfId="8500" xr:uid="{00000000-0005-0000-0000-0000221D0000}"/>
    <cellStyle name="Notitie 15 24 2" xfId="18227" xr:uid="{00000000-0005-0000-0000-0000231D0000}"/>
    <cellStyle name="Notitie 15 24 2 2" xfId="28837" xr:uid="{97D680B5-9C96-4142-9AED-4414E61D713A}"/>
    <cellStyle name="Notitie 15 24 3" xfId="27306" xr:uid="{862535FA-BB57-4F91-8DB8-74F5254DB4F3}"/>
    <cellStyle name="Notitie 15 25" xfId="8604" xr:uid="{00000000-0005-0000-0000-0000241D0000}"/>
    <cellStyle name="Notitie 15 25 2" xfId="18331" xr:uid="{00000000-0005-0000-0000-0000251D0000}"/>
    <cellStyle name="Notitie 15 25 2 2" xfId="28868" xr:uid="{B6BA21AE-F477-4EAF-979E-F136C95A2B0C}"/>
    <cellStyle name="Notitie 15 25 3" xfId="27337" xr:uid="{8194561F-5F10-4EC6-8517-3857ECC448BE}"/>
    <cellStyle name="Notitie 15 26" xfId="3004" xr:uid="{00000000-0005-0000-0000-0000261D0000}"/>
    <cellStyle name="Notitie 15 26 2" xfId="12731" xr:uid="{00000000-0005-0000-0000-0000271D0000}"/>
    <cellStyle name="Notitie 15 26 2 2" xfId="27909" xr:uid="{9188C6E8-3290-4E51-B694-EA903D68B0E4}"/>
    <cellStyle name="Notitie 15 26 3" xfId="26378" xr:uid="{FAE38883-407A-4E93-951E-3C1531B16CF7}"/>
    <cellStyle name="Notitie 15 27" xfId="6137" xr:uid="{00000000-0005-0000-0000-0000281D0000}"/>
    <cellStyle name="Notitie 15 27 2" xfId="15864" xr:uid="{00000000-0005-0000-0000-0000291D0000}"/>
    <cellStyle name="Notitie 15 27 2 2" xfId="28345" xr:uid="{F49CF29E-223D-4B71-B30A-C0708B62DBFA}"/>
    <cellStyle name="Notitie 15 27 3" xfId="26814" xr:uid="{6AD03FBA-3D55-4A69-96FB-8C0EC9835B87}"/>
    <cellStyle name="Notitie 15 28" xfId="9202" xr:uid="{00000000-0005-0000-0000-00002A1D0000}"/>
    <cellStyle name="Notitie 15 28 2" xfId="18929" xr:uid="{00000000-0005-0000-0000-00002B1D0000}"/>
    <cellStyle name="Notitie 15 28 2 2" xfId="28972" xr:uid="{F72D6A6D-5A4B-4D8D-9B95-22F31A1B8E42}"/>
    <cellStyle name="Notitie 15 28 3" xfId="27441" xr:uid="{E66A9F69-0253-4766-B787-71B7DA8C26B9}"/>
    <cellStyle name="Notitie 15 29" xfId="9301" xr:uid="{00000000-0005-0000-0000-00002C1D0000}"/>
    <cellStyle name="Notitie 15 29 2" xfId="19028" xr:uid="{00000000-0005-0000-0000-00002D1D0000}"/>
    <cellStyle name="Notitie 15 29 2 2" xfId="29003" xr:uid="{6B03774B-1AD5-4467-A5B4-5AA4FCAEE58E}"/>
    <cellStyle name="Notitie 15 29 3" xfId="27472" xr:uid="{051C1050-455E-403E-B4B0-309408B96C4A}"/>
    <cellStyle name="Notitie 15 3" xfId="2296" xr:uid="{00000000-0005-0000-0000-00002E1D0000}"/>
    <cellStyle name="Notitie 15 3 10" xfId="7135" xr:uid="{00000000-0005-0000-0000-00002F1D0000}"/>
    <cellStyle name="Notitie 15 3 10 2" xfId="16862" xr:uid="{00000000-0005-0000-0000-0000301D0000}"/>
    <cellStyle name="Notitie 15 3 10 2 2" xfId="28556" xr:uid="{FE8CE300-8131-4F25-84D5-23513D9154FF}"/>
    <cellStyle name="Notitie 15 3 10 3" xfId="27025" xr:uid="{F13B80FF-CF80-4D08-B636-D49364D94F9A}"/>
    <cellStyle name="Notitie 15 3 11" xfId="7331" xr:uid="{00000000-0005-0000-0000-0000311D0000}"/>
    <cellStyle name="Notitie 15 3 11 2" xfId="17058" xr:uid="{00000000-0005-0000-0000-0000321D0000}"/>
    <cellStyle name="Notitie 15 3 11 2 2" xfId="28596" xr:uid="{D9BD8C0D-3AB5-465D-8AAD-206E45A256B2}"/>
    <cellStyle name="Notitie 15 3 11 3" xfId="27065" xr:uid="{6FE6329B-F4E1-445D-A5E9-A7651A739758}"/>
    <cellStyle name="Notitie 15 3 12" xfId="7526" xr:uid="{00000000-0005-0000-0000-0000331D0000}"/>
    <cellStyle name="Notitie 15 3 12 2" xfId="17253" xr:uid="{00000000-0005-0000-0000-0000341D0000}"/>
    <cellStyle name="Notitie 15 3 12 2 2" xfId="28636" xr:uid="{28DA1B4D-ED7F-4262-8E03-AB0CFADE616B}"/>
    <cellStyle name="Notitie 15 3 12 3" xfId="27105" xr:uid="{286DE2A3-F9B8-4282-B7B8-8A5F72098805}"/>
    <cellStyle name="Notitie 15 3 13" xfId="7720" xr:uid="{00000000-0005-0000-0000-0000351D0000}"/>
    <cellStyle name="Notitie 15 3 13 2" xfId="17447" xr:uid="{00000000-0005-0000-0000-0000361D0000}"/>
    <cellStyle name="Notitie 15 3 13 2 2" xfId="28678" xr:uid="{2657EEA9-A2B1-4A92-A444-9D0767DA9AF9}"/>
    <cellStyle name="Notitie 15 3 13 3" xfId="27147" xr:uid="{E973F9FE-636A-44D6-8485-973E6FF6E740}"/>
    <cellStyle name="Notitie 15 3 14" xfId="7916" xr:uid="{00000000-0005-0000-0000-0000371D0000}"/>
    <cellStyle name="Notitie 15 3 14 2" xfId="17643" xr:uid="{00000000-0005-0000-0000-0000381D0000}"/>
    <cellStyle name="Notitie 15 3 14 2 2" xfId="28714" xr:uid="{07B6287B-8625-4184-9982-8C21BD0535B3}"/>
    <cellStyle name="Notitie 15 3 14 3" xfId="27183" xr:uid="{45CB9109-A8D6-4B4E-93D2-0ED90039951F}"/>
    <cellStyle name="Notitie 15 3 15" xfId="8031" xr:uid="{00000000-0005-0000-0000-0000391D0000}"/>
    <cellStyle name="Notitie 15 3 15 2" xfId="17758" xr:uid="{00000000-0005-0000-0000-00003A1D0000}"/>
    <cellStyle name="Notitie 15 3 15 2 2" xfId="28734" xr:uid="{0F7FD675-EC77-4813-AEBA-27FD4CAB0354}"/>
    <cellStyle name="Notitie 15 3 15 3" xfId="27203" xr:uid="{2BCC2739-6363-400B-8DB9-CB50C7F61CD8}"/>
    <cellStyle name="Notitie 15 3 16" xfId="8218" xr:uid="{00000000-0005-0000-0000-00003B1D0000}"/>
    <cellStyle name="Notitie 15 3 16 2" xfId="17945" xr:uid="{00000000-0005-0000-0000-00003C1D0000}"/>
    <cellStyle name="Notitie 15 3 16 2 2" xfId="28781" xr:uid="{D5831CAC-F649-4EB7-8104-C06AA6B28FB0}"/>
    <cellStyle name="Notitie 15 3 16 3" xfId="27250" xr:uid="{BA7EC698-15D4-428E-8A84-1D3625765D45}"/>
    <cellStyle name="Notitie 15 3 17" xfId="8406" xr:uid="{00000000-0005-0000-0000-00003D1D0000}"/>
    <cellStyle name="Notitie 15 3 17 2" xfId="18133" xr:uid="{00000000-0005-0000-0000-00003E1D0000}"/>
    <cellStyle name="Notitie 15 3 17 2 2" xfId="28818" xr:uid="{C43B3775-EE2D-42AD-9EE5-7730315CB608}"/>
    <cellStyle name="Notitie 15 3 17 3" xfId="27287" xr:uid="{FC7F5581-9823-4BE8-BAE4-5FD7C50651FC}"/>
    <cellStyle name="Notitie 15 3 18" xfId="8588" xr:uid="{00000000-0005-0000-0000-00003F1D0000}"/>
    <cellStyle name="Notitie 15 3 18 2" xfId="18315" xr:uid="{00000000-0005-0000-0000-0000401D0000}"/>
    <cellStyle name="Notitie 15 3 18 2 2" xfId="28852" xr:uid="{380327B4-9FFF-401B-8DFD-321D7D7DBD28}"/>
    <cellStyle name="Notitie 15 3 18 3" xfId="27321" xr:uid="{1E79FD30-BAEC-4BC2-9602-D041626C05B3}"/>
    <cellStyle name="Notitie 15 3 19" xfId="8762" xr:uid="{00000000-0005-0000-0000-0000411D0000}"/>
    <cellStyle name="Notitie 15 3 19 2" xfId="18489" xr:uid="{00000000-0005-0000-0000-0000421D0000}"/>
    <cellStyle name="Notitie 15 3 19 2 2" xfId="28886" xr:uid="{2E817EF7-6CBB-4E6F-B05B-75C5231DCB95}"/>
    <cellStyle name="Notitie 15 3 19 3" xfId="27355" xr:uid="{C97A74F3-EA51-4D5E-BD03-7AFB4BFB87C7}"/>
    <cellStyle name="Notitie 15 3 2" xfId="4518" xr:uid="{00000000-0005-0000-0000-0000431D0000}"/>
    <cellStyle name="Notitie 15 3 2 2" xfId="14245" xr:uid="{00000000-0005-0000-0000-0000441D0000}"/>
    <cellStyle name="Notitie 15 3 2 2 2" xfId="27968" xr:uid="{D1272584-1665-4B73-A556-86109627F7FA}"/>
    <cellStyle name="Notitie 15 3 2 3" xfId="26437" xr:uid="{2737F9A2-7B51-4974-90EA-52A30E6DDA6B}"/>
    <cellStyle name="Notitie 15 3 20" xfId="8935" xr:uid="{00000000-0005-0000-0000-0000451D0000}"/>
    <cellStyle name="Notitie 15 3 20 2" xfId="18662" xr:uid="{00000000-0005-0000-0000-0000461D0000}"/>
    <cellStyle name="Notitie 15 3 20 2 2" xfId="28920" xr:uid="{13A73DCB-7C00-4DBB-9F8C-780E9D9F636F}"/>
    <cellStyle name="Notitie 15 3 20 3" xfId="27389" xr:uid="{02693280-D0BB-4DEA-A0E8-324DC23E9D0A}"/>
    <cellStyle name="Notitie 15 3 21" xfId="9115" xr:uid="{00000000-0005-0000-0000-0000471D0000}"/>
    <cellStyle name="Notitie 15 3 21 2" xfId="18842" xr:uid="{00000000-0005-0000-0000-0000481D0000}"/>
    <cellStyle name="Notitie 15 3 21 2 2" xfId="28954" xr:uid="{D2E10CE6-36D7-468F-A374-45F28A01F4D6}"/>
    <cellStyle name="Notitie 15 3 21 3" xfId="27423" xr:uid="{7CE43642-B632-4B35-A4CB-26EC637FD15E}"/>
    <cellStyle name="Notitie 15 3 22" xfId="9285" xr:uid="{00000000-0005-0000-0000-0000491D0000}"/>
    <cellStyle name="Notitie 15 3 22 2" xfId="19012" xr:uid="{00000000-0005-0000-0000-00004A1D0000}"/>
    <cellStyle name="Notitie 15 3 22 2 2" xfId="28987" xr:uid="{14CF6641-D3F1-4661-99B2-71AB6300988A}"/>
    <cellStyle name="Notitie 15 3 22 3" xfId="27456" xr:uid="{9154BB35-99B1-40C6-8676-64817C615ADB}"/>
    <cellStyle name="Notitie 15 3 23" xfId="9455" xr:uid="{00000000-0005-0000-0000-00004B1D0000}"/>
    <cellStyle name="Notitie 15 3 23 2" xfId="19182" xr:uid="{00000000-0005-0000-0000-00004C1D0000}"/>
    <cellStyle name="Notitie 15 3 23 2 2" xfId="29022" xr:uid="{F53DB4F0-92D0-4B3C-B757-37761E83173F}"/>
    <cellStyle name="Notitie 15 3 23 3" xfId="27491" xr:uid="{429C6102-A431-40F2-BEBC-110B931101B6}"/>
    <cellStyle name="Notitie 15 3 24" xfId="9619" xr:uid="{00000000-0005-0000-0000-00004D1D0000}"/>
    <cellStyle name="Notitie 15 3 24 2" xfId="19346" xr:uid="{00000000-0005-0000-0000-00004E1D0000}"/>
    <cellStyle name="Notitie 15 3 24 2 2" xfId="29055" xr:uid="{77DC98D6-FE96-4C9D-BD84-F0E9FB00C889}"/>
    <cellStyle name="Notitie 15 3 24 3" xfId="27524" xr:uid="{EFCAD19A-9457-43B9-954A-D34D501AFA39}"/>
    <cellStyle name="Notitie 15 3 25" xfId="9791" xr:uid="{00000000-0005-0000-0000-00004F1D0000}"/>
    <cellStyle name="Notitie 15 3 25 2" xfId="19518" xr:uid="{00000000-0005-0000-0000-0000501D0000}"/>
    <cellStyle name="Notitie 15 3 25 2 2" xfId="29087" xr:uid="{FA16C20E-D9BD-4FCD-BD75-15A17D6A5AE6}"/>
    <cellStyle name="Notitie 15 3 25 3" xfId="27556" xr:uid="{1C48EA69-96A7-4ABE-BE25-B3F9FAAA15DF}"/>
    <cellStyle name="Notitie 15 3 26" xfId="9952" xr:uid="{00000000-0005-0000-0000-0000511D0000}"/>
    <cellStyle name="Notitie 15 3 26 2" xfId="19679" xr:uid="{00000000-0005-0000-0000-0000521D0000}"/>
    <cellStyle name="Notitie 15 3 26 2 2" xfId="29118" xr:uid="{598E8F6F-D005-4628-ACA0-5D151B362A91}"/>
    <cellStyle name="Notitie 15 3 26 3" xfId="27587" xr:uid="{713B7B92-A6D8-4830-8F4B-DB474F368B25}"/>
    <cellStyle name="Notitie 15 3 27" xfId="10111" xr:uid="{00000000-0005-0000-0000-0000531D0000}"/>
    <cellStyle name="Notitie 15 3 27 2" xfId="19838" xr:uid="{00000000-0005-0000-0000-0000541D0000}"/>
    <cellStyle name="Notitie 15 3 27 2 2" xfId="29149" xr:uid="{9EAAE301-B827-4B07-B51F-986470BAC558}"/>
    <cellStyle name="Notitie 15 3 27 3" xfId="27618" xr:uid="{88159F1D-CF10-4421-809F-6F505EE54A31}"/>
    <cellStyle name="Notitie 15 3 28" xfId="10266" xr:uid="{00000000-0005-0000-0000-0000551D0000}"/>
    <cellStyle name="Notitie 15 3 28 2" xfId="19993" xr:uid="{00000000-0005-0000-0000-0000561D0000}"/>
    <cellStyle name="Notitie 15 3 28 2 2" xfId="29179" xr:uid="{1A6F9355-DC16-49FD-B8B2-6E04970355CE}"/>
    <cellStyle name="Notitie 15 3 28 3" xfId="27648" xr:uid="{319B4148-F1EA-4E8A-8203-A09FE7E3891F}"/>
    <cellStyle name="Notitie 15 3 29" xfId="10420" xr:uid="{00000000-0005-0000-0000-0000571D0000}"/>
    <cellStyle name="Notitie 15 3 29 2" xfId="20147" xr:uid="{00000000-0005-0000-0000-0000581D0000}"/>
    <cellStyle name="Notitie 15 3 29 2 2" xfId="29209" xr:uid="{3C853050-C009-42F7-A590-270D0D02C725}"/>
    <cellStyle name="Notitie 15 3 29 3" xfId="27678" xr:uid="{DEE4B100-0842-4078-B184-99E9BB57A357}"/>
    <cellStyle name="Notitie 15 3 3" xfId="5727" xr:uid="{00000000-0005-0000-0000-0000591D0000}"/>
    <cellStyle name="Notitie 15 3 3 2" xfId="15454" xr:uid="{00000000-0005-0000-0000-00005A1D0000}"/>
    <cellStyle name="Notitie 15 3 3 2 2" xfId="28257" xr:uid="{EA2CDFD8-8133-47C6-8417-F7113936B9C2}"/>
    <cellStyle name="Notitie 15 3 3 3" xfId="26726" xr:uid="{0DF87CF5-E8C9-4A8E-93EB-B3482048E85B}"/>
    <cellStyle name="Notitie 15 3 30" xfId="10571" xr:uid="{00000000-0005-0000-0000-00005B1D0000}"/>
    <cellStyle name="Notitie 15 3 30 2" xfId="20298" xr:uid="{00000000-0005-0000-0000-00005C1D0000}"/>
    <cellStyle name="Notitie 15 3 30 2 2" xfId="29238" xr:uid="{15D78B5D-7EB1-4660-B4F8-14F75CF426F0}"/>
    <cellStyle name="Notitie 15 3 30 3" xfId="27707" xr:uid="{BCDC8D80-96D3-4DB3-AF7C-E5CE5EC4357C}"/>
    <cellStyle name="Notitie 15 3 31" xfId="10717" xr:uid="{00000000-0005-0000-0000-00005D1D0000}"/>
    <cellStyle name="Notitie 15 3 31 2" xfId="20444" xr:uid="{00000000-0005-0000-0000-00005E1D0000}"/>
    <cellStyle name="Notitie 15 3 31 2 2" xfId="29264" xr:uid="{59844C77-07E8-4E18-8F9F-E746B0B75F7B}"/>
    <cellStyle name="Notitie 15 3 31 3" xfId="27733" xr:uid="{E9FF9936-733F-4F25-9FD7-77F72544F91B}"/>
    <cellStyle name="Notitie 15 3 32" xfId="26196" xr:uid="{21E64531-2A27-41F3-AAFC-99B07EE38957}"/>
    <cellStyle name="Notitie 15 3 4" xfId="5942" xr:uid="{00000000-0005-0000-0000-00005F1D0000}"/>
    <cellStyle name="Notitie 15 3 4 2" xfId="15669" xr:uid="{00000000-0005-0000-0000-0000601D0000}"/>
    <cellStyle name="Notitie 15 3 4 2 2" xfId="28300" xr:uid="{30BC0258-8009-45B0-A46A-7780DBE03E30}"/>
    <cellStyle name="Notitie 15 3 4 3" xfId="26769" xr:uid="{80BF315B-0DD0-4E18-B9E7-559EB7955EE0}"/>
    <cellStyle name="Notitie 15 3 5" xfId="5633" xr:uid="{00000000-0005-0000-0000-0000611D0000}"/>
    <cellStyle name="Notitie 15 3 5 2" xfId="15360" xr:uid="{00000000-0005-0000-0000-0000621D0000}"/>
    <cellStyle name="Notitie 15 3 5 2 2" xfId="28238" xr:uid="{57395062-AA89-4CCC-B28F-DC45A1FBE7A9}"/>
    <cellStyle name="Notitie 15 3 5 3" xfId="26707" xr:uid="{81DC30C5-1E62-4BE4-BE24-D3274477CDAD}"/>
    <cellStyle name="Notitie 15 3 6" xfId="6316" xr:uid="{00000000-0005-0000-0000-0000631D0000}"/>
    <cellStyle name="Notitie 15 3 6 2" xfId="16043" xr:uid="{00000000-0005-0000-0000-0000641D0000}"/>
    <cellStyle name="Notitie 15 3 6 2 2" xfId="28387" xr:uid="{26FC4BB3-A6EC-4C4E-AE4D-C5A54004F765}"/>
    <cellStyle name="Notitie 15 3 6 3" xfId="26856" xr:uid="{7202C87C-7A4D-4DB0-AC89-9D4A37A932DE}"/>
    <cellStyle name="Notitie 15 3 7" xfId="6519" xr:uid="{00000000-0005-0000-0000-0000651D0000}"/>
    <cellStyle name="Notitie 15 3 7 2" xfId="16246" xr:uid="{00000000-0005-0000-0000-0000661D0000}"/>
    <cellStyle name="Notitie 15 3 7 2 2" xfId="28426" xr:uid="{A3AA55D3-1A12-47BD-AF2D-06C277498AB4}"/>
    <cellStyle name="Notitie 15 3 7 3" xfId="26895" xr:uid="{5493F085-F089-4658-8159-861F2CE53CA8}"/>
    <cellStyle name="Notitie 15 3 8" xfId="6729" xr:uid="{00000000-0005-0000-0000-0000671D0000}"/>
    <cellStyle name="Notitie 15 3 8 2" xfId="16456" xr:uid="{00000000-0005-0000-0000-0000681D0000}"/>
    <cellStyle name="Notitie 15 3 8 2 2" xfId="28468" xr:uid="{BF305736-239D-447F-867B-532B15048A47}"/>
    <cellStyle name="Notitie 15 3 8 3" xfId="26937" xr:uid="{5EA1CDBA-F426-4D0F-8D11-EC59267FEF45}"/>
    <cellStyle name="Notitie 15 3 9" xfId="6925" xr:uid="{00000000-0005-0000-0000-0000691D0000}"/>
    <cellStyle name="Notitie 15 3 9 2" xfId="16652" xr:uid="{00000000-0005-0000-0000-00006A1D0000}"/>
    <cellStyle name="Notitie 15 3 9 2 2" xfId="28509" xr:uid="{26AAE2A1-A837-4143-9784-A6BDE6129468}"/>
    <cellStyle name="Notitie 15 3 9 3" xfId="26978" xr:uid="{E957B9BA-BE1A-4D18-95D4-9763D1CFD459}"/>
    <cellStyle name="Notitie 15 30" xfId="2470" xr:uid="{00000000-0005-0000-0000-00006B1D0000}"/>
    <cellStyle name="Notitie 15 30 2" xfId="12197" xr:uid="{00000000-0005-0000-0000-00006C1D0000}"/>
    <cellStyle name="Notitie 15 30 2 2" xfId="27762" xr:uid="{23ADB2D8-B4F9-45A2-B995-670A549C26C0}"/>
    <cellStyle name="Notitie 15 30 3" xfId="26231" xr:uid="{9EB644A5-93A4-4079-84F6-1EE205136A5E}"/>
    <cellStyle name="Notitie 15 31" xfId="7839" xr:uid="{00000000-0005-0000-0000-00006D1D0000}"/>
    <cellStyle name="Notitie 15 31 2" xfId="17566" xr:uid="{00000000-0005-0000-0000-00006E1D0000}"/>
    <cellStyle name="Notitie 15 31 2 2" xfId="28700" xr:uid="{A1F2F70E-32D7-40ED-9BEF-CAFCBC095A06}"/>
    <cellStyle name="Notitie 15 31 3" xfId="27169" xr:uid="{4ABBAD60-C287-4313-BFAF-EA67A0DEF129}"/>
    <cellStyle name="Notitie 15 32" xfId="7018" xr:uid="{00000000-0005-0000-0000-00006F1D0000}"/>
    <cellStyle name="Notitie 15 32 2" xfId="16745" xr:uid="{00000000-0005-0000-0000-0000701D0000}"/>
    <cellStyle name="Notitie 15 32 2 2" xfId="28531" xr:uid="{DB9D8561-7475-4E39-B6C5-74C9E469A6C3}"/>
    <cellStyle name="Notitie 15 32 3" xfId="27000" xr:uid="{98138555-096A-4089-81CC-2C4CDD2AD4EA}"/>
    <cellStyle name="Notitie 15 33" xfId="10032" xr:uid="{00000000-0005-0000-0000-0000711D0000}"/>
    <cellStyle name="Notitie 15 33 2" xfId="19759" xr:uid="{00000000-0005-0000-0000-0000721D0000}"/>
    <cellStyle name="Notitie 15 33 2 2" xfId="29134" xr:uid="{E8ADC812-D882-4EB3-B822-036622372A3C}"/>
    <cellStyle name="Notitie 15 33 3" xfId="27603" xr:uid="{030E6C5F-FA5A-44D6-8D87-EC6EF2421DBD}"/>
    <cellStyle name="Notitie 15 34" xfId="26160" xr:uid="{A4EA3F47-F88F-4D97-9003-46396DB82318}"/>
    <cellStyle name="Notitie 15 4" xfId="3020" xr:uid="{00000000-0005-0000-0000-0000731D0000}"/>
    <cellStyle name="Notitie 15 4 2" xfId="12747" xr:uid="{00000000-0005-0000-0000-0000741D0000}"/>
    <cellStyle name="Notitie 15 4 2 2" xfId="27921" xr:uid="{C4F9FF6F-9712-49D9-8D0C-8FD7F39595D8}"/>
    <cellStyle name="Notitie 15 4 3" xfId="26390" xr:uid="{9F288A8D-14AF-4EA5-8532-39FE489A5B8C}"/>
    <cellStyle name="Notitie 15 5" xfId="2462" xr:uid="{00000000-0005-0000-0000-0000751D0000}"/>
    <cellStyle name="Notitie 15 5 2" xfId="12189" xr:uid="{00000000-0005-0000-0000-0000761D0000}"/>
    <cellStyle name="Notitie 15 5 2 2" xfId="27756" xr:uid="{59EDB543-597D-49E8-B0DD-2AC9EBBC6AF4}"/>
    <cellStyle name="Notitie 15 5 3" xfId="26225" xr:uid="{EAFE2B2F-2227-4331-9450-54E64381B908}"/>
    <cellStyle name="Notitie 15 6" xfId="5059" xr:uid="{00000000-0005-0000-0000-0000771D0000}"/>
    <cellStyle name="Notitie 15 6 2" xfId="14786" xr:uid="{00000000-0005-0000-0000-0000781D0000}"/>
    <cellStyle name="Notitie 15 6 2 2" xfId="28081" xr:uid="{C6C89C4C-381C-45AF-999D-622EEF4007F8}"/>
    <cellStyle name="Notitie 15 6 3" xfId="26550" xr:uid="{15FF4914-1A3A-48EE-BF5C-45EA9D1C1BB5}"/>
    <cellStyle name="Notitie 15 7" xfId="5516" xr:uid="{00000000-0005-0000-0000-0000791D0000}"/>
    <cellStyle name="Notitie 15 7 2" xfId="15243" xr:uid="{00000000-0005-0000-0000-00007A1D0000}"/>
    <cellStyle name="Notitie 15 7 2 2" xfId="28207" xr:uid="{210F06E5-406E-4844-8B02-9698BD8A7362}"/>
    <cellStyle name="Notitie 15 7 3" xfId="26676" xr:uid="{05F1AA50-B0C3-45BC-B360-2EAA5B0645E4}"/>
    <cellStyle name="Notitie 15 8" xfId="2699" xr:uid="{00000000-0005-0000-0000-00007B1D0000}"/>
    <cellStyle name="Notitie 15 8 2" xfId="12426" xr:uid="{00000000-0005-0000-0000-00007C1D0000}"/>
    <cellStyle name="Notitie 15 8 2 2" xfId="27835" xr:uid="{A491F088-B05B-4A81-859C-87C733B2AAD4}"/>
    <cellStyle name="Notitie 15 8 3" xfId="26304" xr:uid="{16E09433-862C-456F-8B4E-D598F7714CA5}"/>
    <cellStyle name="Notitie 15 9" xfId="4707" xr:uid="{00000000-0005-0000-0000-00007D1D0000}"/>
    <cellStyle name="Notitie 15 9 2" xfId="14434" xr:uid="{00000000-0005-0000-0000-00007E1D0000}"/>
    <cellStyle name="Notitie 15 9 2 2" xfId="28000" xr:uid="{65B506F6-5BC4-40A7-B897-EB29E1D7F75F}"/>
    <cellStyle name="Notitie 15 9 3" xfId="26469" xr:uid="{A86DFA14-7B4B-40D7-B1B0-91BD637058B0}"/>
    <cellStyle name="Notitie 16" xfId="811" xr:uid="{00000000-0005-0000-0000-00007F1D0000}"/>
    <cellStyle name="Notitie 16 10" xfId="3037" xr:uid="{00000000-0005-0000-0000-0000801D0000}"/>
    <cellStyle name="Notitie 16 10 2" xfId="12764" xr:uid="{00000000-0005-0000-0000-0000811D0000}"/>
    <cellStyle name="Notitie 16 10 2 2" xfId="27933" xr:uid="{CE9819A8-EE55-4E88-935D-65C80364B94A}"/>
    <cellStyle name="Notitie 16 10 3" xfId="26402" xr:uid="{2E63B9CD-6EF3-47AA-A4E2-D1C21C28DD64}"/>
    <cellStyle name="Notitie 16 11" xfId="5324" xr:uid="{00000000-0005-0000-0000-0000821D0000}"/>
    <cellStyle name="Notitie 16 11 2" xfId="15051" xr:uid="{00000000-0005-0000-0000-0000831D0000}"/>
    <cellStyle name="Notitie 16 11 2 2" xfId="28151" xr:uid="{3F56146A-5B94-40C0-86BB-E384C405742C}"/>
    <cellStyle name="Notitie 16 11 3" xfId="26620" xr:uid="{5D80A0EF-57F7-4E64-BE4B-DC368EE75A04}"/>
    <cellStyle name="Notitie 16 12" xfId="2632" xr:uid="{00000000-0005-0000-0000-0000841D0000}"/>
    <cellStyle name="Notitie 16 12 2" xfId="12359" xr:uid="{00000000-0005-0000-0000-0000851D0000}"/>
    <cellStyle name="Notitie 16 12 2 2" xfId="27817" xr:uid="{2932E7F4-A9C9-4037-8A81-6694055FDBDA}"/>
    <cellStyle name="Notitie 16 12 3" xfId="26286" xr:uid="{2E820B51-5037-49CE-8FF6-FACF08034508}"/>
    <cellStyle name="Notitie 16 13" xfId="6220" xr:uid="{00000000-0005-0000-0000-0000861D0000}"/>
    <cellStyle name="Notitie 16 13 2" xfId="15947" xr:uid="{00000000-0005-0000-0000-0000871D0000}"/>
    <cellStyle name="Notitie 16 13 2 2" xfId="28366" xr:uid="{D8CCE9DE-4D03-470A-8B84-447A96F4421D}"/>
    <cellStyle name="Notitie 16 13 3" xfId="26835" xr:uid="{EB34CD7D-7670-4C60-A627-DCC215280858}"/>
    <cellStyle name="Notitie 16 14" xfId="2726" xr:uid="{00000000-0005-0000-0000-0000881D0000}"/>
    <cellStyle name="Notitie 16 14 2" xfId="12453" xr:uid="{00000000-0005-0000-0000-0000891D0000}"/>
    <cellStyle name="Notitie 16 14 2 2" xfId="27845" xr:uid="{0166AA1A-06A9-4B4C-9E3A-59DA92295C53}"/>
    <cellStyle name="Notitie 16 14 3" xfId="26314" xr:uid="{725E98EC-A2FA-4E40-960A-5586122D0DBE}"/>
    <cellStyle name="Notitie 16 15" xfId="2845" xr:uid="{00000000-0005-0000-0000-00008A1D0000}"/>
    <cellStyle name="Notitie 16 15 2" xfId="12572" xr:uid="{00000000-0005-0000-0000-00008B1D0000}"/>
    <cellStyle name="Notitie 16 15 2 2" xfId="27876" xr:uid="{7DA498EA-F82F-468C-B49C-2D1A240C6C6C}"/>
    <cellStyle name="Notitie 16 15 3" xfId="26345" xr:uid="{8B652F25-7AC4-43B0-B092-8E87374AB464}"/>
    <cellStyle name="Notitie 16 16" xfId="2579" xr:uid="{00000000-0005-0000-0000-00008C1D0000}"/>
    <cellStyle name="Notitie 16 16 2" xfId="12306" xr:uid="{00000000-0005-0000-0000-00008D1D0000}"/>
    <cellStyle name="Notitie 16 16 2 2" xfId="27796" xr:uid="{E06B1528-4897-4EB9-B575-BE140D88D304}"/>
    <cellStyle name="Notitie 16 16 3" xfId="26265" xr:uid="{7F7A363A-601D-4A44-8374-267301F31522}"/>
    <cellStyle name="Notitie 16 17" xfId="5411" xr:uid="{00000000-0005-0000-0000-00008E1D0000}"/>
    <cellStyle name="Notitie 16 17 2" xfId="15138" xr:uid="{00000000-0005-0000-0000-00008F1D0000}"/>
    <cellStyle name="Notitie 16 17 2 2" xfId="28180" xr:uid="{4A8B4493-C820-45BB-B49C-B10ECD703532}"/>
    <cellStyle name="Notitie 16 17 3" xfId="26649" xr:uid="{7F2B2783-F017-4D8E-A61E-E82931785CD8}"/>
    <cellStyle name="Notitie 16 18" xfId="6628" xr:uid="{00000000-0005-0000-0000-0000901D0000}"/>
    <cellStyle name="Notitie 16 18 2" xfId="16355" xr:uid="{00000000-0005-0000-0000-0000911D0000}"/>
    <cellStyle name="Notitie 16 18 2 2" xfId="28451" xr:uid="{47BC9DD0-46B5-4463-9C85-B82845F6F1F3}"/>
    <cellStyle name="Notitie 16 18 3" xfId="26920" xr:uid="{9468A570-2860-412B-A103-83690996947C}"/>
    <cellStyle name="Notitie 16 19" xfId="5118" xr:uid="{00000000-0005-0000-0000-0000921D0000}"/>
    <cellStyle name="Notitie 16 19 2" xfId="14845" xr:uid="{00000000-0005-0000-0000-0000931D0000}"/>
    <cellStyle name="Notitie 16 19 2 2" xfId="28097" xr:uid="{7129425E-56FB-46D2-A9C6-120A82A97EEB}"/>
    <cellStyle name="Notitie 16 19 3" xfId="26566" xr:uid="{C6CF999B-EF73-4094-A7C7-3FFAD94E78F4}"/>
    <cellStyle name="Notitie 16 2" xfId="2297" xr:uid="{00000000-0005-0000-0000-0000941D0000}"/>
    <cellStyle name="Notitie 16 2 10" xfId="7136" xr:uid="{00000000-0005-0000-0000-0000951D0000}"/>
    <cellStyle name="Notitie 16 2 10 2" xfId="16863" xr:uid="{00000000-0005-0000-0000-0000961D0000}"/>
    <cellStyle name="Notitie 16 2 10 2 2" xfId="28557" xr:uid="{6B05BB86-0BEB-4B81-B1A7-A8E26A03CA42}"/>
    <cellStyle name="Notitie 16 2 10 3" xfId="27026" xr:uid="{47037B3D-3702-47F7-9148-2F5BD633D6DA}"/>
    <cellStyle name="Notitie 16 2 11" xfId="7332" xr:uid="{00000000-0005-0000-0000-0000971D0000}"/>
    <cellStyle name="Notitie 16 2 11 2" xfId="17059" xr:uid="{00000000-0005-0000-0000-0000981D0000}"/>
    <cellStyle name="Notitie 16 2 11 2 2" xfId="28597" xr:uid="{3FEFF4A7-4275-40E5-99F8-41F971709BE4}"/>
    <cellStyle name="Notitie 16 2 11 3" xfId="27066" xr:uid="{ACC78FBE-B3D6-42F2-A185-3C716CB0D4A7}"/>
    <cellStyle name="Notitie 16 2 12" xfId="7527" xr:uid="{00000000-0005-0000-0000-0000991D0000}"/>
    <cellStyle name="Notitie 16 2 12 2" xfId="17254" xr:uid="{00000000-0005-0000-0000-00009A1D0000}"/>
    <cellStyle name="Notitie 16 2 12 2 2" xfId="28637" xr:uid="{EEF6299A-C471-491B-BB68-6D1C34D915C7}"/>
    <cellStyle name="Notitie 16 2 12 3" xfId="27106" xr:uid="{B125B965-8532-4E59-8313-BFAD53BA7DA7}"/>
    <cellStyle name="Notitie 16 2 13" xfId="7721" xr:uid="{00000000-0005-0000-0000-00009B1D0000}"/>
    <cellStyle name="Notitie 16 2 13 2" xfId="17448" xr:uid="{00000000-0005-0000-0000-00009C1D0000}"/>
    <cellStyle name="Notitie 16 2 13 2 2" xfId="28679" xr:uid="{88068CE5-49BF-43B8-9924-6BE37B137480}"/>
    <cellStyle name="Notitie 16 2 13 3" xfId="27148" xr:uid="{F4858572-524B-47F5-9D2D-EFC61FD08011}"/>
    <cellStyle name="Notitie 16 2 14" xfId="7917" xr:uid="{00000000-0005-0000-0000-00009D1D0000}"/>
    <cellStyle name="Notitie 16 2 14 2" xfId="17644" xr:uid="{00000000-0005-0000-0000-00009E1D0000}"/>
    <cellStyle name="Notitie 16 2 14 2 2" xfId="28715" xr:uid="{254E480B-3C6E-4B80-9785-2FFD3C5866BB}"/>
    <cellStyle name="Notitie 16 2 14 3" xfId="27184" xr:uid="{547C0E6E-26DF-43B4-89EA-101562F7B4F0}"/>
    <cellStyle name="Notitie 16 2 15" xfId="2572" xr:uid="{00000000-0005-0000-0000-00009F1D0000}"/>
    <cellStyle name="Notitie 16 2 15 2" xfId="12299" xr:uid="{00000000-0005-0000-0000-0000A01D0000}"/>
    <cellStyle name="Notitie 16 2 15 2 2" xfId="27795" xr:uid="{DB2DFC70-A73F-4D4B-A71B-998018334656}"/>
    <cellStyle name="Notitie 16 2 15 3" xfId="26264" xr:uid="{5C7D7BE7-4229-4B6D-8615-03C35A8C1FC6}"/>
    <cellStyle name="Notitie 16 2 16" xfId="8219" xr:uid="{00000000-0005-0000-0000-0000A11D0000}"/>
    <cellStyle name="Notitie 16 2 16 2" xfId="17946" xr:uid="{00000000-0005-0000-0000-0000A21D0000}"/>
    <cellStyle name="Notitie 16 2 16 2 2" xfId="28782" xr:uid="{C96C3266-4696-4D6F-9951-D102C0B662A8}"/>
    <cellStyle name="Notitie 16 2 16 3" xfId="27251" xr:uid="{D5860F45-7047-49E8-9022-547BD067DC9E}"/>
    <cellStyle name="Notitie 16 2 17" xfId="8407" xr:uid="{00000000-0005-0000-0000-0000A31D0000}"/>
    <cellStyle name="Notitie 16 2 17 2" xfId="18134" xr:uid="{00000000-0005-0000-0000-0000A41D0000}"/>
    <cellStyle name="Notitie 16 2 17 2 2" xfId="28819" xr:uid="{C0D1EA65-C18B-4CAC-A6DB-7D9595F99D4F}"/>
    <cellStyle name="Notitie 16 2 17 3" xfId="27288" xr:uid="{D7892823-05CC-4B5D-9D91-20CF4D6CB9AE}"/>
    <cellStyle name="Notitie 16 2 18" xfId="8589" xr:uid="{00000000-0005-0000-0000-0000A51D0000}"/>
    <cellStyle name="Notitie 16 2 18 2" xfId="18316" xr:uid="{00000000-0005-0000-0000-0000A61D0000}"/>
    <cellStyle name="Notitie 16 2 18 2 2" xfId="28853" xr:uid="{ABB9402C-DC84-4364-A5D6-B88E4BB3987A}"/>
    <cellStyle name="Notitie 16 2 18 3" xfId="27322" xr:uid="{FC2FBEC7-45F1-4235-9828-A87BC13944F9}"/>
    <cellStyle name="Notitie 16 2 19" xfId="8763" xr:uid="{00000000-0005-0000-0000-0000A71D0000}"/>
    <cellStyle name="Notitie 16 2 19 2" xfId="18490" xr:uid="{00000000-0005-0000-0000-0000A81D0000}"/>
    <cellStyle name="Notitie 16 2 19 2 2" xfId="28887" xr:uid="{DEAC541A-8AFB-4068-9ADD-9239C7EFDA4D}"/>
    <cellStyle name="Notitie 16 2 19 3" xfId="27356" xr:uid="{563EFCCD-838B-4D91-B7DB-88C7BC6B0031}"/>
    <cellStyle name="Notitie 16 2 2" xfId="4519" xr:uid="{00000000-0005-0000-0000-0000A91D0000}"/>
    <cellStyle name="Notitie 16 2 2 2" xfId="14246" xr:uid="{00000000-0005-0000-0000-0000AA1D0000}"/>
    <cellStyle name="Notitie 16 2 2 2 2" xfId="27969" xr:uid="{50F36E11-65A9-4D1C-9DF5-EB022F5A439D}"/>
    <cellStyle name="Notitie 16 2 2 3" xfId="26438" xr:uid="{2C67F4A8-0BAB-4D91-BE5C-AB97D652AF75}"/>
    <cellStyle name="Notitie 16 2 20" xfId="8936" xr:uid="{00000000-0005-0000-0000-0000AB1D0000}"/>
    <cellStyle name="Notitie 16 2 20 2" xfId="18663" xr:uid="{00000000-0005-0000-0000-0000AC1D0000}"/>
    <cellStyle name="Notitie 16 2 20 2 2" xfId="28921" xr:uid="{BA4128EC-7662-4F4E-AD4D-58563F9F876F}"/>
    <cellStyle name="Notitie 16 2 20 3" xfId="27390" xr:uid="{661823D3-913E-49B0-AF4E-220B2D0DEF20}"/>
    <cellStyle name="Notitie 16 2 21" xfId="9116" xr:uid="{00000000-0005-0000-0000-0000AD1D0000}"/>
    <cellStyle name="Notitie 16 2 21 2" xfId="18843" xr:uid="{00000000-0005-0000-0000-0000AE1D0000}"/>
    <cellStyle name="Notitie 16 2 21 2 2" xfId="28955" xr:uid="{E55590DD-ED13-4C6E-8093-5BE01C531A5E}"/>
    <cellStyle name="Notitie 16 2 21 3" xfId="27424" xr:uid="{E2B70074-8E10-4944-8FAA-CA2D685AD1A5}"/>
    <cellStyle name="Notitie 16 2 22" xfId="9286" xr:uid="{00000000-0005-0000-0000-0000AF1D0000}"/>
    <cellStyle name="Notitie 16 2 22 2" xfId="19013" xr:uid="{00000000-0005-0000-0000-0000B01D0000}"/>
    <cellStyle name="Notitie 16 2 22 2 2" xfId="28988" xr:uid="{29F20C37-351A-4203-A232-CDCB5325CDB0}"/>
    <cellStyle name="Notitie 16 2 22 3" xfId="27457" xr:uid="{5CFBFF6D-AF93-459A-9334-47B6A9E412D8}"/>
    <cellStyle name="Notitie 16 2 23" xfId="9456" xr:uid="{00000000-0005-0000-0000-0000B11D0000}"/>
    <cellStyle name="Notitie 16 2 23 2" xfId="19183" xr:uid="{00000000-0005-0000-0000-0000B21D0000}"/>
    <cellStyle name="Notitie 16 2 23 2 2" xfId="29023" xr:uid="{22DA07BF-83A0-4F17-AB93-772F49B1CC82}"/>
    <cellStyle name="Notitie 16 2 23 3" xfId="27492" xr:uid="{02B802CE-7A88-47EF-B650-24BBB45B78CF}"/>
    <cellStyle name="Notitie 16 2 24" xfId="9620" xr:uid="{00000000-0005-0000-0000-0000B31D0000}"/>
    <cellStyle name="Notitie 16 2 24 2" xfId="19347" xr:uid="{00000000-0005-0000-0000-0000B41D0000}"/>
    <cellStyle name="Notitie 16 2 24 2 2" xfId="29056" xr:uid="{C4AE1273-32ED-455E-B7E3-84B87A7B34BE}"/>
    <cellStyle name="Notitie 16 2 24 3" xfId="27525" xr:uid="{C80C7508-DA16-4704-8A2F-30383CE36276}"/>
    <cellStyle name="Notitie 16 2 25" xfId="9792" xr:uid="{00000000-0005-0000-0000-0000B51D0000}"/>
    <cellStyle name="Notitie 16 2 25 2" xfId="19519" xr:uid="{00000000-0005-0000-0000-0000B61D0000}"/>
    <cellStyle name="Notitie 16 2 25 2 2" xfId="29088" xr:uid="{DC3F9943-FBA2-4A1C-9339-3E54E635D426}"/>
    <cellStyle name="Notitie 16 2 25 3" xfId="27557" xr:uid="{5860464A-9E4F-4206-8396-35CBD7CFE88F}"/>
    <cellStyle name="Notitie 16 2 26" xfId="9953" xr:uid="{00000000-0005-0000-0000-0000B71D0000}"/>
    <cellStyle name="Notitie 16 2 26 2" xfId="19680" xr:uid="{00000000-0005-0000-0000-0000B81D0000}"/>
    <cellStyle name="Notitie 16 2 26 2 2" xfId="29119" xr:uid="{F4BBF0FD-6664-45FA-BD50-2CC55BA62737}"/>
    <cellStyle name="Notitie 16 2 26 3" xfId="27588" xr:uid="{7F7FDEB2-C89E-4B41-8D79-678199855618}"/>
    <cellStyle name="Notitie 16 2 27" xfId="10112" xr:uid="{00000000-0005-0000-0000-0000B91D0000}"/>
    <cellStyle name="Notitie 16 2 27 2" xfId="19839" xr:uid="{00000000-0005-0000-0000-0000BA1D0000}"/>
    <cellStyle name="Notitie 16 2 27 2 2" xfId="29150" xr:uid="{1C36378C-864F-4092-9E5D-3047B7918ED5}"/>
    <cellStyle name="Notitie 16 2 27 3" xfId="27619" xr:uid="{8C9CABFE-5D1F-4CCE-A70C-DFC3569DBF8E}"/>
    <cellStyle name="Notitie 16 2 28" xfId="10267" xr:uid="{00000000-0005-0000-0000-0000BB1D0000}"/>
    <cellStyle name="Notitie 16 2 28 2" xfId="19994" xr:uid="{00000000-0005-0000-0000-0000BC1D0000}"/>
    <cellStyle name="Notitie 16 2 28 2 2" xfId="29180" xr:uid="{DB52F256-F97C-4D20-8F67-3FBEABD05DA4}"/>
    <cellStyle name="Notitie 16 2 28 3" xfId="27649" xr:uid="{EC77FFED-DBF2-48F5-8B95-1912E0221FDC}"/>
    <cellStyle name="Notitie 16 2 29" xfId="10421" xr:uid="{00000000-0005-0000-0000-0000BD1D0000}"/>
    <cellStyle name="Notitie 16 2 29 2" xfId="20148" xr:uid="{00000000-0005-0000-0000-0000BE1D0000}"/>
    <cellStyle name="Notitie 16 2 29 2 2" xfId="29210" xr:uid="{E49A4EFB-8D80-41D9-A50C-C6F65C4B280C}"/>
    <cellStyle name="Notitie 16 2 29 3" xfId="27679" xr:uid="{BE10F13F-358F-449F-886A-341D1DEC709E}"/>
    <cellStyle name="Notitie 16 2 3" xfId="5728" xr:uid="{00000000-0005-0000-0000-0000BF1D0000}"/>
    <cellStyle name="Notitie 16 2 3 2" xfId="15455" xr:uid="{00000000-0005-0000-0000-0000C01D0000}"/>
    <cellStyle name="Notitie 16 2 3 2 2" xfId="28258" xr:uid="{0BBAA242-E3A6-4173-B3B4-96C7FD514FCA}"/>
    <cellStyle name="Notitie 16 2 3 3" xfId="26727" xr:uid="{3C8973FF-97EB-45C0-991B-0D57D43A1397}"/>
    <cellStyle name="Notitie 16 2 30" xfId="10572" xr:uid="{00000000-0005-0000-0000-0000C11D0000}"/>
    <cellStyle name="Notitie 16 2 30 2" xfId="20299" xr:uid="{00000000-0005-0000-0000-0000C21D0000}"/>
    <cellStyle name="Notitie 16 2 30 2 2" xfId="29239" xr:uid="{736C9C33-00AA-420B-9855-CE5FFB1E18A4}"/>
    <cellStyle name="Notitie 16 2 30 3" xfId="27708" xr:uid="{5E9CB587-A6E4-4F59-A8AD-2B64E7484979}"/>
    <cellStyle name="Notitie 16 2 31" xfId="10718" xr:uid="{00000000-0005-0000-0000-0000C31D0000}"/>
    <cellStyle name="Notitie 16 2 31 2" xfId="20445" xr:uid="{00000000-0005-0000-0000-0000C41D0000}"/>
    <cellStyle name="Notitie 16 2 31 2 2" xfId="29265" xr:uid="{35AD945E-805A-47EE-92CE-B09BC164BB59}"/>
    <cellStyle name="Notitie 16 2 31 3" xfId="27734" xr:uid="{893AAA45-3257-4F7A-86EE-D46CA19C6E54}"/>
    <cellStyle name="Notitie 16 2 32" xfId="26197" xr:uid="{3B8F6F9D-6326-4A5B-8494-36624E9D8D39}"/>
    <cellStyle name="Notitie 16 2 4" xfId="5943" xr:uid="{00000000-0005-0000-0000-0000C51D0000}"/>
    <cellStyle name="Notitie 16 2 4 2" xfId="15670" xr:uid="{00000000-0005-0000-0000-0000C61D0000}"/>
    <cellStyle name="Notitie 16 2 4 2 2" xfId="28301" xr:uid="{4EB7ACB3-9F37-46CF-B851-1B4CE1C58E71}"/>
    <cellStyle name="Notitie 16 2 4 3" xfId="26770" xr:uid="{27228219-BB02-4289-AD29-873AD307D85E}"/>
    <cellStyle name="Notitie 16 2 5" xfId="6077" xr:uid="{00000000-0005-0000-0000-0000C71D0000}"/>
    <cellStyle name="Notitie 16 2 5 2" xfId="15804" xr:uid="{00000000-0005-0000-0000-0000C81D0000}"/>
    <cellStyle name="Notitie 16 2 5 2 2" xfId="28326" xr:uid="{BB59DC3F-D182-4397-9A60-B1F7DA229BC3}"/>
    <cellStyle name="Notitie 16 2 5 3" xfId="26795" xr:uid="{F1EB92E9-C403-4E95-A0B7-4901BB634F70}"/>
    <cellStyle name="Notitie 16 2 6" xfId="6317" xr:uid="{00000000-0005-0000-0000-0000C91D0000}"/>
    <cellStyle name="Notitie 16 2 6 2" xfId="16044" xr:uid="{00000000-0005-0000-0000-0000CA1D0000}"/>
    <cellStyle name="Notitie 16 2 6 2 2" xfId="28388" xr:uid="{BBAFB1FC-36E9-4950-8C1C-4A3CE30ED592}"/>
    <cellStyle name="Notitie 16 2 6 3" xfId="26857" xr:uid="{B4A45EFE-EB14-4A80-9E39-28B68861F365}"/>
    <cellStyle name="Notitie 16 2 7" xfId="6520" xr:uid="{00000000-0005-0000-0000-0000CB1D0000}"/>
    <cellStyle name="Notitie 16 2 7 2" xfId="16247" xr:uid="{00000000-0005-0000-0000-0000CC1D0000}"/>
    <cellStyle name="Notitie 16 2 7 2 2" xfId="28427" xr:uid="{7B91E841-EC9D-41F2-A6EC-DB6B8C37D72B}"/>
    <cellStyle name="Notitie 16 2 7 3" xfId="26896" xr:uid="{BA70CC75-D623-4803-BDCC-CF0331D96EE4}"/>
    <cellStyle name="Notitie 16 2 8" xfId="6730" xr:uid="{00000000-0005-0000-0000-0000CD1D0000}"/>
    <cellStyle name="Notitie 16 2 8 2" xfId="16457" xr:uid="{00000000-0005-0000-0000-0000CE1D0000}"/>
    <cellStyle name="Notitie 16 2 8 2 2" xfId="28469" xr:uid="{34F0E997-A5BB-49A4-A205-26E3752D7D23}"/>
    <cellStyle name="Notitie 16 2 8 3" xfId="26938" xr:uid="{7455CEF7-F618-4DBE-84B5-EF513B870435}"/>
    <cellStyle name="Notitie 16 2 9" xfId="6926" xr:uid="{00000000-0005-0000-0000-0000CF1D0000}"/>
    <cellStyle name="Notitie 16 2 9 2" xfId="16653" xr:uid="{00000000-0005-0000-0000-0000D01D0000}"/>
    <cellStyle name="Notitie 16 2 9 2 2" xfId="28510" xr:uid="{F7B1B04B-C889-4799-B1F8-39B8DBD3B443}"/>
    <cellStyle name="Notitie 16 2 9 3" xfId="26979" xr:uid="{1BAAB0A9-0926-41C7-A416-9009D6DA9893}"/>
    <cellStyle name="Notitie 16 20" xfId="7036" xr:uid="{00000000-0005-0000-0000-0000D11D0000}"/>
    <cellStyle name="Notitie 16 20 2" xfId="16763" xr:uid="{00000000-0005-0000-0000-0000D21D0000}"/>
    <cellStyle name="Notitie 16 20 2 2" xfId="28536" xr:uid="{7A0A0336-2553-4F11-A608-7C3BD44680D9}"/>
    <cellStyle name="Notitie 16 20 3" xfId="27005" xr:uid="{FA18A6E2-E5EB-45BC-9A9F-AA87AE887BF8}"/>
    <cellStyle name="Notitie 16 21" xfId="5497" xr:uid="{00000000-0005-0000-0000-0000D31D0000}"/>
    <cellStyle name="Notitie 16 21 2" xfId="15224" xr:uid="{00000000-0005-0000-0000-0000D41D0000}"/>
    <cellStyle name="Notitie 16 21 2 2" xfId="28199" xr:uid="{12906BFE-4EAF-4FAD-AE51-ED600229F650}"/>
    <cellStyle name="Notitie 16 21 3" xfId="26668" xr:uid="{D592F4D1-B693-44F6-BFB2-010F6D930ACD}"/>
    <cellStyle name="Notitie 16 22" xfId="4921" xr:uid="{00000000-0005-0000-0000-0000D51D0000}"/>
    <cellStyle name="Notitie 16 22 2" xfId="14648" xr:uid="{00000000-0005-0000-0000-0000D61D0000}"/>
    <cellStyle name="Notitie 16 22 2 2" xfId="28042" xr:uid="{3781D601-8ED1-471A-8EAC-2A24E315123A}"/>
    <cellStyle name="Notitie 16 22 3" xfId="26511" xr:uid="{DB4A3743-71C2-47BA-AC0F-11352C1F4492}"/>
    <cellStyle name="Notitie 16 23" xfId="4790" xr:uid="{00000000-0005-0000-0000-0000D71D0000}"/>
    <cellStyle name="Notitie 16 23 2" xfId="14517" xr:uid="{00000000-0005-0000-0000-0000D81D0000}"/>
    <cellStyle name="Notitie 16 23 2 2" xfId="28022" xr:uid="{0A8DCF66-F614-49C1-838C-5C50A52881E8}"/>
    <cellStyle name="Notitie 16 23 3" xfId="26491" xr:uid="{DADAA2FD-9307-41E7-856A-A7D2673DB8C2}"/>
    <cellStyle name="Notitie 16 24" xfId="5394" xr:uid="{00000000-0005-0000-0000-0000D91D0000}"/>
    <cellStyle name="Notitie 16 24 2" xfId="15121" xr:uid="{00000000-0005-0000-0000-0000DA1D0000}"/>
    <cellStyle name="Notitie 16 24 2 2" xfId="28173" xr:uid="{358B9445-D1BC-4A5F-BC40-3BE216F1B71D}"/>
    <cellStyle name="Notitie 16 24 3" xfId="26642" xr:uid="{6DC89781-EA02-4FAC-A884-87094CF5A08A}"/>
    <cellStyle name="Notitie 16 25" xfId="8062" xr:uid="{00000000-0005-0000-0000-0000DB1D0000}"/>
    <cellStyle name="Notitie 16 25 2" xfId="17789" xr:uid="{00000000-0005-0000-0000-0000DC1D0000}"/>
    <cellStyle name="Notitie 16 25 2 2" xfId="28743" xr:uid="{AA8C3B28-55B8-47BB-8804-320CBB8C4306}"/>
    <cellStyle name="Notitie 16 25 3" xfId="27212" xr:uid="{59CCE331-CD5A-45F9-9AE6-ABAD3BFA48F6}"/>
    <cellStyle name="Notitie 16 26" xfId="2518" xr:uid="{00000000-0005-0000-0000-0000DD1D0000}"/>
    <cellStyle name="Notitie 16 26 2" xfId="12245" xr:uid="{00000000-0005-0000-0000-0000DE1D0000}"/>
    <cellStyle name="Notitie 16 26 2 2" xfId="27772" xr:uid="{F4141E7E-73B6-42DA-8D28-EAC4D43AF596}"/>
    <cellStyle name="Notitie 16 26 3" xfId="26241" xr:uid="{B12CCBDF-ED4E-459C-AB04-A571123F6D68}"/>
    <cellStyle name="Notitie 16 27" xfId="8037" xr:uid="{00000000-0005-0000-0000-0000DF1D0000}"/>
    <cellStyle name="Notitie 16 27 2" xfId="17764" xr:uid="{00000000-0005-0000-0000-0000E01D0000}"/>
    <cellStyle name="Notitie 16 27 2 2" xfId="28735" xr:uid="{3DC25227-A215-4598-8483-660BDC633AE6}"/>
    <cellStyle name="Notitie 16 27 3" xfId="27204" xr:uid="{6854CB5E-7447-4411-BDF9-BFD4EC0A40A4}"/>
    <cellStyle name="Notitie 16 28" xfId="8687" xr:uid="{00000000-0005-0000-0000-0000E11D0000}"/>
    <cellStyle name="Notitie 16 28 2" xfId="18414" xr:uid="{00000000-0005-0000-0000-0000E21D0000}"/>
    <cellStyle name="Notitie 16 28 2 2" xfId="28872" xr:uid="{269CDF93-0C42-4FE7-A980-BDD1DEC57B68}"/>
    <cellStyle name="Notitie 16 28 3" xfId="27341" xr:uid="{1109CF73-696D-45A0-96C2-CF20E440FA6F}"/>
    <cellStyle name="Notitie 16 29" xfId="7935" xr:uid="{00000000-0005-0000-0000-0000E31D0000}"/>
    <cellStyle name="Notitie 16 29 2" xfId="17662" xr:uid="{00000000-0005-0000-0000-0000E41D0000}"/>
    <cellStyle name="Notitie 16 29 2 2" xfId="28729" xr:uid="{A10EC2E5-9F96-40E4-9E59-083592FF9F08}"/>
    <cellStyle name="Notitie 16 29 3" xfId="27198" xr:uid="{90A784A8-259E-470B-A576-06FAB8B81C59}"/>
    <cellStyle name="Notitie 16 3" xfId="2298" xr:uid="{00000000-0005-0000-0000-0000E51D0000}"/>
    <cellStyle name="Notitie 16 3 10" xfId="7137" xr:uid="{00000000-0005-0000-0000-0000E61D0000}"/>
    <cellStyle name="Notitie 16 3 10 2" xfId="16864" xr:uid="{00000000-0005-0000-0000-0000E71D0000}"/>
    <cellStyle name="Notitie 16 3 10 2 2" xfId="28558" xr:uid="{08EA1A1B-4F2B-4645-8334-DF3F21DCDA98}"/>
    <cellStyle name="Notitie 16 3 10 3" xfId="27027" xr:uid="{F6E8AA60-D9C2-405B-B483-8DBC8915EEBB}"/>
    <cellStyle name="Notitie 16 3 11" xfId="7333" xr:uid="{00000000-0005-0000-0000-0000E81D0000}"/>
    <cellStyle name="Notitie 16 3 11 2" xfId="17060" xr:uid="{00000000-0005-0000-0000-0000E91D0000}"/>
    <cellStyle name="Notitie 16 3 11 2 2" xfId="28598" xr:uid="{900FA56A-0702-418B-B69A-BCC0F938EBEA}"/>
    <cellStyle name="Notitie 16 3 11 3" xfId="27067" xr:uid="{0CACAF8F-31EF-416B-B208-07BD8D794527}"/>
    <cellStyle name="Notitie 16 3 12" xfId="7528" xr:uid="{00000000-0005-0000-0000-0000EA1D0000}"/>
    <cellStyle name="Notitie 16 3 12 2" xfId="17255" xr:uid="{00000000-0005-0000-0000-0000EB1D0000}"/>
    <cellStyle name="Notitie 16 3 12 2 2" xfId="28638" xr:uid="{38DA06DF-BD7B-4AD4-872E-2AD070ED3A22}"/>
    <cellStyle name="Notitie 16 3 12 3" xfId="27107" xr:uid="{3E0760DB-7811-4E0E-8A7C-C60F32C1F804}"/>
    <cellStyle name="Notitie 16 3 13" xfId="7722" xr:uid="{00000000-0005-0000-0000-0000EC1D0000}"/>
    <cellStyle name="Notitie 16 3 13 2" xfId="17449" xr:uid="{00000000-0005-0000-0000-0000ED1D0000}"/>
    <cellStyle name="Notitie 16 3 13 2 2" xfId="28680" xr:uid="{4B9B9D89-5724-41E5-A00C-E25CDDFF6FE8}"/>
    <cellStyle name="Notitie 16 3 13 3" xfId="27149" xr:uid="{ED6E0B9F-9042-4AE5-991F-401ABB4AC29B}"/>
    <cellStyle name="Notitie 16 3 14" xfId="7918" xr:uid="{00000000-0005-0000-0000-0000EE1D0000}"/>
    <cellStyle name="Notitie 16 3 14 2" xfId="17645" xr:uid="{00000000-0005-0000-0000-0000EF1D0000}"/>
    <cellStyle name="Notitie 16 3 14 2 2" xfId="28716" xr:uid="{F611171F-B1A7-44A3-A56A-451B77D4F3AC}"/>
    <cellStyle name="Notitie 16 3 14 3" xfId="27185" xr:uid="{71959720-7B52-48F9-B8A3-886766D22A87}"/>
    <cellStyle name="Notitie 16 3 15" xfId="5357" xr:uid="{00000000-0005-0000-0000-0000F01D0000}"/>
    <cellStyle name="Notitie 16 3 15 2" xfId="15084" xr:uid="{00000000-0005-0000-0000-0000F11D0000}"/>
    <cellStyle name="Notitie 16 3 15 2 2" xfId="28160" xr:uid="{AD985AC4-8599-4311-B934-31E5CDFC1513}"/>
    <cellStyle name="Notitie 16 3 15 3" xfId="26629" xr:uid="{4BD07D7F-D143-4692-AE1C-8B545B880975}"/>
    <cellStyle name="Notitie 16 3 16" xfId="8220" xr:uid="{00000000-0005-0000-0000-0000F21D0000}"/>
    <cellStyle name="Notitie 16 3 16 2" xfId="17947" xr:uid="{00000000-0005-0000-0000-0000F31D0000}"/>
    <cellStyle name="Notitie 16 3 16 2 2" xfId="28783" xr:uid="{47F0948D-6BC4-4E9A-B750-2AB52FA72758}"/>
    <cellStyle name="Notitie 16 3 16 3" xfId="27252" xr:uid="{3869117F-11DD-4D46-B273-7F74F28B04A7}"/>
    <cellStyle name="Notitie 16 3 17" xfId="8408" xr:uid="{00000000-0005-0000-0000-0000F41D0000}"/>
    <cellStyle name="Notitie 16 3 17 2" xfId="18135" xr:uid="{00000000-0005-0000-0000-0000F51D0000}"/>
    <cellStyle name="Notitie 16 3 17 2 2" xfId="28820" xr:uid="{1C17AAE1-5611-4589-9281-C23BB1F5E63C}"/>
    <cellStyle name="Notitie 16 3 17 3" xfId="27289" xr:uid="{A6129F3F-680E-4DCA-8C75-DED7D2E61A09}"/>
    <cellStyle name="Notitie 16 3 18" xfId="8590" xr:uid="{00000000-0005-0000-0000-0000F61D0000}"/>
    <cellStyle name="Notitie 16 3 18 2" xfId="18317" xr:uid="{00000000-0005-0000-0000-0000F71D0000}"/>
    <cellStyle name="Notitie 16 3 18 2 2" xfId="28854" xr:uid="{32B5DF20-1D57-4F57-AABA-5EB242895B0B}"/>
    <cellStyle name="Notitie 16 3 18 3" xfId="27323" xr:uid="{A1AE4C95-CA21-4301-9228-D80AF0FBAEE2}"/>
    <cellStyle name="Notitie 16 3 19" xfId="8764" xr:uid="{00000000-0005-0000-0000-0000F81D0000}"/>
    <cellStyle name="Notitie 16 3 19 2" xfId="18491" xr:uid="{00000000-0005-0000-0000-0000F91D0000}"/>
    <cellStyle name="Notitie 16 3 19 2 2" xfId="28888" xr:uid="{EE7626C7-A34D-4FDF-9D33-111781F32CAB}"/>
    <cellStyle name="Notitie 16 3 19 3" xfId="27357" xr:uid="{C6A76A6A-BAAB-4B44-9468-7D7FD42CEE7C}"/>
    <cellStyle name="Notitie 16 3 2" xfId="4520" xr:uid="{00000000-0005-0000-0000-0000FA1D0000}"/>
    <cellStyle name="Notitie 16 3 2 2" xfId="14247" xr:uid="{00000000-0005-0000-0000-0000FB1D0000}"/>
    <cellStyle name="Notitie 16 3 2 2 2" xfId="27970" xr:uid="{F86577F5-3312-4F7A-84B1-A32C616EEEA1}"/>
    <cellStyle name="Notitie 16 3 2 3" xfId="26439" xr:uid="{5895B378-D4CC-4274-A7AA-90D333B135E0}"/>
    <cellStyle name="Notitie 16 3 20" xfId="8937" xr:uid="{00000000-0005-0000-0000-0000FC1D0000}"/>
    <cellStyle name="Notitie 16 3 20 2" xfId="18664" xr:uid="{00000000-0005-0000-0000-0000FD1D0000}"/>
    <cellStyle name="Notitie 16 3 20 2 2" xfId="28922" xr:uid="{18C009CD-2BB6-4AE5-9097-9F991522BA41}"/>
    <cellStyle name="Notitie 16 3 20 3" xfId="27391" xr:uid="{5BAC129C-DE7F-4EBA-973E-C51C9C3CDBC0}"/>
    <cellStyle name="Notitie 16 3 21" xfId="9117" xr:uid="{00000000-0005-0000-0000-0000FE1D0000}"/>
    <cellStyle name="Notitie 16 3 21 2" xfId="18844" xr:uid="{00000000-0005-0000-0000-0000FF1D0000}"/>
    <cellStyle name="Notitie 16 3 21 2 2" xfId="28956" xr:uid="{D0C79E56-51FE-497B-8572-523621777CFB}"/>
    <cellStyle name="Notitie 16 3 21 3" xfId="27425" xr:uid="{F01C1B91-89D4-43B5-A90E-D7F7090DEBAA}"/>
    <cellStyle name="Notitie 16 3 22" xfId="9287" xr:uid="{00000000-0005-0000-0000-0000001E0000}"/>
    <cellStyle name="Notitie 16 3 22 2" xfId="19014" xr:uid="{00000000-0005-0000-0000-0000011E0000}"/>
    <cellStyle name="Notitie 16 3 22 2 2" xfId="28989" xr:uid="{BA1B71AE-756A-4453-B1BA-F1AD4D918574}"/>
    <cellStyle name="Notitie 16 3 22 3" xfId="27458" xr:uid="{AD4E55AC-2AE6-4977-A184-9A14538C2D53}"/>
    <cellStyle name="Notitie 16 3 23" xfId="9457" xr:uid="{00000000-0005-0000-0000-0000021E0000}"/>
    <cellStyle name="Notitie 16 3 23 2" xfId="19184" xr:uid="{00000000-0005-0000-0000-0000031E0000}"/>
    <cellStyle name="Notitie 16 3 23 2 2" xfId="29024" xr:uid="{7E8A0616-50EC-4212-AA5B-83EBD0691F1D}"/>
    <cellStyle name="Notitie 16 3 23 3" xfId="27493" xr:uid="{56651405-2745-4043-9D4B-2A9E530272E8}"/>
    <cellStyle name="Notitie 16 3 24" xfId="9621" xr:uid="{00000000-0005-0000-0000-0000041E0000}"/>
    <cellStyle name="Notitie 16 3 24 2" xfId="19348" xr:uid="{00000000-0005-0000-0000-0000051E0000}"/>
    <cellStyle name="Notitie 16 3 24 2 2" xfId="29057" xr:uid="{CCFA6813-EA81-4C3A-AD5B-92BAE6B77621}"/>
    <cellStyle name="Notitie 16 3 24 3" xfId="27526" xr:uid="{66E3659A-B2BF-4BF7-B52A-B90BDCC0894F}"/>
    <cellStyle name="Notitie 16 3 25" xfId="9793" xr:uid="{00000000-0005-0000-0000-0000061E0000}"/>
    <cellStyle name="Notitie 16 3 25 2" xfId="19520" xr:uid="{00000000-0005-0000-0000-0000071E0000}"/>
    <cellStyle name="Notitie 16 3 25 2 2" xfId="29089" xr:uid="{2EBEF233-5C09-44B7-9F9A-DFC7EFB18DD6}"/>
    <cellStyle name="Notitie 16 3 25 3" xfId="27558" xr:uid="{E8DC4569-A881-49A1-8A1E-0C88A09D4017}"/>
    <cellStyle name="Notitie 16 3 26" xfId="9954" xr:uid="{00000000-0005-0000-0000-0000081E0000}"/>
    <cellStyle name="Notitie 16 3 26 2" xfId="19681" xr:uid="{00000000-0005-0000-0000-0000091E0000}"/>
    <cellStyle name="Notitie 16 3 26 2 2" xfId="29120" xr:uid="{D307F547-2A74-4F0C-86D8-224AA085A327}"/>
    <cellStyle name="Notitie 16 3 26 3" xfId="27589" xr:uid="{30C9B475-D290-4EE7-A0DC-1FC038F69CC4}"/>
    <cellStyle name="Notitie 16 3 27" xfId="10113" xr:uid="{00000000-0005-0000-0000-00000A1E0000}"/>
    <cellStyle name="Notitie 16 3 27 2" xfId="19840" xr:uid="{00000000-0005-0000-0000-00000B1E0000}"/>
    <cellStyle name="Notitie 16 3 27 2 2" xfId="29151" xr:uid="{8E5222EF-8706-4395-833C-D3DB2574FBBF}"/>
    <cellStyle name="Notitie 16 3 27 3" xfId="27620" xr:uid="{17FB0D16-E4EC-4BE2-90C2-18EC51802345}"/>
    <cellStyle name="Notitie 16 3 28" xfId="10268" xr:uid="{00000000-0005-0000-0000-00000C1E0000}"/>
    <cellStyle name="Notitie 16 3 28 2" xfId="19995" xr:uid="{00000000-0005-0000-0000-00000D1E0000}"/>
    <cellStyle name="Notitie 16 3 28 2 2" xfId="29181" xr:uid="{CE30E6CC-EBCE-4447-BDCF-83FC1B06ADC1}"/>
    <cellStyle name="Notitie 16 3 28 3" xfId="27650" xr:uid="{54526548-215B-4F77-90D8-8AC75DACBC17}"/>
    <cellStyle name="Notitie 16 3 29" xfId="10422" xr:uid="{00000000-0005-0000-0000-00000E1E0000}"/>
    <cellStyle name="Notitie 16 3 29 2" xfId="20149" xr:uid="{00000000-0005-0000-0000-00000F1E0000}"/>
    <cellStyle name="Notitie 16 3 29 2 2" xfId="29211" xr:uid="{73A67E69-8800-49C0-8F02-0583DCDDFB84}"/>
    <cellStyle name="Notitie 16 3 29 3" xfId="27680" xr:uid="{3996ADF4-C254-402F-A958-82468F370FE4}"/>
    <cellStyle name="Notitie 16 3 3" xfId="5729" xr:uid="{00000000-0005-0000-0000-0000101E0000}"/>
    <cellStyle name="Notitie 16 3 3 2" xfId="15456" xr:uid="{00000000-0005-0000-0000-0000111E0000}"/>
    <cellStyle name="Notitie 16 3 3 2 2" xfId="28259" xr:uid="{50390FAB-9B07-4C02-ADA2-CB1ADD25869A}"/>
    <cellStyle name="Notitie 16 3 3 3" xfId="26728" xr:uid="{A0A9D841-5FF2-4CF5-8A9E-5E96C062D66C}"/>
    <cellStyle name="Notitie 16 3 30" xfId="10573" xr:uid="{00000000-0005-0000-0000-0000121E0000}"/>
    <cellStyle name="Notitie 16 3 30 2" xfId="20300" xr:uid="{00000000-0005-0000-0000-0000131E0000}"/>
    <cellStyle name="Notitie 16 3 30 2 2" xfId="29240" xr:uid="{A555B7C0-7355-4E63-AB19-A9AE62C48E29}"/>
    <cellStyle name="Notitie 16 3 30 3" xfId="27709" xr:uid="{6F875168-E58E-4E2C-B747-12EC8E503AA5}"/>
    <cellStyle name="Notitie 16 3 31" xfId="10719" xr:uid="{00000000-0005-0000-0000-0000141E0000}"/>
    <cellStyle name="Notitie 16 3 31 2" xfId="20446" xr:uid="{00000000-0005-0000-0000-0000151E0000}"/>
    <cellStyle name="Notitie 16 3 31 2 2" xfId="29266" xr:uid="{F6BDE540-8B83-4584-88B4-5FFE4BE85453}"/>
    <cellStyle name="Notitie 16 3 31 3" xfId="27735" xr:uid="{A88DDDF9-FA3B-4FF7-8330-A0A2BC79087C}"/>
    <cellStyle name="Notitie 16 3 32" xfId="26198" xr:uid="{73FBFF3C-FBE8-47BF-83FC-BFF6A8C91E99}"/>
    <cellStyle name="Notitie 16 3 4" xfId="5944" xr:uid="{00000000-0005-0000-0000-0000161E0000}"/>
    <cellStyle name="Notitie 16 3 4 2" xfId="15671" xr:uid="{00000000-0005-0000-0000-0000171E0000}"/>
    <cellStyle name="Notitie 16 3 4 2 2" xfId="28302" xr:uid="{11E78F18-4F1C-47BD-B5A8-C44AB6444F02}"/>
    <cellStyle name="Notitie 16 3 4 3" xfId="26771" xr:uid="{CBD73455-7017-4638-A340-AFC71F693592}"/>
    <cellStyle name="Notitie 16 3 5" xfId="4901" xr:uid="{00000000-0005-0000-0000-0000181E0000}"/>
    <cellStyle name="Notitie 16 3 5 2" xfId="14628" xr:uid="{00000000-0005-0000-0000-0000191E0000}"/>
    <cellStyle name="Notitie 16 3 5 2 2" xfId="28039" xr:uid="{2C4527A5-8727-4A20-8E2F-FF8C602CA4B1}"/>
    <cellStyle name="Notitie 16 3 5 3" xfId="26508" xr:uid="{47D2C1C0-3E8D-4B75-BFD0-8F88438FFB59}"/>
    <cellStyle name="Notitie 16 3 6" xfId="6318" xr:uid="{00000000-0005-0000-0000-00001A1E0000}"/>
    <cellStyle name="Notitie 16 3 6 2" xfId="16045" xr:uid="{00000000-0005-0000-0000-00001B1E0000}"/>
    <cellStyle name="Notitie 16 3 6 2 2" xfId="28389" xr:uid="{064BCB75-0773-4054-9280-928939EBC01B}"/>
    <cellStyle name="Notitie 16 3 6 3" xfId="26858" xr:uid="{EA0D1F44-37B8-4A9C-975D-9A1F272A2975}"/>
    <cellStyle name="Notitie 16 3 7" xfId="6521" xr:uid="{00000000-0005-0000-0000-00001C1E0000}"/>
    <cellStyle name="Notitie 16 3 7 2" xfId="16248" xr:uid="{00000000-0005-0000-0000-00001D1E0000}"/>
    <cellStyle name="Notitie 16 3 7 2 2" xfId="28428" xr:uid="{5741917D-E8E4-43E9-A6C4-F360E2E040EE}"/>
    <cellStyle name="Notitie 16 3 7 3" xfId="26897" xr:uid="{512054AE-199E-475B-82EE-234C4A70DBF3}"/>
    <cellStyle name="Notitie 16 3 8" xfId="6731" xr:uid="{00000000-0005-0000-0000-00001E1E0000}"/>
    <cellStyle name="Notitie 16 3 8 2" xfId="16458" xr:uid="{00000000-0005-0000-0000-00001F1E0000}"/>
    <cellStyle name="Notitie 16 3 8 2 2" xfId="28470" xr:uid="{8DD8B213-A2F7-4438-9A8A-3D7557BE3711}"/>
    <cellStyle name="Notitie 16 3 8 3" xfId="26939" xr:uid="{AB835270-FA5A-425D-A2EC-FD7BBB82F563}"/>
    <cellStyle name="Notitie 16 3 9" xfId="6927" xr:uid="{00000000-0005-0000-0000-0000201E0000}"/>
    <cellStyle name="Notitie 16 3 9 2" xfId="16654" xr:uid="{00000000-0005-0000-0000-0000211E0000}"/>
    <cellStyle name="Notitie 16 3 9 2 2" xfId="28511" xr:uid="{333B12FC-BE19-4BB2-A98F-08F17417C8E1}"/>
    <cellStyle name="Notitie 16 3 9 3" xfId="26980" xr:uid="{F03E1BEB-ECB8-4655-BFB8-C91421638FB6}"/>
    <cellStyle name="Notitie 16 30" xfId="5652" xr:uid="{00000000-0005-0000-0000-0000221E0000}"/>
    <cellStyle name="Notitie 16 30 2" xfId="15379" xr:uid="{00000000-0005-0000-0000-0000231E0000}"/>
    <cellStyle name="Notitie 16 30 2 2" xfId="28243" xr:uid="{7C2E3AA6-F93D-4E83-BB03-9E97CC5BB798}"/>
    <cellStyle name="Notitie 16 30 3" xfId="26712" xr:uid="{5BD41A75-CCA1-4A94-82AC-AA9F89690832}"/>
    <cellStyle name="Notitie 16 31" xfId="7624" xr:uid="{00000000-0005-0000-0000-0000241E0000}"/>
    <cellStyle name="Notitie 16 31 2" xfId="17351" xr:uid="{00000000-0005-0000-0000-0000251E0000}"/>
    <cellStyle name="Notitie 16 31 2 2" xfId="28656" xr:uid="{D2BB8AF9-8633-4E6C-904B-53F3308237B4}"/>
    <cellStyle name="Notitie 16 31 3" xfId="27125" xr:uid="{92D087AB-AD33-44C0-AA1C-45F001EB8D42}"/>
    <cellStyle name="Notitie 16 32" xfId="2828" xr:uid="{00000000-0005-0000-0000-0000261E0000}"/>
    <cellStyle name="Notitie 16 32 2" xfId="12555" xr:uid="{00000000-0005-0000-0000-0000271E0000}"/>
    <cellStyle name="Notitie 16 32 2 2" xfId="27873" xr:uid="{BDAAA428-2B75-46B1-84B0-A2E477441B5C}"/>
    <cellStyle name="Notitie 16 32 3" xfId="26342" xr:uid="{512C807F-B12A-4ECB-B95B-345DB2A99774}"/>
    <cellStyle name="Notitie 16 33" xfId="7349" xr:uid="{00000000-0005-0000-0000-0000281E0000}"/>
    <cellStyle name="Notitie 16 33 2" xfId="17076" xr:uid="{00000000-0005-0000-0000-0000291E0000}"/>
    <cellStyle name="Notitie 16 33 2 2" xfId="28612" xr:uid="{D37045B8-E7B6-41F8-9684-BFEAB2D4EDEF}"/>
    <cellStyle name="Notitie 16 33 3" xfId="27081" xr:uid="{9E67F986-20A2-4765-9C38-E10B14ABE744}"/>
    <cellStyle name="Notitie 16 34" xfId="26161" xr:uid="{E8F54134-63D4-486A-AD72-DAD77D5539A3}"/>
    <cellStyle name="Notitie 16 4" xfId="3021" xr:uid="{00000000-0005-0000-0000-00002A1E0000}"/>
    <cellStyle name="Notitie 16 4 2" xfId="12748" xr:uid="{00000000-0005-0000-0000-00002B1E0000}"/>
    <cellStyle name="Notitie 16 4 2 2" xfId="27922" xr:uid="{8067B79F-7A3C-41C2-A30E-A91E7BF001D8}"/>
    <cellStyle name="Notitie 16 4 3" xfId="26391" xr:uid="{5AD6EEB8-B816-4839-977E-4BC7E1B6FBF4}"/>
    <cellStyle name="Notitie 16 5" xfId="2695" xr:uid="{00000000-0005-0000-0000-00002C1E0000}"/>
    <cellStyle name="Notitie 16 5 2" xfId="12422" xr:uid="{00000000-0005-0000-0000-00002D1E0000}"/>
    <cellStyle name="Notitie 16 5 2 2" xfId="27833" xr:uid="{0929F661-DF5E-444E-BB6A-2B1489AC886B}"/>
    <cellStyle name="Notitie 16 5 3" xfId="26302" xr:uid="{3A67474F-94B9-4FE9-96A2-1A3B67E27102}"/>
    <cellStyle name="Notitie 16 6" xfId="4778" xr:uid="{00000000-0005-0000-0000-00002E1E0000}"/>
    <cellStyle name="Notitie 16 6 2" xfId="14505" xr:uid="{00000000-0005-0000-0000-00002F1E0000}"/>
    <cellStyle name="Notitie 16 6 2 2" xfId="28020" xr:uid="{F3A4C64E-50CF-4A14-818A-0BDF26CAC0D6}"/>
    <cellStyle name="Notitie 16 6 3" xfId="26489" xr:uid="{00E89D0B-18AB-4CC4-A44E-8A7215FB97E1}"/>
    <cellStyle name="Notitie 16 7" xfId="5322" xr:uid="{00000000-0005-0000-0000-0000301E0000}"/>
    <cellStyle name="Notitie 16 7 2" xfId="15049" xr:uid="{00000000-0005-0000-0000-0000311E0000}"/>
    <cellStyle name="Notitie 16 7 2 2" xfId="28149" xr:uid="{A16D99BA-F334-48B6-A06F-E766700D87CC}"/>
    <cellStyle name="Notitie 16 7 3" xfId="26618" xr:uid="{D9D97054-9025-4832-858E-C8C73F72D374}"/>
    <cellStyle name="Notitie 16 8" xfId="2615" xr:uid="{00000000-0005-0000-0000-0000321E0000}"/>
    <cellStyle name="Notitie 16 8 2" xfId="12342" xr:uid="{00000000-0005-0000-0000-0000331E0000}"/>
    <cellStyle name="Notitie 16 8 2 2" xfId="27811" xr:uid="{EEA58F8D-00B5-494C-9130-576A22F29391}"/>
    <cellStyle name="Notitie 16 8 3" xfId="26280" xr:uid="{D0616031-03A0-4235-9568-AB07C7E21666}"/>
    <cellStyle name="Notitie 16 9" xfId="2482" xr:uid="{00000000-0005-0000-0000-0000341E0000}"/>
    <cellStyle name="Notitie 16 9 2" xfId="12209" xr:uid="{00000000-0005-0000-0000-0000351E0000}"/>
    <cellStyle name="Notitie 16 9 2 2" xfId="27764" xr:uid="{37C75806-F5BF-4BCC-83E3-1539AFC8BB7E}"/>
    <cellStyle name="Notitie 16 9 3" xfId="26233" xr:uid="{6B2B3AF1-5C32-43DD-A4BF-0DC11398F7FE}"/>
    <cellStyle name="Notitie 17" xfId="1230" xr:uid="{00000000-0005-0000-0000-0000361E0000}"/>
    <cellStyle name="Notitie 17 2" xfId="1565" xr:uid="{00000000-0005-0000-0000-0000371E0000}"/>
    <cellStyle name="Notitie 17 2 2" xfId="2221" xr:uid="{00000000-0005-0000-0000-0000381E0000}"/>
    <cellStyle name="Notitie 17 2 2 2" xfId="4443" xr:uid="{00000000-0005-0000-0000-0000391E0000}"/>
    <cellStyle name="Notitie 17 2 2 2 2" xfId="14170" xr:uid="{00000000-0005-0000-0000-00003A1E0000}"/>
    <cellStyle name="Notitie 17 2 2 2 3" xfId="23211" xr:uid="{00000000-0005-0000-0000-00003B1E0000}"/>
    <cellStyle name="Notitie 17 2 2 2 4" xfId="25933" xr:uid="{00000000-0005-0000-0000-00003C1E0000}"/>
    <cellStyle name="Notitie 17 2 2 3" xfId="12104" xr:uid="{00000000-0005-0000-0000-00003D1E0000}"/>
    <cellStyle name="Notitie 17 2 2 4" xfId="21848" xr:uid="{00000000-0005-0000-0000-00003E1E0000}"/>
    <cellStyle name="Notitie 17 2 2 5" xfId="24571" xr:uid="{00000000-0005-0000-0000-00003F1E0000}"/>
    <cellStyle name="Notitie 17 2 3" xfId="3787" xr:uid="{00000000-0005-0000-0000-0000401E0000}"/>
    <cellStyle name="Notitie 17 2 3 2" xfId="13514" xr:uid="{00000000-0005-0000-0000-0000411E0000}"/>
    <cellStyle name="Notitie 17 2 3 3" xfId="22555" xr:uid="{00000000-0005-0000-0000-0000421E0000}"/>
    <cellStyle name="Notitie 17 2 3 4" xfId="25277" xr:uid="{00000000-0005-0000-0000-0000431E0000}"/>
    <cellStyle name="Notitie 17 2 4" xfId="11448" xr:uid="{00000000-0005-0000-0000-0000441E0000}"/>
    <cellStyle name="Notitie 17 2 5" xfId="21192" xr:uid="{00000000-0005-0000-0000-0000451E0000}"/>
    <cellStyle name="Notitie 17 2 6" xfId="23915" xr:uid="{00000000-0005-0000-0000-0000461E0000}"/>
    <cellStyle name="Notitie 17 3" xfId="1893" xr:uid="{00000000-0005-0000-0000-0000471E0000}"/>
    <cellStyle name="Notitie 17 3 2" xfId="4115" xr:uid="{00000000-0005-0000-0000-0000481E0000}"/>
    <cellStyle name="Notitie 17 3 2 2" xfId="13842" xr:uid="{00000000-0005-0000-0000-0000491E0000}"/>
    <cellStyle name="Notitie 17 3 2 3" xfId="22883" xr:uid="{00000000-0005-0000-0000-00004A1E0000}"/>
    <cellStyle name="Notitie 17 3 2 4" xfId="25605" xr:uid="{00000000-0005-0000-0000-00004B1E0000}"/>
    <cellStyle name="Notitie 17 3 3" xfId="11776" xr:uid="{00000000-0005-0000-0000-00004C1E0000}"/>
    <cellStyle name="Notitie 17 3 4" xfId="21520" xr:uid="{00000000-0005-0000-0000-00004D1E0000}"/>
    <cellStyle name="Notitie 17 3 5" xfId="24243" xr:uid="{00000000-0005-0000-0000-00004E1E0000}"/>
    <cellStyle name="Notitie 17 4" xfId="3454" xr:uid="{00000000-0005-0000-0000-00004F1E0000}"/>
    <cellStyle name="Notitie 17 4 2" xfId="13181" xr:uid="{00000000-0005-0000-0000-0000501E0000}"/>
    <cellStyle name="Notitie 17 4 3" xfId="22227" xr:uid="{00000000-0005-0000-0000-0000511E0000}"/>
    <cellStyle name="Notitie 17 4 4" xfId="24949" xr:uid="{00000000-0005-0000-0000-0000521E0000}"/>
    <cellStyle name="Notitie 17 5" xfId="11120" xr:uid="{00000000-0005-0000-0000-0000531E0000}"/>
    <cellStyle name="Notitie 17 6" xfId="20864" xr:uid="{00000000-0005-0000-0000-0000541E0000}"/>
    <cellStyle name="Notitie 17 7" xfId="23587" xr:uid="{00000000-0005-0000-0000-0000551E0000}"/>
    <cellStyle name="Notitie 2" xfId="165" xr:uid="{00000000-0005-0000-0000-0000561E0000}"/>
    <cellStyle name="Notitie 2 10" xfId="5347" xr:uid="{00000000-0005-0000-0000-0000571E0000}"/>
    <cellStyle name="Notitie 2 10 2" xfId="15074" xr:uid="{00000000-0005-0000-0000-0000581E0000}"/>
    <cellStyle name="Notitie 2 10 2 2" xfId="28157" xr:uid="{25B52773-B287-4DE8-9E94-260B8AA6B8C3}"/>
    <cellStyle name="Notitie 2 10 3" xfId="26626" xr:uid="{B971323B-EEAD-4A26-90F8-65B01DCDEB5C}"/>
    <cellStyle name="Notitie 2 11" xfId="5562" xr:uid="{00000000-0005-0000-0000-0000591E0000}"/>
    <cellStyle name="Notitie 2 11 2" xfId="15289" xr:uid="{00000000-0005-0000-0000-00005A1E0000}"/>
    <cellStyle name="Notitie 2 11 2 2" xfId="28220" xr:uid="{EF3F2221-777A-4534-A0EC-8B4D3C066B2C}"/>
    <cellStyle name="Notitie 2 11 3" xfId="26689" xr:uid="{0D497B21-1626-4BF1-93A2-D68DA18A0B75}"/>
    <cellStyle name="Notitie 2 12" xfId="6444" xr:uid="{00000000-0005-0000-0000-00005B1E0000}"/>
    <cellStyle name="Notitie 2 12 2" xfId="16171" xr:uid="{00000000-0005-0000-0000-00005C1E0000}"/>
    <cellStyle name="Notitie 2 12 2 2" xfId="28413" xr:uid="{4E131DF7-4A87-46A9-BE29-576E9CC95BE4}"/>
    <cellStyle name="Notitie 2 12 3" xfId="26882" xr:uid="{CF72D20E-4443-44AB-8E37-D5B2B5222503}"/>
    <cellStyle name="Notitie 2 13" xfId="6654" xr:uid="{00000000-0005-0000-0000-00005D1E0000}"/>
    <cellStyle name="Notitie 2 13 2" xfId="16381" xr:uid="{00000000-0005-0000-0000-00005E1E0000}"/>
    <cellStyle name="Notitie 2 13 2 2" xfId="28456" xr:uid="{EA632EA7-1D20-4A6C-AA21-BF10D660029F}"/>
    <cellStyle name="Notitie 2 13 3" xfId="26925" xr:uid="{D963374A-1A48-4EE2-8D18-329E3415AAC6}"/>
    <cellStyle name="Notitie 2 14" xfId="3097" xr:uid="{00000000-0005-0000-0000-00005F1E0000}"/>
    <cellStyle name="Notitie 2 14 2" xfId="12824" xr:uid="{00000000-0005-0000-0000-0000601E0000}"/>
    <cellStyle name="Notitie 2 14 2 2" xfId="27943" xr:uid="{D4D453BA-65D6-489E-A08A-74E3206DD659}"/>
    <cellStyle name="Notitie 2 14 3" xfId="26412" xr:uid="{EC7B5053-65DB-4312-9776-1FE269A02296}"/>
    <cellStyle name="Notitie 2 15" xfId="5331" xr:uid="{00000000-0005-0000-0000-0000611E0000}"/>
    <cellStyle name="Notitie 2 15 2" xfId="15058" xr:uid="{00000000-0005-0000-0000-0000621E0000}"/>
    <cellStyle name="Notitie 2 15 2 2" xfId="28152" xr:uid="{91E68291-A374-427E-843A-D826728DFA68}"/>
    <cellStyle name="Notitie 2 15 3" xfId="26621" xr:uid="{B2E75F23-C597-43D6-B186-C629A408A330}"/>
    <cellStyle name="Notitie 2 16" xfId="3094" xr:uid="{00000000-0005-0000-0000-0000631E0000}"/>
    <cellStyle name="Notitie 2 16 2" xfId="12821" xr:uid="{00000000-0005-0000-0000-0000641E0000}"/>
    <cellStyle name="Notitie 2 16 2 2" xfId="27942" xr:uid="{D7DDBB46-CD80-4D40-9E98-143E9707FC24}"/>
    <cellStyle name="Notitie 2 16 3" xfId="26411" xr:uid="{5F558400-1770-4E56-BCF5-0B4F6CA8375C}"/>
    <cellStyle name="Notitie 2 17" xfId="5206" xr:uid="{00000000-0005-0000-0000-0000651E0000}"/>
    <cellStyle name="Notitie 2 17 2" xfId="14933" xr:uid="{00000000-0005-0000-0000-0000661E0000}"/>
    <cellStyle name="Notitie 2 17 2 2" xfId="28130" xr:uid="{9C50D75A-6DA4-41C7-B732-A9774FB488FA}"/>
    <cellStyle name="Notitie 2 17 3" xfId="26599" xr:uid="{5EB609FE-47A8-49D6-8BAC-D48E8F78C37E}"/>
    <cellStyle name="Notitie 2 18" xfId="6477" xr:uid="{00000000-0005-0000-0000-0000671E0000}"/>
    <cellStyle name="Notitie 2 18 2" xfId="16204" xr:uid="{00000000-0005-0000-0000-0000681E0000}"/>
    <cellStyle name="Notitie 2 18 2 2" xfId="28414" xr:uid="{9BE35917-5983-4F62-B6B8-9C75E65252FA}"/>
    <cellStyle name="Notitie 2 18 3" xfId="26883" xr:uid="{6C1875B9-DEEE-4A1C-BCA1-C68F4B5BB1C5}"/>
    <cellStyle name="Notitie 2 19" xfId="8091" xr:uid="{00000000-0005-0000-0000-0000691E0000}"/>
    <cellStyle name="Notitie 2 19 2" xfId="17818" xr:uid="{00000000-0005-0000-0000-00006A1E0000}"/>
    <cellStyle name="Notitie 2 19 2 2" xfId="28756" xr:uid="{2FF659DF-3BED-451C-AD42-4BF5326A6A65}"/>
    <cellStyle name="Notitie 2 19 3" xfId="27225" xr:uid="{3707FBBD-4C97-43F7-85A1-6AD675435873}"/>
    <cellStyle name="Notitie 2 2" xfId="166" xr:uid="{00000000-0005-0000-0000-00006B1E0000}"/>
    <cellStyle name="Notitie 2 2 10" xfId="2458" xr:uid="{00000000-0005-0000-0000-00006C1E0000}"/>
    <cellStyle name="Notitie 2 2 10 2" xfId="12185" xr:uid="{00000000-0005-0000-0000-00006D1E0000}"/>
    <cellStyle name="Notitie 2 2 10 2 2" xfId="27755" xr:uid="{37AC9DE4-DADE-46FB-92AC-34B45BF656E0}"/>
    <cellStyle name="Notitie 2 2 10 3" xfId="26224" xr:uid="{FD3F9ADD-1427-46A2-8A71-01722A283243}"/>
    <cellStyle name="Notitie 2 2 11" xfId="4958" xr:uid="{00000000-0005-0000-0000-00006E1E0000}"/>
    <cellStyle name="Notitie 2 2 11 2" xfId="14685" xr:uid="{00000000-0005-0000-0000-00006F1E0000}"/>
    <cellStyle name="Notitie 2 2 11 2 2" xfId="28055" xr:uid="{38B61B53-D946-4BCB-8318-E3E696C5B29F}"/>
    <cellStyle name="Notitie 2 2 11 3" xfId="26524" xr:uid="{F20D259E-2AC6-4325-86DE-329535CB1579}"/>
    <cellStyle name="Notitie 2 2 12" xfId="5391" xr:uid="{00000000-0005-0000-0000-0000701E0000}"/>
    <cellStyle name="Notitie 2 2 12 2" xfId="15118" xr:uid="{00000000-0005-0000-0000-0000711E0000}"/>
    <cellStyle name="Notitie 2 2 12 2 2" xfId="28172" xr:uid="{B5FB9EC5-650C-41E0-B3BE-3768C45E9D03}"/>
    <cellStyle name="Notitie 2 2 12 3" xfId="26641" xr:uid="{42115129-A313-474A-814C-77CB4B3A0A60}"/>
    <cellStyle name="Notitie 2 2 13" xfId="2430" xr:uid="{00000000-0005-0000-0000-0000721E0000}"/>
    <cellStyle name="Notitie 2 2 13 2" xfId="12157" xr:uid="{00000000-0005-0000-0000-0000731E0000}"/>
    <cellStyle name="Notitie 2 2 13 2 2" xfId="27749" xr:uid="{4836F2DD-62B5-4890-A544-2BEC6F8B1908}"/>
    <cellStyle name="Notitie 2 2 13 3" xfId="26218" xr:uid="{0F5B27AF-BBDC-40BF-8FC9-D1E2711EB393}"/>
    <cellStyle name="Notitie 2 2 14" xfId="4864" xr:uid="{00000000-0005-0000-0000-0000741E0000}"/>
    <cellStyle name="Notitie 2 2 14 2" xfId="14591" xr:uid="{00000000-0005-0000-0000-0000751E0000}"/>
    <cellStyle name="Notitie 2 2 14 2 2" xfId="28032" xr:uid="{9F6AFDB6-DEDB-4112-9D47-207F632A5889}"/>
    <cellStyle name="Notitie 2 2 14 3" xfId="26501" xr:uid="{270B33A2-50EA-4489-A60C-336D946D35E7}"/>
    <cellStyle name="Notitie 2 2 15" xfId="2823" xr:uid="{00000000-0005-0000-0000-0000761E0000}"/>
    <cellStyle name="Notitie 2 2 15 2" xfId="12550" xr:uid="{00000000-0005-0000-0000-0000771E0000}"/>
    <cellStyle name="Notitie 2 2 15 2 2" xfId="27870" xr:uid="{4D8D89BB-0660-4700-88EB-7A6B0BE684CB}"/>
    <cellStyle name="Notitie 2 2 15 3" xfId="26339" xr:uid="{5D2F38D4-ED64-4C9E-8317-B0731EA97404}"/>
    <cellStyle name="Notitie 2 2 16" xfId="5145" xr:uid="{00000000-0005-0000-0000-0000781E0000}"/>
    <cellStyle name="Notitie 2 2 16 2" xfId="14872" xr:uid="{00000000-0005-0000-0000-0000791E0000}"/>
    <cellStyle name="Notitie 2 2 16 2 2" xfId="28106" xr:uid="{BA7B17B8-0EB9-4A6D-B2B6-1FA9CDC79581}"/>
    <cellStyle name="Notitie 2 2 16 3" xfId="26575" xr:uid="{232B5F61-CE5A-49C5-9ABD-07E8E631EF21}"/>
    <cellStyle name="Notitie 2 2 17" xfId="4658" xr:uid="{00000000-0005-0000-0000-00007A1E0000}"/>
    <cellStyle name="Notitie 2 2 17 2" xfId="14385" xr:uid="{00000000-0005-0000-0000-00007B1E0000}"/>
    <cellStyle name="Notitie 2 2 17 2 2" xfId="27989" xr:uid="{DFF1E995-2BFF-4F30-8999-15E3875BCF32}"/>
    <cellStyle name="Notitie 2 2 17 3" xfId="26458" xr:uid="{EA9CCF49-2E8A-4A3C-8047-D42EA03CC86C}"/>
    <cellStyle name="Notitie 2 2 18" xfId="8090" xr:uid="{00000000-0005-0000-0000-00007C1E0000}"/>
    <cellStyle name="Notitie 2 2 18 2" xfId="17817" xr:uid="{00000000-0005-0000-0000-00007D1E0000}"/>
    <cellStyle name="Notitie 2 2 18 2 2" xfId="28755" xr:uid="{358CE256-3DB4-4201-868A-27AA5B261D7B}"/>
    <cellStyle name="Notitie 2 2 18 3" xfId="27224" xr:uid="{7477DCB1-6AC4-4E2E-B133-B0FAFF30EA2E}"/>
    <cellStyle name="Notitie 2 2 19" xfId="2960" xr:uid="{00000000-0005-0000-0000-00007E1E0000}"/>
    <cellStyle name="Notitie 2 2 19 2" xfId="12687" xr:uid="{00000000-0005-0000-0000-00007F1E0000}"/>
    <cellStyle name="Notitie 2 2 19 2 2" xfId="27901" xr:uid="{CEE4817E-77A9-4530-87A4-A9FD6493A289}"/>
    <cellStyle name="Notitie 2 2 19 3" xfId="26370" xr:uid="{FA6CBE60-4022-48FD-8F33-50613EA26E5C}"/>
    <cellStyle name="Notitie 2 2 2" xfId="167" xr:uid="{00000000-0005-0000-0000-0000801E0000}"/>
    <cellStyle name="Notitie 2 2 2 10" xfId="5087" xr:uid="{00000000-0005-0000-0000-0000811E0000}"/>
    <cellStyle name="Notitie 2 2 2 10 2" xfId="14814" xr:uid="{00000000-0005-0000-0000-0000821E0000}"/>
    <cellStyle name="Notitie 2 2 2 10 2 2" xfId="28091" xr:uid="{BA0E1402-8FC0-4699-8FF7-C682A5D4E8A6}"/>
    <cellStyle name="Notitie 2 2 2 10 3" xfId="26560" xr:uid="{BBFD3933-3028-4E09-A202-F67542356566}"/>
    <cellStyle name="Notitie 2 2 2 11" xfId="5498" xr:uid="{00000000-0005-0000-0000-0000831E0000}"/>
    <cellStyle name="Notitie 2 2 2 11 2" xfId="15225" xr:uid="{00000000-0005-0000-0000-0000841E0000}"/>
    <cellStyle name="Notitie 2 2 2 11 2 2" xfId="28200" xr:uid="{0312DFF4-2A54-4673-A915-FA970535EB27}"/>
    <cellStyle name="Notitie 2 2 2 11 3" xfId="26669" xr:uid="{61E2DE89-63F1-405C-8E92-D9A7B104D784}"/>
    <cellStyle name="Notitie 2 2 2 12" xfId="4866" xr:uid="{00000000-0005-0000-0000-0000851E0000}"/>
    <cellStyle name="Notitie 2 2 2 12 2" xfId="14593" xr:uid="{00000000-0005-0000-0000-0000861E0000}"/>
    <cellStyle name="Notitie 2 2 2 12 2 2" xfId="28033" xr:uid="{CCE811B4-8632-40D7-9DA0-0CF0F5E40C70}"/>
    <cellStyle name="Notitie 2 2 2 12 3" xfId="26502" xr:uid="{69DC1019-0B69-4D8C-AE59-48409E8FD709}"/>
    <cellStyle name="Notitie 2 2 2 13" xfId="5504" xr:uid="{00000000-0005-0000-0000-0000871E0000}"/>
    <cellStyle name="Notitie 2 2 2 13 2" xfId="15231" xr:uid="{00000000-0005-0000-0000-0000881E0000}"/>
    <cellStyle name="Notitie 2 2 2 13 2 2" xfId="28203" xr:uid="{877BCCA1-4D08-4EEB-962D-FC2DF46B1E4D}"/>
    <cellStyle name="Notitie 2 2 2 13 3" xfId="26672" xr:uid="{C1197DB9-22DF-4472-954D-7FB31B868264}"/>
    <cellStyle name="Notitie 2 2 2 14" xfId="7155" xr:uid="{00000000-0005-0000-0000-0000891E0000}"/>
    <cellStyle name="Notitie 2 2 2 14 2" xfId="16882" xr:uid="{00000000-0005-0000-0000-00008A1E0000}"/>
    <cellStyle name="Notitie 2 2 2 14 2 2" xfId="28573" xr:uid="{03B7535A-2497-48E8-960C-E249ED4931E0}"/>
    <cellStyle name="Notitie 2 2 2 14 3" xfId="27042" xr:uid="{CA7E95CE-110C-4458-BE05-7AAFC00755B0}"/>
    <cellStyle name="Notitie 2 2 2 15" xfId="6627" xr:uid="{00000000-0005-0000-0000-00008B1E0000}"/>
    <cellStyle name="Notitie 2 2 2 15 2" xfId="16354" xr:uid="{00000000-0005-0000-0000-00008C1E0000}"/>
    <cellStyle name="Notitie 2 2 2 15 2 2" xfId="28450" xr:uid="{694C0AE6-22B8-47B2-9FA6-F896004C063A}"/>
    <cellStyle name="Notitie 2 2 2 15 3" xfId="26919" xr:uid="{D6F0FF3E-54F7-4EB4-997C-4BEF1FF05936}"/>
    <cellStyle name="Notitie 2 2 2 16" xfId="7617" xr:uid="{00000000-0005-0000-0000-00008D1E0000}"/>
    <cellStyle name="Notitie 2 2 2 16 2" xfId="17344" xr:uid="{00000000-0005-0000-0000-00008E1E0000}"/>
    <cellStyle name="Notitie 2 2 2 16 2 2" xfId="28655" xr:uid="{D11EDB79-A764-4A37-95A2-1A4D8F32092C}"/>
    <cellStyle name="Notitie 2 2 2 16 3" xfId="27124" xr:uid="{CE39983F-8C40-4F18-8629-32A1ED3B1CC9}"/>
    <cellStyle name="Notitie 2 2 2 17" xfId="6042" xr:uid="{00000000-0005-0000-0000-00008F1E0000}"/>
    <cellStyle name="Notitie 2 2 2 17 2" xfId="15769" xr:uid="{00000000-0005-0000-0000-0000901E0000}"/>
    <cellStyle name="Notitie 2 2 2 17 2 2" xfId="28317" xr:uid="{2F1EDE52-EC32-476C-9BD8-27D97E070930}"/>
    <cellStyle name="Notitie 2 2 2 17 3" xfId="26786" xr:uid="{1BD1AB4A-AF5D-4B3F-8313-FA71B045C0F5}"/>
    <cellStyle name="Notitie 2 2 2 18" xfId="2670" xr:uid="{00000000-0005-0000-0000-0000911E0000}"/>
    <cellStyle name="Notitie 2 2 2 18 2" xfId="12397" xr:uid="{00000000-0005-0000-0000-0000921E0000}"/>
    <cellStyle name="Notitie 2 2 2 18 2 2" xfId="27822" xr:uid="{0A01CD4F-1B09-4B46-BA16-0F963CBD03E7}"/>
    <cellStyle name="Notitie 2 2 2 18 3" xfId="26291" xr:uid="{4D482914-4C93-4B40-864B-FCC76053BFDC}"/>
    <cellStyle name="Notitie 2 2 2 19" xfId="6838" xr:uid="{00000000-0005-0000-0000-0000931E0000}"/>
    <cellStyle name="Notitie 2 2 2 19 2" xfId="16565" xr:uid="{00000000-0005-0000-0000-0000941E0000}"/>
    <cellStyle name="Notitie 2 2 2 19 2 2" xfId="28492" xr:uid="{1466548E-E220-4399-A175-A38AE347773D}"/>
    <cellStyle name="Notitie 2 2 2 19 3" xfId="26961" xr:uid="{939F20CC-E825-4450-A8B0-65C21B0DA68C}"/>
    <cellStyle name="Notitie 2 2 2 2" xfId="2521" xr:uid="{00000000-0005-0000-0000-0000951E0000}"/>
    <cellStyle name="Notitie 2 2 2 2 2" xfId="12248" xr:uid="{00000000-0005-0000-0000-0000961E0000}"/>
    <cellStyle name="Notitie 2 2 2 2 2 2" xfId="27775" xr:uid="{E0736ED4-3DA1-48D5-B96C-E954803641C1}"/>
    <cellStyle name="Notitie 2 2 2 2 3" xfId="26244" xr:uid="{5571F892-4846-42F5-840F-9C702705C693}"/>
    <cellStyle name="Notitie 2 2 2 20" xfId="6536" xr:uid="{00000000-0005-0000-0000-0000971E0000}"/>
    <cellStyle name="Notitie 2 2 2 20 2" xfId="16263" xr:uid="{00000000-0005-0000-0000-0000981E0000}"/>
    <cellStyle name="Notitie 2 2 2 20 2 2" xfId="28442" xr:uid="{6FF70CAD-BC95-475F-8CDE-7D39E1B2177D}"/>
    <cellStyle name="Notitie 2 2 2 20 3" xfId="26911" xr:uid="{3FCDC67F-FB45-4EBE-A2D9-B3E0D9B1CE66}"/>
    <cellStyle name="Notitie 2 2 2 21" xfId="7453" xr:uid="{00000000-0005-0000-0000-0000991E0000}"/>
    <cellStyle name="Notitie 2 2 2 21 2" xfId="17180" xr:uid="{00000000-0005-0000-0000-00009A1E0000}"/>
    <cellStyle name="Notitie 2 2 2 21 2 2" xfId="28624" xr:uid="{6BAA8F55-746A-41B1-A16A-46770CA3CFDB}"/>
    <cellStyle name="Notitie 2 2 2 21 3" xfId="27093" xr:uid="{50AC8A9C-6F52-425F-94C6-5DF6D100F87F}"/>
    <cellStyle name="Notitie 2 2 2 22" xfId="8303" xr:uid="{00000000-0005-0000-0000-00009B1E0000}"/>
    <cellStyle name="Notitie 2 2 2 22 2" xfId="18030" xr:uid="{00000000-0005-0000-0000-00009C1E0000}"/>
    <cellStyle name="Notitie 2 2 2 22 2 2" xfId="28799" xr:uid="{8BD17EB3-7C2A-474C-B25C-8F4A740CD774}"/>
    <cellStyle name="Notitie 2 2 2 22 3" xfId="27268" xr:uid="{0103823D-87AB-4E4A-B4B2-FDCE1E016C35}"/>
    <cellStyle name="Notitie 2 2 2 23" xfId="8781" xr:uid="{00000000-0005-0000-0000-00009D1E0000}"/>
    <cellStyle name="Notitie 2 2 2 23 2" xfId="18508" xr:uid="{00000000-0005-0000-0000-00009E1E0000}"/>
    <cellStyle name="Notitie 2 2 2 23 2 2" xfId="28903" xr:uid="{B998449F-BBC2-4303-9CF9-D0993233F1C6}"/>
    <cellStyle name="Notitie 2 2 2 23 3" xfId="27372" xr:uid="{E3A63430-8B33-45A6-951B-0D3898294973}"/>
    <cellStyle name="Notitie 2 2 2 24" xfId="6113" xr:uid="{00000000-0005-0000-0000-00009F1E0000}"/>
    <cellStyle name="Notitie 2 2 2 24 2" xfId="15840" xr:uid="{00000000-0005-0000-0000-0000A01E0000}"/>
    <cellStyle name="Notitie 2 2 2 24 2 2" xfId="28339" xr:uid="{593133BB-DB1C-4D39-89DC-BF89EF7D9394}"/>
    <cellStyle name="Notitie 2 2 2 24 3" xfId="26808" xr:uid="{4451A30D-EEA7-45C1-A647-3E685552C06A}"/>
    <cellStyle name="Notitie 2 2 2 25" xfId="7444" xr:uid="{00000000-0005-0000-0000-0000A11E0000}"/>
    <cellStyle name="Notitie 2 2 2 25 2" xfId="17171" xr:uid="{00000000-0005-0000-0000-0000A21E0000}"/>
    <cellStyle name="Notitie 2 2 2 25 2 2" xfId="28621" xr:uid="{0AD43527-C626-47F7-9AEC-DD551E6389B3}"/>
    <cellStyle name="Notitie 2 2 2 25 3" xfId="27090" xr:uid="{3E5DD064-05E0-41F9-8A6B-DE684532ED8B}"/>
    <cellStyle name="Notitie 2 2 2 26" xfId="9018" xr:uid="{00000000-0005-0000-0000-0000A31E0000}"/>
    <cellStyle name="Notitie 2 2 2 26 2" xfId="18745" xr:uid="{00000000-0005-0000-0000-0000A41E0000}"/>
    <cellStyle name="Notitie 2 2 2 26 2 2" xfId="28938" xr:uid="{CBD3716E-7FD2-4159-B2D0-312E22D190B2}"/>
    <cellStyle name="Notitie 2 2 2 26 3" xfId="27407" xr:uid="{27B69E2C-E175-4022-B8B1-4E0A863667B1}"/>
    <cellStyle name="Notitie 2 2 2 27" xfId="9474" xr:uid="{00000000-0005-0000-0000-0000A51E0000}"/>
    <cellStyle name="Notitie 2 2 2 27 2" xfId="19201" xr:uid="{00000000-0005-0000-0000-0000A61E0000}"/>
    <cellStyle name="Notitie 2 2 2 27 2 2" xfId="29039" xr:uid="{08CEABC1-FE79-4042-A143-7CF98103D3FE}"/>
    <cellStyle name="Notitie 2 2 2 27 3" xfId="27508" xr:uid="{6EA68BDC-A31B-4955-B57C-51FF548EC7DC}"/>
    <cellStyle name="Notitie 2 2 2 28" xfId="6748" xr:uid="{00000000-0005-0000-0000-0000A71E0000}"/>
    <cellStyle name="Notitie 2 2 2 28 2" xfId="16475" xr:uid="{00000000-0005-0000-0000-0000A81E0000}"/>
    <cellStyle name="Notitie 2 2 2 28 2 2" xfId="28486" xr:uid="{BDEFA467-335C-4347-B085-CBF583E3769B}"/>
    <cellStyle name="Notitie 2 2 2 28 3" xfId="26955" xr:uid="{5E36BD2F-658C-4B4E-A584-7EE8D211E7C4}"/>
    <cellStyle name="Notitie 2 2 2 29" xfId="6151" xr:uid="{00000000-0005-0000-0000-0000A91E0000}"/>
    <cellStyle name="Notitie 2 2 2 29 2" xfId="15878" xr:uid="{00000000-0005-0000-0000-0000AA1E0000}"/>
    <cellStyle name="Notitie 2 2 2 29 2 2" xfId="28347" xr:uid="{EBF92C17-89C7-4FE1-8354-48FB483D1480}"/>
    <cellStyle name="Notitie 2 2 2 29 3" xfId="26816" xr:uid="{88F089BA-FEA9-4FEE-B15D-72F337A42A4B}"/>
    <cellStyle name="Notitie 2 2 2 3" xfId="3412" xr:uid="{00000000-0005-0000-0000-0000AB1E0000}"/>
    <cellStyle name="Notitie 2 2 2 3 2" xfId="13139" xr:uid="{00000000-0005-0000-0000-0000AC1E0000}"/>
    <cellStyle name="Notitie 2 2 2 3 2 2" xfId="27952" xr:uid="{E7B56613-3EFC-4C99-832B-C485BB1575BC}"/>
    <cellStyle name="Notitie 2 2 2 3 3" xfId="26421" xr:uid="{FE63BE8C-CD82-4D46-B704-E7B6ECCB8520}"/>
    <cellStyle name="Notitie 2 2 2 30" xfId="9701" xr:uid="{00000000-0005-0000-0000-0000AD1E0000}"/>
    <cellStyle name="Notitie 2 2 2 30 2" xfId="19428" xr:uid="{00000000-0005-0000-0000-0000AE1E0000}"/>
    <cellStyle name="Notitie 2 2 2 30 2 2" xfId="29072" xr:uid="{6A1F0255-BCCC-454A-98AF-C88172FCBF1C}"/>
    <cellStyle name="Notitie 2 2 2 30 3" xfId="27541" xr:uid="{049E1C35-895E-4770-8976-DB9583D95349}"/>
    <cellStyle name="Notitie 2 2 2 31" xfId="9869" xr:uid="{00000000-0005-0000-0000-0000AF1E0000}"/>
    <cellStyle name="Notitie 2 2 2 31 2" xfId="19596" xr:uid="{00000000-0005-0000-0000-0000B01E0000}"/>
    <cellStyle name="Notitie 2 2 2 31 2 2" xfId="29102" xr:uid="{81DF0BE4-2E54-49EA-82FC-46E3F46AE318}"/>
    <cellStyle name="Notitie 2 2 2 31 3" xfId="27571" xr:uid="{E7A291F5-6005-4A06-AE88-A669B6174E67}"/>
    <cellStyle name="Notitie 2 2 2 32" xfId="26016" xr:uid="{934E3D14-FE6A-4B73-849F-9BF0BC806CD3}"/>
    <cellStyle name="Notitie 2 2 2 4" xfId="5419" xr:uid="{00000000-0005-0000-0000-0000B11E0000}"/>
    <cellStyle name="Notitie 2 2 2 4 2" xfId="15146" xr:uid="{00000000-0005-0000-0000-0000B21E0000}"/>
    <cellStyle name="Notitie 2 2 2 4 2 2" xfId="28181" xr:uid="{6E052765-098C-415F-BFF9-28D37050C737}"/>
    <cellStyle name="Notitie 2 2 2 4 3" xfId="26650" xr:uid="{1AEC545C-54FE-4F81-8F2E-CA7DBFC08214}"/>
    <cellStyle name="Notitie 2 2 2 5" xfId="6166" xr:uid="{00000000-0005-0000-0000-0000B31E0000}"/>
    <cellStyle name="Notitie 2 2 2 5 2" xfId="15893" xr:uid="{00000000-0005-0000-0000-0000B41E0000}"/>
    <cellStyle name="Notitie 2 2 2 5 2 2" xfId="28356" xr:uid="{29CF38AA-D334-4857-B9C3-6438E5B69F99}"/>
    <cellStyle name="Notitie 2 2 2 5 3" xfId="26825" xr:uid="{3CDE6AB2-5988-445A-9C13-84F07E7DECFC}"/>
    <cellStyle name="Notitie 2 2 2 6" xfId="4661" xr:uid="{00000000-0005-0000-0000-0000B51E0000}"/>
    <cellStyle name="Notitie 2 2 2 6 2" xfId="14388" xr:uid="{00000000-0005-0000-0000-0000B61E0000}"/>
    <cellStyle name="Notitie 2 2 2 6 2 2" xfId="27991" xr:uid="{E9382AAC-DE34-4C7B-BAC1-71A9C9F3DAE2}"/>
    <cellStyle name="Notitie 2 2 2 6 3" xfId="26460" xr:uid="{03A1B0DD-8E3D-405A-AA6D-B6B7F1C2E442}"/>
    <cellStyle name="Notitie 2 2 2 7" xfId="2830" xr:uid="{00000000-0005-0000-0000-0000B71E0000}"/>
    <cellStyle name="Notitie 2 2 2 7 2" xfId="12557" xr:uid="{00000000-0005-0000-0000-0000B81E0000}"/>
    <cellStyle name="Notitie 2 2 2 7 2 2" xfId="27874" xr:uid="{A556DD0B-8EA2-434A-8CB4-215599E07F2A}"/>
    <cellStyle name="Notitie 2 2 2 7 3" xfId="26343" xr:uid="{280C14C8-BA71-48F4-A950-B9C9A76C4735}"/>
    <cellStyle name="Notitie 2 2 2 8" xfId="2559" xr:uid="{00000000-0005-0000-0000-0000B91E0000}"/>
    <cellStyle name="Notitie 2 2 2 8 2" xfId="12286" xr:uid="{00000000-0005-0000-0000-0000BA1E0000}"/>
    <cellStyle name="Notitie 2 2 2 8 2 2" xfId="27793" xr:uid="{19127806-68DC-4B2B-AEAC-82C6530D3D91}"/>
    <cellStyle name="Notitie 2 2 2 8 3" xfId="26262" xr:uid="{874905C5-861B-4FD9-8A15-87592B090B59}"/>
    <cellStyle name="Notitie 2 2 2 9" xfId="5962" xr:uid="{00000000-0005-0000-0000-0000BB1E0000}"/>
    <cellStyle name="Notitie 2 2 2 9 2" xfId="15689" xr:uid="{00000000-0005-0000-0000-0000BC1E0000}"/>
    <cellStyle name="Notitie 2 2 2 9 2 2" xfId="28315" xr:uid="{041C0D4E-AEFE-4EDA-86BA-6667CB0837B6}"/>
    <cellStyle name="Notitie 2 2 2 9 3" xfId="26784" xr:uid="{BA08E019-9325-4FD5-A87D-A68D0555DEDA}"/>
    <cellStyle name="Notitie 2 2 20" xfId="3008" xr:uid="{00000000-0005-0000-0000-0000BD1E0000}"/>
    <cellStyle name="Notitie 2 2 20 2" xfId="12735" xr:uid="{00000000-0005-0000-0000-0000BE1E0000}"/>
    <cellStyle name="Notitie 2 2 20 2 2" xfId="27912" xr:uid="{2925C8A0-1D29-4274-B2FC-5789B0CB8E14}"/>
    <cellStyle name="Notitie 2 2 20 3" xfId="26381" xr:uid="{F0FD78A7-2BD5-4989-8818-B67B93E5E309}"/>
    <cellStyle name="Notitie 2 2 21" xfId="6615" xr:uid="{00000000-0005-0000-0000-0000BF1E0000}"/>
    <cellStyle name="Notitie 2 2 21 2" xfId="16342" xr:uid="{00000000-0005-0000-0000-0000C01E0000}"/>
    <cellStyle name="Notitie 2 2 21 2 2" xfId="28447" xr:uid="{025B5E46-69B3-4304-972F-EE96273A1AB7}"/>
    <cellStyle name="Notitie 2 2 21 3" xfId="26916" xr:uid="{09B99C05-8A18-45F7-BEA4-B29BC9913D82}"/>
    <cellStyle name="Notitie 2 2 22" xfId="4758" xr:uid="{00000000-0005-0000-0000-0000C11E0000}"/>
    <cellStyle name="Notitie 2 2 22 2" xfId="14485" xr:uid="{00000000-0005-0000-0000-0000C21E0000}"/>
    <cellStyle name="Notitie 2 2 22 2 2" xfId="28014" xr:uid="{03FCB08E-36B1-48E3-BEA3-680954DD04F5}"/>
    <cellStyle name="Notitie 2 2 22 3" xfId="26483" xr:uid="{02293166-7F36-4420-A5BA-E0AE04E91FCD}"/>
    <cellStyle name="Notitie 2 2 23" xfId="4940" xr:uid="{00000000-0005-0000-0000-0000C31E0000}"/>
    <cellStyle name="Notitie 2 2 23 2" xfId="14667" xr:uid="{00000000-0005-0000-0000-0000C41E0000}"/>
    <cellStyle name="Notitie 2 2 23 2 2" xfId="28049" xr:uid="{F5FF072D-6C32-4591-9E15-D7F1E5A02B90}"/>
    <cellStyle name="Notitie 2 2 23 3" xfId="26518" xr:uid="{15AE6B88-6CB9-4C8F-A7ED-67B0F5377AD3}"/>
    <cellStyle name="Notitie 2 2 24" xfId="5141" xr:uid="{00000000-0005-0000-0000-0000C51E0000}"/>
    <cellStyle name="Notitie 2 2 24 2" xfId="14868" xr:uid="{00000000-0005-0000-0000-0000C61E0000}"/>
    <cellStyle name="Notitie 2 2 24 2 2" xfId="28104" xr:uid="{DD0FF2FF-5C6E-4EC9-ADCB-95060578295E}"/>
    <cellStyle name="Notitie 2 2 24 3" xfId="26573" xr:uid="{F0A5A48D-EF49-4F75-B1D7-354BFF40A676}"/>
    <cellStyle name="Notitie 2 2 25" xfId="8044" xr:uid="{00000000-0005-0000-0000-0000C71E0000}"/>
    <cellStyle name="Notitie 2 2 25 2" xfId="17771" xr:uid="{00000000-0005-0000-0000-0000C81E0000}"/>
    <cellStyle name="Notitie 2 2 25 2 2" xfId="28739" xr:uid="{374C7F99-2D38-45C3-AC6D-4EE4AB024E89}"/>
    <cellStyle name="Notitie 2 2 25 3" xfId="27208" xr:uid="{9E4AC000-7395-4056-8786-D5E6AB565F6E}"/>
    <cellStyle name="Notitie 2 2 26" xfId="6846" xr:uid="{00000000-0005-0000-0000-0000C91E0000}"/>
    <cellStyle name="Notitie 2 2 26 2" xfId="16573" xr:uid="{00000000-0005-0000-0000-0000CA1E0000}"/>
    <cellStyle name="Notitie 2 2 26 2 2" xfId="28494" xr:uid="{E81939C2-5848-48C5-BEE4-B72E252F1269}"/>
    <cellStyle name="Notitie 2 2 26 3" xfId="26963" xr:uid="{59A09B2C-A859-45BC-B59D-EB05B2D5B5B4}"/>
    <cellStyle name="Notitie 2 2 27" xfId="4747" xr:uid="{00000000-0005-0000-0000-0000CB1E0000}"/>
    <cellStyle name="Notitie 2 2 27 2" xfId="14474" xr:uid="{00000000-0005-0000-0000-0000CC1E0000}"/>
    <cellStyle name="Notitie 2 2 27 2 2" xfId="28011" xr:uid="{CD956BFD-5C87-4880-A783-C69E76C6EEE4}"/>
    <cellStyle name="Notitie 2 2 27 3" xfId="26480" xr:uid="{D586F13D-1C40-4C92-82F7-765863385DFA}"/>
    <cellStyle name="Notitie 2 2 28" xfId="2569" xr:uid="{00000000-0005-0000-0000-0000CD1E0000}"/>
    <cellStyle name="Notitie 2 2 28 2" xfId="12296" xr:uid="{00000000-0005-0000-0000-0000CE1E0000}"/>
    <cellStyle name="Notitie 2 2 28 2 2" xfId="27794" xr:uid="{880C2711-D5B7-485A-9257-70A25B21E0C1}"/>
    <cellStyle name="Notitie 2 2 28 3" xfId="26263" xr:uid="{9A9A6FA9-EC74-41DD-B9BC-41B63B7B0E59}"/>
    <cellStyle name="Notitie 2 2 29" xfId="2821" xr:uid="{00000000-0005-0000-0000-0000CF1E0000}"/>
    <cellStyle name="Notitie 2 2 29 2" xfId="12548" xr:uid="{00000000-0005-0000-0000-0000D01E0000}"/>
    <cellStyle name="Notitie 2 2 29 2 2" xfId="27869" xr:uid="{1A7BA075-7FFB-48AD-9D51-BF522EBFB395}"/>
    <cellStyle name="Notitie 2 2 29 3" xfId="26338" xr:uid="{635C80AE-FC76-443B-B492-71514FD5F276}"/>
    <cellStyle name="Notitie 2 2 3" xfId="168" xr:uid="{00000000-0005-0000-0000-0000D11E0000}"/>
    <cellStyle name="Notitie 2 2 3 10" xfId="6850" xr:uid="{00000000-0005-0000-0000-0000D21E0000}"/>
    <cellStyle name="Notitie 2 2 3 10 2" xfId="16577" xr:uid="{00000000-0005-0000-0000-0000D31E0000}"/>
    <cellStyle name="Notitie 2 2 3 10 2 2" xfId="28497" xr:uid="{CBD1C831-91F2-4A30-91EF-E155AA9438FF}"/>
    <cellStyle name="Notitie 2 2 3 10 3" xfId="26966" xr:uid="{DCE8980D-7BF0-4C06-B21B-75387440327B}"/>
    <cellStyle name="Notitie 2 2 3 11" xfId="7059" xr:uid="{00000000-0005-0000-0000-0000D41E0000}"/>
    <cellStyle name="Notitie 2 2 3 11 2" xfId="16786" xr:uid="{00000000-0005-0000-0000-0000D51E0000}"/>
    <cellStyle name="Notitie 2 2 3 11 2 2" xfId="28542" xr:uid="{887A6877-8479-4CDB-8021-3C1A014CADDC}"/>
    <cellStyle name="Notitie 2 2 3 11 3" xfId="27011" xr:uid="{D033DC5E-D780-457D-A171-DAE11B885332}"/>
    <cellStyle name="Notitie 2 2 3 12" xfId="7255" xr:uid="{00000000-0005-0000-0000-0000D61E0000}"/>
    <cellStyle name="Notitie 2 2 3 12 2" xfId="16982" xr:uid="{00000000-0005-0000-0000-0000D71E0000}"/>
    <cellStyle name="Notitie 2 2 3 12 2 2" xfId="28584" xr:uid="{6423C63C-010C-4BD2-8F5C-08DA8FFACD6D}"/>
    <cellStyle name="Notitie 2 2 3 12 3" xfId="27053" xr:uid="{A6FA7EA8-1F36-47AB-BF99-2B8F6B3FFA14}"/>
    <cellStyle name="Notitie 2 2 3 13" xfId="7452" xr:uid="{00000000-0005-0000-0000-0000D81E0000}"/>
    <cellStyle name="Notitie 2 2 3 13 2" xfId="17179" xr:uid="{00000000-0005-0000-0000-0000D91E0000}"/>
    <cellStyle name="Notitie 2 2 3 13 2 2" xfId="28623" xr:uid="{E06ABF83-D594-4D8D-9FA3-F1FEB2DF9792}"/>
    <cellStyle name="Notitie 2 2 3 13 3" xfId="27092" xr:uid="{7447E846-FCB9-411C-A945-A21C541159F4}"/>
    <cellStyle name="Notitie 2 2 3 14" xfId="7646" xr:uid="{00000000-0005-0000-0000-0000DA1E0000}"/>
    <cellStyle name="Notitie 2 2 3 14 2" xfId="17373" xr:uid="{00000000-0005-0000-0000-0000DB1E0000}"/>
    <cellStyle name="Notitie 2 2 3 14 2 2" xfId="28665" xr:uid="{7ED75ACA-2610-4ED0-91F5-43AB42CF2959}"/>
    <cellStyle name="Notitie 2 2 3 14 3" xfId="27134" xr:uid="{2BA440B5-7295-4102-A2BE-1E8621137839}"/>
    <cellStyle name="Notitie 2 2 3 15" xfId="8089" xr:uid="{00000000-0005-0000-0000-0000DC1E0000}"/>
    <cellStyle name="Notitie 2 2 3 15 2" xfId="17816" xr:uid="{00000000-0005-0000-0000-0000DD1E0000}"/>
    <cellStyle name="Notitie 2 2 3 15 2 2" xfId="28754" xr:uid="{98C65C94-757A-46AC-B1CC-168C5AE10F9E}"/>
    <cellStyle name="Notitie 2 2 3 15 3" xfId="27223" xr:uid="{252FFBA2-D2C5-4BB3-BFCD-B02CF041C69F}"/>
    <cellStyle name="Notitie 2 2 3 16" xfId="6046" xr:uid="{00000000-0005-0000-0000-0000DE1E0000}"/>
    <cellStyle name="Notitie 2 2 3 16 2" xfId="15773" xr:uid="{00000000-0005-0000-0000-0000DF1E0000}"/>
    <cellStyle name="Notitie 2 2 3 16 2 2" xfId="28318" xr:uid="{3332C7EA-4925-455E-83B0-FE0436FDEE36}"/>
    <cellStyle name="Notitie 2 2 3 16 3" xfId="26787" xr:uid="{E97B6A9E-C76D-4094-A291-D93342F7FE67}"/>
    <cellStyle name="Notitie 2 2 3 17" xfId="8142" xr:uid="{00000000-0005-0000-0000-0000E01E0000}"/>
    <cellStyle name="Notitie 2 2 3 17 2" xfId="17869" xr:uid="{00000000-0005-0000-0000-0000E11E0000}"/>
    <cellStyle name="Notitie 2 2 3 17 2 2" xfId="28769" xr:uid="{A4D500B2-D246-47D7-B03B-C3E9EBFE1B9D}"/>
    <cellStyle name="Notitie 2 2 3 17 3" xfId="27238" xr:uid="{D44D7AB0-BFF4-4915-BC9C-E12C5F4C291B}"/>
    <cellStyle name="Notitie 2 2 3 18" xfId="8333" xr:uid="{00000000-0005-0000-0000-0000E21E0000}"/>
    <cellStyle name="Notitie 2 2 3 18 2" xfId="18060" xr:uid="{00000000-0005-0000-0000-0000E31E0000}"/>
    <cellStyle name="Notitie 2 2 3 18 2 2" xfId="28805" xr:uid="{9479406A-3A2A-474C-B7BC-E27D089CFAD7}"/>
    <cellStyle name="Notitie 2 2 3 18 3" xfId="27274" xr:uid="{65F1EA51-CDC7-4C24-803B-E0C66FC3FC71}"/>
    <cellStyle name="Notitie 2 2 3 19" xfId="8514" xr:uid="{00000000-0005-0000-0000-0000E41E0000}"/>
    <cellStyle name="Notitie 2 2 3 19 2" xfId="18241" xr:uid="{00000000-0005-0000-0000-0000E51E0000}"/>
    <cellStyle name="Notitie 2 2 3 19 2 2" xfId="28840" xr:uid="{D531B9C1-B130-40C3-80CD-FF1FBBC58699}"/>
    <cellStyle name="Notitie 2 2 3 19 3" xfId="27309" xr:uid="{2756C052-2286-4C32-B462-3AFB4FC728DF}"/>
    <cellStyle name="Notitie 2 2 3 2" xfId="2522" xr:uid="{00000000-0005-0000-0000-0000E61E0000}"/>
    <cellStyle name="Notitie 2 2 3 2 2" xfId="12249" xr:uid="{00000000-0005-0000-0000-0000E71E0000}"/>
    <cellStyle name="Notitie 2 2 3 2 2 2" xfId="27776" xr:uid="{BA2CB674-B85B-4FC5-965D-18FCA64C79CB}"/>
    <cellStyle name="Notitie 2 2 3 2 3" xfId="26245" xr:uid="{FA6F4051-19B8-4CDB-92CF-5F5CC843E631}"/>
    <cellStyle name="Notitie 2 2 3 20" xfId="8690" xr:uid="{00000000-0005-0000-0000-0000E81E0000}"/>
    <cellStyle name="Notitie 2 2 3 20 2" xfId="18417" xr:uid="{00000000-0005-0000-0000-0000E91E0000}"/>
    <cellStyle name="Notitie 2 2 3 20 2 2" xfId="28874" xr:uid="{0C5D6718-2866-4503-A1B2-A6DAA38BA19B}"/>
    <cellStyle name="Notitie 2 2 3 20 3" xfId="27343" xr:uid="{14A7CDD2-A6C2-4394-A38F-513E2A4D9A3B}"/>
    <cellStyle name="Notitie 2 2 3 21" xfId="8862" xr:uid="{00000000-0005-0000-0000-0000EA1E0000}"/>
    <cellStyle name="Notitie 2 2 3 21 2" xfId="18589" xr:uid="{00000000-0005-0000-0000-0000EB1E0000}"/>
    <cellStyle name="Notitie 2 2 3 21 2 2" xfId="28908" xr:uid="{782F8B2C-0917-414E-BCCE-43F2E207B778}"/>
    <cellStyle name="Notitie 2 2 3 21 3" xfId="27377" xr:uid="{61B0CE96-0FD7-4084-B6BA-2069305D5672}"/>
    <cellStyle name="Notitie 2 2 3 22" xfId="9043" xr:uid="{00000000-0005-0000-0000-0000EC1E0000}"/>
    <cellStyle name="Notitie 2 2 3 22 2" xfId="18770" xr:uid="{00000000-0005-0000-0000-0000ED1E0000}"/>
    <cellStyle name="Notitie 2 2 3 22 2 2" xfId="28942" xr:uid="{EE16448D-7E07-4B05-B87A-920BC0FDDCD1}"/>
    <cellStyle name="Notitie 2 2 3 22 3" xfId="27411" xr:uid="{8318BBE0-79D6-438A-A32F-BD0F7B8B4722}"/>
    <cellStyle name="Notitie 2 2 3 23" xfId="9213" xr:uid="{00000000-0005-0000-0000-0000EE1E0000}"/>
    <cellStyle name="Notitie 2 2 3 23 2" xfId="18940" xr:uid="{00000000-0005-0000-0000-0000EF1E0000}"/>
    <cellStyle name="Notitie 2 2 3 23 2 2" xfId="28975" xr:uid="{AAE6629D-75EC-4B9B-9032-97A7FB48CF16}"/>
    <cellStyle name="Notitie 2 2 3 23 3" xfId="27444" xr:uid="{EA07BFDE-9F8C-47B5-BC26-317CC3272C7A}"/>
    <cellStyle name="Notitie 2 2 3 24" xfId="9383" xr:uid="{00000000-0005-0000-0000-0000F01E0000}"/>
    <cellStyle name="Notitie 2 2 3 24 2" xfId="19110" xr:uid="{00000000-0005-0000-0000-0000F11E0000}"/>
    <cellStyle name="Notitie 2 2 3 24 2 2" xfId="29010" xr:uid="{F02C9A89-664F-46D0-BE71-772935F6B839}"/>
    <cellStyle name="Notitie 2 2 3 24 3" xfId="27479" xr:uid="{6362BBEC-D75E-4734-B3F4-7FD70D3BE13A}"/>
    <cellStyle name="Notitie 2 2 3 25" xfId="9546" xr:uid="{00000000-0005-0000-0000-0000F21E0000}"/>
    <cellStyle name="Notitie 2 2 3 25 2" xfId="19273" xr:uid="{00000000-0005-0000-0000-0000F31E0000}"/>
    <cellStyle name="Notitie 2 2 3 25 2 2" xfId="29043" xr:uid="{F8810E08-1463-4DA6-A012-DD5EF9BE5EA7}"/>
    <cellStyle name="Notitie 2 2 3 25 3" xfId="27512" xr:uid="{14A15EE8-EEE8-4B22-A64B-E53B619A2E5F}"/>
    <cellStyle name="Notitie 2 2 3 26" xfId="9719" xr:uid="{00000000-0005-0000-0000-0000F41E0000}"/>
    <cellStyle name="Notitie 2 2 3 26 2" xfId="19446" xr:uid="{00000000-0005-0000-0000-0000F51E0000}"/>
    <cellStyle name="Notitie 2 2 3 26 2 2" xfId="29075" xr:uid="{160A51E6-08C4-4644-BBC2-06301E7412EA}"/>
    <cellStyle name="Notitie 2 2 3 26 3" xfId="27544" xr:uid="{5013A738-0E6E-46C9-9D13-EAE048F8F33F}"/>
    <cellStyle name="Notitie 2 2 3 27" xfId="9880" xr:uid="{00000000-0005-0000-0000-0000F61E0000}"/>
    <cellStyle name="Notitie 2 2 3 27 2" xfId="19607" xr:uid="{00000000-0005-0000-0000-0000F71E0000}"/>
    <cellStyle name="Notitie 2 2 3 27 2 2" xfId="29106" xr:uid="{9DAFFB7B-D484-4631-A8BC-8F85141A7637}"/>
    <cellStyle name="Notitie 2 2 3 27 3" xfId="27575" xr:uid="{40551BBC-F85C-43BB-9DDB-9BB61B94AA68}"/>
    <cellStyle name="Notitie 2 2 3 28" xfId="10039" xr:uid="{00000000-0005-0000-0000-0000F81E0000}"/>
    <cellStyle name="Notitie 2 2 3 28 2" xfId="19766" xr:uid="{00000000-0005-0000-0000-0000F91E0000}"/>
    <cellStyle name="Notitie 2 2 3 28 2 2" xfId="29137" xr:uid="{FDF93DC4-B214-4D83-A823-9E075601D99A}"/>
    <cellStyle name="Notitie 2 2 3 28 3" xfId="27606" xr:uid="{CE8983C0-773E-49AF-AD9D-8C234AB1EC9C}"/>
    <cellStyle name="Notitie 2 2 3 29" xfId="10194" xr:uid="{00000000-0005-0000-0000-0000FA1E0000}"/>
    <cellStyle name="Notitie 2 2 3 29 2" xfId="19921" xr:uid="{00000000-0005-0000-0000-0000FB1E0000}"/>
    <cellStyle name="Notitie 2 2 3 29 2 2" xfId="29167" xr:uid="{96AA46BF-00D3-4B37-A699-58743D801F9F}"/>
    <cellStyle name="Notitie 2 2 3 29 3" xfId="27636" xr:uid="{AF47AAE6-A1B3-4B06-B7D2-D07D8F5D85C4}"/>
    <cellStyle name="Notitie 2 2 3 3" xfId="2598" xr:uid="{00000000-0005-0000-0000-0000FC1E0000}"/>
    <cellStyle name="Notitie 2 2 3 3 2" xfId="12325" xr:uid="{00000000-0005-0000-0000-0000FD1E0000}"/>
    <cellStyle name="Notitie 2 2 3 3 2 2" xfId="27805" xr:uid="{C42407C8-813D-42FA-AF27-8FAFFDBE3E69}"/>
    <cellStyle name="Notitie 2 2 3 3 3" xfId="26274" xr:uid="{A464B03B-1F3C-4CD5-B106-FD2CBFAA9FF0}"/>
    <cellStyle name="Notitie 2 2 3 30" xfId="10348" xr:uid="{00000000-0005-0000-0000-0000FE1E0000}"/>
    <cellStyle name="Notitie 2 2 3 30 2" xfId="20075" xr:uid="{00000000-0005-0000-0000-0000FF1E0000}"/>
    <cellStyle name="Notitie 2 2 3 30 2 2" xfId="29197" xr:uid="{F6D02F4C-BBBF-4C4D-942A-22CB0EAE67EA}"/>
    <cellStyle name="Notitie 2 2 3 30 3" xfId="27666" xr:uid="{EB9274A5-248D-4342-8096-0D8F4DB24849}"/>
    <cellStyle name="Notitie 2 2 3 31" xfId="10499" xr:uid="{00000000-0005-0000-0000-0000001F0000}"/>
    <cellStyle name="Notitie 2 2 3 31 2" xfId="20226" xr:uid="{00000000-0005-0000-0000-0000011F0000}"/>
    <cellStyle name="Notitie 2 2 3 31 2 2" xfId="29226" xr:uid="{7F781657-7F96-4549-825F-C3AC31A443E4}"/>
    <cellStyle name="Notitie 2 2 3 31 3" xfId="27695" xr:uid="{32033356-99F3-4A4F-BAC4-CD2EAE325083}"/>
    <cellStyle name="Notitie 2 2 3 32" xfId="26017" xr:uid="{624FCC34-5696-4C68-A20A-09E56CA4C989}"/>
    <cellStyle name="Notitie 2 2 3 4" xfId="5653" xr:uid="{00000000-0005-0000-0000-0000021F0000}"/>
    <cellStyle name="Notitie 2 2 3 4 2" xfId="15380" xr:uid="{00000000-0005-0000-0000-0000031F0000}"/>
    <cellStyle name="Notitie 2 2 3 4 2 2" xfId="28244" xr:uid="{DB312E50-4209-4BB8-B13B-C5DD73F37A64}"/>
    <cellStyle name="Notitie 2 2 3 4 3" xfId="26713" xr:uid="{B3B649D2-0A19-4E63-8F54-73297FBFB942}"/>
    <cellStyle name="Notitie 2 2 3 5" xfId="6165" xr:uid="{00000000-0005-0000-0000-0000041F0000}"/>
    <cellStyle name="Notitie 2 2 3 5 2" xfId="15892" xr:uid="{00000000-0005-0000-0000-0000051F0000}"/>
    <cellStyle name="Notitie 2 2 3 5 2 2" xfId="28355" xr:uid="{CB3F798D-388F-4C20-98CC-4323E72A1991}"/>
    <cellStyle name="Notitie 2 2 3 5 3" xfId="26824" xr:uid="{2F17C722-E765-407C-830E-0E5F16A47ED2}"/>
    <cellStyle name="Notitie 2 2 3 6" xfId="5045" xr:uid="{00000000-0005-0000-0000-0000061F0000}"/>
    <cellStyle name="Notitie 2 2 3 6 2" xfId="14772" xr:uid="{00000000-0005-0000-0000-0000071F0000}"/>
    <cellStyle name="Notitie 2 2 3 6 2 2" xfId="28075" xr:uid="{4ED144BE-DD71-495A-B565-C1AD1D6B4371}"/>
    <cellStyle name="Notitie 2 2 3 6 3" xfId="26544" xr:uid="{1F3B06E8-A614-4396-9E82-4ED08D246129}"/>
    <cellStyle name="Notitie 2 2 3 7" xfId="6244" xr:uid="{00000000-0005-0000-0000-0000081F0000}"/>
    <cellStyle name="Notitie 2 2 3 7 2" xfId="15971" xr:uid="{00000000-0005-0000-0000-0000091F0000}"/>
    <cellStyle name="Notitie 2 2 3 7 2 2" xfId="28375" xr:uid="{19E8E9E7-34DF-47F7-8958-89CAEAB1AB00}"/>
    <cellStyle name="Notitie 2 2 3 7 3" xfId="26844" xr:uid="{2B52FD7C-AB32-4271-AB57-032354EFC5C0}"/>
    <cellStyle name="Notitie 2 2 3 8" xfId="5631" xr:uid="{00000000-0005-0000-0000-00000A1F0000}"/>
    <cellStyle name="Notitie 2 2 3 8 2" xfId="15358" xr:uid="{00000000-0005-0000-0000-00000B1F0000}"/>
    <cellStyle name="Notitie 2 2 3 8 2 2" xfId="28237" xr:uid="{D4E8D1B6-7390-4FCA-BD7D-FDECD4789E25}"/>
    <cellStyle name="Notitie 2 2 3 8 3" xfId="26706" xr:uid="{EF15877A-93FF-480E-A775-D438B4BACA7C}"/>
    <cellStyle name="Notitie 2 2 3 9" xfId="6114" xr:uid="{00000000-0005-0000-0000-00000C1F0000}"/>
    <cellStyle name="Notitie 2 2 3 9 2" xfId="15841" xr:uid="{00000000-0005-0000-0000-00000D1F0000}"/>
    <cellStyle name="Notitie 2 2 3 9 2 2" xfId="28340" xr:uid="{AC1CE86A-8222-4BCB-9E33-637D9E71CB8B}"/>
    <cellStyle name="Notitie 2 2 3 9 3" xfId="26809" xr:uid="{EE9303D0-684E-403F-BEA9-205D3FC39528}"/>
    <cellStyle name="Notitie 2 2 30" xfId="8489" xr:uid="{00000000-0005-0000-0000-00000E1F0000}"/>
    <cellStyle name="Notitie 2 2 30 2" xfId="18216" xr:uid="{00000000-0005-0000-0000-00000F1F0000}"/>
    <cellStyle name="Notitie 2 2 30 2 2" xfId="28834" xr:uid="{0CFE820D-55C8-404B-9B67-7EE0F035E51A}"/>
    <cellStyle name="Notitie 2 2 30 3" xfId="27303" xr:uid="{B38624BB-A338-425F-B1FF-AC0F66281EC7}"/>
    <cellStyle name="Notitie 2 2 31" xfId="4754" xr:uid="{00000000-0005-0000-0000-0000101F0000}"/>
    <cellStyle name="Notitie 2 2 31 2" xfId="14481" xr:uid="{00000000-0005-0000-0000-0000111F0000}"/>
    <cellStyle name="Notitie 2 2 31 2 2" xfId="28012" xr:uid="{88156FE7-1A3B-4A59-B86B-4053ED65FBE8}"/>
    <cellStyle name="Notitie 2 2 31 3" xfId="26481" xr:uid="{428ACDC8-9E9C-4DBB-A2E8-9D7CB4529981}"/>
    <cellStyle name="Notitie 2 2 32" xfId="2432" xr:uid="{00000000-0005-0000-0000-0000121F0000}"/>
    <cellStyle name="Notitie 2 2 32 2" xfId="12159" xr:uid="{00000000-0005-0000-0000-0000131F0000}"/>
    <cellStyle name="Notitie 2 2 32 2 2" xfId="27750" xr:uid="{7EF0BD1C-E85E-407B-B2F3-3E8D51A81F0A}"/>
    <cellStyle name="Notitie 2 2 32 3" xfId="26219" xr:uid="{8A87FBC2-E354-4965-8AB2-0E9EAC074D21}"/>
    <cellStyle name="Notitie 2 2 33" xfId="5037" xr:uid="{00000000-0005-0000-0000-0000141F0000}"/>
    <cellStyle name="Notitie 2 2 33 2" xfId="14764" xr:uid="{00000000-0005-0000-0000-0000151F0000}"/>
    <cellStyle name="Notitie 2 2 33 2 2" xfId="28073" xr:uid="{8D7D7156-FF0F-4FF4-A297-B47499134074}"/>
    <cellStyle name="Notitie 2 2 33 3" xfId="26542" xr:uid="{77A35891-D2B1-496F-A2A4-303A4BB2A295}"/>
    <cellStyle name="Notitie 2 2 34" xfId="2919" xr:uid="{00000000-0005-0000-0000-0000161F0000}"/>
    <cellStyle name="Notitie 2 2 34 2" xfId="12646" xr:uid="{00000000-0005-0000-0000-0000171F0000}"/>
    <cellStyle name="Notitie 2 2 34 2 2" xfId="27890" xr:uid="{20093655-0F7F-4C41-A1B4-0ED86A8CED7B}"/>
    <cellStyle name="Notitie 2 2 34 3" xfId="26359" xr:uid="{92159FB1-BD71-4502-9CC8-1190DA1EF298}"/>
    <cellStyle name="Notitie 2 2 35" xfId="26015" xr:uid="{867572CF-E83F-4669-9111-8A9C3FC1A937}"/>
    <cellStyle name="Notitie 2 2 4" xfId="169" xr:uid="{00000000-0005-0000-0000-0000181F0000}"/>
    <cellStyle name="Notitie 2 2 4 10" xfId="2752" xr:uid="{00000000-0005-0000-0000-0000191F0000}"/>
    <cellStyle name="Notitie 2 2 4 10 2" xfId="12479" xr:uid="{00000000-0005-0000-0000-00001A1F0000}"/>
    <cellStyle name="Notitie 2 2 4 10 2 2" xfId="27851" xr:uid="{88AAB75D-5422-4900-980B-673803CDDA66}"/>
    <cellStyle name="Notitie 2 2 4 10 3" xfId="26320" xr:uid="{AF39D8BC-B58F-4DCB-B1BD-E4806A416C4F}"/>
    <cellStyle name="Notitie 2 2 4 11" xfId="4981" xr:uid="{00000000-0005-0000-0000-00001B1F0000}"/>
    <cellStyle name="Notitie 2 2 4 11 2" xfId="14708" xr:uid="{00000000-0005-0000-0000-00001C1F0000}"/>
    <cellStyle name="Notitie 2 2 4 11 2 2" xfId="28060" xr:uid="{C47A7878-9F4F-41DB-9F17-3D29B7497304}"/>
    <cellStyle name="Notitie 2 2 4 11 3" xfId="26529" xr:uid="{BBD6FA7B-9823-4DC9-A1A3-4D1F09C43349}"/>
    <cellStyle name="Notitie 2 2 4 12" xfId="2678" xr:uid="{00000000-0005-0000-0000-00001D1F0000}"/>
    <cellStyle name="Notitie 2 2 4 12 2" xfId="12405" xr:uid="{00000000-0005-0000-0000-00001E1F0000}"/>
    <cellStyle name="Notitie 2 2 4 12 2 2" xfId="27825" xr:uid="{9B072174-00E0-4514-ACE6-83D212F0E880}"/>
    <cellStyle name="Notitie 2 2 4 12 3" xfId="26294" xr:uid="{D7A71214-40C3-48C0-A612-DD358B9F2B1D}"/>
    <cellStyle name="Notitie 2 2 4 13" xfId="5576" xr:uid="{00000000-0005-0000-0000-00001F1F0000}"/>
    <cellStyle name="Notitie 2 2 4 13 2" xfId="15303" xr:uid="{00000000-0005-0000-0000-0000201F0000}"/>
    <cellStyle name="Notitie 2 2 4 13 2 2" xfId="28225" xr:uid="{21192AA9-EB34-4073-9F7A-CF746A345971}"/>
    <cellStyle name="Notitie 2 2 4 13 3" xfId="26694" xr:uid="{30E6A4EE-E1D2-4840-8242-202D812AD8D0}"/>
    <cellStyle name="Notitie 2 2 4 14" xfId="5203" xr:uid="{00000000-0005-0000-0000-0000211F0000}"/>
    <cellStyle name="Notitie 2 2 4 14 2" xfId="14930" xr:uid="{00000000-0005-0000-0000-0000221F0000}"/>
    <cellStyle name="Notitie 2 2 4 14 2 2" xfId="28129" xr:uid="{3E86D3FC-E027-4E29-977B-B2BD8A9947CE}"/>
    <cellStyle name="Notitie 2 2 4 14 3" xfId="26598" xr:uid="{D1C2136A-1F0B-43B4-8450-25AD3DAD3163}"/>
    <cellStyle name="Notitie 2 2 4 15" xfId="8088" xr:uid="{00000000-0005-0000-0000-0000231F0000}"/>
    <cellStyle name="Notitie 2 2 4 15 2" xfId="17815" xr:uid="{00000000-0005-0000-0000-0000241F0000}"/>
    <cellStyle name="Notitie 2 2 4 15 2 2" xfId="28753" xr:uid="{6484A5D9-A8EA-4DE1-A40B-23C5D0BDB4FD}"/>
    <cellStyle name="Notitie 2 2 4 15 3" xfId="27222" xr:uid="{2E50F914-E936-4D34-91C2-2BD064070AB2}"/>
    <cellStyle name="Notitie 2 2 4 16" xfId="6078" xr:uid="{00000000-0005-0000-0000-0000251F0000}"/>
    <cellStyle name="Notitie 2 2 4 16 2" xfId="15805" xr:uid="{00000000-0005-0000-0000-0000261F0000}"/>
    <cellStyle name="Notitie 2 2 4 16 2 2" xfId="28327" xr:uid="{A1865A2B-A070-472E-98EC-212BC545F9E0}"/>
    <cellStyle name="Notitie 2 2 4 16 3" xfId="26796" xr:uid="{EA5FE6DD-8197-4A6E-9983-2373CF05D328}"/>
    <cellStyle name="Notitie 2 2 4 17" xfId="4672" xr:uid="{00000000-0005-0000-0000-0000271F0000}"/>
    <cellStyle name="Notitie 2 2 4 17 2" xfId="14399" xr:uid="{00000000-0005-0000-0000-0000281F0000}"/>
    <cellStyle name="Notitie 2 2 4 17 2 2" xfId="27994" xr:uid="{DA4AF912-2674-45A1-A9A8-1AF04DD683D5}"/>
    <cellStyle name="Notitie 2 2 4 17 3" xfId="26463" xr:uid="{BB076EE6-6338-4CE1-98F2-7487405F24E6}"/>
    <cellStyle name="Notitie 2 2 4 18" xfId="2676" xr:uid="{00000000-0005-0000-0000-0000291F0000}"/>
    <cellStyle name="Notitie 2 2 4 18 2" xfId="12403" xr:uid="{00000000-0005-0000-0000-00002A1F0000}"/>
    <cellStyle name="Notitie 2 2 4 18 2 2" xfId="27823" xr:uid="{DE78F755-D868-45BE-A199-B2F7E129B6E1}"/>
    <cellStyle name="Notitie 2 2 4 18 3" xfId="26292" xr:uid="{0D920BF7-E7DD-4AA0-B659-8C373C95FD71}"/>
    <cellStyle name="Notitie 2 2 4 19" xfId="5178" xr:uid="{00000000-0005-0000-0000-00002B1F0000}"/>
    <cellStyle name="Notitie 2 2 4 19 2" xfId="14905" xr:uid="{00000000-0005-0000-0000-00002C1F0000}"/>
    <cellStyle name="Notitie 2 2 4 19 2 2" xfId="28118" xr:uid="{F66FEF14-1C28-4CC7-8829-28A0EC96DD67}"/>
    <cellStyle name="Notitie 2 2 4 19 3" xfId="26587" xr:uid="{4E68D518-3EF9-4D02-BE97-C8F3221686A2}"/>
    <cellStyle name="Notitie 2 2 4 2" xfId="2523" xr:uid="{00000000-0005-0000-0000-00002D1F0000}"/>
    <cellStyle name="Notitie 2 2 4 2 2" xfId="12250" xr:uid="{00000000-0005-0000-0000-00002E1F0000}"/>
    <cellStyle name="Notitie 2 2 4 2 2 2" xfId="27777" xr:uid="{0909EC7C-F6A2-4DFF-86D6-99FDA72E3793}"/>
    <cellStyle name="Notitie 2 2 4 2 3" xfId="26246" xr:uid="{E8C3A74D-DA7A-4E04-9D5D-9865A854292A}"/>
    <cellStyle name="Notitie 2 2 4 20" xfId="7635" xr:uid="{00000000-0005-0000-0000-00002F1F0000}"/>
    <cellStyle name="Notitie 2 2 4 20 2" xfId="17362" xr:uid="{00000000-0005-0000-0000-0000301F0000}"/>
    <cellStyle name="Notitie 2 2 4 20 2 2" xfId="28659" xr:uid="{747FD6DC-E62A-4F82-9587-B6F8F07F9254}"/>
    <cellStyle name="Notitie 2 2 4 20 3" xfId="27128" xr:uid="{8B91E98A-96A9-427E-A80B-F74C2B4E47FA}"/>
    <cellStyle name="Notitie 2 2 4 21" xfId="8079" xr:uid="{00000000-0005-0000-0000-0000311F0000}"/>
    <cellStyle name="Notitie 2 2 4 21 2" xfId="17806" xr:uid="{00000000-0005-0000-0000-0000321F0000}"/>
    <cellStyle name="Notitie 2 2 4 21 2 2" xfId="28746" xr:uid="{887B5139-64C2-4E46-ACC8-8C744791A75A}"/>
    <cellStyle name="Notitie 2 2 4 21 3" xfId="27215" xr:uid="{99276B38-B5C1-4B26-97FD-F089184C99A7}"/>
    <cellStyle name="Notitie 2 2 4 22" xfId="3768" xr:uid="{00000000-0005-0000-0000-0000331F0000}"/>
    <cellStyle name="Notitie 2 2 4 22 2" xfId="13495" xr:uid="{00000000-0005-0000-0000-0000341F0000}"/>
    <cellStyle name="Notitie 2 2 4 22 2 2" xfId="27955" xr:uid="{21E4F5D8-5F35-44E8-AB3F-72AE1AA6A897}"/>
    <cellStyle name="Notitie 2 2 4 22 3" xfId="26424" xr:uid="{E56348EE-DE6C-4815-A92B-859D4F2E330C}"/>
    <cellStyle name="Notitie 2 2 4 23" xfId="5561" xr:uid="{00000000-0005-0000-0000-0000351F0000}"/>
    <cellStyle name="Notitie 2 2 4 23 2" xfId="15288" xr:uid="{00000000-0005-0000-0000-0000361F0000}"/>
    <cellStyle name="Notitie 2 2 4 23 2 2" xfId="28219" xr:uid="{B4608945-8C74-49DC-B038-A2D3A965E5A2}"/>
    <cellStyle name="Notitie 2 2 4 23 3" xfId="26688" xr:uid="{4E87A368-276C-42E9-8804-920DF79B8CCB}"/>
    <cellStyle name="Notitie 2 2 4 24" xfId="6197" xr:uid="{00000000-0005-0000-0000-0000371F0000}"/>
    <cellStyle name="Notitie 2 2 4 24 2" xfId="15924" xr:uid="{00000000-0005-0000-0000-0000381F0000}"/>
    <cellStyle name="Notitie 2 2 4 24 2 2" xfId="28362" xr:uid="{9047C7BA-DF0D-46B9-B662-8243EFD68A26}"/>
    <cellStyle name="Notitie 2 2 4 24 3" xfId="26831" xr:uid="{D91DB270-BE5D-44EB-B3B3-806BD6CEEAAB}"/>
    <cellStyle name="Notitie 2 2 4 25" xfId="2745" xr:uid="{00000000-0005-0000-0000-0000391F0000}"/>
    <cellStyle name="Notitie 2 2 4 25 2" xfId="12472" xr:uid="{00000000-0005-0000-0000-00003A1F0000}"/>
    <cellStyle name="Notitie 2 2 4 25 2 2" xfId="27848" xr:uid="{B80BCE50-3EF7-4A1A-8620-6E28CC472AD5}"/>
    <cellStyle name="Notitie 2 2 4 25 3" xfId="26317" xr:uid="{9F38C77A-BAD3-4DD4-9A6B-A7A39682E160}"/>
    <cellStyle name="Notitie 2 2 4 26" xfId="8319" xr:uid="{00000000-0005-0000-0000-00003B1F0000}"/>
    <cellStyle name="Notitie 2 2 4 26 2" xfId="18046" xr:uid="{00000000-0005-0000-0000-00003C1F0000}"/>
    <cellStyle name="Notitie 2 2 4 26 2 2" xfId="28801" xr:uid="{A20CA443-32E6-4491-95DE-5C1626056FE5}"/>
    <cellStyle name="Notitie 2 2 4 26 3" xfId="27270" xr:uid="{47EEA7D5-056D-4B26-B1AB-CB6A4E6FF127}"/>
    <cellStyle name="Notitie 2 2 4 27" xfId="7631" xr:uid="{00000000-0005-0000-0000-00003D1F0000}"/>
    <cellStyle name="Notitie 2 2 4 27 2" xfId="17358" xr:uid="{00000000-0005-0000-0000-00003E1F0000}"/>
    <cellStyle name="Notitie 2 2 4 27 2 2" xfId="28658" xr:uid="{FCC8B14A-D18F-4D0D-9EB3-2691A6EF5674}"/>
    <cellStyle name="Notitie 2 2 4 27 3" xfId="27127" xr:uid="{64E6C335-B3E9-412B-9109-01B866408416}"/>
    <cellStyle name="Notitie 2 2 4 28" xfId="4857" xr:uid="{00000000-0005-0000-0000-00003F1F0000}"/>
    <cellStyle name="Notitie 2 2 4 28 2" xfId="14584" xr:uid="{00000000-0005-0000-0000-0000401F0000}"/>
    <cellStyle name="Notitie 2 2 4 28 2 2" xfId="28031" xr:uid="{9889FCFF-7D9F-442F-B925-FBA6989AD7A1}"/>
    <cellStyle name="Notitie 2 2 4 28 3" xfId="26500" xr:uid="{6857F892-98DE-437F-B96D-D81C98CC119D}"/>
    <cellStyle name="Notitie 2 2 4 29" xfId="2930" xr:uid="{00000000-0005-0000-0000-0000411F0000}"/>
    <cellStyle name="Notitie 2 2 4 29 2" xfId="12657" xr:uid="{00000000-0005-0000-0000-0000421F0000}"/>
    <cellStyle name="Notitie 2 2 4 29 2 2" xfId="27893" xr:uid="{7EA3411E-46C6-47F6-BB38-9D6B48A59044}"/>
    <cellStyle name="Notitie 2 2 4 29 3" xfId="26362" xr:uid="{A9E29FE4-3F2E-4839-A960-9F19CAD79F8B}"/>
    <cellStyle name="Notitie 2 2 4 3" xfId="2597" xr:uid="{00000000-0005-0000-0000-0000431F0000}"/>
    <cellStyle name="Notitie 2 2 4 3 2" xfId="12324" xr:uid="{00000000-0005-0000-0000-0000441F0000}"/>
    <cellStyle name="Notitie 2 2 4 3 2 2" xfId="27804" xr:uid="{651EEE8A-7F63-48EA-8750-7472F2B689A6}"/>
    <cellStyle name="Notitie 2 2 4 3 3" xfId="26273" xr:uid="{0F1F8256-21F5-4C0D-9B2B-7AA915B4267A}"/>
    <cellStyle name="Notitie 2 2 4 30" xfId="9031" xr:uid="{00000000-0005-0000-0000-0000451F0000}"/>
    <cellStyle name="Notitie 2 2 4 30 2" xfId="18758" xr:uid="{00000000-0005-0000-0000-0000461F0000}"/>
    <cellStyle name="Notitie 2 2 4 30 2 2" xfId="28939" xr:uid="{F85F544E-6DB3-494F-B24D-648348C35929}"/>
    <cellStyle name="Notitie 2 2 4 30 3" xfId="27408" xr:uid="{FE7E32E7-FF5E-48E9-ABDB-D97364666AA0}"/>
    <cellStyle name="Notitie 2 2 4 31" xfId="8312" xr:uid="{00000000-0005-0000-0000-0000471F0000}"/>
    <cellStyle name="Notitie 2 2 4 31 2" xfId="18039" xr:uid="{00000000-0005-0000-0000-0000481F0000}"/>
    <cellStyle name="Notitie 2 2 4 31 2 2" xfId="28800" xr:uid="{750688E1-9B13-44DD-AA76-0386A5444F3C}"/>
    <cellStyle name="Notitie 2 2 4 31 3" xfId="27269" xr:uid="{AABFD3E3-4BE0-4AD2-805E-CC7E7F69ED85}"/>
    <cellStyle name="Notitie 2 2 4 32" xfId="26018" xr:uid="{C5026035-E3EF-4CFC-B658-F268734390BE}"/>
    <cellStyle name="Notitie 2 2 4 4" xfId="5185" xr:uid="{00000000-0005-0000-0000-0000491F0000}"/>
    <cellStyle name="Notitie 2 2 4 4 2" xfId="14912" xr:uid="{00000000-0005-0000-0000-00004A1F0000}"/>
    <cellStyle name="Notitie 2 2 4 4 2 2" xfId="28123" xr:uid="{9ECEEB72-B16F-4144-A146-463554CE305D}"/>
    <cellStyle name="Notitie 2 2 4 4 3" xfId="26592" xr:uid="{0A0F7D03-910D-4FEA-B7B6-E3A67B5DE079}"/>
    <cellStyle name="Notitie 2 2 4 5" xfId="2722" xr:uid="{00000000-0005-0000-0000-00004B1F0000}"/>
    <cellStyle name="Notitie 2 2 4 5 2" xfId="12449" xr:uid="{00000000-0005-0000-0000-00004C1F0000}"/>
    <cellStyle name="Notitie 2 2 4 5 2 2" xfId="27842" xr:uid="{FE1BB9CE-6C4A-4242-930E-4B505F48F643}"/>
    <cellStyle name="Notitie 2 2 4 5 3" xfId="26311" xr:uid="{F1F17309-84CA-420C-BB1E-A89AB241E954}"/>
    <cellStyle name="Notitie 2 2 4 6" xfId="5524" xr:uid="{00000000-0005-0000-0000-00004D1F0000}"/>
    <cellStyle name="Notitie 2 2 4 6 2" xfId="15251" xr:uid="{00000000-0005-0000-0000-00004E1F0000}"/>
    <cellStyle name="Notitie 2 2 4 6 2 2" xfId="28209" xr:uid="{08514C1B-1E81-4677-B18C-1A2FA31B91A4}"/>
    <cellStyle name="Notitie 2 2 4 6 3" xfId="26678" xr:uid="{4B69A5DA-4E8F-4066-B623-D2C39BF7473C}"/>
    <cellStyle name="Notitie 2 2 4 7" xfId="2885" xr:uid="{00000000-0005-0000-0000-00004F1F0000}"/>
    <cellStyle name="Notitie 2 2 4 7 2" xfId="12612" xr:uid="{00000000-0005-0000-0000-0000501F0000}"/>
    <cellStyle name="Notitie 2 2 4 7 2 2" xfId="27886" xr:uid="{3F857CDC-E3AF-4C22-AB99-CED794CE93C0}"/>
    <cellStyle name="Notitie 2 2 4 7 3" xfId="26355" xr:uid="{ADD35C5F-A856-4F1E-928B-44E06FDE207F}"/>
    <cellStyle name="Notitie 2 2 4 8" xfId="6442" xr:uid="{00000000-0005-0000-0000-0000511F0000}"/>
    <cellStyle name="Notitie 2 2 4 8 2" xfId="16169" xr:uid="{00000000-0005-0000-0000-0000521F0000}"/>
    <cellStyle name="Notitie 2 2 4 8 2 2" xfId="28412" xr:uid="{E908B536-5BF2-4C1E-88E4-F684D7EC626E}"/>
    <cellStyle name="Notitie 2 2 4 8 3" xfId="26881" xr:uid="{1B9F758F-E6F7-4626-BBB7-10A89926543F}"/>
    <cellStyle name="Notitie 2 2 4 9" xfId="6652" xr:uid="{00000000-0005-0000-0000-0000531F0000}"/>
    <cellStyle name="Notitie 2 2 4 9 2" xfId="16379" xr:uid="{00000000-0005-0000-0000-0000541F0000}"/>
    <cellStyle name="Notitie 2 2 4 9 2 2" xfId="28455" xr:uid="{93D6F382-F561-4639-974B-2F12EDBE04FE}"/>
    <cellStyle name="Notitie 2 2 4 9 3" xfId="26924" xr:uid="{E288ED39-1FDD-46CF-B1D5-5FE7DAD789EC}"/>
    <cellStyle name="Notitie 2 2 5" xfId="2520" xr:uid="{00000000-0005-0000-0000-0000551F0000}"/>
    <cellStyle name="Notitie 2 2 5 2" xfId="12247" xr:uid="{00000000-0005-0000-0000-0000561F0000}"/>
    <cellStyle name="Notitie 2 2 5 2 2" xfId="27774" xr:uid="{32ED5B08-358C-4CB4-905E-057DC4D5ED9B}"/>
    <cellStyle name="Notitie 2 2 5 3" xfId="26243" xr:uid="{5F4A8ADB-3C30-4945-8993-2C091B3D01FC}"/>
    <cellStyle name="Notitie 2 2 6" xfId="2599" xr:uid="{00000000-0005-0000-0000-0000571F0000}"/>
    <cellStyle name="Notitie 2 2 6 2" xfId="12326" xr:uid="{00000000-0005-0000-0000-0000581F0000}"/>
    <cellStyle name="Notitie 2 2 6 2 2" xfId="27806" xr:uid="{B8D4CAEC-3238-42F4-9226-1BE3097845D9}"/>
    <cellStyle name="Notitie 2 2 6 3" xfId="26275" xr:uid="{0E3ABB38-9C68-4575-ABCB-124C55635AB0}"/>
    <cellStyle name="Notitie 2 2 7" xfId="4935" xr:uid="{00000000-0005-0000-0000-0000591F0000}"/>
    <cellStyle name="Notitie 2 2 7 2" xfId="14662" xr:uid="{00000000-0005-0000-0000-00005A1F0000}"/>
    <cellStyle name="Notitie 2 2 7 2 2" xfId="28046" xr:uid="{C3DFB5ED-CB16-4A80-B422-7034A4F98147}"/>
    <cellStyle name="Notitie 2 2 7 3" xfId="26515" xr:uid="{048342D7-E110-4DEE-BAFE-DAB5564A4634}"/>
    <cellStyle name="Notitie 2 2 8" xfId="5182" xr:uid="{00000000-0005-0000-0000-00005B1F0000}"/>
    <cellStyle name="Notitie 2 2 8 2" xfId="14909" xr:uid="{00000000-0005-0000-0000-00005C1F0000}"/>
    <cellStyle name="Notitie 2 2 8 2 2" xfId="28121" xr:uid="{9D4C5C47-F0BB-419D-B17D-462E12690512}"/>
    <cellStyle name="Notitie 2 2 8 3" xfId="26590" xr:uid="{98410492-6ADD-458D-8156-6B241863B859}"/>
    <cellStyle name="Notitie 2 2 9" xfId="5069" xr:uid="{00000000-0005-0000-0000-00005D1F0000}"/>
    <cellStyle name="Notitie 2 2 9 2" xfId="14796" xr:uid="{00000000-0005-0000-0000-00005E1F0000}"/>
    <cellStyle name="Notitie 2 2 9 2 2" xfId="28084" xr:uid="{54131C79-9AE5-4B79-8541-2954C0E42A0A}"/>
    <cellStyle name="Notitie 2 2 9 3" xfId="26553" xr:uid="{4BA471FC-9739-4F55-8C9A-B4B8B398C50A}"/>
    <cellStyle name="Notitie 2 20" xfId="7429" xr:uid="{00000000-0005-0000-0000-00005F1F0000}"/>
    <cellStyle name="Notitie 2 20 2" xfId="17156" xr:uid="{00000000-0005-0000-0000-0000601F0000}"/>
    <cellStyle name="Notitie 2 20 2 2" xfId="28618" xr:uid="{C231F8FE-F8A7-4E66-A0EE-6782CDE1CE28}"/>
    <cellStyle name="Notitie 2 20 3" xfId="27087" xr:uid="{E63B61AD-6A5B-4844-8316-2DC62D6DF2DD}"/>
    <cellStyle name="Notitie 2 21" xfId="5358" xr:uid="{00000000-0005-0000-0000-0000611F0000}"/>
    <cellStyle name="Notitie 2 21 2" xfId="15085" xr:uid="{00000000-0005-0000-0000-0000621F0000}"/>
    <cellStyle name="Notitie 2 21 2 2" xfId="28161" xr:uid="{6D4D9920-DE37-4086-8153-5CDF5E9A682D}"/>
    <cellStyle name="Notitie 2 21 3" xfId="26630" xr:uid="{B248C5F2-1B97-44C8-9766-EB1A4AFD4C43}"/>
    <cellStyle name="Notitie 2 22" xfId="5388" xr:uid="{00000000-0005-0000-0000-0000631F0000}"/>
    <cellStyle name="Notitie 2 22 2" xfId="15115" xr:uid="{00000000-0005-0000-0000-0000641F0000}"/>
    <cellStyle name="Notitie 2 22 2 2" xfId="28170" xr:uid="{328C9156-E227-468A-AC53-F12C9C4AB9E4}"/>
    <cellStyle name="Notitie 2 22 3" xfId="26639" xr:uid="{8F9DA1BF-63DA-44ED-9FAD-DF6E8147BED3}"/>
    <cellStyle name="Notitie 2 23" xfId="6822" xr:uid="{00000000-0005-0000-0000-0000651F0000}"/>
    <cellStyle name="Notitie 2 23 2" xfId="16549" xr:uid="{00000000-0005-0000-0000-0000661F0000}"/>
    <cellStyle name="Notitie 2 23 2 2" xfId="28489" xr:uid="{EBBF1C48-66A8-44E8-AA4E-A7A4749BF67D}"/>
    <cellStyle name="Notitie 2 23 3" xfId="26958" xr:uid="{93A7804B-F178-4072-837F-97609500CAE6}"/>
    <cellStyle name="Notitie 2 24" xfId="2864" xr:uid="{00000000-0005-0000-0000-0000671F0000}"/>
    <cellStyle name="Notitie 2 24 2" xfId="12591" xr:uid="{00000000-0005-0000-0000-0000681F0000}"/>
    <cellStyle name="Notitie 2 24 2 2" xfId="27879" xr:uid="{E72B0877-1BA6-4987-8138-09B645BCD57C}"/>
    <cellStyle name="Notitie 2 24 3" xfId="26348" xr:uid="{093CBFAC-FA6F-4771-8157-13A7C0F5DD3B}"/>
    <cellStyle name="Notitie 2 25" xfId="6057" xr:uid="{00000000-0005-0000-0000-0000691F0000}"/>
    <cellStyle name="Notitie 2 25 2" xfId="15784" xr:uid="{00000000-0005-0000-0000-00006A1F0000}"/>
    <cellStyle name="Notitie 2 25 2 2" xfId="28320" xr:uid="{7A44D49D-0D39-460F-9DF3-38A215768660}"/>
    <cellStyle name="Notitie 2 25 3" xfId="26789" xr:uid="{63BFC578-1575-454E-A634-2BACE71914FA}"/>
    <cellStyle name="Notitie 2 26" xfId="4911" xr:uid="{00000000-0005-0000-0000-00006B1F0000}"/>
    <cellStyle name="Notitie 2 26 2" xfId="14638" xr:uid="{00000000-0005-0000-0000-00006C1F0000}"/>
    <cellStyle name="Notitie 2 26 2 2" xfId="28040" xr:uid="{C56707A8-9F14-4CC8-9A00-2E26494BCE4F}"/>
    <cellStyle name="Notitie 2 26 3" xfId="26509" xr:uid="{FC867C97-025D-44A9-84ED-AC06A0991A0A}"/>
    <cellStyle name="Notitie 2 27" xfId="5376" xr:uid="{00000000-0005-0000-0000-00006D1F0000}"/>
    <cellStyle name="Notitie 2 27 2" xfId="15103" xr:uid="{00000000-0005-0000-0000-00006E1F0000}"/>
    <cellStyle name="Notitie 2 27 2 2" xfId="28166" xr:uid="{AC0D4E04-6E47-49F1-9438-5B07D62BEAFC}"/>
    <cellStyle name="Notitie 2 27 3" xfId="26635" xr:uid="{109B1FF3-B39F-42B0-B9C9-D8602201F2BC}"/>
    <cellStyle name="Notitie 2 28" xfId="7052" xr:uid="{00000000-0005-0000-0000-00006F1F0000}"/>
    <cellStyle name="Notitie 2 28 2" xfId="16779" xr:uid="{00000000-0005-0000-0000-0000701F0000}"/>
    <cellStyle name="Notitie 2 28 2 2" xfId="28539" xr:uid="{F6C58E4C-A09F-4D1F-BC61-708004A76200}"/>
    <cellStyle name="Notitie 2 28 3" xfId="27008" xr:uid="{2C3F61FD-599A-48AF-9CD1-7701D612B2B6}"/>
    <cellStyle name="Notitie 2 29" xfId="8423" xr:uid="{00000000-0005-0000-0000-0000711F0000}"/>
    <cellStyle name="Notitie 2 29 2" xfId="18150" xr:uid="{00000000-0005-0000-0000-0000721F0000}"/>
    <cellStyle name="Notitie 2 29 2 2" xfId="28833" xr:uid="{43F964C5-45E7-4175-BBC9-835058EEF839}"/>
    <cellStyle name="Notitie 2 29 3" xfId="27302" xr:uid="{1BD4B2B1-0368-4785-8C52-517310DF7AFD}"/>
    <cellStyle name="Notitie 2 3" xfId="170" xr:uid="{00000000-0005-0000-0000-0000731F0000}"/>
    <cellStyle name="Notitie 2 3 10" xfId="6173" xr:uid="{00000000-0005-0000-0000-0000741F0000}"/>
    <cellStyle name="Notitie 2 3 10 2" xfId="15900" xr:uid="{00000000-0005-0000-0000-0000751F0000}"/>
    <cellStyle name="Notitie 2 3 10 2 2" xfId="28359" xr:uid="{DB276605-4CA2-4490-AA62-3C08033814F1}"/>
    <cellStyle name="Notitie 2 3 10 3" xfId="26828" xr:uid="{428596F4-8A13-44E3-9A1D-262BC4D713EB}"/>
    <cellStyle name="Notitie 2 3 11" xfId="5002" xr:uid="{00000000-0005-0000-0000-0000761F0000}"/>
    <cellStyle name="Notitie 2 3 11 2" xfId="14729" xr:uid="{00000000-0005-0000-0000-0000771F0000}"/>
    <cellStyle name="Notitie 2 3 11 2 2" xfId="28064" xr:uid="{92C0A57E-1472-4311-B3B6-CD4281775E13}"/>
    <cellStyle name="Notitie 2 3 11 3" xfId="26533" xr:uid="{62F21888-B891-46DD-972A-63B90A798461}"/>
    <cellStyle name="Notitie 2 3 12" xfId="5023" xr:uid="{00000000-0005-0000-0000-0000781F0000}"/>
    <cellStyle name="Notitie 2 3 12 2" xfId="14750" xr:uid="{00000000-0005-0000-0000-0000791F0000}"/>
    <cellStyle name="Notitie 2 3 12 2 2" xfId="28068" xr:uid="{551AEF81-037E-40A7-A3ED-D285FD5325EB}"/>
    <cellStyle name="Notitie 2 3 12 3" xfId="26537" xr:uid="{0D3FED3A-EC34-4741-8AE7-DAF45E03FBB2}"/>
    <cellStyle name="Notitie 2 3 13" xfId="5421" xr:uid="{00000000-0005-0000-0000-00007A1F0000}"/>
    <cellStyle name="Notitie 2 3 13 2" xfId="15148" xr:uid="{00000000-0005-0000-0000-00007B1F0000}"/>
    <cellStyle name="Notitie 2 3 13 2 2" xfId="28182" xr:uid="{A07556FE-3E6D-41FC-AFE7-262C06182E88}"/>
    <cellStyle name="Notitie 2 3 13 3" xfId="26651" xr:uid="{5C3A5147-F162-4E4D-A824-344558D92126}"/>
    <cellStyle name="Notitie 2 3 14" xfId="2944" xr:uid="{00000000-0005-0000-0000-00007C1F0000}"/>
    <cellStyle name="Notitie 2 3 14 2" xfId="12671" xr:uid="{00000000-0005-0000-0000-00007D1F0000}"/>
    <cellStyle name="Notitie 2 3 14 2 2" xfId="27900" xr:uid="{D05F6B95-169F-4CA9-8A94-ED3748587BF6}"/>
    <cellStyle name="Notitie 2 3 14 3" xfId="26369" xr:uid="{FF89ADCE-1414-44E2-9D02-837757ED05F4}"/>
    <cellStyle name="Notitie 2 3 15" xfId="6086" xr:uid="{00000000-0005-0000-0000-00007E1F0000}"/>
    <cellStyle name="Notitie 2 3 15 2" xfId="15813" xr:uid="{00000000-0005-0000-0000-00007F1F0000}"/>
    <cellStyle name="Notitie 2 3 15 2 2" xfId="28329" xr:uid="{AE7D0168-EF7C-4244-8093-F0AEA81C9499}"/>
    <cellStyle name="Notitie 2 3 15 3" xfId="26798" xr:uid="{37ED4BB0-FD64-4D56-A50F-B1A5AAE2420A}"/>
    <cellStyle name="Notitie 2 3 16" xfId="2857" xr:uid="{00000000-0005-0000-0000-0000801F0000}"/>
    <cellStyle name="Notitie 2 3 16 2" xfId="12584" xr:uid="{00000000-0005-0000-0000-0000811F0000}"/>
    <cellStyle name="Notitie 2 3 16 2 2" xfId="27878" xr:uid="{4C075F38-CAF2-4526-9EAF-B59CCD508AA8}"/>
    <cellStyle name="Notitie 2 3 16 3" xfId="26347" xr:uid="{1AED619F-E4CA-4683-902F-A7E513DA9847}"/>
    <cellStyle name="Notitie 2 3 17" xfId="5198" xr:uid="{00000000-0005-0000-0000-0000821F0000}"/>
    <cellStyle name="Notitie 2 3 17 2" xfId="14925" xr:uid="{00000000-0005-0000-0000-0000831F0000}"/>
    <cellStyle name="Notitie 2 3 17 2 2" xfId="28127" xr:uid="{3200BFBA-60EE-461C-AB15-BAB1A3F23B5F}"/>
    <cellStyle name="Notitie 2 3 17 3" xfId="26596" xr:uid="{9F5CF496-7ED7-46C1-B609-94E5D3B9888A}"/>
    <cellStyle name="Notitie 2 3 18" xfId="6635" xr:uid="{00000000-0005-0000-0000-0000841F0000}"/>
    <cellStyle name="Notitie 2 3 18 2" xfId="16362" xr:uid="{00000000-0005-0000-0000-0000851F0000}"/>
    <cellStyle name="Notitie 2 3 18 2 2" xfId="28452" xr:uid="{064D36BE-F735-4550-AEC1-C1FA8497B702}"/>
    <cellStyle name="Notitie 2 3 18 3" xfId="26921" xr:uid="{ADA73003-7E9D-4A57-BE6A-7967F85E7680}"/>
    <cellStyle name="Notitie 2 3 19" xfId="2971" xr:uid="{00000000-0005-0000-0000-0000861F0000}"/>
    <cellStyle name="Notitie 2 3 19 2" xfId="12698" xr:uid="{00000000-0005-0000-0000-0000871F0000}"/>
    <cellStyle name="Notitie 2 3 19 2 2" xfId="27902" xr:uid="{BC754009-9FAD-43A3-958D-8F6E91419175}"/>
    <cellStyle name="Notitie 2 3 19 3" xfId="26371" xr:uid="{A825AD83-47EB-442F-8588-9B9204031F52}"/>
    <cellStyle name="Notitie 2 3 2" xfId="2524" xr:uid="{00000000-0005-0000-0000-0000881F0000}"/>
    <cellStyle name="Notitie 2 3 2 2" xfId="12251" xr:uid="{00000000-0005-0000-0000-0000891F0000}"/>
    <cellStyle name="Notitie 2 3 2 2 2" xfId="27778" xr:uid="{08E3022D-0A88-4A7A-A6B2-0E4F749E8E7B}"/>
    <cellStyle name="Notitie 2 3 2 3" xfId="26247" xr:uid="{C7937637-65CE-4297-B6D4-AD73303C64E4}"/>
    <cellStyle name="Notitie 2 3 20" xfId="5049" xr:uid="{00000000-0005-0000-0000-00008A1F0000}"/>
    <cellStyle name="Notitie 2 3 20 2" xfId="14776" xr:uid="{00000000-0005-0000-0000-00008B1F0000}"/>
    <cellStyle name="Notitie 2 3 20 2 2" xfId="28076" xr:uid="{DEDFA083-D569-4C34-B653-84B8872828F7}"/>
    <cellStyle name="Notitie 2 3 20 3" xfId="26545" xr:uid="{BF3EF098-533F-4238-9D7B-A24C2A242701}"/>
    <cellStyle name="Notitie 2 3 21" xfId="5441" xr:uid="{00000000-0005-0000-0000-00008C1F0000}"/>
    <cellStyle name="Notitie 2 3 21 2" xfId="15168" xr:uid="{00000000-0005-0000-0000-00008D1F0000}"/>
    <cellStyle name="Notitie 2 3 21 2 2" xfId="28186" xr:uid="{B5E057E6-DE19-4628-8C4F-D1808D5A9EF3}"/>
    <cellStyle name="Notitie 2 3 21 3" xfId="26655" xr:uid="{1704078E-FBED-4450-9496-1CAF1F9D9826}"/>
    <cellStyle name="Notitie 2 3 22" xfId="5626" xr:uid="{00000000-0005-0000-0000-00008E1F0000}"/>
    <cellStyle name="Notitie 2 3 22 2" xfId="15353" xr:uid="{00000000-0005-0000-0000-00008F1F0000}"/>
    <cellStyle name="Notitie 2 3 22 2 2" xfId="28235" xr:uid="{C152201F-6B9C-4C08-8C9C-E2ED3A7271E5}"/>
    <cellStyle name="Notitie 2 3 22 3" xfId="26704" xr:uid="{06976A65-7F46-4514-BED2-E59C813B68E1}"/>
    <cellStyle name="Notitie 2 3 23" xfId="5194" xr:uid="{00000000-0005-0000-0000-0000901F0000}"/>
    <cellStyle name="Notitie 2 3 23 2" xfId="14921" xr:uid="{00000000-0005-0000-0000-0000911F0000}"/>
    <cellStyle name="Notitie 2 3 23 2 2" xfId="28126" xr:uid="{8531E413-BFB7-44B8-98D4-683125D8E8D5}"/>
    <cellStyle name="Notitie 2 3 23 3" xfId="26595" xr:uid="{D364EEBB-89E7-4022-AF00-3740B4613829}"/>
    <cellStyle name="Notitie 2 3 24" xfId="2455" xr:uid="{00000000-0005-0000-0000-0000921F0000}"/>
    <cellStyle name="Notitie 2 3 24 2" xfId="12182" xr:uid="{00000000-0005-0000-0000-0000931F0000}"/>
    <cellStyle name="Notitie 2 3 24 2 2" xfId="27754" xr:uid="{24CAFC21-A8FC-4480-B2A6-17C20383B504}"/>
    <cellStyle name="Notitie 2 3 24 3" xfId="26223" xr:uid="{80300FD6-2C22-4DDB-AD9E-8ABEBC81B7EB}"/>
    <cellStyle name="Notitie 2 3 25" xfId="2748" xr:uid="{00000000-0005-0000-0000-0000941F0000}"/>
    <cellStyle name="Notitie 2 3 25 2" xfId="12475" xr:uid="{00000000-0005-0000-0000-0000951F0000}"/>
    <cellStyle name="Notitie 2 3 25 2 2" xfId="27849" xr:uid="{8EF3BC49-0DD8-4322-B458-41DBF7D294D6}"/>
    <cellStyle name="Notitie 2 3 25 3" xfId="26318" xr:uid="{1BA9E21B-0A0C-4FB4-8D1E-368C8731B325}"/>
    <cellStyle name="Notitie 2 3 26" xfId="5529" xr:uid="{00000000-0005-0000-0000-0000961F0000}"/>
    <cellStyle name="Notitie 2 3 26 2" xfId="15256" xr:uid="{00000000-0005-0000-0000-0000971F0000}"/>
    <cellStyle name="Notitie 2 3 26 2 2" xfId="28211" xr:uid="{79174897-EF5F-48A3-81AE-C2217DA435D1}"/>
    <cellStyle name="Notitie 2 3 26 3" xfId="26680" xr:uid="{107C8ADB-3D20-41C7-830F-F7B352031477}"/>
    <cellStyle name="Notitie 2 3 27" xfId="6183" xr:uid="{00000000-0005-0000-0000-0000981F0000}"/>
    <cellStyle name="Notitie 2 3 27 2" xfId="15910" xr:uid="{00000000-0005-0000-0000-0000991F0000}"/>
    <cellStyle name="Notitie 2 3 27 2 2" xfId="28361" xr:uid="{CA98703D-9BF5-4D99-9212-C7C3EAE83802}"/>
    <cellStyle name="Notitie 2 3 27 3" xfId="26830" xr:uid="{933E3332-3FAE-43EB-8282-18ECE521384B}"/>
    <cellStyle name="Notitie 2 3 28" xfId="8053" xr:uid="{00000000-0005-0000-0000-00009A1F0000}"/>
    <cellStyle name="Notitie 2 3 28 2" xfId="17780" xr:uid="{00000000-0005-0000-0000-00009B1F0000}"/>
    <cellStyle name="Notitie 2 3 28 2 2" xfId="28741" xr:uid="{4C165DB4-92B8-4C11-B368-388788ECC82C}"/>
    <cellStyle name="Notitie 2 3 28 3" xfId="27210" xr:uid="{5A1CD789-E75D-445A-9F3B-2F17306B2D72}"/>
    <cellStyle name="Notitie 2 3 29" xfId="7616" xr:uid="{00000000-0005-0000-0000-00009C1F0000}"/>
    <cellStyle name="Notitie 2 3 29 2" xfId="17343" xr:uid="{00000000-0005-0000-0000-00009D1F0000}"/>
    <cellStyle name="Notitie 2 3 29 2 2" xfId="28654" xr:uid="{FBE48286-F57E-479F-97CC-FB788B00DA66}"/>
    <cellStyle name="Notitie 2 3 29 3" xfId="27123" xr:uid="{698E7704-117D-42F0-9C12-A0E44B98BBE1}"/>
    <cellStyle name="Notitie 2 3 3" xfId="3411" xr:uid="{00000000-0005-0000-0000-00009E1F0000}"/>
    <cellStyle name="Notitie 2 3 3 2" xfId="13138" xr:uid="{00000000-0005-0000-0000-00009F1F0000}"/>
    <cellStyle name="Notitie 2 3 3 2 2" xfId="27951" xr:uid="{B936B15A-18D8-49A4-BBD7-627F63D67053}"/>
    <cellStyle name="Notitie 2 3 3 3" xfId="26420" xr:uid="{53AB4278-6A21-4A04-AB0D-DA99B4283A6E}"/>
    <cellStyle name="Notitie 2 3 30" xfId="7025" xr:uid="{00000000-0005-0000-0000-0000A01F0000}"/>
    <cellStyle name="Notitie 2 3 30 2" xfId="16752" xr:uid="{00000000-0005-0000-0000-0000A11F0000}"/>
    <cellStyle name="Notitie 2 3 30 2 2" xfId="28534" xr:uid="{C4F91033-8FBE-49D0-AFDC-1A0FB8081395}"/>
    <cellStyle name="Notitie 2 3 30 3" xfId="27003" xr:uid="{2D359903-E598-4495-B4EF-D73782DD76D9}"/>
    <cellStyle name="Notitie 2 3 31" xfId="9196" xr:uid="{00000000-0005-0000-0000-0000A21F0000}"/>
    <cellStyle name="Notitie 2 3 31 2" xfId="18923" xr:uid="{00000000-0005-0000-0000-0000A31F0000}"/>
    <cellStyle name="Notitie 2 3 31 2 2" xfId="28970" xr:uid="{D733A88B-64CB-4DC5-9B40-9E9B455253D8}"/>
    <cellStyle name="Notitie 2 3 31 3" xfId="27439" xr:uid="{57C3A765-C6F4-4E88-9EBF-F9E9722EAE62}"/>
    <cellStyle name="Notitie 2 3 32" xfId="26019" xr:uid="{4AADC8C6-2752-412B-9EA0-CEDAEA05204F}"/>
    <cellStyle name="Notitie 2 3 4" xfId="4933" xr:uid="{00000000-0005-0000-0000-0000A41F0000}"/>
    <cellStyle name="Notitie 2 3 4 2" xfId="14660" xr:uid="{00000000-0005-0000-0000-0000A51F0000}"/>
    <cellStyle name="Notitie 2 3 4 2 2" xfId="28045" xr:uid="{4EF20098-14CC-460E-98C4-A5F589082135}"/>
    <cellStyle name="Notitie 2 3 4 3" xfId="26514" xr:uid="{2C041F45-86A9-44C8-B3BB-CE0E77E054B0}"/>
    <cellStyle name="Notitie 2 3 5" xfId="6164" xr:uid="{00000000-0005-0000-0000-0000A61F0000}"/>
    <cellStyle name="Notitie 2 3 5 2" xfId="15891" xr:uid="{00000000-0005-0000-0000-0000A71F0000}"/>
    <cellStyle name="Notitie 2 3 5 2 2" xfId="28354" xr:uid="{0D711418-992B-4254-88D8-B4CF0AEE4A55}"/>
    <cellStyle name="Notitie 2 3 5 3" xfId="26823" xr:uid="{5F74CD2C-7629-4DC2-BC95-BA81E86B2E34}"/>
    <cellStyle name="Notitie 2 3 6" xfId="5481" xr:uid="{00000000-0005-0000-0000-0000A81F0000}"/>
    <cellStyle name="Notitie 2 3 6 2" xfId="15208" xr:uid="{00000000-0005-0000-0000-0000A91F0000}"/>
    <cellStyle name="Notitie 2 3 6 2 2" xfId="28196" xr:uid="{EA9A610A-DE4B-417A-8C9A-972CFCB2C366}"/>
    <cellStyle name="Notitie 2 3 6 3" xfId="26665" xr:uid="{277B3FD4-DC2B-430E-9F50-896B55B8A6D3}"/>
    <cellStyle name="Notitie 2 3 7" xfId="5295" xr:uid="{00000000-0005-0000-0000-0000AA1F0000}"/>
    <cellStyle name="Notitie 2 3 7 2" xfId="15022" xr:uid="{00000000-0005-0000-0000-0000AB1F0000}"/>
    <cellStyle name="Notitie 2 3 7 2 2" xfId="28141" xr:uid="{84033086-C80A-4527-8019-DE9B4A58E77F}"/>
    <cellStyle name="Notitie 2 3 7 3" xfId="26610" xr:uid="{BCFD9C77-C96F-4392-95B2-EE9F3D4B0570}"/>
    <cellStyle name="Notitie 2 3 8" xfId="2715" xr:uid="{00000000-0005-0000-0000-0000AC1F0000}"/>
    <cellStyle name="Notitie 2 3 8 2" xfId="12442" xr:uid="{00000000-0005-0000-0000-0000AD1F0000}"/>
    <cellStyle name="Notitie 2 3 8 2 2" xfId="27839" xr:uid="{042FC33C-6927-487B-9EF2-39471C1612B7}"/>
    <cellStyle name="Notitie 2 3 8 3" xfId="26308" xr:uid="{5D14888B-22A1-4FDA-B920-B1361CBADC1A}"/>
    <cellStyle name="Notitie 2 3 9" xfId="3359" xr:uid="{00000000-0005-0000-0000-0000AE1F0000}"/>
    <cellStyle name="Notitie 2 3 9 2" xfId="13086" xr:uid="{00000000-0005-0000-0000-0000AF1F0000}"/>
    <cellStyle name="Notitie 2 3 9 2 2" xfId="27947" xr:uid="{ED5F3568-483D-4D2C-B147-5FB257F4C912}"/>
    <cellStyle name="Notitie 2 3 9 3" xfId="26416" xr:uid="{25B06E6C-BBFF-4426-82AB-B4F353B199D6}"/>
    <cellStyle name="Notitie 2 30" xfId="6241" xr:uid="{00000000-0005-0000-0000-0000B01F0000}"/>
    <cellStyle name="Notitie 2 30 2" xfId="15968" xr:uid="{00000000-0005-0000-0000-0000B11F0000}"/>
    <cellStyle name="Notitie 2 30 2 2" xfId="28373" xr:uid="{581E5518-5FCA-404C-9E77-28F1B87F4C75}"/>
    <cellStyle name="Notitie 2 30 3" xfId="26842" xr:uid="{9F796C85-AA04-4887-96FD-41DE652021EE}"/>
    <cellStyle name="Notitie 2 31" xfId="6834" xr:uid="{00000000-0005-0000-0000-0000B21F0000}"/>
    <cellStyle name="Notitie 2 31 2" xfId="16561" xr:uid="{00000000-0005-0000-0000-0000B31F0000}"/>
    <cellStyle name="Notitie 2 31 2 2" xfId="28491" xr:uid="{D4CCF420-2760-4899-9A76-A8329BC4717C}"/>
    <cellStyle name="Notitie 2 31 3" xfId="26960" xr:uid="{000B36A6-C6D6-450F-ADB3-D3640AE0ED8D}"/>
    <cellStyle name="Notitie 2 32" xfId="5078" xr:uid="{00000000-0005-0000-0000-0000B41F0000}"/>
    <cellStyle name="Notitie 2 32 2" xfId="14805" xr:uid="{00000000-0005-0000-0000-0000B51F0000}"/>
    <cellStyle name="Notitie 2 32 2 2" xfId="28090" xr:uid="{85ADE56D-42C4-4988-A315-E2AE8C69D43A}"/>
    <cellStyle name="Notitie 2 32 3" xfId="26559" xr:uid="{772E7261-E315-42DA-B3D2-312C84B9F825}"/>
    <cellStyle name="Notitie 2 33" xfId="9132" xr:uid="{00000000-0005-0000-0000-0000B61F0000}"/>
    <cellStyle name="Notitie 2 33 2" xfId="18859" xr:uid="{00000000-0005-0000-0000-0000B71F0000}"/>
    <cellStyle name="Notitie 2 33 2 2" xfId="28969" xr:uid="{2BEBCDF7-1462-4FFE-BAA2-6E0552B4B7B9}"/>
    <cellStyle name="Notitie 2 33 3" xfId="27438" xr:uid="{566CB7F8-27A5-4CC0-9A86-7FC580DA5CBF}"/>
    <cellStyle name="Notitie 2 34" xfId="5131" xr:uid="{00000000-0005-0000-0000-0000B81F0000}"/>
    <cellStyle name="Notitie 2 34 2" xfId="14858" xr:uid="{00000000-0005-0000-0000-0000B91F0000}"/>
    <cellStyle name="Notitie 2 34 2 2" xfId="28100" xr:uid="{9E2507CC-99A4-4F43-90DD-4B5FAAB76D8F}"/>
    <cellStyle name="Notitie 2 34 3" xfId="26569" xr:uid="{6F1F383B-3D93-40A0-821B-450AE3869DC3}"/>
    <cellStyle name="Notitie 2 35" xfId="8332" xr:uid="{00000000-0005-0000-0000-0000BA1F0000}"/>
    <cellStyle name="Notitie 2 35 2" xfId="18059" xr:uid="{00000000-0005-0000-0000-0000BB1F0000}"/>
    <cellStyle name="Notitie 2 35 2 2" xfId="28804" xr:uid="{802EA12B-1868-46C8-8EC6-60DE851A61A4}"/>
    <cellStyle name="Notitie 2 35 3" xfId="27273" xr:uid="{C4629BD5-FA74-47B8-96C9-E360B02B5614}"/>
    <cellStyle name="Notitie 2 36" xfId="26014" xr:uid="{5D910E91-A44D-40B7-B8FE-0B8D164A9E0A}"/>
    <cellStyle name="Notitie 2 4" xfId="171" xr:uid="{00000000-0005-0000-0000-0000BC1F0000}"/>
    <cellStyle name="Notitie 2 4 10" xfId="2880" xr:uid="{00000000-0005-0000-0000-0000BD1F0000}"/>
    <cellStyle name="Notitie 2 4 10 2" xfId="12607" xr:uid="{00000000-0005-0000-0000-0000BE1F0000}"/>
    <cellStyle name="Notitie 2 4 11" xfId="5597" xr:uid="{00000000-0005-0000-0000-0000BF1F0000}"/>
    <cellStyle name="Notitie 2 4 11 2" xfId="15324" xr:uid="{00000000-0005-0000-0000-0000C01F0000}"/>
    <cellStyle name="Notitie 2 4 12" xfId="5595" xr:uid="{00000000-0005-0000-0000-0000C11F0000}"/>
    <cellStyle name="Notitie 2 4 12 2" xfId="15322" xr:uid="{00000000-0005-0000-0000-0000C21F0000}"/>
    <cellStyle name="Notitie 2 4 13" xfId="6827" xr:uid="{00000000-0005-0000-0000-0000C31F0000}"/>
    <cellStyle name="Notitie 2 4 13 2" xfId="16554" xr:uid="{00000000-0005-0000-0000-0000C41F0000}"/>
    <cellStyle name="Notitie 2 4 14" xfId="6952" xr:uid="{00000000-0005-0000-0000-0000C51F0000}"/>
    <cellStyle name="Notitie 2 4 14 2" xfId="16679" xr:uid="{00000000-0005-0000-0000-0000C61F0000}"/>
    <cellStyle name="Notitie 2 4 15" xfId="5614" xr:uid="{00000000-0005-0000-0000-0000C71F0000}"/>
    <cellStyle name="Notitie 2 4 15 2" xfId="15341" xr:uid="{00000000-0005-0000-0000-0000C81F0000}"/>
    <cellStyle name="Notitie 2 4 16" xfId="8087" xr:uid="{00000000-0005-0000-0000-0000C91F0000}"/>
    <cellStyle name="Notitie 2 4 16 2" xfId="17814" xr:uid="{00000000-0005-0000-0000-0000CA1F0000}"/>
    <cellStyle name="Notitie 2 4 17" xfId="5824" xr:uid="{00000000-0005-0000-0000-0000CB1F0000}"/>
    <cellStyle name="Notitie 2 4 17 2" xfId="15551" xr:uid="{00000000-0005-0000-0000-0000CC1F0000}"/>
    <cellStyle name="Notitie 2 4 18" xfId="5461" xr:uid="{00000000-0005-0000-0000-0000CD1F0000}"/>
    <cellStyle name="Notitie 2 4 18 2" xfId="15188" xr:uid="{00000000-0005-0000-0000-0000CE1F0000}"/>
    <cellStyle name="Notitie 2 4 19" xfId="7641" xr:uid="{00000000-0005-0000-0000-0000CF1F0000}"/>
    <cellStyle name="Notitie 2 4 19 2" xfId="17368" xr:uid="{00000000-0005-0000-0000-0000D01F0000}"/>
    <cellStyle name="Notitie 2 4 2" xfId="172" xr:uid="{00000000-0005-0000-0000-0000D11F0000}"/>
    <cellStyle name="Notitie 2 4 2 10" xfId="6849" xr:uid="{00000000-0005-0000-0000-0000D21F0000}"/>
    <cellStyle name="Notitie 2 4 2 10 2" xfId="16576" xr:uid="{00000000-0005-0000-0000-0000D31F0000}"/>
    <cellStyle name="Notitie 2 4 2 10 2 2" xfId="28496" xr:uid="{318CFFC7-3848-46B4-A494-ABA03D5BA706}"/>
    <cellStyle name="Notitie 2 4 2 10 3" xfId="26965" xr:uid="{DE27BC5A-7467-4EB0-8E65-F9B0C830B418}"/>
    <cellStyle name="Notitie 2 4 2 11" xfId="7058" xr:uid="{00000000-0005-0000-0000-0000D41F0000}"/>
    <cellStyle name="Notitie 2 4 2 11 2" xfId="16785" xr:uid="{00000000-0005-0000-0000-0000D51F0000}"/>
    <cellStyle name="Notitie 2 4 2 11 2 2" xfId="28541" xr:uid="{35FBC185-8BE1-46B2-8765-C427B6C2F949}"/>
    <cellStyle name="Notitie 2 4 2 11 3" xfId="27010" xr:uid="{F8B257B0-EE88-4C65-B9CA-9C95AC79A5B3}"/>
    <cellStyle name="Notitie 2 4 2 12" xfId="7253" xr:uid="{00000000-0005-0000-0000-0000D61F0000}"/>
    <cellStyle name="Notitie 2 4 2 12 2" xfId="16980" xr:uid="{00000000-0005-0000-0000-0000D71F0000}"/>
    <cellStyle name="Notitie 2 4 2 12 2 2" xfId="28583" xr:uid="{59B90AD7-933F-4282-9F2A-1C7CBFF78727}"/>
    <cellStyle name="Notitie 2 4 2 12 3" xfId="27052" xr:uid="{99C7E025-0188-4887-8F74-460C95962457}"/>
    <cellStyle name="Notitie 2 4 2 13" xfId="7450" xr:uid="{00000000-0005-0000-0000-0000D81F0000}"/>
    <cellStyle name="Notitie 2 4 2 13 2" xfId="17177" xr:uid="{00000000-0005-0000-0000-0000D91F0000}"/>
    <cellStyle name="Notitie 2 4 2 13 2 2" xfId="28622" xr:uid="{9F4DFEC3-BD41-4C08-A63B-DA3DBDF8989A}"/>
    <cellStyle name="Notitie 2 4 2 13 3" xfId="27091" xr:uid="{79CD355B-DC32-4874-ADDA-9DB9821306A9}"/>
    <cellStyle name="Notitie 2 4 2 14" xfId="7645" xr:uid="{00000000-0005-0000-0000-0000DA1F0000}"/>
    <cellStyle name="Notitie 2 4 2 14 2" xfId="17372" xr:uid="{00000000-0005-0000-0000-0000DB1F0000}"/>
    <cellStyle name="Notitie 2 4 2 14 2 2" xfId="28664" xr:uid="{7B02ABD4-621E-41F2-8E66-A63CBB172BAA}"/>
    <cellStyle name="Notitie 2 4 2 14 3" xfId="27133" xr:uid="{DA216041-39BA-4F8A-A8CA-8509845252B9}"/>
    <cellStyle name="Notitie 2 4 2 15" xfId="8086" xr:uid="{00000000-0005-0000-0000-0000DC1F0000}"/>
    <cellStyle name="Notitie 2 4 2 15 2" xfId="17813" xr:uid="{00000000-0005-0000-0000-0000DD1F0000}"/>
    <cellStyle name="Notitie 2 4 2 15 2 2" xfId="28752" xr:uid="{4CA301AC-780D-4391-8335-FDE45B18DBE0}"/>
    <cellStyle name="Notitie 2 4 2 15 3" xfId="27221" xr:uid="{6B59D892-D75B-45D5-8065-581CBA5E2A74}"/>
    <cellStyle name="Notitie 2 4 2 16" xfId="6234" xr:uid="{00000000-0005-0000-0000-0000DE1F0000}"/>
    <cellStyle name="Notitie 2 4 2 16 2" xfId="15961" xr:uid="{00000000-0005-0000-0000-0000DF1F0000}"/>
    <cellStyle name="Notitie 2 4 2 16 2 2" xfId="28371" xr:uid="{03D0142E-6546-44BB-BC01-C3782AC69544}"/>
    <cellStyle name="Notitie 2 4 2 16 3" xfId="26840" xr:uid="{A05BF034-BE84-498F-8472-ECBBC52D1A40}"/>
    <cellStyle name="Notitie 2 4 2 17" xfId="8141" xr:uid="{00000000-0005-0000-0000-0000E01F0000}"/>
    <cellStyle name="Notitie 2 4 2 17 2" xfId="17868" xr:uid="{00000000-0005-0000-0000-0000E11F0000}"/>
    <cellStyle name="Notitie 2 4 2 17 2 2" xfId="28768" xr:uid="{0DE7270C-FE59-4418-9FBF-CDDE728D1CCC}"/>
    <cellStyle name="Notitie 2 4 2 17 3" xfId="27237" xr:uid="{7E90116C-0DB8-4346-8670-2ED2A515D53C}"/>
    <cellStyle name="Notitie 2 4 2 18" xfId="8331" xr:uid="{00000000-0005-0000-0000-0000E21F0000}"/>
    <cellStyle name="Notitie 2 4 2 18 2" xfId="18058" xr:uid="{00000000-0005-0000-0000-0000E31F0000}"/>
    <cellStyle name="Notitie 2 4 2 18 2 2" xfId="28803" xr:uid="{6A2D33E4-66B4-4C32-A69E-B2E1D2B950B5}"/>
    <cellStyle name="Notitie 2 4 2 18 3" xfId="27272" xr:uid="{55A587FA-80E7-4553-BE92-37C25CDC99C1}"/>
    <cellStyle name="Notitie 2 4 2 19" xfId="8513" xr:uid="{00000000-0005-0000-0000-0000E41F0000}"/>
    <cellStyle name="Notitie 2 4 2 19 2" xfId="18240" xr:uid="{00000000-0005-0000-0000-0000E51F0000}"/>
    <cellStyle name="Notitie 2 4 2 19 2 2" xfId="28839" xr:uid="{C4727806-8632-406F-9FDF-243267BBF6CB}"/>
    <cellStyle name="Notitie 2 4 2 19 3" xfId="27308" xr:uid="{70C63CC9-2779-4BAA-B3F1-ECF5231CBA1C}"/>
    <cellStyle name="Notitie 2 4 2 2" xfId="2526" xr:uid="{00000000-0005-0000-0000-0000E61F0000}"/>
    <cellStyle name="Notitie 2 4 2 2 2" xfId="12253" xr:uid="{00000000-0005-0000-0000-0000E71F0000}"/>
    <cellStyle name="Notitie 2 4 2 2 2 2" xfId="27779" xr:uid="{CBABC495-A69F-4C65-AE2B-482915B70144}"/>
    <cellStyle name="Notitie 2 4 2 2 3" xfId="26248" xr:uid="{B6F46E0A-A746-4708-AD0F-A302258EADC2}"/>
    <cellStyle name="Notitie 2 4 2 20" xfId="8689" xr:uid="{00000000-0005-0000-0000-0000E81F0000}"/>
    <cellStyle name="Notitie 2 4 2 20 2" xfId="18416" xr:uid="{00000000-0005-0000-0000-0000E91F0000}"/>
    <cellStyle name="Notitie 2 4 2 20 2 2" xfId="28873" xr:uid="{4B6F6B93-0845-4DC4-9C3A-2BC9329E0B63}"/>
    <cellStyle name="Notitie 2 4 2 20 3" xfId="27342" xr:uid="{E6000D9C-9665-4705-BEF5-592E07C5700A}"/>
    <cellStyle name="Notitie 2 4 2 21" xfId="8861" xr:uid="{00000000-0005-0000-0000-0000EA1F0000}"/>
    <cellStyle name="Notitie 2 4 2 21 2" xfId="18588" xr:uid="{00000000-0005-0000-0000-0000EB1F0000}"/>
    <cellStyle name="Notitie 2 4 2 21 2 2" xfId="28907" xr:uid="{7D3107DE-4534-4F09-8A09-DB6FAC738E8B}"/>
    <cellStyle name="Notitie 2 4 2 21 3" xfId="27376" xr:uid="{5D7C2B28-4D98-4859-AF7D-509646B371D4}"/>
    <cellStyle name="Notitie 2 4 2 22" xfId="9042" xr:uid="{00000000-0005-0000-0000-0000EC1F0000}"/>
    <cellStyle name="Notitie 2 4 2 22 2" xfId="18769" xr:uid="{00000000-0005-0000-0000-0000ED1F0000}"/>
    <cellStyle name="Notitie 2 4 2 22 2 2" xfId="28941" xr:uid="{1A8AEAA2-6F54-4EEA-BA2C-E9ABE31F98D6}"/>
    <cellStyle name="Notitie 2 4 2 22 3" xfId="27410" xr:uid="{B3FD9EFB-C254-4FDB-911D-EA5CDECB91FB}"/>
    <cellStyle name="Notitie 2 4 2 23" xfId="9212" xr:uid="{00000000-0005-0000-0000-0000EE1F0000}"/>
    <cellStyle name="Notitie 2 4 2 23 2" xfId="18939" xr:uid="{00000000-0005-0000-0000-0000EF1F0000}"/>
    <cellStyle name="Notitie 2 4 2 23 2 2" xfId="28974" xr:uid="{632C774B-51A2-4917-8D05-6DF44FB347D1}"/>
    <cellStyle name="Notitie 2 4 2 23 3" xfId="27443" xr:uid="{D84A5E09-91D0-471B-92F7-BBE191E915C8}"/>
    <cellStyle name="Notitie 2 4 2 24" xfId="9382" xr:uid="{00000000-0005-0000-0000-0000F01F0000}"/>
    <cellStyle name="Notitie 2 4 2 24 2" xfId="19109" xr:uid="{00000000-0005-0000-0000-0000F11F0000}"/>
    <cellStyle name="Notitie 2 4 2 24 2 2" xfId="29009" xr:uid="{3CD93BD6-223B-4511-A507-05BE88E350C3}"/>
    <cellStyle name="Notitie 2 4 2 24 3" xfId="27478" xr:uid="{1DA37279-FE4E-420B-88BC-DC89AE73B6F5}"/>
    <cellStyle name="Notitie 2 4 2 25" xfId="9545" xr:uid="{00000000-0005-0000-0000-0000F21F0000}"/>
    <cellStyle name="Notitie 2 4 2 25 2" xfId="19272" xr:uid="{00000000-0005-0000-0000-0000F31F0000}"/>
    <cellStyle name="Notitie 2 4 2 25 2 2" xfId="29042" xr:uid="{8498063E-A4C9-4875-BC46-DDB4A56ECF11}"/>
    <cellStyle name="Notitie 2 4 2 25 3" xfId="27511" xr:uid="{F10C7A9E-E215-4992-8A2E-AEA888071E30}"/>
    <cellStyle name="Notitie 2 4 2 26" xfId="9718" xr:uid="{00000000-0005-0000-0000-0000F41F0000}"/>
    <cellStyle name="Notitie 2 4 2 26 2" xfId="19445" xr:uid="{00000000-0005-0000-0000-0000F51F0000}"/>
    <cellStyle name="Notitie 2 4 2 26 2 2" xfId="29074" xr:uid="{32CACD13-EAD7-4859-955B-F19C4F2DB418}"/>
    <cellStyle name="Notitie 2 4 2 26 3" xfId="27543" xr:uid="{A19DB79A-E46B-45FF-ACDA-A4CD14DAB17A}"/>
    <cellStyle name="Notitie 2 4 2 27" xfId="9879" xr:uid="{00000000-0005-0000-0000-0000F61F0000}"/>
    <cellStyle name="Notitie 2 4 2 27 2" xfId="19606" xr:uid="{00000000-0005-0000-0000-0000F71F0000}"/>
    <cellStyle name="Notitie 2 4 2 27 2 2" xfId="29105" xr:uid="{5C663D49-48CA-4C6A-9D2B-EBB444770123}"/>
    <cellStyle name="Notitie 2 4 2 27 3" xfId="27574" xr:uid="{098D2B97-6ED2-4D8F-86A3-00D009AF359E}"/>
    <cellStyle name="Notitie 2 4 2 28" xfId="10038" xr:uid="{00000000-0005-0000-0000-0000F81F0000}"/>
    <cellStyle name="Notitie 2 4 2 28 2" xfId="19765" xr:uid="{00000000-0005-0000-0000-0000F91F0000}"/>
    <cellStyle name="Notitie 2 4 2 28 2 2" xfId="29136" xr:uid="{FEBCF5DE-1E95-46F9-B474-C209074549F2}"/>
    <cellStyle name="Notitie 2 4 2 28 3" xfId="27605" xr:uid="{DBEA516B-43ED-4810-B644-9413A835A4B3}"/>
    <cellStyle name="Notitie 2 4 2 29" xfId="10193" xr:uid="{00000000-0005-0000-0000-0000FA1F0000}"/>
    <cellStyle name="Notitie 2 4 2 29 2" xfId="19920" xr:uid="{00000000-0005-0000-0000-0000FB1F0000}"/>
    <cellStyle name="Notitie 2 4 2 29 2 2" xfId="29166" xr:uid="{7D29C04A-15EB-4BDD-979C-66F0F3E181DD}"/>
    <cellStyle name="Notitie 2 4 2 29 3" xfId="27635" xr:uid="{244361F3-3C0A-41C7-9D9C-4962BDD51A1C}"/>
    <cellStyle name="Notitie 2 4 2 3" xfId="2595" xr:uid="{00000000-0005-0000-0000-0000FC1F0000}"/>
    <cellStyle name="Notitie 2 4 2 3 2" xfId="12322" xr:uid="{00000000-0005-0000-0000-0000FD1F0000}"/>
    <cellStyle name="Notitie 2 4 2 3 2 2" xfId="27803" xr:uid="{1FFCE584-E38C-4186-8E30-A4A7BE138329}"/>
    <cellStyle name="Notitie 2 4 2 3 3" xfId="26272" xr:uid="{D1B149BC-E50B-4DCD-B8B4-8EEB5657735C}"/>
    <cellStyle name="Notitie 2 4 2 30" xfId="10347" xr:uid="{00000000-0005-0000-0000-0000FE1F0000}"/>
    <cellStyle name="Notitie 2 4 2 30 2" xfId="20074" xr:uid="{00000000-0005-0000-0000-0000FF1F0000}"/>
    <cellStyle name="Notitie 2 4 2 30 2 2" xfId="29196" xr:uid="{7B4B9C20-1C42-444C-8511-7C5F0CD432B1}"/>
    <cellStyle name="Notitie 2 4 2 30 3" xfId="27665" xr:uid="{705B463F-A1D2-4002-921E-86000302B9B6}"/>
    <cellStyle name="Notitie 2 4 2 31" xfId="10498" xr:uid="{00000000-0005-0000-0000-000000200000}"/>
    <cellStyle name="Notitie 2 4 2 31 2" xfId="20225" xr:uid="{00000000-0005-0000-0000-000001200000}"/>
    <cellStyle name="Notitie 2 4 2 31 2 2" xfId="29225" xr:uid="{6A850027-DF23-48C2-9FDB-16E16CAD2890}"/>
    <cellStyle name="Notitie 2 4 2 31 3" xfId="27694" xr:uid="{5DCF09DA-DB98-4C05-A338-13998F17F370}"/>
    <cellStyle name="Notitie 2 4 2 32" xfId="26020" xr:uid="{348CA709-854E-4DB7-8285-39E026D3AC7B}"/>
    <cellStyle name="Notitie 2 4 2 4" xfId="5651" xr:uid="{00000000-0005-0000-0000-000002200000}"/>
    <cellStyle name="Notitie 2 4 2 4 2" xfId="15378" xr:uid="{00000000-0005-0000-0000-000003200000}"/>
    <cellStyle name="Notitie 2 4 2 4 2 2" xfId="28242" xr:uid="{6B02B196-BC18-4177-87CA-EADC0FA44DBF}"/>
    <cellStyle name="Notitie 2 4 2 4 3" xfId="26711" xr:uid="{07699EFA-B0C4-42CD-9CE4-72C03EE9EA13}"/>
    <cellStyle name="Notitie 2 4 2 5" xfId="5321" xr:uid="{00000000-0005-0000-0000-000004200000}"/>
    <cellStyle name="Notitie 2 4 2 5 2" xfId="15048" xr:uid="{00000000-0005-0000-0000-000005200000}"/>
    <cellStyle name="Notitie 2 4 2 5 2 2" xfId="28148" xr:uid="{BE52BC44-14F2-4260-8A01-38D4BE1AC206}"/>
    <cellStyle name="Notitie 2 4 2 5 3" xfId="26617" xr:uid="{7CB0604D-5C0D-4286-9EEA-DE81DA271008}"/>
    <cellStyle name="Notitie 2 4 2 6" xfId="5428" xr:uid="{00000000-0005-0000-0000-000006200000}"/>
    <cellStyle name="Notitie 2 4 2 6 2" xfId="15155" xr:uid="{00000000-0005-0000-0000-000007200000}"/>
    <cellStyle name="Notitie 2 4 2 6 2 2" xfId="28184" xr:uid="{25183846-6DFC-489B-94D6-559AB0B0B946}"/>
    <cellStyle name="Notitie 2 4 2 6 3" xfId="26653" xr:uid="{28DA4FCD-E41B-4477-AD9E-BB75D82927B6}"/>
    <cellStyle name="Notitie 2 4 2 7" xfId="6243" xr:uid="{00000000-0005-0000-0000-000008200000}"/>
    <cellStyle name="Notitie 2 4 2 7 2" xfId="15970" xr:uid="{00000000-0005-0000-0000-000009200000}"/>
    <cellStyle name="Notitie 2 4 2 7 2 2" xfId="28374" xr:uid="{EB14291E-D0CA-47CE-9631-14EB5FC011AC}"/>
    <cellStyle name="Notitie 2 4 2 7 3" xfId="26843" xr:uid="{55DE6E80-8292-49B7-91C5-41FDC629872F}"/>
    <cellStyle name="Notitie 2 4 2 8" xfId="2616" xr:uid="{00000000-0005-0000-0000-00000A200000}"/>
    <cellStyle name="Notitie 2 4 2 8 2" xfId="12343" xr:uid="{00000000-0005-0000-0000-00000B200000}"/>
    <cellStyle name="Notitie 2 4 2 8 2 2" xfId="27812" xr:uid="{2806B54C-D892-42A0-88B5-1555349A90B7}"/>
    <cellStyle name="Notitie 2 4 2 8 3" xfId="26281" xr:uid="{0051CDC1-2990-42E3-A507-EC54590FFA2D}"/>
    <cellStyle name="Notitie 2 4 2 9" xfId="5573" xr:uid="{00000000-0005-0000-0000-00000C200000}"/>
    <cellStyle name="Notitie 2 4 2 9 2" xfId="15300" xr:uid="{00000000-0005-0000-0000-00000D200000}"/>
    <cellStyle name="Notitie 2 4 2 9 2 2" xfId="28224" xr:uid="{169C98E2-8121-4325-B0D5-2F89692310A8}"/>
    <cellStyle name="Notitie 2 4 2 9 3" xfId="26693" xr:uid="{BC9B115C-017D-40C5-AFFB-156F38D4FE3A}"/>
    <cellStyle name="Notitie 2 4 20" xfId="7252" xr:uid="{00000000-0005-0000-0000-00000E200000}"/>
    <cellStyle name="Notitie 2 4 20 2" xfId="16979" xr:uid="{00000000-0005-0000-0000-00000F200000}"/>
    <cellStyle name="Notitie 2 4 21" xfId="6196" xr:uid="{00000000-0005-0000-0000-000010200000}"/>
    <cellStyle name="Notitie 2 4 21 2" xfId="15923" xr:uid="{00000000-0005-0000-0000-000011200000}"/>
    <cellStyle name="Notitie 2 4 22" xfId="8504" xr:uid="{00000000-0005-0000-0000-000012200000}"/>
    <cellStyle name="Notitie 2 4 22 2" xfId="18231" xr:uid="{00000000-0005-0000-0000-000013200000}"/>
    <cellStyle name="Notitie 2 4 23" xfId="8607" xr:uid="{00000000-0005-0000-0000-000014200000}"/>
    <cellStyle name="Notitie 2 4 23 2" xfId="18334" xr:uid="{00000000-0005-0000-0000-000015200000}"/>
    <cellStyle name="Notitie 2 4 24" xfId="2872" xr:uid="{00000000-0005-0000-0000-000016200000}"/>
    <cellStyle name="Notitie 2 4 24 2" xfId="12599" xr:uid="{00000000-0005-0000-0000-000017200000}"/>
    <cellStyle name="Notitie 2 4 25" xfId="8671" xr:uid="{00000000-0005-0000-0000-000018200000}"/>
    <cellStyle name="Notitie 2 4 25 2" xfId="18398" xr:uid="{00000000-0005-0000-0000-000019200000}"/>
    <cellStyle name="Notitie 2 4 26" xfId="9206" xr:uid="{00000000-0005-0000-0000-00001A200000}"/>
    <cellStyle name="Notitie 2 4 26 2" xfId="18933" xr:uid="{00000000-0005-0000-0000-00001B200000}"/>
    <cellStyle name="Notitie 2 4 27" xfId="9304" xr:uid="{00000000-0005-0000-0000-00001C200000}"/>
    <cellStyle name="Notitie 2 4 27 2" xfId="19031" xr:uid="{00000000-0005-0000-0000-00001D200000}"/>
    <cellStyle name="Notitie 2 4 28" xfId="5826" xr:uid="{00000000-0005-0000-0000-00001E200000}"/>
    <cellStyle name="Notitie 2 4 28 2" xfId="15553" xr:uid="{00000000-0005-0000-0000-00001F200000}"/>
    <cellStyle name="Notitie 2 4 29" xfId="9366" xr:uid="{00000000-0005-0000-0000-000020200000}"/>
    <cellStyle name="Notitie 2 4 29 2" xfId="19093" xr:uid="{00000000-0005-0000-0000-000021200000}"/>
    <cellStyle name="Notitie 2 4 3" xfId="2525" xr:uid="{00000000-0005-0000-0000-000022200000}"/>
    <cellStyle name="Notitie 2 4 3 2" xfId="12252" xr:uid="{00000000-0005-0000-0000-000023200000}"/>
    <cellStyle name="Notitie 2 4 30" xfId="9875" xr:uid="{00000000-0005-0000-0000-000024200000}"/>
    <cellStyle name="Notitie 2 4 30 2" xfId="19602" xr:uid="{00000000-0005-0000-0000-000025200000}"/>
    <cellStyle name="Notitie 2 4 31" xfId="9970" xr:uid="{00000000-0005-0000-0000-000026200000}"/>
    <cellStyle name="Notitie 2 4 31 2" xfId="19697" xr:uid="{00000000-0005-0000-0000-000027200000}"/>
    <cellStyle name="Notitie 2 4 32" xfId="10128" xr:uid="{00000000-0005-0000-0000-000028200000}"/>
    <cellStyle name="Notitie 2 4 32 2" xfId="19855" xr:uid="{00000000-0005-0000-0000-000029200000}"/>
    <cellStyle name="Notitie 2 4 4" xfId="2596" xr:uid="{00000000-0005-0000-0000-00002A200000}"/>
    <cellStyle name="Notitie 2 4 4 2" xfId="12323" xr:uid="{00000000-0005-0000-0000-00002B200000}"/>
    <cellStyle name="Notitie 2 4 5" xfId="5417" xr:uid="{00000000-0005-0000-0000-00002C200000}"/>
    <cellStyle name="Notitie 2 4 5 2" xfId="15144" xr:uid="{00000000-0005-0000-0000-00002D200000}"/>
    <cellStyle name="Notitie 2 4 6" xfId="6163" xr:uid="{00000000-0005-0000-0000-00002E200000}"/>
    <cellStyle name="Notitie 2 4 6 2" xfId="15890" xr:uid="{00000000-0005-0000-0000-00002F200000}"/>
    <cellStyle name="Notitie 2 4 7" xfId="5038" xr:uid="{00000000-0005-0000-0000-000030200000}"/>
    <cellStyle name="Notitie 2 4 7 2" xfId="14765" xr:uid="{00000000-0005-0000-0000-000031200000}"/>
    <cellStyle name="Notitie 2 4 8" xfId="2886" xr:uid="{00000000-0005-0000-0000-000032200000}"/>
    <cellStyle name="Notitie 2 4 8 2" xfId="12613" xr:uid="{00000000-0005-0000-0000-000033200000}"/>
    <cellStyle name="Notitie 2 4 9" xfId="6136" xr:uid="{00000000-0005-0000-0000-000034200000}"/>
    <cellStyle name="Notitie 2 4 9 2" xfId="15863" xr:uid="{00000000-0005-0000-0000-000035200000}"/>
    <cellStyle name="Notitie 2 5" xfId="173" xr:uid="{00000000-0005-0000-0000-000036200000}"/>
    <cellStyle name="Notitie 2 5 10" xfId="5343" xr:uid="{00000000-0005-0000-0000-000037200000}"/>
    <cellStyle name="Notitie 2 5 10 2" xfId="15070" xr:uid="{00000000-0005-0000-0000-000038200000}"/>
    <cellStyle name="Notitie 2 5 10 2 2" xfId="28156" xr:uid="{B3913E68-5ADD-4B9C-A157-64E1E959ED2B}"/>
    <cellStyle name="Notitie 2 5 10 3" xfId="26625" xr:uid="{A20FE7C9-8552-4479-A761-201F0CC01F75}"/>
    <cellStyle name="Notitie 2 5 11" xfId="5056" xr:uid="{00000000-0005-0000-0000-000039200000}"/>
    <cellStyle name="Notitie 2 5 11 2" xfId="14783" xr:uid="{00000000-0005-0000-0000-00003A200000}"/>
    <cellStyle name="Notitie 2 5 11 2 2" xfId="28080" xr:uid="{C9F2F55D-0F70-41C3-BD33-DE766F6B18BB}"/>
    <cellStyle name="Notitie 2 5 11 3" xfId="26549" xr:uid="{4696E249-58ED-4F99-88E7-A819AFE8B877}"/>
    <cellStyle name="Notitie 2 5 12" xfId="5589" xr:uid="{00000000-0005-0000-0000-00003B200000}"/>
    <cellStyle name="Notitie 2 5 12 2" xfId="15316" xr:uid="{00000000-0005-0000-0000-00003C200000}"/>
    <cellStyle name="Notitie 2 5 12 2 2" xfId="28227" xr:uid="{2929891C-7F3B-4F00-A589-2174602FD241}"/>
    <cellStyle name="Notitie 2 5 12 3" xfId="26696" xr:uid="{8454A030-20A4-40A8-85A2-1C7353701A95}"/>
    <cellStyle name="Notitie 2 5 13" xfId="3031" xr:uid="{00000000-0005-0000-0000-00003D200000}"/>
    <cellStyle name="Notitie 2 5 13 2" xfId="12758" xr:uid="{00000000-0005-0000-0000-00003E200000}"/>
    <cellStyle name="Notitie 2 5 13 2 2" xfId="27930" xr:uid="{E5239E51-A8BE-460D-89FD-F26F3480DD6F}"/>
    <cellStyle name="Notitie 2 5 13 3" xfId="26399" xr:uid="{5DABA192-FF1C-4C27-B298-9952F63F55F4}"/>
    <cellStyle name="Notitie 2 5 14" xfId="6745" xr:uid="{00000000-0005-0000-0000-00003F200000}"/>
    <cellStyle name="Notitie 2 5 14 2" xfId="16472" xr:uid="{00000000-0005-0000-0000-000040200000}"/>
    <cellStyle name="Notitie 2 5 14 2 2" xfId="28484" xr:uid="{3E362035-4B58-49BA-8770-97B11A821635}"/>
    <cellStyle name="Notitie 2 5 14 3" xfId="26953" xr:uid="{1FCABF13-1900-4094-B9AC-E01D55823F8E}"/>
    <cellStyle name="Notitie 2 5 15" xfId="7421" xr:uid="{00000000-0005-0000-0000-000041200000}"/>
    <cellStyle name="Notitie 2 5 15 2" xfId="17148" xr:uid="{00000000-0005-0000-0000-000042200000}"/>
    <cellStyle name="Notitie 2 5 15 2 2" xfId="28615" xr:uid="{525D2B4A-E5F6-4D6A-BED5-8F6AC711266C}"/>
    <cellStyle name="Notitie 2 5 15 3" xfId="27084" xr:uid="{5CF16B27-5FF2-4551-A88A-AB4BB16D5DFB}"/>
    <cellStyle name="Notitie 2 5 16" xfId="6430" xr:uid="{00000000-0005-0000-0000-000043200000}"/>
    <cellStyle name="Notitie 2 5 16 2" xfId="16157" xr:uid="{00000000-0005-0000-0000-000044200000}"/>
    <cellStyle name="Notitie 2 5 16 2 2" xfId="28406" xr:uid="{F405D55E-397B-4930-AC70-608875AAB92E}"/>
    <cellStyle name="Notitie 2 5 16 3" xfId="26875" xr:uid="{5581E1EB-B03F-4E64-A70B-3F1755A3DF46}"/>
    <cellStyle name="Notitie 2 5 17" xfId="5001" xr:uid="{00000000-0005-0000-0000-000045200000}"/>
    <cellStyle name="Notitie 2 5 17 2" xfId="14728" xr:uid="{00000000-0005-0000-0000-000046200000}"/>
    <cellStyle name="Notitie 2 5 17 2 2" xfId="28063" xr:uid="{EA0A010D-CE47-4269-B66E-2022D12954B1}"/>
    <cellStyle name="Notitie 2 5 17 3" xfId="26532" xr:uid="{E0988121-4CAF-46A7-AB20-696BA7F06D8B}"/>
    <cellStyle name="Notitie 2 5 18" xfId="2719" xr:uid="{00000000-0005-0000-0000-000047200000}"/>
    <cellStyle name="Notitie 2 5 18 2" xfId="12446" xr:uid="{00000000-0005-0000-0000-000048200000}"/>
    <cellStyle name="Notitie 2 5 18 2 2" xfId="27840" xr:uid="{85D98487-F361-4FC1-8F5B-CBBBE3CBEF28}"/>
    <cellStyle name="Notitie 2 5 18 3" xfId="26309" xr:uid="{7163BB02-D7D9-4AF7-8469-7A140D681DC7}"/>
    <cellStyle name="Notitie 2 5 19" xfId="3099" xr:uid="{00000000-0005-0000-0000-000049200000}"/>
    <cellStyle name="Notitie 2 5 19 2" xfId="12826" xr:uid="{00000000-0005-0000-0000-00004A200000}"/>
    <cellStyle name="Notitie 2 5 19 2 2" xfId="27944" xr:uid="{11D3D605-02CD-4C4F-9E10-253712219CA8}"/>
    <cellStyle name="Notitie 2 5 19 3" xfId="26413" xr:uid="{A14674D4-207D-4886-B456-87286A289291}"/>
    <cellStyle name="Notitie 2 5 2" xfId="2527" xr:uid="{00000000-0005-0000-0000-00004B200000}"/>
    <cellStyle name="Notitie 2 5 2 2" xfId="12254" xr:uid="{00000000-0005-0000-0000-00004C200000}"/>
    <cellStyle name="Notitie 2 5 2 2 2" xfId="27780" xr:uid="{563A2097-02D0-44C9-AC57-3DD475262224}"/>
    <cellStyle name="Notitie 2 5 2 3" xfId="26249" xr:uid="{5D72CC88-BE62-4BEC-A897-2DB982CF718B}"/>
    <cellStyle name="Notitie 2 5 20" xfId="5400" xr:uid="{00000000-0005-0000-0000-00004D200000}"/>
    <cellStyle name="Notitie 2 5 20 2" xfId="15127" xr:uid="{00000000-0005-0000-0000-00004E200000}"/>
    <cellStyle name="Notitie 2 5 20 2 2" xfId="28177" xr:uid="{92B7E065-604B-46C1-B8D2-EFE621E69FD5}"/>
    <cellStyle name="Notitie 2 5 20 3" xfId="26646" xr:uid="{4A044553-3D6C-4514-90D9-5981B6A30B4A}"/>
    <cellStyle name="Notitie 2 5 21" xfId="7938" xr:uid="{00000000-0005-0000-0000-00004F200000}"/>
    <cellStyle name="Notitie 2 5 21 2" xfId="17665" xr:uid="{00000000-0005-0000-0000-000050200000}"/>
    <cellStyle name="Notitie 2 5 21 2 2" xfId="28730" xr:uid="{0B073531-9E23-4955-8614-C402A769CFCC}"/>
    <cellStyle name="Notitie 2 5 21 3" xfId="27199" xr:uid="{8DD6E17B-1EB7-4228-99BC-11FF7F841F78}"/>
    <cellStyle name="Notitie 2 5 22" xfId="5040" xr:uid="{00000000-0005-0000-0000-000051200000}"/>
    <cellStyle name="Notitie 2 5 22 2" xfId="14767" xr:uid="{00000000-0005-0000-0000-000052200000}"/>
    <cellStyle name="Notitie 2 5 22 2 2" xfId="28074" xr:uid="{2EEE6199-77E5-4E60-80AD-50211DC8F6BD}"/>
    <cellStyle name="Notitie 2 5 22 3" xfId="26543" xr:uid="{0B49FE9C-D8E5-4F2C-B52F-999085D339F7}"/>
    <cellStyle name="Notitie 2 5 23" xfId="8498" xr:uid="{00000000-0005-0000-0000-000053200000}"/>
    <cellStyle name="Notitie 2 5 23 2" xfId="18225" xr:uid="{00000000-0005-0000-0000-000054200000}"/>
    <cellStyle name="Notitie 2 5 23 2 2" xfId="28836" xr:uid="{DD9DB9E6-2BA6-405E-B243-FC1E3ADE9105}"/>
    <cellStyle name="Notitie 2 5 23 3" xfId="27305" xr:uid="{8B71E389-69CC-4580-A04F-3DAD65404C18}"/>
    <cellStyle name="Notitie 2 5 24" xfId="2498" xr:uid="{00000000-0005-0000-0000-000055200000}"/>
    <cellStyle name="Notitie 2 5 24 2" xfId="12225" xr:uid="{00000000-0005-0000-0000-000056200000}"/>
    <cellStyle name="Notitie 2 5 24 2 2" xfId="27770" xr:uid="{A1F0214A-8DFA-4FDD-8BA4-C701E86EF571}"/>
    <cellStyle name="Notitie 2 5 24 3" xfId="26239" xr:uid="{3B9AE042-D916-4730-A11B-BFCD84FDA74D}"/>
    <cellStyle name="Notitie 2 5 25" xfId="8235" xr:uid="{00000000-0005-0000-0000-000057200000}"/>
    <cellStyle name="Notitie 2 5 25 2" xfId="17962" xr:uid="{00000000-0005-0000-0000-000058200000}"/>
    <cellStyle name="Notitie 2 5 25 2 2" xfId="28796" xr:uid="{5F29595A-1DB8-409A-9FDA-D3AB27030FA4}"/>
    <cellStyle name="Notitie 2 5 25 3" xfId="27265" xr:uid="{1FC37C28-111D-4491-AE7D-A53D8DEA9BCC}"/>
    <cellStyle name="Notitie 2 5 26" xfId="7811" xr:uid="{00000000-0005-0000-0000-000059200000}"/>
    <cellStyle name="Notitie 2 5 26 2" xfId="17538" xr:uid="{00000000-0005-0000-0000-00005A200000}"/>
    <cellStyle name="Notitie 2 5 26 2 2" xfId="28696" xr:uid="{AB8E8B16-5CEC-4D1F-A114-F5943C7339E3}"/>
    <cellStyle name="Notitie 2 5 26 3" xfId="27165" xr:uid="{653B5CEA-700C-4469-BD68-D4629BD5FC15}"/>
    <cellStyle name="Notitie 2 5 27" xfId="9201" xr:uid="{00000000-0005-0000-0000-00005B200000}"/>
    <cellStyle name="Notitie 2 5 27 2" xfId="18928" xr:uid="{00000000-0005-0000-0000-00005C200000}"/>
    <cellStyle name="Notitie 2 5 27 2 2" xfId="28971" xr:uid="{4BEC717D-23FC-4DEC-8060-5FC8EC606F32}"/>
    <cellStyle name="Notitie 2 5 27 3" xfId="27440" xr:uid="{C993648E-2882-4260-A832-87494F174D34}"/>
    <cellStyle name="Notitie 2 5 28" xfId="2619" xr:uid="{00000000-0005-0000-0000-00005D200000}"/>
    <cellStyle name="Notitie 2 5 28 2" xfId="12346" xr:uid="{00000000-0005-0000-0000-00005E200000}"/>
    <cellStyle name="Notitie 2 5 28 2 2" xfId="27814" xr:uid="{1F424D07-96D0-442E-AEA5-404F28D2C666}"/>
    <cellStyle name="Notitie 2 5 28 3" xfId="26283" xr:uid="{92B18856-5628-434A-BEA9-7EE0E15D45AB}"/>
    <cellStyle name="Notitie 2 5 29" xfId="8952" xr:uid="{00000000-0005-0000-0000-00005F200000}"/>
    <cellStyle name="Notitie 2 5 29 2" xfId="18679" xr:uid="{00000000-0005-0000-0000-000060200000}"/>
    <cellStyle name="Notitie 2 5 29 2 2" xfId="28935" xr:uid="{5C87E4F2-C64E-41CE-89AD-4FE3F3149657}"/>
    <cellStyle name="Notitie 2 5 29 3" xfId="27404" xr:uid="{B01EB749-A5CF-4FB6-AF1C-E47BE7B3C6B7}"/>
    <cellStyle name="Notitie 2 5 3" xfId="4645" xr:uid="{00000000-0005-0000-0000-000061200000}"/>
    <cellStyle name="Notitie 2 5 3 2" xfId="14372" xr:uid="{00000000-0005-0000-0000-000062200000}"/>
    <cellStyle name="Notitie 2 5 3 2 2" xfId="27985" xr:uid="{D5DE0AE6-3828-4B5D-BFA9-13348906F49B}"/>
    <cellStyle name="Notitie 2 5 3 3" xfId="26454" xr:uid="{1DC81570-08DA-43CE-9810-074C214E3A7D}"/>
    <cellStyle name="Notitie 2 5 30" xfId="6100" xr:uid="{00000000-0005-0000-0000-000063200000}"/>
    <cellStyle name="Notitie 2 5 30 2" xfId="15827" xr:uid="{00000000-0005-0000-0000-000064200000}"/>
    <cellStyle name="Notitie 2 5 30 2 2" xfId="28335" xr:uid="{1FCF70AB-8734-4663-ABDB-0C91CBC87F19}"/>
    <cellStyle name="Notitie 2 5 30 3" xfId="26804" xr:uid="{5AC6B368-CB6D-4FBF-9006-84F6ECE01F49}"/>
    <cellStyle name="Notitie 2 5 31" xfId="5459" xr:uid="{00000000-0005-0000-0000-000065200000}"/>
    <cellStyle name="Notitie 2 5 31 2" xfId="15186" xr:uid="{00000000-0005-0000-0000-000066200000}"/>
    <cellStyle name="Notitie 2 5 31 2 2" xfId="28190" xr:uid="{B88FA219-9280-4CD5-B634-E0AC500ED710}"/>
    <cellStyle name="Notitie 2 5 31 3" xfId="26659" xr:uid="{A9023321-D40C-4952-AC27-D76BB72167D2}"/>
    <cellStyle name="Notitie 2 5 32" xfId="26021" xr:uid="{0ED875EC-FF39-4E56-866D-EA324AE73A00}"/>
    <cellStyle name="Notitie 2 5 4" xfId="5184" xr:uid="{00000000-0005-0000-0000-000067200000}"/>
    <cellStyle name="Notitie 2 5 4 2" xfId="14911" xr:uid="{00000000-0005-0000-0000-000068200000}"/>
    <cellStyle name="Notitie 2 5 4 2 2" xfId="28122" xr:uid="{5035280A-925A-4655-8326-9582EF67C477}"/>
    <cellStyle name="Notitie 2 5 4 3" xfId="26591" xr:uid="{410AEDE2-3192-474E-BF1B-DB99B21A4C77}"/>
    <cellStyle name="Notitie 2 5 5" xfId="6162" xr:uid="{00000000-0005-0000-0000-000069200000}"/>
    <cellStyle name="Notitie 2 5 5 2" xfId="15889" xr:uid="{00000000-0005-0000-0000-00006A200000}"/>
    <cellStyle name="Notitie 2 5 5 2 2" xfId="28353" xr:uid="{202EA06A-F844-4639-965B-F82D7D8CA111}"/>
    <cellStyle name="Notitie 2 5 5 3" xfId="26822" xr:uid="{D371AE5B-5804-49DF-A9F4-39E8E012D103}"/>
    <cellStyle name="Notitie 2 5 6" xfId="4725" xr:uid="{00000000-0005-0000-0000-00006B200000}"/>
    <cellStyle name="Notitie 2 5 6 2" xfId="14452" xr:uid="{00000000-0005-0000-0000-00006C200000}"/>
    <cellStyle name="Notitie 2 5 6 2 2" xfId="28007" xr:uid="{BCDEA906-2580-46E4-BE50-7983F9102F99}"/>
    <cellStyle name="Notitie 2 5 6 3" xfId="26476" xr:uid="{B3D03732-3997-4BA5-8D01-C78A528226C9}"/>
    <cellStyle name="Notitie 2 5 7" xfId="2866" xr:uid="{00000000-0005-0000-0000-00006D200000}"/>
    <cellStyle name="Notitie 2 5 7 2" xfId="12593" xr:uid="{00000000-0005-0000-0000-00006E200000}"/>
    <cellStyle name="Notitie 2 5 7 2 2" xfId="27880" xr:uid="{B680D64A-BBE5-4996-B918-A01962DCC400}"/>
    <cellStyle name="Notitie 2 5 7 3" xfId="26349" xr:uid="{30F49A05-2996-4290-86E0-3058B0B556CE}"/>
    <cellStyle name="Notitie 2 5 8" xfId="6431" xr:uid="{00000000-0005-0000-0000-00006F200000}"/>
    <cellStyle name="Notitie 2 5 8 2" xfId="16158" xr:uid="{00000000-0005-0000-0000-000070200000}"/>
    <cellStyle name="Notitie 2 5 8 2 2" xfId="28407" xr:uid="{A04B1F6D-FA2F-40F5-A74A-F21010E08B98}"/>
    <cellStyle name="Notitie 2 5 8 3" xfId="26876" xr:uid="{BA89F605-E2DA-4D61-9BDB-92DBDE5AB024}"/>
    <cellStyle name="Notitie 2 5 9" xfId="6644" xr:uid="{00000000-0005-0000-0000-000071200000}"/>
    <cellStyle name="Notitie 2 5 9 2" xfId="16371" xr:uid="{00000000-0005-0000-0000-000072200000}"/>
    <cellStyle name="Notitie 2 5 9 2 2" xfId="28454" xr:uid="{BF74C213-30B7-46B7-994E-E9082F0D46F3}"/>
    <cellStyle name="Notitie 2 5 9 3" xfId="26923" xr:uid="{92EC99B7-98B6-4610-B0DD-F0BF5A73FBDE}"/>
    <cellStyle name="Notitie 2 6" xfId="2519" xr:uid="{00000000-0005-0000-0000-000073200000}"/>
    <cellStyle name="Notitie 2 6 2" xfId="12246" xr:uid="{00000000-0005-0000-0000-000074200000}"/>
    <cellStyle name="Notitie 2 6 2 2" xfId="27773" xr:uid="{11DC8A6C-464C-4837-B0AB-095540A5DA60}"/>
    <cellStyle name="Notitie 2 6 3" xfId="26242" xr:uid="{C2841FC4-EB31-43EA-95A4-7EB871331E19}"/>
    <cellStyle name="Notitie 2 7" xfId="2600" xr:uid="{00000000-0005-0000-0000-000075200000}"/>
    <cellStyle name="Notitie 2 7 2" xfId="12327" xr:uid="{00000000-0005-0000-0000-000076200000}"/>
    <cellStyle name="Notitie 2 7 2 2" xfId="27807" xr:uid="{E00CDA5B-0B91-4D1B-9F25-BD066A23F3C2}"/>
    <cellStyle name="Notitie 2 7 3" xfId="26276" xr:uid="{D783A4E0-76E1-4C32-A64D-DD24462B49C5}"/>
    <cellStyle name="Notitie 2 8" xfId="5187" xr:uid="{00000000-0005-0000-0000-000077200000}"/>
    <cellStyle name="Notitie 2 8 2" xfId="14914" xr:uid="{00000000-0005-0000-0000-000078200000}"/>
    <cellStyle name="Notitie 2 8 2 2" xfId="28124" xr:uid="{C69E8BC2-EB57-425F-B8B3-5F5D16F3E1EA}"/>
    <cellStyle name="Notitie 2 8 3" xfId="26593" xr:uid="{BB66166D-9AEA-4C67-99A8-8D56872BE020}"/>
    <cellStyle name="Notitie 2 9" xfId="6167" xr:uid="{00000000-0005-0000-0000-000079200000}"/>
    <cellStyle name="Notitie 2 9 2" xfId="15894" xr:uid="{00000000-0005-0000-0000-00007A200000}"/>
    <cellStyle name="Notitie 2 9 2 2" xfId="28357" xr:uid="{20314E91-6798-4793-9D0E-E9C16F476DCF}"/>
    <cellStyle name="Notitie 2 9 3" xfId="26826" xr:uid="{64850F05-6958-4672-8BC8-BECDD895F6C7}"/>
    <cellStyle name="Notitie 3" xfId="174" xr:uid="{00000000-0005-0000-0000-00007B200000}"/>
    <cellStyle name="Notitie 3 10" xfId="2775" xr:uid="{00000000-0005-0000-0000-00007C200000}"/>
    <cellStyle name="Notitie 3 10 2" xfId="12502" xr:uid="{00000000-0005-0000-0000-00007D200000}"/>
    <cellStyle name="Notitie 3 10 2 2" xfId="27855" xr:uid="{5DBAE0C6-358C-428B-824B-448C7E61FDB8}"/>
    <cellStyle name="Notitie 3 10 3" xfId="26324" xr:uid="{24167FD3-C719-4BA4-9ADA-FF1A1E18779A}"/>
    <cellStyle name="Notitie 3 11" xfId="4852" xr:uid="{00000000-0005-0000-0000-00007E200000}"/>
    <cellStyle name="Notitie 3 11 2" xfId="14579" xr:uid="{00000000-0005-0000-0000-00007F200000}"/>
    <cellStyle name="Notitie 3 11 2 2" xfId="28030" xr:uid="{F8749F89-2FE5-42C0-826B-E7720F0F6134}"/>
    <cellStyle name="Notitie 3 11 3" xfId="26499" xr:uid="{4D8378C9-1F77-450B-9F10-994D862E6458}"/>
    <cellStyle name="Notitie 3 12" xfId="2871" xr:uid="{00000000-0005-0000-0000-000080200000}"/>
    <cellStyle name="Notitie 3 12 2" xfId="12598" xr:uid="{00000000-0005-0000-0000-000081200000}"/>
    <cellStyle name="Notitie 3 12 2 2" xfId="27883" xr:uid="{B5D19D83-B919-43A1-84C5-22E6C7E8DC2B}"/>
    <cellStyle name="Notitie 3 12 3" xfId="26352" xr:uid="{1435E885-77A6-49B2-8AE0-42C2D62DCB34}"/>
    <cellStyle name="Notitie 3 13" xfId="5339" xr:uid="{00000000-0005-0000-0000-000082200000}"/>
    <cellStyle name="Notitie 3 13 2" xfId="15066" xr:uid="{00000000-0005-0000-0000-000083200000}"/>
    <cellStyle name="Notitie 3 13 2 2" xfId="28155" xr:uid="{D31845AC-3626-4BF0-AFD2-594D320DC1B7}"/>
    <cellStyle name="Notitie 3 13 3" xfId="26624" xr:uid="{7089AF45-31C1-4D7B-9223-84E84DB4BB43}"/>
    <cellStyle name="Notitie 3 14" xfId="6172" xr:uid="{00000000-0005-0000-0000-000084200000}"/>
    <cellStyle name="Notitie 3 14 2" xfId="15899" xr:uid="{00000000-0005-0000-0000-000085200000}"/>
    <cellStyle name="Notitie 3 14 2 2" xfId="28358" xr:uid="{AA2826D1-273A-4DD6-A9B1-8C7B2A43D2F9}"/>
    <cellStyle name="Notitie 3 14 3" xfId="26827" xr:uid="{465A5C55-F4BC-42D4-86B0-0B4AB1AE180A}"/>
    <cellStyle name="Notitie 3 15" xfId="4718" xr:uid="{00000000-0005-0000-0000-000086200000}"/>
    <cellStyle name="Notitie 3 15 2" xfId="14445" xr:uid="{00000000-0005-0000-0000-000087200000}"/>
    <cellStyle name="Notitie 3 15 2 2" xfId="28006" xr:uid="{D1009E62-5170-4193-A5D2-01FB7FF6F1C1}"/>
    <cellStyle name="Notitie 3 15 3" xfId="26475" xr:uid="{D6D57D94-3A12-4F0A-8F70-68C1101A3F6F}"/>
    <cellStyle name="Notitie 3 16" xfId="5630" xr:uid="{00000000-0005-0000-0000-000088200000}"/>
    <cellStyle name="Notitie 3 16 2" xfId="15357" xr:uid="{00000000-0005-0000-0000-000089200000}"/>
    <cellStyle name="Notitie 3 16 2 2" xfId="28236" xr:uid="{C1E21E30-5266-4640-88F5-0A30F2593898}"/>
    <cellStyle name="Notitie 3 16 3" xfId="26705" xr:uid="{67359384-D459-4CE5-8200-E40AF1DC3754}"/>
    <cellStyle name="Notitie 3 17" xfId="2761" xr:uid="{00000000-0005-0000-0000-00008A200000}"/>
    <cellStyle name="Notitie 3 17 2" xfId="12488" xr:uid="{00000000-0005-0000-0000-00008B200000}"/>
    <cellStyle name="Notitie 3 17 2 2" xfId="27853" xr:uid="{9D6286DF-A897-43D3-AB71-92EF0CF4D3B2}"/>
    <cellStyle name="Notitie 3 17 3" xfId="26322" xr:uid="{6C955722-0B02-4D49-819F-679468FF7BB9}"/>
    <cellStyle name="Notitie 3 18" xfId="8085" xr:uid="{00000000-0005-0000-0000-00008C200000}"/>
    <cellStyle name="Notitie 3 18 2" xfId="17812" xr:uid="{00000000-0005-0000-0000-00008D200000}"/>
    <cellStyle name="Notitie 3 18 2 2" xfId="28751" xr:uid="{53782B3C-C8DD-470B-9A88-33FE4F7AB3F4}"/>
    <cellStyle name="Notitie 3 18 3" xfId="27220" xr:uid="{17ACE3B5-CCD9-479A-959A-38226920CD80}"/>
    <cellStyle name="Notitie 3 19" xfId="5264" xr:uid="{00000000-0005-0000-0000-00008E200000}"/>
    <cellStyle name="Notitie 3 19 2" xfId="14991" xr:uid="{00000000-0005-0000-0000-00008F200000}"/>
    <cellStyle name="Notitie 3 19 2 2" xfId="28136" xr:uid="{D5FC5EF1-CD86-4F60-952A-BF5F350E15BF}"/>
    <cellStyle name="Notitie 3 19 3" xfId="26605" xr:uid="{78B4A9A1-2791-459A-8BA7-CC10268154AF}"/>
    <cellStyle name="Notitie 3 2" xfId="175" xr:uid="{00000000-0005-0000-0000-000090200000}"/>
    <cellStyle name="Notitie 3 2 10" xfId="4883" xr:uid="{00000000-0005-0000-0000-000091200000}"/>
    <cellStyle name="Notitie 3 2 10 2" xfId="14610" xr:uid="{00000000-0005-0000-0000-000092200000}"/>
    <cellStyle name="Notitie 3 2 10 2 2" xfId="28036" xr:uid="{B204A886-6C94-4750-810A-D9AD47DA56C5}"/>
    <cellStyle name="Notitie 3 2 10 3" xfId="26505" xr:uid="{01A30904-8142-42CE-B5E7-CDC41947A0A6}"/>
    <cellStyle name="Notitie 3 2 11" xfId="5849" xr:uid="{00000000-0005-0000-0000-000093200000}"/>
    <cellStyle name="Notitie 3 2 11 2" xfId="15576" xr:uid="{00000000-0005-0000-0000-000094200000}"/>
    <cellStyle name="Notitie 3 2 11 2 2" xfId="28285" xr:uid="{495A7079-8D1E-4BC6-94D4-9CA2A9A642FB}"/>
    <cellStyle name="Notitie 3 2 11 3" xfId="26754" xr:uid="{255DF4CD-876B-4B5F-B2A2-7AD78CEF7856}"/>
    <cellStyle name="Notitie 3 2 12" xfId="6120" xr:uid="{00000000-0005-0000-0000-000095200000}"/>
    <cellStyle name="Notitie 3 2 12 2" xfId="15847" xr:uid="{00000000-0005-0000-0000-000096200000}"/>
    <cellStyle name="Notitie 3 2 12 2 2" xfId="28342" xr:uid="{0BF18F57-C316-4E5C-9AAF-4836F875D8EF}"/>
    <cellStyle name="Notitie 3 2 12 3" xfId="26811" xr:uid="{965EE891-A265-465F-82C7-8689702453C1}"/>
    <cellStyle name="Notitie 3 2 13" xfId="3090" xr:uid="{00000000-0005-0000-0000-000097200000}"/>
    <cellStyle name="Notitie 3 2 13 2" xfId="12817" xr:uid="{00000000-0005-0000-0000-000098200000}"/>
    <cellStyle name="Notitie 3 2 13 2 2" xfId="27940" xr:uid="{87F78477-6B70-4045-ACC2-0E980F65DBC6}"/>
    <cellStyle name="Notitie 3 2 13 3" xfId="26409" xr:uid="{7D8C1AFC-E5A7-4EE1-92BC-B88F79E435B8}"/>
    <cellStyle name="Notitie 3 2 14" xfId="3033" xr:uid="{00000000-0005-0000-0000-000099200000}"/>
    <cellStyle name="Notitie 3 2 14 2" xfId="12760" xr:uid="{00000000-0005-0000-0000-00009A200000}"/>
    <cellStyle name="Notitie 3 2 14 2 2" xfId="27931" xr:uid="{CADE45B6-957F-47CB-8F73-FD4CCBF01FF6}"/>
    <cellStyle name="Notitie 3 2 14 3" xfId="26400" xr:uid="{11BA181E-87DD-4814-BAF7-7CCC4571A49D}"/>
    <cellStyle name="Notitie 3 2 15" xfId="8084" xr:uid="{00000000-0005-0000-0000-00009B200000}"/>
    <cellStyle name="Notitie 3 2 15 2" xfId="17811" xr:uid="{00000000-0005-0000-0000-00009C200000}"/>
    <cellStyle name="Notitie 3 2 15 2 2" xfId="28750" xr:uid="{0F2B9F3D-B718-4B03-A963-BD087AF09BDF}"/>
    <cellStyle name="Notitie 3 2 15 3" xfId="27219" xr:uid="{F4922821-3C1F-4F5C-AB5A-CB825819C70C}"/>
    <cellStyle name="Notitie 3 2 16" xfId="5551" xr:uid="{00000000-0005-0000-0000-00009D200000}"/>
    <cellStyle name="Notitie 3 2 16 2" xfId="15278" xr:uid="{00000000-0005-0000-0000-00009E200000}"/>
    <cellStyle name="Notitie 3 2 16 2 2" xfId="28217" xr:uid="{45A505A7-8C1D-4F4A-968C-7612DA06DB76}"/>
    <cellStyle name="Notitie 3 2 16 3" xfId="26686" xr:uid="{739AB5A6-DF9A-4FB7-BFA8-765DEA726BF7}"/>
    <cellStyle name="Notitie 3 2 17" xfId="4714" xr:uid="{00000000-0005-0000-0000-00009F200000}"/>
    <cellStyle name="Notitie 3 2 17 2" xfId="14441" xr:uid="{00000000-0005-0000-0000-0000A0200000}"/>
    <cellStyle name="Notitie 3 2 17 2 2" xfId="28004" xr:uid="{5A011314-5187-47E3-BB06-C8F569D97F24}"/>
    <cellStyle name="Notitie 3 2 17 3" xfId="26473" xr:uid="{662570C6-3345-45DC-A9F7-DA883510072E}"/>
    <cellStyle name="Notitie 3 2 18" xfId="5355" xr:uid="{00000000-0005-0000-0000-0000A1200000}"/>
    <cellStyle name="Notitie 3 2 18 2" xfId="15082" xr:uid="{00000000-0005-0000-0000-0000A2200000}"/>
    <cellStyle name="Notitie 3 2 18 2 2" xfId="28159" xr:uid="{CF751719-3628-4587-9BAC-F268139C05B9}"/>
    <cellStyle name="Notitie 3 2 18 3" xfId="26628" xr:uid="{B0C2DE09-E064-4E3B-9111-41A5B1DDDECB}"/>
    <cellStyle name="Notitie 3 2 19" xfId="7228" xr:uid="{00000000-0005-0000-0000-0000A3200000}"/>
    <cellStyle name="Notitie 3 2 19 2" xfId="16955" xr:uid="{00000000-0005-0000-0000-0000A4200000}"/>
    <cellStyle name="Notitie 3 2 19 2 2" xfId="28577" xr:uid="{745BD5E1-F4DF-4887-A638-773058A66131}"/>
    <cellStyle name="Notitie 3 2 19 3" xfId="27046" xr:uid="{CA925B34-EC97-421D-90DC-3294AB74C43D}"/>
    <cellStyle name="Notitie 3 2 2" xfId="2529" xr:uid="{00000000-0005-0000-0000-0000A5200000}"/>
    <cellStyle name="Notitie 3 2 2 2" xfId="12256" xr:uid="{00000000-0005-0000-0000-0000A6200000}"/>
    <cellStyle name="Notitie 3 2 2 2 2" xfId="27782" xr:uid="{FE0BAAA0-E68A-42C3-9844-F1A582FE2D67}"/>
    <cellStyle name="Notitie 3 2 2 3" xfId="26251" xr:uid="{D78D9D20-8E51-47F4-B1B9-D472E8C30B2D}"/>
    <cellStyle name="Notitie 3 2 20" xfId="4851" xr:uid="{00000000-0005-0000-0000-0000A7200000}"/>
    <cellStyle name="Notitie 3 2 20 2" xfId="14578" xr:uid="{00000000-0005-0000-0000-0000A8200000}"/>
    <cellStyle name="Notitie 3 2 20 2 2" xfId="28029" xr:uid="{0FB6790F-8328-45C8-9A6B-CDE9A5026EDE}"/>
    <cellStyle name="Notitie 3 2 20 3" xfId="26498" xr:uid="{ABEBBF06-9F56-48A3-87F3-B15C02DAFC6C}"/>
    <cellStyle name="Notitie 3 2 21" xfId="4662" xr:uid="{00000000-0005-0000-0000-0000A9200000}"/>
    <cellStyle name="Notitie 3 2 21 2" xfId="14389" xr:uid="{00000000-0005-0000-0000-0000AA200000}"/>
    <cellStyle name="Notitie 3 2 21 2 2" xfId="27992" xr:uid="{BE7A8AE7-923F-4081-BFB0-0B0FD630845F}"/>
    <cellStyle name="Notitie 3 2 21 3" xfId="26461" xr:uid="{A4643F45-9533-4F99-A116-90DD7C918001}"/>
    <cellStyle name="Notitie 3 2 22" xfId="5308" xr:uid="{00000000-0005-0000-0000-0000AB200000}"/>
    <cellStyle name="Notitie 3 2 22 2" xfId="15035" xr:uid="{00000000-0005-0000-0000-0000AC200000}"/>
    <cellStyle name="Notitie 3 2 22 2 2" xfId="28145" xr:uid="{9BCA12DD-970E-4485-ADBB-0A135793F939}"/>
    <cellStyle name="Notitie 3 2 22 3" xfId="26614" xr:uid="{343D0B4D-4590-4AAB-B005-160F57B1723C}"/>
    <cellStyle name="Notitie 3 2 23" xfId="4959" xr:uid="{00000000-0005-0000-0000-0000AD200000}"/>
    <cellStyle name="Notitie 3 2 23 2" xfId="14686" xr:uid="{00000000-0005-0000-0000-0000AE200000}"/>
    <cellStyle name="Notitie 3 2 23 2 2" xfId="28056" xr:uid="{43F1BA66-EB1F-4581-A0B2-55B734C9E216}"/>
    <cellStyle name="Notitie 3 2 23 3" xfId="26525" xr:uid="{B4C6FF98-3466-474C-8015-EED5FB0660C2}"/>
    <cellStyle name="Notitie 3 2 24" xfId="6541" xr:uid="{00000000-0005-0000-0000-0000AF200000}"/>
    <cellStyle name="Notitie 3 2 24 2" xfId="16268" xr:uid="{00000000-0005-0000-0000-0000B0200000}"/>
    <cellStyle name="Notitie 3 2 24 2 2" xfId="28445" xr:uid="{3FEA1BD3-5054-4A81-B7BD-1E7CFB4C1266}"/>
    <cellStyle name="Notitie 3 2 24 3" xfId="26914" xr:uid="{BE4602B8-9E41-4F00-9B4A-D1A79BD60212}"/>
    <cellStyle name="Notitie 3 2 25" xfId="7612" xr:uid="{00000000-0005-0000-0000-0000B1200000}"/>
    <cellStyle name="Notitie 3 2 25 2" xfId="17339" xr:uid="{00000000-0005-0000-0000-0000B2200000}"/>
    <cellStyle name="Notitie 3 2 25 2 2" xfId="28653" xr:uid="{15C63FE1-1A9E-4BD0-A5F9-599BF89832DC}"/>
    <cellStyle name="Notitie 3 2 25 3" xfId="27122" xr:uid="{776B2F8F-6B3C-493F-9208-D296471859C3}"/>
    <cellStyle name="Notitie 3 2 26" xfId="4881" xr:uid="{00000000-0005-0000-0000-0000B3200000}"/>
    <cellStyle name="Notitie 3 2 26 2" xfId="14608" xr:uid="{00000000-0005-0000-0000-0000B4200000}"/>
    <cellStyle name="Notitie 3 2 26 2 2" xfId="28034" xr:uid="{3DA13A23-83AC-4A45-AA27-CD13DDE44DDF}"/>
    <cellStyle name="Notitie 3 2 26 3" xfId="26503" xr:uid="{AFD65315-95BF-4A07-8D11-75E2DC61D04D}"/>
    <cellStyle name="Notitie 3 2 27" xfId="8115" xr:uid="{00000000-0005-0000-0000-0000B5200000}"/>
    <cellStyle name="Notitie 3 2 27 2" xfId="17842" xr:uid="{00000000-0005-0000-0000-0000B6200000}"/>
    <cellStyle name="Notitie 3 2 27 2 2" xfId="28763" xr:uid="{3D1C96A1-8AFC-4A8B-9F9B-343B7C84AC40}"/>
    <cellStyle name="Notitie 3 2 27 3" xfId="27232" xr:uid="{9FB8D103-D7F6-4DA2-BB16-00B6F43771B6}"/>
    <cellStyle name="Notitie 3 2 28" xfId="5177" xr:uid="{00000000-0005-0000-0000-0000B7200000}"/>
    <cellStyle name="Notitie 3 2 28 2" xfId="14904" xr:uid="{00000000-0005-0000-0000-0000B8200000}"/>
    <cellStyle name="Notitie 3 2 28 2 2" xfId="28117" xr:uid="{6989A785-357B-4DC3-B7C0-3DA5DFC60A0B}"/>
    <cellStyle name="Notitie 3 2 28 3" xfId="26586" xr:uid="{253C63BC-0F4F-4539-86D1-BBE30180D966}"/>
    <cellStyle name="Notitie 3 2 29" xfId="6082" xr:uid="{00000000-0005-0000-0000-0000B9200000}"/>
    <cellStyle name="Notitie 3 2 29 2" xfId="15809" xr:uid="{00000000-0005-0000-0000-0000BA200000}"/>
    <cellStyle name="Notitie 3 2 29 2 2" xfId="28328" xr:uid="{0A532896-7DE9-49D2-B74C-2778184B2E39}"/>
    <cellStyle name="Notitie 3 2 29 3" xfId="26797" xr:uid="{9CA480D2-9AD3-4AD6-A959-31F098E89FA7}"/>
    <cellStyle name="Notitie 3 2 3" xfId="2594" xr:uid="{00000000-0005-0000-0000-0000BB200000}"/>
    <cellStyle name="Notitie 3 2 3 2" xfId="12321" xr:uid="{00000000-0005-0000-0000-0000BC200000}"/>
    <cellStyle name="Notitie 3 2 3 2 2" xfId="27802" xr:uid="{B57AE3C9-0B03-4D40-9231-46B8DCF1D7EB}"/>
    <cellStyle name="Notitie 3 2 3 3" xfId="26271" xr:uid="{6E1CCF5D-9313-4591-8AE8-232FFE4A0C2E}"/>
    <cellStyle name="Notitie 3 2 30" xfId="7834" xr:uid="{00000000-0005-0000-0000-0000BD200000}"/>
    <cellStyle name="Notitie 3 2 30 2" xfId="17561" xr:uid="{00000000-0005-0000-0000-0000BE200000}"/>
    <cellStyle name="Notitie 3 2 30 2 2" xfId="28699" xr:uid="{0FF0AC87-3375-434C-8196-B3DF95436143}"/>
    <cellStyle name="Notitie 3 2 30 3" xfId="27168" xr:uid="{B007ABA5-5EDD-4BAD-9B11-DF8CF1D3365B}"/>
    <cellStyle name="Notitie 3 2 31" xfId="5534" xr:uid="{00000000-0005-0000-0000-0000BF200000}"/>
    <cellStyle name="Notitie 3 2 31 2" xfId="15261" xr:uid="{00000000-0005-0000-0000-0000C0200000}"/>
    <cellStyle name="Notitie 3 2 31 2 2" xfId="28213" xr:uid="{E2A2C655-6B9D-4CE2-836D-91644DAAEA33}"/>
    <cellStyle name="Notitie 3 2 31 3" xfId="26682" xr:uid="{304D9A02-BD72-453F-A0B9-77AF95F3E434}"/>
    <cellStyle name="Notitie 3 2 32" xfId="26023" xr:uid="{00CAAF9E-8F23-4E74-9887-A5C00DD9AEE9}"/>
    <cellStyle name="Notitie 3 2 4" xfId="5408" xr:uid="{00000000-0005-0000-0000-0000C1200000}"/>
    <cellStyle name="Notitie 3 2 4 2" xfId="15135" xr:uid="{00000000-0005-0000-0000-0000C2200000}"/>
    <cellStyle name="Notitie 3 2 4 2 2" xfId="28179" xr:uid="{7843CC70-4B6C-46C2-B339-4BE40F385549}"/>
    <cellStyle name="Notitie 3 2 4 3" xfId="26648" xr:uid="{258A73C1-E3DD-4700-B8CB-855DEABB2838}"/>
    <cellStyle name="Notitie 3 2 5" xfId="4994" xr:uid="{00000000-0005-0000-0000-0000C3200000}"/>
    <cellStyle name="Notitie 3 2 5 2" xfId="14721" xr:uid="{00000000-0005-0000-0000-0000C4200000}"/>
    <cellStyle name="Notitie 3 2 5 2 2" xfId="28061" xr:uid="{5836759A-4E1C-4827-812E-41EC35CE9138}"/>
    <cellStyle name="Notitie 3 2 5 3" xfId="26530" xr:uid="{331CA9F8-976B-4F3E-8BFD-91890A766910}"/>
    <cellStyle name="Notitie 3 2 6" xfId="5526" xr:uid="{00000000-0005-0000-0000-0000C5200000}"/>
    <cellStyle name="Notitie 3 2 6 2" xfId="15253" xr:uid="{00000000-0005-0000-0000-0000C6200000}"/>
    <cellStyle name="Notitie 3 2 6 2 2" xfId="28210" xr:uid="{961759D1-258F-4BBD-BEE8-4F85E89E5566}"/>
    <cellStyle name="Notitie 3 2 6 3" xfId="26679" xr:uid="{C6A1331F-C1C9-41A6-A811-3E27C6A776BC}"/>
    <cellStyle name="Notitie 3 2 7" xfId="2920" xr:uid="{00000000-0005-0000-0000-0000C7200000}"/>
    <cellStyle name="Notitie 3 2 7 2" xfId="12647" xr:uid="{00000000-0005-0000-0000-0000C8200000}"/>
    <cellStyle name="Notitie 3 2 7 2 2" xfId="27891" xr:uid="{ABB060C5-1F3F-4D37-8F89-415A5D9D68E5}"/>
    <cellStyle name="Notitie 3 2 7 3" xfId="26360" xr:uid="{50C3E8AB-3931-40BD-8EFA-830319DD1F76}"/>
    <cellStyle name="Notitie 3 2 8" xfId="5243" xr:uid="{00000000-0005-0000-0000-0000C9200000}"/>
    <cellStyle name="Notitie 3 2 8 2" xfId="14970" xr:uid="{00000000-0005-0000-0000-0000CA200000}"/>
    <cellStyle name="Notitie 3 2 8 2 2" xfId="28134" xr:uid="{49D65F6A-7068-4753-9CF2-B4EF8F9E31ED}"/>
    <cellStyle name="Notitie 3 2 8 3" xfId="26603" xr:uid="{175EF77F-CC63-46F0-9677-385B20A58F8B}"/>
    <cellStyle name="Notitie 3 2 9" xfId="2637" xr:uid="{00000000-0005-0000-0000-0000CB200000}"/>
    <cellStyle name="Notitie 3 2 9 2" xfId="12364" xr:uid="{00000000-0005-0000-0000-0000CC200000}"/>
    <cellStyle name="Notitie 3 2 9 2 2" xfId="27819" xr:uid="{54D9E93B-29BC-4849-9865-047C9440B872}"/>
    <cellStyle name="Notitie 3 2 9 3" xfId="26288" xr:uid="{1F52B1DD-D2F0-4937-BD17-586A43E1D91F}"/>
    <cellStyle name="Notitie 3 20" xfId="3104" xr:uid="{00000000-0005-0000-0000-0000CD200000}"/>
    <cellStyle name="Notitie 3 20 2" xfId="12831" xr:uid="{00000000-0005-0000-0000-0000CE200000}"/>
    <cellStyle name="Notitie 3 20 2 2" xfId="27946" xr:uid="{ECF374CB-9B4C-44EA-AD4B-534021B74EA7}"/>
    <cellStyle name="Notitie 3 20 3" xfId="26415" xr:uid="{E9DF5FFA-2E03-4C04-8514-CA435587E510}"/>
    <cellStyle name="Notitie 3 21" xfId="2825" xr:uid="{00000000-0005-0000-0000-0000CF200000}"/>
    <cellStyle name="Notitie 3 21 2" xfId="12552" xr:uid="{00000000-0005-0000-0000-0000D0200000}"/>
    <cellStyle name="Notitie 3 21 2 2" xfId="27871" xr:uid="{8FA108E1-4C10-43CC-9D91-FE30C8FF5F7C}"/>
    <cellStyle name="Notitie 3 21 3" xfId="26340" xr:uid="{8F8EE514-69E3-4994-8951-0D9DFC35C4E8}"/>
    <cellStyle name="Notitie 3 22" xfId="5747" xr:uid="{00000000-0005-0000-0000-0000D1200000}"/>
    <cellStyle name="Notitie 3 22 2" xfId="15474" xr:uid="{00000000-0005-0000-0000-0000D2200000}"/>
    <cellStyle name="Notitie 3 22 2 2" xfId="28273" xr:uid="{A95BA929-7446-417F-8659-D41A5BFD2605}"/>
    <cellStyle name="Notitie 3 22 3" xfId="26742" xr:uid="{171C6C01-1D38-47F3-9BE1-2D9D3BC7B01C}"/>
    <cellStyle name="Notitie 3 23" xfId="2773" xr:uid="{00000000-0005-0000-0000-0000D3200000}"/>
    <cellStyle name="Notitie 3 23 2" xfId="12500" xr:uid="{00000000-0005-0000-0000-0000D4200000}"/>
    <cellStyle name="Notitie 3 23 2 2" xfId="27854" xr:uid="{406C3F8C-3EA8-43AF-9E06-C9DEA36E541E}"/>
    <cellStyle name="Notitie 3 23 3" xfId="26323" xr:uid="{876034CF-E795-41D5-93CA-AE26D9A3050C}"/>
    <cellStyle name="Notitie 3 24" xfId="4659" xr:uid="{00000000-0005-0000-0000-0000D5200000}"/>
    <cellStyle name="Notitie 3 24 2" xfId="14386" xr:uid="{00000000-0005-0000-0000-0000D6200000}"/>
    <cellStyle name="Notitie 3 24 2 2" xfId="27990" xr:uid="{726F07FB-71B6-4B91-84ED-DEDAB5F9304E}"/>
    <cellStyle name="Notitie 3 24 3" xfId="26459" xr:uid="{C28D49C8-E42C-4658-AD96-9D7C0A9B3595}"/>
    <cellStyle name="Notitie 3 25" xfId="2700" xr:uid="{00000000-0005-0000-0000-0000D7200000}"/>
    <cellStyle name="Notitie 3 25 2" xfId="12427" xr:uid="{00000000-0005-0000-0000-0000D8200000}"/>
    <cellStyle name="Notitie 3 25 2 2" xfId="27836" xr:uid="{1A1D6771-4975-4F6C-8E00-86C127837066}"/>
    <cellStyle name="Notitie 3 25 3" xfId="26305" xr:uid="{D2ABB876-619B-42D0-BD0F-37AF25AC6820}"/>
    <cellStyle name="Notitie 3 26" xfId="7352" xr:uid="{00000000-0005-0000-0000-0000D9200000}"/>
    <cellStyle name="Notitie 3 26 2" xfId="17079" xr:uid="{00000000-0005-0000-0000-0000DA200000}"/>
    <cellStyle name="Notitie 3 26 2 2" xfId="28614" xr:uid="{39820F95-B925-4774-9FBC-72A3C7A3B6F9}"/>
    <cellStyle name="Notitie 3 26 3" xfId="27083" xr:uid="{A4EA74B5-5419-4CDC-977B-1DCCD8CF4159}"/>
    <cellStyle name="Notitie 3 27" xfId="3013" xr:uid="{00000000-0005-0000-0000-0000DB200000}"/>
    <cellStyle name="Notitie 3 27 2" xfId="12740" xr:uid="{00000000-0005-0000-0000-0000DC200000}"/>
    <cellStyle name="Notitie 3 27 2 2" xfId="27914" xr:uid="{EF830A7E-8C45-4508-AE52-B8CB06216A51}"/>
    <cellStyle name="Notitie 3 27 3" xfId="26383" xr:uid="{9F70CBDA-9004-45EE-8747-50D2A39DF6D4}"/>
    <cellStyle name="Notitie 3 28" xfId="5563" xr:uid="{00000000-0005-0000-0000-0000DD200000}"/>
    <cellStyle name="Notitie 3 28 2" xfId="15290" xr:uid="{00000000-0005-0000-0000-0000DE200000}"/>
    <cellStyle name="Notitie 3 28 2 2" xfId="28221" xr:uid="{0707F1AD-F689-4E40-A5C2-3F98FF7992B1}"/>
    <cellStyle name="Notitie 3 28 3" xfId="26690" xr:uid="{FAFE8B69-EF67-4EF9-B030-C539EEB69E43}"/>
    <cellStyle name="Notitie 3 29" xfId="8778" xr:uid="{00000000-0005-0000-0000-0000DF200000}"/>
    <cellStyle name="Notitie 3 29 2" xfId="18505" xr:uid="{00000000-0005-0000-0000-0000E0200000}"/>
    <cellStyle name="Notitie 3 29 2 2" xfId="28902" xr:uid="{5DC075C7-CDA9-43D6-9E87-EB5B069F5C93}"/>
    <cellStyle name="Notitie 3 29 3" xfId="27371" xr:uid="{2340250C-5F03-4E18-B4E5-25B2F6412FBA}"/>
    <cellStyle name="Notitie 3 3" xfId="176" xr:uid="{00000000-0005-0000-0000-0000E1200000}"/>
    <cellStyle name="Notitie 3 3 10" xfId="6843" xr:uid="{00000000-0005-0000-0000-0000E2200000}"/>
    <cellStyle name="Notitie 3 3 10 2" xfId="16570" xr:uid="{00000000-0005-0000-0000-0000E3200000}"/>
    <cellStyle name="Notitie 3 3 10 2 2" xfId="28493" xr:uid="{2838CC5E-1DC1-4465-90BA-B3E6038E7618}"/>
    <cellStyle name="Notitie 3 3 10 3" xfId="26962" xr:uid="{009427C8-DD26-403D-9CDF-ABA33FDFB0D1}"/>
    <cellStyle name="Notitie 3 3 11" xfId="7050" xr:uid="{00000000-0005-0000-0000-0000E4200000}"/>
    <cellStyle name="Notitie 3 3 11 2" xfId="16777" xr:uid="{00000000-0005-0000-0000-0000E5200000}"/>
    <cellStyle name="Notitie 3 3 11 2 2" xfId="28538" xr:uid="{4B365DD0-6844-4D58-A929-0276CC56167F}"/>
    <cellStyle name="Notitie 3 3 11 3" xfId="27007" xr:uid="{2D3F05FD-3E12-443C-8D77-6D43F713596F}"/>
    <cellStyle name="Notitie 3 3 12" xfId="7245" xr:uid="{00000000-0005-0000-0000-0000E6200000}"/>
    <cellStyle name="Notitie 3 3 12 2" xfId="16972" xr:uid="{00000000-0005-0000-0000-0000E7200000}"/>
    <cellStyle name="Notitie 3 3 12 2 2" xfId="28582" xr:uid="{ABB110B5-B806-48B2-9AEE-23F14314F02E}"/>
    <cellStyle name="Notitie 3 3 12 3" xfId="27051" xr:uid="{60709EEF-B129-413E-B40E-6E2EB6A2E16E}"/>
    <cellStyle name="Notitie 3 3 13" xfId="7443" xr:uid="{00000000-0005-0000-0000-0000E8200000}"/>
    <cellStyle name="Notitie 3 3 13 2" xfId="17170" xr:uid="{00000000-0005-0000-0000-0000E9200000}"/>
    <cellStyle name="Notitie 3 3 13 2 2" xfId="28620" xr:uid="{1CC02CD1-3CBE-46BA-89B8-782BFC2F8C25}"/>
    <cellStyle name="Notitie 3 3 13 3" xfId="27089" xr:uid="{2D93AA22-F2BC-431C-8E18-6ABFC7FE2202}"/>
    <cellStyle name="Notitie 3 3 14" xfId="7636" xr:uid="{00000000-0005-0000-0000-0000EA200000}"/>
    <cellStyle name="Notitie 3 3 14 2" xfId="17363" xr:uid="{00000000-0005-0000-0000-0000EB200000}"/>
    <cellStyle name="Notitie 3 3 14 2 2" xfId="28660" xr:uid="{C49269FA-3D43-4104-88A0-886796055626}"/>
    <cellStyle name="Notitie 3 3 14 3" xfId="27129" xr:uid="{FDB43386-1F3A-4A1E-A8B9-1C3E73974067}"/>
    <cellStyle name="Notitie 3 3 15" xfId="5267" xr:uid="{00000000-0005-0000-0000-0000EC200000}"/>
    <cellStyle name="Notitie 3 3 15 2" xfId="14994" xr:uid="{00000000-0005-0000-0000-0000ED200000}"/>
    <cellStyle name="Notitie 3 3 15 2 2" xfId="28137" xr:uid="{CDC98BA7-D956-4A25-A67E-13120099FF29}"/>
    <cellStyle name="Notitie 3 3 15 3" xfId="26606" xr:uid="{E5925EB8-EA8E-4FA3-BC76-3AABE03ED932}"/>
    <cellStyle name="Notitie 3 3 16" xfId="2698" xr:uid="{00000000-0005-0000-0000-0000EE200000}"/>
    <cellStyle name="Notitie 3 3 16 2" xfId="12425" xr:uid="{00000000-0005-0000-0000-0000EF200000}"/>
    <cellStyle name="Notitie 3 3 16 2 2" xfId="27834" xr:uid="{3069FA48-2A4F-4A0D-922D-7A829F032C37}"/>
    <cellStyle name="Notitie 3 3 16 3" xfId="26303" xr:uid="{3E4A9A8E-784A-43DA-AACF-ADA59BAEB6C1}"/>
    <cellStyle name="Notitie 3 3 17" xfId="8137" xr:uid="{00000000-0005-0000-0000-0000F0200000}"/>
    <cellStyle name="Notitie 3 3 17 2" xfId="17864" xr:uid="{00000000-0005-0000-0000-0000F1200000}"/>
    <cellStyle name="Notitie 3 3 17 2 2" xfId="28767" xr:uid="{71923169-7603-4BDD-818C-3A21ECCA1DD0}"/>
    <cellStyle name="Notitie 3 3 17 3" xfId="27236" xr:uid="{FB05BE37-6F25-4924-9D62-1C67F1A2ACC7}"/>
    <cellStyle name="Notitie 3 3 18" xfId="8326" xr:uid="{00000000-0005-0000-0000-0000F2200000}"/>
    <cellStyle name="Notitie 3 3 18 2" xfId="18053" xr:uid="{00000000-0005-0000-0000-0000F3200000}"/>
    <cellStyle name="Notitie 3 3 18 2 2" xfId="28802" xr:uid="{231806F8-9D19-417B-B941-F41554DBF90A}"/>
    <cellStyle name="Notitie 3 3 18 3" xfId="27271" xr:uid="{649AEE19-5471-43C4-A18F-482A284D5321}"/>
    <cellStyle name="Notitie 3 3 19" xfId="8507" xr:uid="{00000000-0005-0000-0000-0000F4200000}"/>
    <cellStyle name="Notitie 3 3 19 2" xfId="18234" xr:uid="{00000000-0005-0000-0000-0000F5200000}"/>
    <cellStyle name="Notitie 3 3 19 2 2" xfId="28838" xr:uid="{2EDAD751-3611-4E9A-B19F-EF02E7276027}"/>
    <cellStyle name="Notitie 3 3 19 3" xfId="27307" xr:uid="{08CB5FCE-E4E8-4E38-8049-EFCC7A82A1EF}"/>
    <cellStyle name="Notitie 3 3 2" xfId="2530" xr:uid="{00000000-0005-0000-0000-0000F6200000}"/>
    <cellStyle name="Notitie 3 3 2 2" xfId="12257" xr:uid="{00000000-0005-0000-0000-0000F7200000}"/>
    <cellStyle name="Notitie 3 3 2 2 2" xfId="27783" xr:uid="{D62F48D8-128F-4540-8A9E-E028523D3DDC}"/>
    <cellStyle name="Notitie 3 3 2 3" xfId="26252" xr:uid="{6E7A0C4E-2ECC-4E17-8F2E-BCAEFBD25149}"/>
    <cellStyle name="Notitie 3 3 20" xfId="8686" xr:uid="{00000000-0005-0000-0000-0000F8200000}"/>
    <cellStyle name="Notitie 3 3 20 2" xfId="18413" xr:uid="{00000000-0005-0000-0000-0000F9200000}"/>
    <cellStyle name="Notitie 3 3 20 2 2" xfId="28871" xr:uid="{06B486B0-A699-4C31-BD92-5D5A5739F223}"/>
    <cellStyle name="Notitie 3 3 20 3" xfId="27340" xr:uid="{F80C1523-D15D-451E-860E-55CB6BC71C82}"/>
    <cellStyle name="Notitie 3 3 21" xfId="8858" xr:uid="{00000000-0005-0000-0000-0000FA200000}"/>
    <cellStyle name="Notitie 3 3 21 2" xfId="18585" xr:uid="{00000000-0005-0000-0000-0000FB200000}"/>
    <cellStyle name="Notitie 3 3 21 2 2" xfId="28906" xr:uid="{2A626358-B3F2-45EA-BEDC-74B217E245ED}"/>
    <cellStyle name="Notitie 3 3 21 3" xfId="27375" xr:uid="{7A046AB2-1555-4252-89B1-24158A089D95}"/>
    <cellStyle name="Notitie 3 3 22" xfId="9037" xr:uid="{00000000-0005-0000-0000-0000FC200000}"/>
    <cellStyle name="Notitie 3 3 22 2" xfId="18764" xr:uid="{00000000-0005-0000-0000-0000FD200000}"/>
    <cellStyle name="Notitie 3 3 22 2 2" xfId="28940" xr:uid="{D28DFD0C-2068-4FC5-9F72-871F263EB57F}"/>
    <cellStyle name="Notitie 3 3 22 3" xfId="27409" xr:uid="{94589D02-3402-44D4-9625-5681FD0BE5EF}"/>
    <cellStyle name="Notitie 3 3 23" xfId="9208" xr:uid="{00000000-0005-0000-0000-0000FE200000}"/>
    <cellStyle name="Notitie 3 3 23 2" xfId="18935" xr:uid="{00000000-0005-0000-0000-0000FF200000}"/>
    <cellStyle name="Notitie 3 3 23 2 2" xfId="28973" xr:uid="{7295F5AD-65B5-43AD-BDF5-1D834D184C16}"/>
    <cellStyle name="Notitie 3 3 23 3" xfId="27442" xr:uid="{6B89D54C-4BE5-4875-A824-26282AD9C87C}"/>
    <cellStyle name="Notitie 3 3 24" xfId="9380" xr:uid="{00000000-0005-0000-0000-000000210000}"/>
    <cellStyle name="Notitie 3 3 24 2" xfId="19107" xr:uid="{00000000-0005-0000-0000-000001210000}"/>
    <cellStyle name="Notitie 3 3 24 2 2" xfId="29007" xr:uid="{37388375-6059-49DE-89DA-A2EA7149C8CF}"/>
    <cellStyle name="Notitie 3 3 24 3" xfId="27476" xr:uid="{3B204B2B-5A50-482C-A7A4-DD976321F4D3}"/>
    <cellStyle name="Notitie 3 3 25" xfId="9543" xr:uid="{00000000-0005-0000-0000-000002210000}"/>
    <cellStyle name="Notitie 3 3 25 2" xfId="19270" xr:uid="{00000000-0005-0000-0000-000003210000}"/>
    <cellStyle name="Notitie 3 3 25 2 2" xfId="29041" xr:uid="{A7022C7C-86F0-437F-88C5-C8708A4F1A32}"/>
    <cellStyle name="Notitie 3 3 25 3" xfId="27510" xr:uid="{A8B0B610-AC73-4B92-AE1B-D9E9E8DEC47A}"/>
    <cellStyle name="Notitie 3 3 26" xfId="9715" xr:uid="{00000000-0005-0000-0000-000004210000}"/>
    <cellStyle name="Notitie 3 3 26 2" xfId="19442" xr:uid="{00000000-0005-0000-0000-000005210000}"/>
    <cellStyle name="Notitie 3 3 26 2 2" xfId="29073" xr:uid="{A1DC8AF6-F548-47F1-A612-13728AB6E85B}"/>
    <cellStyle name="Notitie 3 3 26 3" xfId="27542" xr:uid="{6EE0E464-D7A7-4C6F-86A0-6C999A19C559}"/>
    <cellStyle name="Notitie 3 3 27" xfId="9877" xr:uid="{00000000-0005-0000-0000-000006210000}"/>
    <cellStyle name="Notitie 3 3 27 2" xfId="19604" xr:uid="{00000000-0005-0000-0000-000007210000}"/>
    <cellStyle name="Notitie 3 3 27 2 2" xfId="29104" xr:uid="{FB5206CB-EED5-41A1-8B78-195A3E8ACB4C}"/>
    <cellStyle name="Notitie 3 3 27 3" xfId="27573" xr:uid="{D6DF11E4-CD51-4C64-A9B6-43765EF312D1}"/>
    <cellStyle name="Notitie 3 3 28" xfId="10036" xr:uid="{00000000-0005-0000-0000-000008210000}"/>
    <cellStyle name="Notitie 3 3 28 2" xfId="19763" xr:uid="{00000000-0005-0000-0000-000009210000}"/>
    <cellStyle name="Notitie 3 3 28 2 2" xfId="29135" xr:uid="{0678DFFA-2CC7-4CFD-A21F-3187A4F26CDB}"/>
    <cellStyle name="Notitie 3 3 28 3" xfId="27604" xr:uid="{CFCF66DB-D685-4BF2-89DB-4353BFF9A0F3}"/>
    <cellStyle name="Notitie 3 3 29" xfId="10192" xr:uid="{00000000-0005-0000-0000-00000A210000}"/>
    <cellStyle name="Notitie 3 3 29 2" xfId="19919" xr:uid="{00000000-0005-0000-0000-00000B210000}"/>
    <cellStyle name="Notitie 3 3 29 2 2" xfId="29165" xr:uid="{524CC242-E54D-48C4-B0C4-8E581BE579E6}"/>
    <cellStyle name="Notitie 3 3 29 3" xfId="27634" xr:uid="{ABD3AC68-9523-4407-B639-190817C06A46}"/>
    <cellStyle name="Notitie 3 3 3" xfId="2593" xr:uid="{00000000-0005-0000-0000-00000C210000}"/>
    <cellStyle name="Notitie 3 3 3 2" xfId="12320" xr:uid="{00000000-0005-0000-0000-00000D210000}"/>
    <cellStyle name="Notitie 3 3 3 2 2" xfId="27801" xr:uid="{2889C1B9-863C-4713-81B1-A3A3942943E0}"/>
    <cellStyle name="Notitie 3 3 3 3" xfId="26270" xr:uid="{90B04F94-AF08-4133-8691-BA56A3E21614}"/>
    <cellStyle name="Notitie 3 3 30" xfId="10346" xr:uid="{00000000-0005-0000-0000-00000E210000}"/>
    <cellStyle name="Notitie 3 3 30 2" xfId="20073" xr:uid="{00000000-0005-0000-0000-00000F210000}"/>
    <cellStyle name="Notitie 3 3 30 2 2" xfId="29195" xr:uid="{4A48A817-4270-454F-B84C-D7B725E33A0C}"/>
    <cellStyle name="Notitie 3 3 30 3" xfId="27664" xr:uid="{37C76AE8-DD90-4921-AE0C-BAA8CFC0F3A4}"/>
    <cellStyle name="Notitie 3 3 31" xfId="10497" xr:uid="{00000000-0005-0000-0000-000010210000}"/>
    <cellStyle name="Notitie 3 3 31 2" xfId="20224" xr:uid="{00000000-0005-0000-0000-000011210000}"/>
    <cellStyle name="Notitie 3 3 31 2 2" xfId="29224" xr:uid="{9F0C1949-62BC-45D7-8B8E-981206F7BE83}"/>
    <cellStyle name="Notitie 3 3 31 3" xfId="27693" xr:uid="{B98202C7-7A48-4611-BF3C-75C591F2E614}"/>
    <cellStyle name="Notitie 3 3 32" xfId="26024" xr:uid="{92050834-4004-49C7-B32F-94C758B6DB7A}"/>
    <cellStyle name="Notitie 3 3 4" xfId="5644" xr:uid="{00000000-0005-0000-0000-000012210000}"/>
    <cellStyle name="Notitie 3 3 4 2" xfId="15371" xr:uid="{00000000-0005-0000-0000-000013210000}"/>
    <cellStyle name="Notitie 3 3 4 2 2" xfId="28240" xr:uid="{65659E1E-E4EA-4805-9113-ACBA69D41213}"/>
    <cellStyle name="Notitie 3 3 4 3" xfId="26709" xr:uid="{995EF6B2-7527-4240-BE34-B62FE3127769}"/>
    <cellStyle name="Notitie 3 3 5" xfId="6160" xr:uid="{00000000-0005-0000-0000-000014210000}"/>
    <cellStyle name="Notitie 3 3 5 2" xfId="15887" xr:uid="{00000000-0005-0000-0000-000015210000}"/>
    <cellStyle name="Notitie 3 3 5 2 2" xfId="28351" xr:uid="{AFFB5A24-6278-41C5-A0BB-A58AA81F95A5}"/>
    <cellStyle name="Notitie 3 3 5 3" xfId="26820" xr:uid="{C784843A-BD8D-465A-A574-1ADDA4CA9564}"/>
    <cellStyle name="Notitie 3 3 6" xfId="5109" xr:uid="{00000000-0005-0000-0000-000016210000}"/>
    <cellStyle name="Notitie 3 3 6 2" xfId="14836" xr:uid="{00000000-0005-0000-0000-000017210000}"/>
    <cellStyle name="Notitie 3 3 6 2 2" xfId="28095" xr:uid="{1DF0ADE9-DBC2-446B-83D5-281393EAF9CB}"/>
    <cellStyle name="Notitie 3 3 6 3" xfId="26564" xr:uid="{A21F833D-218B-4487-B0FD-E296948FD176}"/>
    <cellStyle name="Notitie 3 3 7" xfId="6233" xr:uid="{00000000-0005-0000-0000-000018210000}"/>
    <cellStyle name="Notitie 3 3 7 2" xfId="15960" xr:uid="{00000000-0005-0000-0000-000019210000}"/>
    <cellStyle name="Notitie 3 3 7 2 2" xfId="28370" xr:uid="{F17DFD28-D779-4138-8D68-0E9866C033B5}"/>
    <cellStyle name="Notitie 3 3 7 3" xfId="26839" xr:uid="{4D492824-883B-4EFE-8584-FEC95164D6EE}"/>
    <cellStyle name="Notitie 3 3 8" xfId="4711" xr:uid="{00000000-0005-0000-0000-00001A210000}"/>
    <cellStyle name="Notitie 3 3 8 2" xfId="14438" xr:uid="{00000000-0005-0000-0000-00001B210000}"/>
    <cellStyle name="Notitie 3 3 8 2 2" xfId="28001" xr:uid="{620D3E37-0AFE-4758-AA3F-65197F77D7CA}"/>
    <cellStyle name="Notitie 3 3 8 3" xfId="26470" xr:uid="{C037CA53-2506-42F5-892C-7A7BAFDF7141}"/>
    <cellStyle name="Notitie 3 3 9" xfId="5443" xr:uid="{00000000-0005-0000-0000-00001C210000}"/>
    <cellStyle name="Notitie 3 3 9 2" xfId="15170" xr:uid="{00000000-0005-0000-0000-00001D210000}"/>
    <cellStyle name="Notitie 3 3 9 2 2" xfId="28187" xr:uid="{A472E358-8E3B-469F-BC02-6444F62B53C7}"/>
    <cellStyle name="Notitie 3 3 9 3" xfId="26656" xr:uid="{8ADEC719-303C-439A-8704-F66E60F230C5}"/>
    <cellStyle name="Notitie 3 30" xfId="5825" xr:uid="{00000000-0005-0000-0000-00001E210000}"/>
    <cellStyle name="Notitie 3 30 2" xfId="15552" xr:uid="{00000000-0005-0000-0000-00001F210000}"/>
    <cellStyle name="Notitie 3 30 2 2" xfId="28277" xr:uid="{94E52A84-00DB-4692-AD87-49E93D7D596B}"/>
    <cellStyle name="Notitie 3 30 3" xfId="26746" xr:uid="{41B4A1E8-9B40-4622-BC4C-4637ABF10337}"/>
    <cellStyle name="Notitie 3 31" xfId="5569" xr:uid="{00000000-0005-0000-0000-000020210000}"/>
    <cellStyle name="Notitie 3 31 2" xfId="15296" xr:uid="{00000000-0005-0000-0000-000021210000}"/>
    <cellStyle name="Notitie 3 31 2 2" xfId="28223" xr:uid="{99F44628-0D6E-4488-A6A8-849AD1BDD2D7}"/>
    <cellStyle name="Notitie 3 31 3" xfId="26692" xr:uid="{D6D9F42A-4866-4DBF-8005-5C0991901D76}"/>
    <cellStyle name="Notitie 3 32" xfId="8114" xr:uid="{00000000-0005-0000-0000-000022210000}"/>
    <cellStyle name="Notitie 3 32 2" xfId="17841" xr:uid="{00000000-0005-0000-0000-000023210000}"/>
    <cellStyle name="Notitie 3 32 2 2" xfId="28762" xr:uid="{BD5D9963-A6E3-439F-B6AF-C663F2849100}"/>
    <cellStyle name="Notitie 3 32 3" xfId="27231" xr:uid="{418B3D4B-8FD0-42F2-B902-4761800BDBDC}"/>
    <cellStyle name="Notitie 3 33" xfId="9471" xr:uid="{00000000-0005-0000-0000-000024210000}"/>
    <cellStyle name="Notitie 3 33 2" xfId="19198" xr:uid="{00000000-0005-0000-0000-000025210000}"/>
    <cellStyle name="Notitie 3 33 2 2" xfId="29038" xr:uid="{EEA2887B-AE1C-4B13-84BA-25B5030C2BFB}"/>
    <cellStyle name="Notitie 3 33 3" xfId="27507" xr:uid="{8FD31C69-EF86-41DD-B025-E3EF56E55DF9}"/>
    <cellStyle name="Notitie 3 34" xfId="2554" xr:uid="{00000000-0005-0000-0000-000026210000}"/>
    <cellStyle name="Notitie 3 34 2" xfId="12281" xr:uid="{00000000-0005-0000-0000-000027210000}"/>
    <cellStyle name="Notitie 3 34 2 2" xfId="27792" xr:uid="{EF7C43EF-DA80-4F48-946B-23355E8D3F7F}"/>
    <cellStyle name="Notitie 3 34 3" xfId="26261" xr:uid="{0416BBE7-9739-43A3-BD1C-F39D9BA06285}"/>
    <cellStyle name="Notitie 3 35" xfId="26022" xr:uid="{551DFF29-E9D8-48CB-9A53-F5A33C58A65B}"/>
    <cellStyle name="Notitie 3 4" xfId="177" xr:uid="{00000000-0005-0000-0000-000028210000}"/>
    <cellStyle name="Notitie 3 4 10" xfId="2617" xr:uid="{00000000-0005-0000-0000-000029210000}"/>
    <cellStyle name="Notitie 3 4 10 2" xfId="12344" xr:uid="{00000000-0005-0000-0000-00002A210000}"/>
    <cellStyle name="Notitie 3 4 10 2 2" xfId="27813" xr:uid="{4D53CE89-146B-4D99-AB57-C3C7A85DF889}"/>
    <cellStyle name="Notitie 3 4 10 3" xfId="26282" xr:uid="{8188CCDD-D239-4975-928D-27DC4A91FF2B}"/>
    <cellStyle name="Notitie 3 4 11" xfId="2974" xr:uid="{00000000-0005-0000-0000-00002B210000}"/>
    <cellStyle name="Notitie 3 4 11 2" xfId="12701" xr:uid="{00000000-0005-0000-0000-00002C210000}"/>
    <cellStyle name="Notitie 3 4 11 2 2" xfId="27903" xr:uid="{389B6D8A-D150-44EF-BC21-D61519DB636C}"/>
    <cellStyle name="Notitie 3 4 11 3" xfId="26372" xr:uid="{85ACC722-6BF7-48C9-907C-841111912608}"/>
    <cellStyle name="Notitie 3 4 12" xfId="5621" xr:uid="{00000000-0005-0000-0000-00002D210000}"/>
    <cellStyle name="Notitie 3 4 12 2" xfId="15348" xr:uid="{00000000-0005-0000-0000-00002E210000}"/>
    <cellStyle name="Notitie 3 4 12 2 2" xfId="28234" xr:uid="{CBC3D747-0E2D-4EF5-98BF-C0F489F5A3EE}"/>
    <cellStyle name="Notitie 3 4 12 3" xfId="26703" xr:uid="{460109A0-DF19-4A85-8014-D7E79B739118}"/>
    <cellStyle name="Notitie 3 4 13" xfId="2711" xr:uid="{00000000-0005-0000-0000-00002F210000}"/>
    <cellStyle name="Notitie 3 4 13 2" xfId="12438" xr:uid="{00000000-0005-0000-0000-000030210000}"/>
    <cellStyle name="Notitie 3 4 13 2 2" xfId="27838" xr:uid="{96CA1831-E225-4076-8AA8-197182C7D25C}"/>
    <cellStyle name="Notitie 3 4 13 3" xfId="26307" xr:uid="{25B06EA8-84EF-4EF3-83E9-2006F03A5F9E}"/>
    <cellStyle name="Notitie 3 4 14" xfId="7024" xr:uid="{00000000-0005-0000-0000-000031210000}"/>
    <cellStyle name="Notitie 3 4 14 2" xfId="16751" xr:uid="{00000000-0005-0000-0000-000032210000}"/>
    <cellStyle name="Notitie 3 4 14 2 2" xfId="28533" xr:uid="{17D0A314-E488-480A-AA62-27CAD9BD2032}"/>
    <cellStyle name="Notitie 3 4 14 3" xfId="27002" xr:uid="{25B70996-52FF-4C2C-A8C5-191BC141A549}"/>
    <cellStyle name="Notitie 3 4 15" xfId="8083" xr:uid="{00000000-0005-0000-0000-000033210000}"/>
    <cellStyle name="Notitie 3 4 15 2" xfId="17810" xr:uid="{00000000-0005-0000-0000-000034210000}"/>
    <cellStyle name="Notitie 3 4 15 2 2" xfId="28749" xr:uid="{1A33D2BD-DCC5-483C-8389-56BA72F5AA2E}"/>
    <cellStyle name="Notitie 3 4 15 3" xfId="27218" xr:uid="{0C0A80F8-4F16-4933-9548-61B860896030}"/>
    <cellStyle name="Notitie 3 4 16" xfId="6133" xr:uid="{00000000-0005-0000-0000-000035210000}"/>
    <cellStyle name="Notitie 3 4 16 2" xfId="15860" xr:uid="{00000000-0005-0000-0000-000036210000}"/>
    <cellStyle name="Notitie 3 4 16 2 2" xfId="28344" xr:uid="{2AE63465-1067-497C-A507-904CB603F11A}"/>
    <cellStyle name="Notitie 3 4 16 3" xfId="26813" xr:uid="{8C483A28-26A8-4AE7-992B-F79BAA65481C}"/>
    <cellStyle name="Notitie 3 4 17" xfId="8081" xr:uid="{00000000-0005-0000-0000-000037210000}"/>
    <cellStyle name="Notitie 3 4 17 2" xfId="17808" xr:uid="{00000000-0005-0000-0000-000038210000}"/>
    <cellStyle name="Notitie 3 4 17 2 2" xfId="28747" xr:uid="{A1B775A2-B868-431F-B759-8F00E798A71C}"/>
    <cellStyle name="Notitie 3 4 17 3" xfId="27216" xr:uid="{92C39F40-29D0-463C-B441-B54F45A0E10A}"/>
    <cellStyle name="Notitie 3 4 18" xfId="8020" xr:uid="{00000000-0005-0000-0000-000039210000}"/>
    <cellStyle name="Notitie 3 4 18 2" xfId="17747" xr:uid="{00000000-0005-0000-0000-00003A210000}"/>
    <cellStyle name="Notitie 3 4 18 2 2" xfId="28733" xr:uid="{5C9E588A-51E2-4F36-AE62-E57EF6B88890}"/>
    <cellStyle name="Notitie 3 4 18 3" xfId="27202" xr:uid="{BD1073E8-3889-490D-8597-46D052E60AD6}"/>
    <cellStyle name="Notitie 3 4 19" xfId="2725" xr:uid="{00000000-0005-0000-0000-00003B210000}"/>
    <cellStyle name="Notitie 3 4 19 2" xfId="12452" xr:uid="{00000000-0005-0000-0000-00003C210000}"/>
    <cellStyle name="Notitie 3 4 19 2 2" xfId="27844" xr:uid="{1AF924E0-8BCE-4B06-B393-9A3928634BEA}"/>
    <cellStyle name="Notitie 3 4 19 3" xfId="26313" xr:uid="{83952205-3956-4BBA-96A1-F3895A8B34CD}"/>
    <cellStyle name="Notitie 3 4 2" xfId="2531" xr:uid="{00000000-0005-0000-0000-00003D210000}"/>
    <cellStyle name="Notitie 3 4 2 2" xfId="12258" xr:uid="{00000000-0005-0000-0000-00003E210000}"/>
    <cellStyle name="Notitie 3 4 2 2 2" xfId="27784" xr:uid="{3C89B63E-AE1C-4EFE-8D74-9305E6AA8200}"/>
    <cellStyle name="Notitie 3 4 2 3" xfId="26253" xr:uid="{60F6346C-B24E-4CE1-B2EB-15B5307C0002}"/>
    <cellStyle name="Notitie 3 4 20" xfId="2878" xr:uid="{00000000-0005-0000-0000-00003F210000}"/>
    <cellStyle name="Notitie 3 4 20 2" xfId="12605" xr:uid="{00000000-0005-0000-0000-000040210000}"/>
    <cellStyle name="Notitie 3 4 20 2 2" xfId="27885" xr:uid="{6E7E1EF8-EA08-456E-9AF8-58460CAF18FB}"/>
    <cellStyle name="Notitie 3 4 20 3" xfId="26354" xr:uid="{59C1DE1C-ABCC-432F-B3F8-B3FB340DB64B}"/>
    <cellStyle name="Notitie 3 4 21" xfId="7227" xr:uid="{00000000-0005-0000-0000-000041210000}"/>
    <cellStyle name="Notitie 3 4 21 2" xfId="16954" xr:uid="{00000000-0005-0000-0000-000042210000}"/>
    <cellStyle name="Notitie 3 4 21 2 2" xfId="28576" xr:uid="{C9FA5822-8FA0-4341-A68C-D179ED1D99FD}"/>
    <cellStyle name="Notitie 3 4 21 3" xfId="27045" xr:uid="{67672099-33DA-4D3A-92EC-112E3877A1DC}"/>
    <cellStyle name="Notitie 3 4 22" xfId="5026" xr:uid="{00000000-0005-0000-0000-000043210000}"/>
    <cellStyle name="Notitie 3 4 22 2" xfId="14753" xr:uid="{00000000-0005-0000-0000-000044210000}"/>
    <cellStyle name="Notitie 3 4 22 2 2" xfId="28069" xr:uid="{11C6F389-3BD6-483B-96F8-BA2ADFD9CE3D}"/>
    <cellStyle name="Notitie 3 4 22 3" xfId="26538" xr:uid="{A221CB80-3F5B-4E4E-A6F4-3C9C741458CC}"/>
    <cellStyle name="Notitie 3 4 23" xfId="8672" xr:uid="{00000000-0005-0000-0000-000045210000}"/>
    <cellStyle name="Notitie 3 4 23 2" xfId="18399" xr:uid="{00000000-0005-0000-0000-000046210000}"/>
    <cellStyle name="Notitie 3 4 23 2 2" xfId="28870" xr:uid="{313539D4-AC06-4BA2-B51C-803FAF2E2FF1}"/>
    <cellStyle name="Notitie 3 4 23 3" xfId="27339" xr:uid="{F7303639-69F2-4790-BFEB-B09A5A91C9E3}"/>
    <cellStyle name="Notitie 3 4 24" xfId="2794" xr:uid="{00000000-0005-0000-0000-000047210000}"/>
    <cellStyle name="Notitie 3 4 24 2" xfId="12521" xr:uid="{00000000-0005-0000-0000-000048210000}"/>
    <cellStyle name="Notitie 3 4 24 2 2" xfId="27863" xr:uid="{BCC73AAB-5D1B-4C13-B5CD-2127E502ACFE}"/>
    <cellStyle name="Notitie 3 4 24 3" xfId="26332" xr:uid="{3F93693D-3050-41DB-A315-A7BC7870FA24}"/>
    <cellStyle name="Notitie 3 4 25" xfId="4700" xr:uid="{00000000-0005-0000-0000-000049210000}"/>
    <cellStyle name="Notitie 3 4 25 2" xfId="14427" xr:uid="{00000000-0005-0000-0000-00004A210000}"/>
    <cellStyle name="Notitie 3 4 25 2 2" xfId="27999" xr:uid="{EF858E9E-08A3-4AB7-B8F2-662A38741A4D}"/>
    <cellStyle name="Notitie 3 4 25 3" xfId="26468" xr:uid="{8A254EE1-FC03-4E9F-B61F-852290D09F6E}"/>
    <cellStyle name="Notitie 3 4 26" xfId="7016" xr:uid="{00000000-0005-0000-0000-00004B210000}"/>
    <cellStyle name="Notitie 3 4 26 2" xfId="16743" xr:uid="{00000000-0005-0000-0000-00004C210000}"/>
    <cellStyle name="Notitie 3 4 26 2 2" xfId="28530" xr:uid="{745FD69B-D2D5-458D-8E4F-BB523F373289}"/>
    <cellStyle name="Notitie 3 4 26 3" xfId="26999" xr:uid="{C13581BD-6CC5-4DEF-8E92-3E85E5B0273E}"/>
    <cellStyle name="Notitie 3 4 27" xfId="9367" xr:uid="{00000000-0005-0000-0000-00004D210000}"/>
    <cellStyle name="Notitie 3 4 27 2" xfId="19094" xr:uid="{00000000-0005-0000-0000-00004E210000}"/>
    <cellStyle name="Notitie 3 4 27 2 2" xfId="29005" xr:uid="{01371BC9-1BFE-4A7A-8F11-E0B99D618868}"/>
    <cellStyle name="Notitie 3 4 27 3" xfId="27474" xr:uid="{246C7BB5-FCFD-4BFC-A86B-65856296906B}"/>
    <cellStyle name="Notitie 3 4 28" xfId="5218" xr:uid="{00000000-0005-0000-0000-00004F210000}"/>
    <cellStyle name="Notitie 3 4 28 2" xfId="14945" xr:uid="{00000000-0005-0000-0000-000050210000}"/>
    <cellStyle name="Notitie 3 4 28 2 2" xfId="28131" xr:uid="{75A22B03-24B7-4A81-93A0-9D41CDD46C89}"/>
    <cellStyle name="Notitie 3 4 28 3" xfId="26600" xr:uid="{9B9736A6-BFB5-4585-BDDC-543255B3B216}"/>
    <cellStyle name="Notitie 3 4 29" xfId="5831" xr:uid="{00000000-0005-0000-0000-000051210000}"/>
    <cellStyle name="Notitie 3 4 29 2" xfId="15558" xr:uid="{00000000-0005-0000-0000-000052210000}"/>
    <cellStyle name="Notitie 3 4 29 2 2" xfId="28280" xr:uid="{3DBD6552-76E3-46C7-ABD2-3DA129EF27B7}"/>
    <cellStyle name="Notitie 3 4 29 3" xfId="26749" xr:uid="{B03A3E27-DB7E-4A43-AC12-BF38666DA623}"/>
    <cellStyle name="Notitie 3 4 3" xfId="4546" xr:uid="{00000000-0005-0000-0000-000053210000}"/>
    <cellStyle name="Notitie 3 4 3 2" xfId="14273" xr:uid="{00000000-0005-0000-0000-000054210000}"/>
    <cellStyle name="Notitie 3 4 3 2 2" xfId="27983" xr:uid="{81665585-EB99-4B48-9F4D-535828D20CB3}"/>
    <cellStyle name="Notitie 3 4 3 3" xfId="26452" xr:uid="{5EF2B48B-CF3C-48A9-9A0C-C27BAFB75D5E}"/>
    <cellStyle name="Notitie 3 4 30" xfId="8066" xr:uid="{00000000-0005-0000-0000-000055210000}"/>
    <cellStyle name="Notitie 3 4 30 2" xfId="17793" xr:uid="{00000000-0005-0000-0000-000056210000}"/>
    <cellStyle name="Notitie 3 4 30 2 2" xfId="28744" xr:uid="{F2AC15AD-72C6-4024-B895-C0BDDD36239E}"/>
    <cellStyle name="Notitie 3 4 30 3" xfId="27213" xr:uid="{1466D810-774F-4BE8-9373-C31CCA6E795F}"/>
    <cellStyle name="Notitie 3 4 31" xfId="8852" xr:uid="{00000000-0005-0000-0000-000057210000}"/>
    <cellStyle name="Notitie 3 4 31 2" xfId="18579" xr:uid="{00000000-0005-0000-0000-000058210000}"/>
    <cellStyle name="Notitie 3 4 31 2 2" xfId="28905" xr:uid="{FC5DC654-713A-4AD8-80FF-47A1E7B16C9D}"/>
    <cellStyle name="Notitie 3 4 31 3" xfId="27374" xr:uid="{CFA1BA86-E781-4806-9E0D-BD1EE3D24C8A}"/>
    <cellStyle name="Notitie 3 4 32" xfId="26025" xr:uid="{345002BE-2029-4F99-8B23-9DC2DF55FC52}"/>
    <cellStyle name="Notitie 3 4 4" xfId="5174" xr:uid="{00000000-0005-0000-0000-000059210000}"/>
    <cellStyle name="Notitie 3 4 4 2" xfId="14901" xr:uid="{00000000-0005-0000-0000-00005A210000}"/>
    <cellStyle name="Notitie 3 4 4 2 2" xfId="28115" xr:uid="{B94EC3CA-0972-4220-B762-FFD5E2F15835}"/>
    <cellStyle name="Notitie 3 4 4 3" xfId="26584" xr:uid="{2A301512-F294-43E4-97EF-75C91FD7B59C}"/>
    <cellStyle name="Notitie 3 4 5" xfId="6159" xr:uid="{00000000-0005-0000-0000-00005B210000}"/>
    <cellStyle name="Notitie 3 4 5 2" xfId="15886" xr:uid="{00000000-0005-0000-0000-00005C210000}"/>
    <cellStyle name="Notitie 3 4 5 2 2" xfId="28350" xr:uid="{AA243834-E3B6-4813-A369-4E42A0A6E1B2}"/>
    <cellStyle name="Notitie 3 4 5 3" xfId="26819" xr:uid="{515A9C53-AEA6-4B96-B9D1-DFC859ADD694}"/>
    <cellStyle name="Notitie 3 4 6" xfId="3444" xr:uid="{00000000-0005-0000-0000-00005D210000}"/>
    <cellStyle name="Notitie 3 4 6 2" xfId="13171" xr:uid="{00000000-0005-0000-0000-00005E210000}"/>
    <cellStyle name="Notitie 3 4 6 2 2" xfId="27954" xr:uid="{7A3B68F4-6117-4443-A470-53A7378BE50F}"/>
    <cellStyle name="Notitie 3 4 6 3" xfId="26423" xr:uid="{790A1C29-6148-420B-9E9D-67079E7757EB}"/>
    <cellStyle name="Notitie 3 4 7" xfId="6158" xr:uid="{00000000-0005-0000-0000-00005F210000}"/>
    <cellStyle name="Notitie 3 4 7 2" xfId="15885" xr:uid="{00000000-0005-0000-0000-000060210000}"/>
    <cellStyle name="Notitie 3 4 7 2 2" xfId="28349" xr:uid="{CEC17CFD-D0B0-4BA6-ADF0-B25CA1162AE6}"/>
    <cellStyle name="Notitie 3 4 7 3" xfId="26818" xr:uid="{A905CD94-5A5C-4E37-A24D-B6F2A4C7161F}"/>
    <cellStyle name="Notitie 3 4 8" xfId="5841" xr:uid="{00000000-0005-0000-0000-000061210000}"/>
    <cellStyle name="Notitie 3 4 8 2" xfId="15568" xr:uid="{00000000-0005-0000-0000-000062210000}"/>
    <cellStyle name="Notitie 3 4 8 2 2" xfId="28283" xr:uid="{199620AC-5836-4CA1-AA3E-BE56C2FDE99F}"/>
    <cellStyle name="Notitie 3 4 8 3" xfId="26752" xr:uid="{239BDFDC-71A8-4468-9D57-39A6441D3C93}"/>
    <cellStyle name="Notitie 3 4 9" xfId="6076" xr:uid="{00000000-0005-0000-0000-000063210000}"/>
    <cellStyle name="Notitie 3 4 9 2" xfId="15803" xr:uid="{00000000-0005-0000-0000-000064210000}"/>
    <cellStyle name="Notitie 3 4 9 2 2" xfId="28325" xr:uid="{034C6C0B-F3FB-4ADB-9AC2-77A30AA36718}"/>
    <cellStyle name="Notitie 3 4 9 3" xfId="26794" xr:uid="{1A0B4610-4BB8-418C-831F-E7804B44BEAA}"/>
    <cellStyle name="Notitie 3 5" xfId="2528" xr:uid="{00000000-0005-0000-0000-000065210000}"/>
    <cellStyle name="Notitie 3 5 2" xfId="12255" xr:uid="{00000000-0005-0000-0000-000066210000}"/>
    <cellStyle name="Notitie 3 5 2 2" xfId="27781" xr:uid="{A3ECFE7A-B056-45F3-950C-44D6609016F3}"/>
    <cellStyle name="Notitie 3 5 3" xfId="26250" xr:uid="{118657EA-A5EC-451E-94E5-CA59C86358C0}"/>
    <cellStyle name="Notitie 3 6" xfId="3410" xr:uid="{00000000-0005-0000-0000-000067210000}"/>
    <cellStyle name="Notitie 3 6 2" xfId="13137" xr:uid="{00000000-0005-0000-0000-000068210000}"/>
    <cellStyle name="Notitie 3 6 2 2" xfId="27950" xr:uid="{CF071EDF-5359-4406-BD64-8A3F5E6A1A0B}"/>
    <cellStyle name="Notitie 3 6 3" xfId="26419" xr:uid="{4A1A627D-FAF8-4A60-A9ED-A313AA217341}"/>
    <cellStyle name="Notitie 3 7" xfId="4931" xr:uid="{00000000-0005-0000-0000-000069210000}"/>
    <cellStyle name="Notitie 3 7 2" xfId="14658" xr:uid="{00000000-0005-0000-0000-00006A210000}"/>
    <cellStyle name="Notitie 3 7 2 2" xfId="28044" xr:uid="{DBC19861-B496-450C-B34E-423C66C71335}"/>
    <cellStyle name="Notitie 3 7 3" xfId="26513" xr:uid="{47C9E88A-0FB1-44BB-B249-A54DD75391E6}"/>
    <cellStyle name="Notitie 3 8" xfId="6161" xr:uid="{00000000-0005-0000-0000-00006B210000}"/>
    <cellStyle name="Notitie 3 8 2" xfId="15888" xr:uid="{00000000-0005-0000-0000-00006C210000}"/>
    <cellStyle name="Notitie 3 8 2 2" xfId="28352" xr:uid="{76651043-2A44-4E09-90D7-8082E0712101}"/>
    <cellStyle name="Notitie 3 8 3" xfId="26821" xr:uid="{9FD95517-3633-4A85-9FDD-9F6F32ABF30C}"/>
    <cellStyle name="Notitie 3 9" xfId="4942" xr:uid="{00000000-0005-0000-0000-00006D210000}"/>
    <cellStyle name="Notitie 3 9 2" xfId="14669" xr:uid="{00000000-0005-0000-0000-00006E210000}"/>
    <cellStyle name="Notitie 3 9 2 2" xfId="28050" xr:uid="{BCDA1A6C-62DC-4E2F-AD91-CC8664F2CCA0}"/>
    <cellStyle name="Notitie 3 9 3" xfId="26519" xr:uid="{B3C436EE-6FF9-490E-BB0E-943955909884}"/>
    <cellStyle name="Notitie 4" xfId="812" xr:uid="{00000000-0005-0000-0000-00006F210000}"/>
    <cellStyle name="Notitie 4 10" xfId="5479" xr:uid="{00000000-0005-0000-0000-000070210000}"/>
    <cellStyle name="Notitie 4 10 2" xfId="15206" xr:uid="{00000000-0005-0000-0000-000071210000}"/>
    <cellStyle name="Notitie 4 10 2 2" xfId="28194" xr:uid="{6A09941D-2D67-4EEE-86A2-A1A8E5C4DE1F}"/>
    <cellStyle name="Notitie 4 10 3" xfId="26663" xr:uid="{797B902D-ED29-4B8B-878F-C7939E317193}"/>
    <cellStyle name="Notitie 4 11" xfId="6092" xr:uid="{00000000-0005-0000-0000-000072210000}"/>
    <cellStyle name="Notitie 4 11 2" xfId="15819" xr:uid="{00000000-0005-0000-0000-000073210000}"/>
    <cellStyle name="Notitie 4 11 2 2" xfId="28330" xr:uid="{CC2E65B8-73FA-4C34-BB88-3E6FC7C2F8F9}"/>
    <cellStyle name="Notitie 4 11 3" xfId="26799" xr:uid="{9D8EBC73-C009-4527-A4ED-52FDCDF4412B}"/>
    <cellStyle name="Notitie 4 12" xfId="5866" xr:uid="{00000000-0005-0000-0000-000074210000}"/>
    <cellStyle name="Notitie 4 12 2" xfId="15593" xr:uid="{00000000-0005-0000-0000-000075210000}"/>
    <cellStyle name="Notitie 4 12 2 2" xfId="28287" xr:uid="{AB9A0053-8237-4075-B28B-C6322FB590FA}"/>
    <cellStyle name="Notitie 4 12 3" xfId="26756" xr:uid="{9696B5EC-7C0A-47B2-AF9E-7AD11AEA0CA7}"/>
    <cellStyle name="Notitie 4 13" xfId="3101" xr:uid="{00000000-0005-0000-0000-000076210000}"/>
    <cellStyle name="Notitie 4 13 2" xfId="12828" xr:uid="{00000000-0005-0000-0000-000077210000}"/>
    <cellStyle name="Notitie 4 13 2 2" xfId="27945" xr:uid="{1FC153A5-D4A9-48AF-9A30-DF068A4A755E}"/>
    <cellStyle name="Notitie 4 13 3" xfId="26414" xr:uid="{725AA39B-1D5E-4048-9867-74BFC46AD58E}"/>
    <cellStyle name="Notitie 4 14" xfId="4712" xr:uid="{00000000-0005-0000-0000-000078210000}"/>
    <cellStyle name="Notitie 4 14 2" xfId="14439" xr:uid="{00000000-0005-0000-0000-000079210000}"/>
    <cellStyle name="Notitie 4 14 2 2" xfId="28002" xr:uid="{8377A591-52CF-4331-806C-37A87849B2E7}"/>
    <cellStyle name="Notitie 4 14 3" xfId="26471" xr:uid="{9AB4121F-A53E-430A-A8F6-B42C790AFC84}"/>
    <cellStyle name="Notitie 4 15" xfId="5389" xr:uid="{00000000-0005-0000-0000-00007A210000}"/>
    <cellStyle name="Notitie 4 15 2" xfId="15116" xr:uid="{00000000-0005-0000-0000-00007B210000}"/>
    <cellStyle name="Notitie 4 15 2 2" xfId="28171" xr:uid="{3B26CD3F-8EA3-48F6-8D03-E399F132595B}"/>
    <cellStyle name="Notitie 4 15 3" xfId="26640" xr:uid="{C46084D6-F6D6-45D6-82B7-FF3446614CF6}"/>
    <cellStyle name="Notitie 4 16" xfId="6441" xr:uid="{00000000-0005-0000-0000-00007C210000}"/>
    <cellStyle name="Notitie 4 16 2" xfId="16168" xr:uid="{00000000-0005-0000-0000-00007D210000}"/>
    <cellStyle name="Notitie 4 16 2 2" xfId="28411" xr:uid="{F2E0E43A-45D4-45F6-8455-65258CA8896C}"/>
    <cellStyle name="Notitie 4 16 3" xfId="26880" xr:uid="{40F01383-8B8D-4ED7-96BF-2FD0E6EEC051}"/>
    <cellStyle name="Notitie 4 17" xfId="7812" xr:uid="{00000000-0005-0000-0000-00007E210000}"/>
    <cellStyle name="Notitie 4 17 2" xfId="17539" xr:uid="{00000000-0005-0000-0000-00007F210000}"/>
    <cellStyle name="Notitie 4 17 2 2" xfId="28697" xr:uid="{0ABC02EC-AC5D-4A5E-BC88-65952B64F655}"/>
    <cellStyle name="Notitie 4 17 3" xfId="27166" xr:uid="{BC4DB856-F4C9-4E27-8B57-37697770782C}"/>
    <cellStyle name="Notitie 4 18" xfId="7808" xr:uid="{00000000-0005-0000-0000-000080210000}"/>
    <cellStyle name="Notitie 4 18 2" xfId="17535" xr:uid="{00000000-0005-0000-0000-000081210000}"/>
    <cellStyle name="Notitie 4 18 2 2" xfId="28695" xr:uid="{0133A645-080E-457F-A124-30CFAEDD3553}"/>
    <cellStyle name="Notitie 4 18 3" xfId="27164" xr:uid="{D149E625-CE7E-4354-88C4-F8097FEC7784}"/>
    <cellStyle name="Notitie 4 19" xfId="2818" xr:uid="{00000000-0005-0000-0000-000082210000}"/>
    <cellStyle name="Notitie 4 19 2" xfId="12545" xr:uid="{00000000-0005-0000-0000-000083210000}"/>
    <cellStyle name="Notitie 4 19 2 2" xfId="27868" xr:uid="{92C1FB0B-BC13-400E-B3BC-6954B69676B0}"/>
    <cellStyle name="Notitie 4 19 3" xfId="26337" xr:uid="{8203E6FA-6EA6-4AA2-8FC3-6FA4EFABE752}"/>
    <cellStyle name="Notitie 4 2" xfId="2299" xr:uid="{00000000-0005-0000-0000-000084210000}"/>
    <cellStyle name="Notitie 4 2 10" xfId="7138" xr:uid="{00000000-0005-0000-0000-000085210000}"/>
    <cellStyle name="Notitie 4 2 10 2" xfId="16865" xr:uid="{00000000-0005-0000-0000-000086210000}"/>
    <cellStyle name="Notitie 4 2 10 2 2" xfId="28559" xr:uid="{A8C4D4A3-C5E1-4335-AA6C-BA7EE485B67D}"/>
    <cellStyle name="Notitie 4 2 10 3" xfId="27028" xr:uid="{157E6F96-E30A-4AE5-9E06-7A4119BC4D9B}"/>
    <cellStyle name="Notitie 4 2 11" xfId="7334" xr:uid="{00000000-0005-0000-0000-000087210000}"/>
    <cellStyle name="Notitie 4 2 11 2" xfId="17061" xr:uid="{00000000-0005-0000-0000-000088210000}"/>
    <cellStyle name="Notitie 4 2 11 2 2" xfId="28599" xr:uid="{3BB93322-029F-49A4-866F-3DD85D87E7A1}"/>
    <cellStyle name="Notitie 4 2 11 3" xfId="27068" xr:uid="{D55B3985-DE03-4ED8-9640-3F309D233AC1}"/>
    <cellStyle name="Notitie 4 2 12" xfId="7529" xr:uid="{00000000-0005-0000-0000-000089210000}"/>
    <cellStyle name="Notitie 4 2 12 2" xfId="17256" xr:uid="{00000000-0005-0000-0000-00008A210000}"/>
    <cellStyle name="Notitie 4 2 12 2 2" xfId="28639" xr:uid="{E3F01081-CF84-4D9F-BE6E-613891121E0C}"/>
    <cellStyle name="Notitie 4 2 12 3" xfId="27108" xr:uid="{CB56F6E6-0DE7-4E71-86F2-4350219A3201}"/>
    <cellStyle name="Notitie 4 2 13" xfId="7723" xr:uid="{00000000-0005-0000-0000-00008B210000}"/>
    <cellStyle name="Notitie 4 2 13 2" xfId="17450" xr:uid="{00000000-0005-0000-0000-00008C210000}"/>
    <cellStyle name="Notitie 4 2 13 2 2" xfId="28681" xr:uid="{246EF34F-7779-44E7-ACC8-FFA76F24832D}"/>
    <cellStyle name="Notitie 4 2 13 3" xfId="27150" xr:uid="{E3B5661E-5E38-47B3-A164-95BF00E539D4}"/>
    <cellStyle name="Notitie 4 2 14" xfId="7919" xr:uid="{00000000-0005-0000-0000-00008D210000}"/>
    <cellStyle name="Notitie 4 2 14 2" xfId="17646" xr:uid="{00000000-0005-0000-0000-00008E210000}"/>
    <cellStyle name="Notitie 4 2 14 2 2" xfId="28717" xr:uid="{CFC4B4D3-AA98-4540-9C17-5CB7AE3C83BD}"/>
    <cellStyle name="Notitie 4 2 14 3" xfId="27186" xr:uid="{D2D673F7-A532-4C9A-A8BA-917ABBA7FC74}"/>
    <cellStyle name="Notitie 4 2 15" xfId="7062" xr:uid="{00000000-0005-0000-0000-00008F210000}"/>
    <cellStyle name="Notitie 4 2 15 2" xfId="16789" xr:uid="{00000000-0005-0000-0000-000090210000}"/>
    <cellStyle name="Notitie 4 2 15 2 2" xfId="28544" xr:uid="{6E05D34E-C784-43B5-823F-1B6FC984D70B}"/>
    <cellStyle name="Notitie 4 2 15 3" xfId="27013" xr:uid="{5E91F3CB-94EB-4342-BDB8-D9CE84005FA0}"/>
    <cellStyle name="Notitie 4 2 16" xfId="8221" xr:uid="{00000000-0005-0000-0000-000091210000}"/>
    <cellStyle name="Notitie 4 2 16 2" xfId="17948" xr:uid="{00000000-0005-0000-0000-000092210000}"/>
    <cellStyle name="Notitie 4 2 16 2 2" xfId="28784" xr:uid="{FB8911E3-7F1A-4F74-A4DB-F406E4F6DF55}"/>
    <cellStyle name="Notitie 4 2 16 3" xfId="27253" xr:uid="{6EC399E9-2A23-4A7E-A4B2-74713C8D5425}"/>
    <cellStyle name="Notitie 4 2 17" xfId="8409" xr:uid="{00000000-0005-0000-0000-000093210000}"/>
    <cellStyle name="Notitie 4 2 17 2" xfId="18136" xr:uid="{00000000-0005-0000-0000-000094210000}"/>
    <cellStyle name="Notitie 4 2 17 2 2" xfId="28821" xr:uid="{5B0389CC-087A-4EA7-8E82-93FE2DC4E37B}"/>
    <cellStyle name="Notitie 4 2 17 3" xfId="27290" xr:uid="{4655EA64-51B4-4B8D-9393-AB29F8295671}"/>
    <cellStyle name="Notitie 4 2 18" xfId="8591" xr:uid="{00000000-0005-0000-0000-000095210000}"/>
    <cellStyle name="Notitie 4 2 18 2" xfId="18318" xr:uid="{00000000-0005-0000-0000-000096210000}"/>
    <cellStyle name="Notitie 4 2 18 2 2" xfId="28855" xr:uid="{F4EFC79D-9001-4314-8657-3A6F3AEFE4E8}"/>
    <cellStyle name="Notitie 4 2 18 3" xfId="27324" xr:uid="{DFD80F5B-E3EB-47CC-B104-E7E08D6BD039}"/>
    <cellStyle name="Notitie 4 2 19" xfId="8765" xr:uid="{00000000-0005-0000-0000-000097210000}"/>
    <cellStyle name="Notitie 4 2 19 2" xfId="18492" xr:uid="{00000000-0005-0000-0000-000098210000}"/>
    <cellStyle name="Notitie 4 2 19 2 2" xfId="28889" xr:uid="{A2F05E4A-CB0E-40C6-A818-CB165A4B49E4}"/>
    <cellStyle name="Notitie 4 2 19 3" xfId="27358" xr:uid="{E2425D34-337F-4A22-B2FE-F984A7B4AA49}"/>
    <cellStyle name="Notitie 4 2 2" xfId="4521" xr:uid="{00000000-0005-0000-0000-000099210000}"/>
    <cellStyle name="Notitie 4 2 2 2" xfId="14248" xr:uid="{00000000-0005-0000-0000-00009A210000}"/>
    <cellStyle name="Notitie 4 2 2 2 2" xfId="27971" xr:uid="{3D4F6625-9CBC-4781-91F6-F323E4EE6696}"/>
    <cellStyle name="Notitie 4 2 2 3" xfId="26440" xr:uid="{33FBEA5A-3474-415B-94A2-88410029EDEC}"/>
    <cellStyle name="Notitie 4 2 20" xfId="8938" xr:uid="{00000000-0005-0000-0000-00009B210000}"/>
    <cellStyle name="Notitie 4 2 20 2" xfId="18665" xr:uid="{00000000-0005-0000-0000-00009C210000}"/>
    <cellStyle name="Notitie 4 2 20 2 2" xfId="28923" xr:uid="{835DDA6C-DC3B-4A37-9B26-A8929AFECA08}"/>
    <cellStyle name="Notitie 4 2 20 3" xfId="27392" xr:uid="{D9ACFECF-362A-468A-9C82-17786B02A161}"/>
    <cellStyle name="Notitie 4 2 21" xfId="9118" xr:uid="{00000000-0005-0000-0000-00009D210000}"/>
    <cellStyle name="Notitie 4 2 21 2" xfId="18845" xr:uid="{00000000-0005-0000-0000-00009E210000}"/>
    <cellStyle name="Notitie 4 2 21 2 2" xfId="28957" xr:uid="{E6A90B13-ACB1-439C-8990-FACA581A2E19}"/>
    <cellStyle name="Notitie 4 2 21 3" xfId="27426" xr:uid="{AF234034-C580-4C0A-878A-A7434D681E1B}"/>
    <cellStyle name="Notitie 4 2 22" xfId="9288" xr:uid="{00000000-0005-0000-0000-00009F210000}"/>
    <cellStyle name="Notitie 4 2 22 2" xfId="19015" xr:uid="{00000000-0005-0000-0000-0000A0210000}"/>
    <cellStyle name="Notitie 4 2 22 2 2" xfId="28990" xr:uid="{7A81CD19-68A0-4CFD-B9EE-CBF173E76CBE}"/>
    <cellStyle name="Notitie 4 2 22 3" xfId="27459" xr:uid="{19FB30F3-0188-4872-A820-08B56051DB65}"/>
    <cellStyle name="Notitie 4 2 23" xfId="9458" xr:uid="{00000000-0005-0000-0000-0000A1210000}"/>
    <cellStyle name="Notitie 4 2 23 2" xfId="19185" xr:uid="{00000000-0005-0000-0000-0000A2210000}"/>
    <cellStyle name="Notitie 4 2 23 2 2" xfId="29025" xr:uid="{886E38AD-56D0-4106-9795-FCE4C5A62EF1}"/>
    <cellStyle name="Notitie 4 2 23 3" xfId="27494" xr:uid="{0AD7029B-59E7-4FED-A715-69BD7E922458}"/>
    <cellStyle name="Notitie 4 2 24" xfId="9622" xr:uid="{00000000-0005-0000-0000-0000A3210000}"/>
    <cellStyle name="Notitie 4 2 24 2" xfId="19349" xr:uid="{00000000-0005-0000-0000-0000A4210000}"/>
    <cellStyle name="Notitie 4 2 24 2 2" xfId="29058" xr:uid="{9F5F0AC2-AA8A-4569-A73E-00F0D44BA682}"/>
    <cellStyle name="Notitie 4 2 24 3" xfId="27527" xr:uid="{02354D95-171F-49A5-96C6-FB58553C53A3}"/>
    <cellStyle name="Notitie 4 2 25" xfId="9794" xr:uid="{00000000-0005-0000-0000-0000A5210000}"/>
    <cellStyle name="Notitie 4 2 25 2" xfId="19521" xr:uid="{00000000-0005-0000-0000-0000A6210000}"/>
    <cellStyle name="Notitie 4 2 25 2 2" xfId="29090" xr:uid="{04C5BE7A-53CC-4096-8BAA-FDB550BDAC22}"/>
    <cellStyle name="Notitie 4 2 25 3" xfId="27559" xr:uid="{38DC27B1-5B01-4E5C-A911-A8427830055B}"/>
    <cellStyle name="Notitie 4 2 26" xfId="9955" xr:uid="{00000000-0005-0000-0000-0000A7210000}"/>
    <cellStyle name="Notitie 4 2 26 2" xfId="19682" xr:uid="{00000000-0005-0000-0000-0000A8210000}"/>
    <cellStyle name="Notitie 4 2 26 2 2" xfId="29121" xr:uid="{844181A5-DEB8-47F0-A221-8974925890FE}"/>
    <cellStyle name="Notitie 4 2 26 3" xfId="27590" xr:uid="{0AB8568D-E769-4C56-B7C0-6F37AF067A6B}"/>
    <cellStyle name="Notitie 4 2 27" xfId="10114" xr:uid="{00000000-0005-0000-0000-0000A9210000}"/>
    <cellStyle name="Notitie 4 2 27 2" xfId="19841" xr:uid="{00000000-0005-0000-0000-0000AA210000}"/>
    <cellStyle name="Notitie 4 2 27 2 2" xfId="29152" xr:uid="{34224B15-B780-4283-8ABB-C453B82A5376}"/>
    <cellStyle name="Notitie 4 2 27 3" xfId="27621" xr:uid="{1D495CEF-6C3B-4ABC-8ADB-AC905E0125A3}"/>
    <cellStyle name="Notitie 4 2 28" xfId="10269" xr:uid="{00000000-0005-0000-0000-0000AB210000}"/>
    <cellStyle name="Notitie 4 2 28 2" xfId="19996" xr:uid="{00000000-0005-0000-0000-0000AC210000}"/>
    <cellStyle name="Notitie 4 2 28 2 2" xfId="29182" xr:uid="{E0B10298-1C0F-49FB-8A8E-104F5B4F84D6}"/>
    <cellStyle name="Notitie 4 2 28 3" xfId="27651" xr:uid="{84A57EB2-205B-4A2D-9D80-09A0D4061F94}"/>
    <cellStyle name="Notitie 4 2 29" xfId="10423" xr:uid="{00000000-0005-0000-0000-0000AD210000}"/>
    <cellStyle name="Notitie 4 2 29 2" xfId="20150" xr:uid="{00000000-0005-0000-0000-0000AE210000}"/>
    <cellStyle name="Notitie 4 2 29 2 2" xfId="29212" xr:uid="{0B9C6551-B278-4283-85B3-D3F4E52387EB}"/>
    <cellStyle name="Notitie 4 2 29 3" xfId="27681" xr:uid="{45A959E8-0DA2-4D1D-9E9F-B376D24457B8}"/>
    <cellStyle name="Notitie 4 2 3" xfId="5730" xr:uid="{00000000-0005-0000-0000-0000AF210000}"/>
    <cellStyle name="Notitie 4 2 3 2" xfId="15457" xr:uid="{00000000-0005-0000-0000-0000B0210000}"/>
    <cellStyle name="Notitie 4 2 3 2 2" xfId="28260" xr:uid="{5F945FF1-D906-4C10-AFC6-58D848F10CB4}"/>
    <cellStyle name="Notitie 4 2 3 3" xfId="26729" xr:uid="{693C0CE7-2155-4C5C-BF0E-3AF5E554C051}"/>
    <cellStyle name="Notitie 4 2 30" xfId="10574" xr:uid="{00000000-0005-0000-0000-0000B1210000}"/>
    <cellStyle name="Notitie 4 2 30 2" xfId="20301" xr:uid="{00000000-0005-0000-0000-0000B2210000}"/>
    <cellStyle name="Notitie 4 2 30 2 2" xfId="29241" xr:uid="{E7402572-D069-4DE7-A369-20EBAD9CBB5B}"/>
    <cellStyle name="Notitie 4 2 30 3" xfId="27710" xr:uid="{43B60392-8DDA-49AE-B41A-9F6C21B06565}"/>
    <cellStyle name="Notitie 4 2 31" xfId="10720" xr:uid="{00000000-0005-0000-0000-0000B3210000}"/>
    <cellStyle name="Notitie 4 2 31 2" xfId="20447" xr:uid="{00000000-0005-0000-0000-0000B4210000}"/>
    <cellStyle name="Notitie 4 2 31 2 2" xfId="29267" xr:uid="{FD6EE4D1-2C64-46D4-83E1-470766BFCFDF}"/>
    <cellStyle name="Notitie 4 2 31 3" xfId="27736" xr:uid="{C18111F2-6D5B-4A3B-8C3B-D9468AB6DCCC}"/>
    <cellStyle name="Notitie 4 2 32" xfId="26199" xr:uid="{9B78B0AE-D945-4F17-B5A6-2E4A3C48E3C8}"/>
    <cellStyle name="Notitie 4 2 4" xfId="5945" xr:uid="{00000000-0005-0000-0000-0000B5210000}"/>
    <cellStyle name="Notitie 4 2 4 2" xfId="15672" xr:uid="{00000000-0005-0000-0000-0000B6210000}"/>
    <cellStyle name="Notitie 4 2 4 2 2" xfId="28303" xr:uid="{616A7589-CA1F-42D5-893D-26CE99F35B27}"/>
    <cellStyle name="Notitie 4 2 4 3" xfId="26772" xr:uid="{2C6CF71D-35F7-40C4-838D-823DA7ED7144}"/>
    <cellStyle name="Notitie 4 2 5" xfId="2614" xr:uid="{00000000-0005-0000-0000-0000B7210000}"/>
    <cellStyle name="Notitie 4 2 5 2" xfId="12341" xr:uid="{00000000-0005-0000-0000-0000B8210000}"/>
    <cellStyle name="Notitie 4 2 5 2 2" xfId="27810" xr:uid="{60A6994E-6D07-4C13-9BDB-55AD6F5329BC}"/>
    <cellStyle name="Notitie 4 2 5 3" xfId="26279" xr:uid="{1C77236F-4AA9-40E9-93A9-B7A5A636FFEE}"/>
    <cellStyle name="Notitie 4 2 6" xfId="6319" xr:uid="{00000000-0005-0000-0000-0000B9210000}"/>
    <cellStyle name="Notitie 4 2 6 2" xfId="16046" xr:uid="{00000000-0005-0000-0000-0000BA210000}"/>
    <cellStyle name="Notitie 4 2 6 2 2" xfId="28390" xr:uid="{4A4F82C0-5AD8-475A-89E2-402452DD2153}"/>
    <cellStyle name="Notitie 4 2 6 3" xfId="26859" xr:uid="{D1523E4D-C7C0-4B87-8F72-CE97C377E0CC}"/>
    <cellStyle name="Notitie 4 2 7" xfId="6522" xr:uid="{00000000-0005-0000-0000-0000BB210000}"/>
    <cellStyle name="Notitie 4 2 7 2" xfId="16249" xr:uid="{00000000-0005-0000-0000-0000BC210000}"/>
    <cellStyle name="Notitie 4 2 7 2 2" xfId="28429" xr:uid="{C4FEBE22-B056-4B2F-97E5-745E6700F2CE}"/>
    <cellStyle name="Notitie 4 2 7 3" xfId="26898" xr:uid="{5EDE4DAE-D006-4B4D-9923-723832C8836F}"/>
    <cellStyle name="Notitie 4 2 8" xfId="6732" xr:uid="{00000000-0005-0000-0000-0000BD210000}"/>
    <cellStyle name="Notitie 4 2 8 2" xfId="16459" xr:uid="{00000000-0005-0000-0000-0000BE210000}"/>
    <cellStyle name="Notitie 4 2 8 2 2" xfId="28471" xr:uid="{F5750D66-E0AA-46B6-B853-FC556E8F93A3}"/>
    <cellStyle name="Notitie 4 2 8 3" xfId="26940" xr:uid="{066798A9-F2BC-462E-ADC5-A3578CC08B4C}"/>
    <cellStyle name="Notitie 4 2 9" xfId="6928" xr:uid="{00000000-0005-0000-0000-0000BF210000}"/>
    <cellStyle name="Notitie 4 2 9 2" xfId="16655" xr:uid="{00000000-0005-0000-0000-0000C0210000}"/>
    <cellStyle name="Notitie 4 2 9 2 2" xfId="28512" xr:uid="{5EEE55DF-5C5D-4D68-B08B-A2064DAFA4F5}"/>
    <cellStyle name="Notitie 4 2 9 3" xfId="26981" xr:uid="{1320C78C-9A09-465F-B441-597111CE757F}"/>
    <cellStyle name="Notitie 4 20" xfId="8071" xr:uid="{00000000-0005-0000-0000-0000C1210000}"/>
    <cellStyle name="Notitie 4 20 2" xfId="17798" xr:uid="{00000000-0005-0000-0000-0000C2210000}"/>
    <cellStyle name="Notitie 4 20 2 2" xfId="28745" xr:uid="{A59CD0AD-485B-437B-9356-DF06220C297E}"/>
    <cellStyle name="Notitie 4 20 3" xfId="27214" xr:uid="{832BB86C-E753-40A1-BE88-07CDDA503FAA}"/>
    <cellStyle name="Notitie 4 21" xfId="3030" xr:uid="{00000000-0005-0000-0000-0000C3210000}"/>
    <cellStyle name="Notitie 4 21 2" xfId="12757" xr:uid="{00000000-0005-0000-0000-0000C4210000}"/>
    <cellStyle name="Notitie 4 21 2 2" xfId="27929" xr:uid="{6E863F72-B59E-4CE2-B69C-8B9CF93031F3}"/>
    <cellStyle name="Notitie 4 21 3" xfId="26398" xr:uid="{BE02F13B-49BD-4B54-BC3D-83CD00F98F87}"/>
    <cellStyle name="Notitie 4 22" xfId="2548" xr:uid="{00000000-0005-0000-0000-0000C5210000}"/>
    <cellStyle name="Notitie 4 22 2" xfId="12275" xr:uid="{00000000-0005-0000-0000-0000C6210000}"/>
    <cellStyle name="Notitie 4 22 2 2" xfId="27791" xr:uid="{9342A781-8350-44D0-B3B7-5C164DE7A6C2}"/>
    <cellStyle name="Notitie 4 22 3" xfId="26260" xr:uid="{2BC165A0-427C-4B3F-B8B1-0CBA2FFD5263}"/>
    <cellStyle name="Notitie 4 23" xfId="5003" xr:uid="{00000000-0005-0000-0000-0000C7210000}"/>
    <cellStyle name="Notitie 4 23 2" xfId="14730" xr:uid="{00000000-0005-0000-0000-0000C8210000}"/>
    <cellStyle name="Notitie 4 23 2 2" xfId="28065" xr:uid="{4C7A99E7-46AC-482A-ACFE-B68F74CBC0DB}"/>
    <cellStyle name="Notitie 4 23 3" xfId="26534" xr:uid="{FC526724-9D38-46C9-AAD8-DA46D0A8B2EE}"/>
    <cellStyle name="Notitie 4 24" xfId="7425" xr:uid="{00000000-0005-0000-0000-0000C9210000}"/>
    <cellStyle name="Notitie 4 24 2" xfId="17152" xr:uid="{00000000-0005-0000-0000-0000CA210000}"/>
    <cellStyle name="Notitie 4 24 2 2" xfId="28616" xr:uid="{FEF81CC7-D43A-4AA8-91B1-0FA9E8E39674}"/>
    <cellStyle name="Notitie 4 24 3" xfId="27085" xr:uid="{885E7618-92C9-4990-A9B1-CF3DCC3EFB0C}"/>
    <cellStyle name="Notitie 4 25" xfId="6438" xr:uid="{00000000-0005-0000-0000-0000CB210000}"/>
    <cellStyle name="Notitie 4 25 2" xfId="16165" xr:uid="{00000000-0005-0000-0000-0000CC210000}"/>
    <cellStyle name="Notitie 4 25 2 2" xfId="28409" xr:uid="{D1177CBC-EC34-4D3C-8636-73C888988F34}"/>
    <cellStyle name="Notitie 4 25 3" xfId="26878" xr:uid="{159A3346-ADE4-47C7-AC66-56DCFB01FC3C}"/>
    <cellStyle name="Notitie 4 26" xfId="7053" xr:uid="{00000000-0005-0000-0000-0000CD210000}"/>
    <cellStyle name="Notitie 4 26 2" xfId="16780" xr:uid="{00000000-0005-0000-0000-0000CE210000}"/>
    <cellStyle name="Notitie 4 26 2 2" xfId="28540" xr:uid="{43EAB16D-ACC2-4795-93CB-3B091491310C}"/>
    <cellStyle name="Notitie 4 26 3" xfId="27009" xr:uid="{26347D3A-D4FE-4550-B072-E698D40EBD2B}"/>
    <cellStyle name="Notitie 4 27" xfId="6102" xr:uid="{00000000-0005-0000-0000-0000CF210000}"/>
    <cellStyle name="Notitie 4 27 2" xfId="15829" xr:uid="{00000000-0005-0000-0000-0000D0210000}"/>
    <cellStyle name="Notitie 4 27 2 2" xfId="28337" xr:uid="{E5767825-AF7F-41F3-B224-9ED9E49BFD1B}"/>
    <cellStyle name="Notitie 4 27 3" xfId="26806" xr:uid="{3A5D8CD8-0012-4B87-9C80-FF072F4C38DF}"/>
    <cellStyle name="Notitie 4 28" xfId="5098" xr:uid="{00000000-0005-0000-0000-0000D1210000}"/>
    <cellStyle name="Notitie 4 28 2" xfId="14825" xr:uid="{00000000-0005-0000-0000-0000D2210000}"/>
    <cellStyle name="Notitie 4 28 2 2" xfId="28092" xr:uid="{314A97E6-789A-4458-A25A-EBCE985C683B}"/>
    <cellStyle name="Notitie 4 28 3" xfId="26561" xr:uid="{5A83184E-24BB-406B-BE94-F895BF3F1AEE}"/>
    <cellStyle name="Notitie 4 29" xfId="4804" xr:uid="{00000000-0005-0000-0000-0000D3210000}"/>
    <cellStyle name="Notitie 4 29 2" xfId="14531" xr:uid="{00000000-0005-0000-0000-0000D4210000}"/>
    <cellStyle name="Notitie 4 29 2 2" xfId="28024" xr:uid="{539D2195-5AE4-435C-AE0B-943D0672E604}"/>
    <cellStyle name="Notitie 4 29 3" xfId="26493" xr:uid="{0290B7C3-15C4-4C22-84DE-D97C7DE5C417}"/>
    <cellStyle name="Notitie 4 3" xfId="2300" xr:uid="{00000000-0005-0000-0000-0000D5210000}"/>
    <cellStyle name="Notitie 4 3 10" xfId="7139" xr:uid="{00000000-0005-0000-0000-0000D6210000}"/>
    <cellStyle name="Notitie 4 3 10 2" xfId="16866" xr:uid="{00000000-0005-0000-0000-0000D7210000}"/>
    <cellStyle name="Notitie 4 3 10 2 2" xfId="28560" xr:uid="{891A7BA8-4853-401C-B505-C408D9270CD1}"/>
    <cellStyle name="Notitie 4 3 10 3" xfId="27029" xr:uid="{04D3E34C-3D2F-4DCD-9244-F9EDF40BE8CF}"/>
    <cellStyle name="Notitie 4 3 11" xfId="7335" xr:uid="{00000000-0005-0000-0000-0000D8210000}"/>
    <cellStyle name="Notitie 4 3 11 2" xfId="17062" xr:uid="{00000000-0005-0000-0000-0000D9210000}"/>
    <cellStyle name="Notitie 4 3 11 2 2" xfId="28600" xr:uid="{CB454A86-C52A-4A1C-9528-4C1B0135C234}"/>
    <cellStyle name="Notitie 4 3 11 3" xfId="27069" xr:uid="{6BE8E193-21C8-4956-82EA-C3E6268E9D14}"/>
    <cellStyle name="Notitie 4 3 12" xfId="7530" xr:uid="{00000000-0005-0000-0000-0000DA210000}"/>
    <cellStyle name="Notitie 4 3 12 2" xfId="17257" xr:uid="{00000000-0005-0000-0000-0000DB210000}"/>
    <cellStyle name="Notitie 4 3 12 2 2" xfId="28640" xr:uid="{F60E92D7-2373-413C-91A8-2AB2565BA585}"/>
    <cellStyle name="Notitie 4 3 12 3" xfId="27109" xr:uid="{4A27A202-7426-4A88-B834-EA17A9049497}"/>
    <cellStyle name="Notitie 4 3 13" xfId="7724" xr:uid="{00000000-0005-0000-0000-0000DC210000}"/>
    <cellStyle name="Notitie 4 3 13 2" xfId="17451" xr:uid="{00000000-0005-0000-0000-0000DD210000}"/>
    <cellStyle name="Notitie 4 3 13 2 2" xfId="28682" xr:uid="{5B18EC89-0DA1-4B23-B721-5A2AD14C85E7}"/>
    <cellStyle name="Notitie 4 3 13 3" xfId="27151" xr:uid="{36811EE4-72BA-4D76-B59C-ADC43837894E}"/>
    <cellStyle name="Notitie 4 3 14" xfId="7920" xr:uid="{00000000-0005-0000-0000-0000DE210000}"/>
    <cellStyle name="Notitie 4 3 14 2" xfId="17647" xr:uid="{00000000-0005-0000-0000-0000DF210000}"/>
    <cellStyle name="Notitie 4 3 14 2 2" xfId="28718" xr:uid="{B3EA8A1E-3BFF-4F83-9288-F654D086C1A2}"/>
    <cellStyle name="Notitie 4 3 14 3" xfId="27187" xr:uid="{671356A7-1C75-4CA0-B99A-F8B997DAB5DF}"/>
    <cellStyle name="Notitie 4 3 15" xfId="5499" xr:uid="{00000000-0005-0000-0000-0000E0210000}"/>
    <cellStyle name="Notitie 4 3 15 2" xfId="15226" xr:uid="{00000000-0005-0000-0000-0000E1210000}"/>
    <cellStyle name="Notitie 4 3 15 2 2" xfId="28201" xr:uid="{6C81D2F0-864C-433F-B61A-C09886862173}"/>
    <cellStyle name="Notitie 4 3 15 3" xfId="26670" xr:uid="{5EA4A02F-FA21-4F28-9BD9-3B906976F650}"/>
    <cellStyle name="Notitie 4 3 16" xfId="8222" xr:uid="{00000000-0005-0000-0000-0000E2210000}"/>
    <cellStyle name="Notitie 4 3 16 2" xfId="17949" xr:uid="{00000000-0005-0000-0000-0000E3210000}"/>
    <cellStyle name="Notitie 4 3 16 2 2" xfId="28785" xr:uid="{F43F37E6-300D-471A-8937-0AE104220D31}"/>
    <cellStyle name="Notitie 4 3 16 3" xfId="27254" xr:uid="{EA2FC38C-9F17-4FD0-A036-9144FB0D9D79}"/>
    <cellStyle name="Notitie 4 3 17" xfId="8410" xr:uid="{00000000-0005-0000-0000-0000E4210000}"/>
    <cellStyle name="Notitie 4 3 17 2" xfId="18137" xr:uid="{00000000-0005-0000-0000-0000E5210000}"/>
    <cellStyle name="Notitie 4 3 17 2 2" xfId="28822" xr:uid="{2E01F82D-8E90-43E6-8178-FC2E6EAAA8E0}"/>
    <cellStyle name="Notitie 4 3 17 3" xfId="27291" xr:uid="{1CA5D72C-F805-4051-8B84-6754CF686C30}"/>
    <cellStyle name="Notitie 4 3 18" xfId="8592" xr:uid="{00000000-0005-0000-0000-0000E6210000}"/>
    <cellStyle name="Notitie 4 3 18 2" xfId="18319" xr:uid="{00000000-0005-0000-0000-0000E7210000}"/>
    <cellStyle name="Notitie 4 3 18 2 2" xfId="28856" xr:uid="{397D1113-E674-4CD0-8A99-76DA8BBD1170}"/>
    <cellStyle name="Notitie 4 3 18 3" xfId="27325" xr:uid="{B81850F4-8C11-4E0D-AB66-B5FAE038E3F3}"/>
    <cellStyle name="Notitie 4 3 19" xfId="8766" xr:uid="{00000000-0005-0000-0000-0000E8210000}"/>
    <cellStyle name="Notitie 4 3 19 2" xfId="18493" xr:uid="{00000000-0005-0000-0000-0000E9210000}"/>
    <cellStyle name="Notitie 4 3 19 2 2" xfId="28890" xr:uid="{8F74A42A-4A9A-4145-9D7F-72B14DF688B4}"/>
    <cellStyle name="Notitie 4 3 19 3" xfId="27359" xr:uid="{DF8FCB68-AF0B-4B03-A54B-70CCFA1BBCA8}"/>
    <cellStyle name="Notitie 4 3 2" xfId="4522" xr:uid="{00000000-0005-0000-0000-0000EA210000}"/>
    <cellStyle name="Notitie 4 3 2 2" xfId="14249" xr:uid="{00000000-0005-0000-0000-0000EB210000}"/>
    <cellStyle name="Notitie 4 3 2 2 2" xfId="27972" xr:uid="{90B5ADCD-3BEB-487A-B2C0-880424AF4C60}"/>
    <cellStyle name="Notitie 4 3 2 3" xfId="26441" xr:uid="{27EB7F41-03EB-49F6-9FED-7A2506F15911}"/>
    <cellStyle name="Notitie 4 3 20" xfId="8939" xr:uid="{00000000-0005-0000-0000-0000EC210000}"/>
    <cellStyle name="Notitie 4 3 20 2" xfId="18666" xr:uid="{00000000-0005-0000-0000-0000ED210000}"/>
    <cellStyle name="Notitie 4 3 20 2 2" xfId="28924" xr:uid="{201565A7-C516-4D5F-97E4-C84ECD595672}"/>
    <cellStyle name="Notitie 4 3 20 3" xfId="27393" xr:uid="{EAFD9BEB-0E62-4A46-A72B-39E9472BCF1B}"/>
    <cellStyle name="Notitie 4 3 21" xfId="9119" xr:uid="{00000000-0005-0000-0000-0000EE210000}"/>
    <cellStyle name="Notitie 4 3 21 2" xfId="18846" xr:uid="{00000000-0005-0000-0000-0000EF210000}"/>
    <cellStyle name="Notitie 4 3 21 2 2" xfId="28958" xr:uid="{D836A36C-3C97-421E-AD91-4CA818428899}"/>
    <cellStyle name="Notitie 4 3 21 3" xfId="27427" xr:uid="{8A8E5AC6-3F4D-46ED-A1E8-BB9EEF94E88B}"/>
    <cellStyle name="Notitie 4 3 22" xfId="9289" xr:uid="{00000000-0005-0000-0000-0000F0210000}"/>
    <cellStyle name="Notitie 4 3 22 2" xfId="19016" xr:uid="{00000000-0005-0000-0000-0000F1210000}"/>
    <cellStyle name="Notitie 4 3 22 2 2" xfId="28991" xr:uid="{F5EAFC16-F2EE-4AB0-ADE4-F729AADC7776}"/>
    <cellStyle name="Notitie 4 3 22 3" xfId="27460" xr:uid="{E6ECB8B9-E065-4B31-BD78-34C0F58D021F}"/>
    <cellStyle name="Notitie 4 3 23" xfId="9459" xr:uid="{00000000-0005-0000-0000-0000F2210000}"/>
    <cellStyle name="Notitie 4 3 23 2" xfId="19186" xr:uid="{00000000-0005-0000-0000-0000F3210000}"/>
    <cellStyle name="Notitie 4 3 23 2 2" xfId="29026" xr:uid="{7FD1FBB3-A8CD-4313-914D-6C2617A3A9DC}"/>
    <cellStyle name="Notitie 4 3 23 3" xfId="27495" xr:uid="{FBF72972-DFED-4C8C-A5C3-05C9FA6CB61B}"/>
    <cellStyle name="Notitie 4 3 24" xfId="9623" xr:uid="{00000000-0005-0000-0000-0000F4210000}"/>
    <cellStyle name="Notitie 4 3 24 2" xfId="19350" xr:uid="{00000000-0005-0000-0000-0000F5210000}"/>
    <cellStyle name="Notitie 4 3 24 2 2" xfId="29059" xr:uid="{FDD5A9D1-2073-4D43-A5A4-B6F69EB4702D}"/>
    <cellStyle name="Notitie 4 3 24 3" xfId="27528" xr:uid="{6EFBFBD1-94F7-4265-9FF5-C754E1B128F2}"/>
    <cellStyle name="Notitie 4 3 25" xfId="9795" xr:uid="{00000000-0005-0000-0000-0000F6210000}"/>
    <cellStyle name="Notitie 4 3 25 2" xfId="19522" xr:uid="{00000000-0005-0000-0000-0000F7210000}"/>
    <cellStyle name="Notitie 4 3 25 2 2" xfId="29091" xr:uid="{1E3D932E-F684-4910-B10A-244FE6532769}"/>
    <cellStyle name="Notitie 4 3 25 3" xfId="27560" xr:uid="{86BE8D2B-20ED-48A4-A960-D9958C608E60}"/>
    <cellStyle name="Notitie 4 3 26" xfId="9956" xr:uid="{00000000-0005-0000-0000-0000F8210000}"/>
    <cellStyle name="Notitie 4 3 26 2" xfId="19683" xr:uid="{00000000-0005-0000-0000-0000F9210000}"/>
    <cellStyle name="Notitie 4 3 26 2 2" xfId="29122" xr:uid="{58029BF9-057B-4E09-AFAB-E360D4EED1B9}"/>
    <cellStyle name="Notitie 4 3 26 3" xfId="27591" xr:uid="{470E7F74-F16B-4FC2-9EB6-9BCB9ACDF350}"/>
    <cellStyle name="Notitie 4 3 27" xfId="10115" xr:uid="{00000000-0005-0000-0000-0000FA210000}"/>
    <cellStyle name="Notitie 4 3 27 2" xfId="19842" xr:uid="{00000000-0005-0000-0000-0000FB210000}"/>
    <cellStyle name="Notitie 4 3 27 2 2" xfId="29153" xr:uid="{BEFC8991-91CC-4176-9B6D-90A66FA1AB5F}"/>
    <cellStyle name="Notitie 4 3 27 3" xfId="27622" xr:uid="{70C77212-5A60-40A4-96A2-A994E8CC6ADC}"/>
    <cellStyle name="Notitie 4 3 28" xfId="10270" xr:uid="{00000000-0005-0000-0000-0000FC210000}"/>
    <cellStyle name="Notitie 4 3 28 2" xfId="19997" xr:uid="{00000000-0005-0000-0000-0000FD210000}"/>
    <cellStyle name="Notitie 4 3 28 2 2" xfId="29183" xr:uid="{912982E6-ED50-4E08-AFF6-C1BED02CCD56}"/>
    <cellStyle name="Notitie 4 3 28 3" xfId="27652" xr:uid="{6AEF8713-E52D-4FD8-AB27-985BDC37AA09}"/>
    <cellStyle name="Notitie 4 3 29" xfId="10424" xr:uid="{00000000-0005-0000-0000-0000FE210000}"/>
    <cellStyle name="Notitie 4 3 29 2" xfId="20151" xr:uid="{00000000-0005-0000-0000-0000FF210000}"/>
    <cellStyle name="Notitie 4 3 29 2 2" xfId="29213" xr:uid="{7932556D-EA2E-4782-907A-B9A21402D655}"/>
    <cellStyle name="Notitie 4 3 29 3" xfId="27682" xr:uid="{7B23CE90-1DFF-431C-8A8B-01CC05C1B585}"/>
    <cellStyle name="Notitie 4 3 3" xfId="5731" xr:uid="{00000000-0005-0000-0000-000000220000}"/>
    <cellStyle name="Notitie 4 3 3 2" xfId="15458" xr:uid="{00000000-0005-0000-0000-000001220000}"/>
    <cellStyle name="Notitie 4 3 3 2 2" xfId="28261" xr:uid="{47CBBEA2-A6C9-44A5-87C6-BB4BBEAB1A8E}"/>
    <cellStyle name="Notitie 4 3 3 3" xfId="26730" xr:uid="{0E1A8D7C-6ECD-45E0-8429-48AAA6278D4D}"/>
    <cellStyle name="Notitie 4 3 30" xfId="10575" xr:uid="{00000000-0005-0000-0000-000002220000}"/>
    <cellStyle name="Notitie 4 3 30 2" xfId="20302" xr:uid="{00000000-0005-0000-0000-000003220000}"/>
    <cellStyle name="Notitie 4 3 30 2 2" xfId="29242" xr:uid="{C2578278-B6EB-46F8-96DC-AD4C4A4E2E17}"/>
    <cellStyle name="Notitie 4 3 30 3" xfId="27711" xr:uid="{98B952C8-0EF7-4DFD-ACB5-4A7070DB0F53}"/>
    <cellStyle name="Notitie 4 3 31" xfId="10721" xr:uid="{00000000-0005-0000-0000-000004220000}"/>
    <cellStyle name="Notitie 4 3 31 2" xfId="20448" xr:uid="{00000000-0005-0000-0000-000005220000}"/>
    <cellStyle name="Notitie 4 3 31 2 2" xfId="29268" xr:uid="{BFF516C6-81E4-4822-9312-3FD74E0270D9}"/>
    <cellStyle name="Notitie 4 3 31 3" xfId="27737" xr:uid="{28C98E7E-D8EE-4CC5-9CAD-E49EF6D61800}"/>
    <cellStyle name="Notitie 4 3 32" xfId="26200" xr:uid="{FA0A15DF-E454-4E95-85CE-8505B3C615F8}"/>
    <cellStyle name="Notitie 4 3 4" xfId="5946" xr:uid="{00000000-0005-0000-0000-000006220000}"/>
    <cellStyle name="Notitie 4 3 4 2" xfId="15673" xr:uid="{00000000-0005-0000-0000-000007220000}"/>
    <cellStyle name="Notitie 4 3 4 2 2" xfId="28304" xr:uid="{C29C6815-E168-4E12-93AA-9BD481C13BB3}"/>
    <cellStyle name="Notitie 4 3 4 3" xfId="26773" xr:uid="{E2695E35-6267-401E-91D6-EDF7EDBEF4D3}"/>
    <cellStyle name="Notitie 4 3 5" xfId="4770" xr:uid="{00000000-0005-0000-0000-000008220000}"/>
    <cellStyle name="Notitie 4 3 5 2" xfId="14497" xr:uid="{00000000-0005-0000-0000-000009220000}"/>
    <cellStyle name="Notitie 4 3 5 2 2" xfId="28016" xr:uid="{96885D7D-68B6-4EB0-B18E-5E7138358E8E}"/>
    <cellStyle name="Notitie 4 3 5 3" xfId="26485" xr:uid="{9872C1D4-9367-48CB-A2E5-99BAACE6AE63}"/>
    <cellStyle name="Notitie 4 3 6" xfId="6320" xr:uid="{00000000-0005-0000-0000-00000A220000}"/>
    <cellStyle name="Notitie 4 3 6 2" xfId="16047" xr:uid="{00000000-0005-0000-0000-00000B220000}"/>
    <cellStyle name="Notitie 4 3 6 2 2" xfId="28391" xr:uid="{9873B8F9-06AF-44C9-820C-3AB429BFA6EA}"/>
    <cellStyle name="Notitie 4 3 6 3" xfId="26860" xr:uid="{A1936C76-DAC5-4C8A-9C47-31B2E483301C}"/>
    <cellStyle name="Notitie 4 3 7" xfId="6523" xr:uid="{00000000-0005-0000-0000-00000C220000}"/>
    <cellStyle name="Notitie 4 3 7 2" xfId="16250" xr:uid="{00000000-0005-0000-0000-00000D220000}"/>
    <cellStyle name="Notitie 4 3 7 2 2" xfId="28430" xr:uid="{8FA3B992-F50F-4ABE-B02F-461D1BEDFFF9}"/>
    <cellStyle name="Notitie 4 3 7 3" xfId="26899" xr:uid="{52DB3299-2859-4641-A5C6-982A420C9822}"/>
    <cellStyle name="Notitie 4 3 8" xfId="6733" xr:uid="{00000000-0005-0000-0000-00000E220000}"/>
    <cellStyle name="Notitie 4 3 8 2" xfId="16460" xr:uid="{00000000-0005-0000-0000-00000F220000}"/>
    <cellStyle name="Notitie 4 3 8 2 2" xfId="28472" xr:uid="{5CC6F8F0-C7E6-47C2-AA18-BD314C3B8BCB}"/>
    <cellStyle name="Notitie 4 3 8 3" xfId="26941" xr:uid="{EF0F1149-FE82-47BF-A398-5887C98FECE7}"/>
    <cellStyle name="Notitie 4 3 9" xfId="6929" xr:uid="{00000000-0005-0000-0000-000010220000}"/>
    <cellStyle name="Notitie 4 3 9 2" xfId="16656" xr:uid="{00000000-0005-0000-0000-000011220000}"/>
    <cellStyle name="Notitie 4 3 9 2 2" xfId="28513" xr:uid="{C64CCE91-7CA7-441B-A125-A41FDECC69D4}"/>
    <cellStyle name="Notitie 4 3 9 3" xfId="26982" xr:uid="{DA89DFFE-B2CA-438F-8397-83DC5B2111B5}"/>
    <cellStyle name="Notitie 4 30" xfId="8493" xr:uid="{00000000-0005-0000-0000-000012220000}"/>
    <cellStyle name="Notitie 4 30 2" xfId="18220" xr:uid="{00000000-0005-0000-0000-000013220000}"/>
    <cellStyle name="Notitie 4 30 2 2" xfId="28835" xr:uid="{9AEEAB85-FD22-4483-9F19-A3D340501E2B}"/>
    <cellStyle name="Notitie 4 30 3" xfId="27304" xr:uid="{11F1EE3D-3CC0-47C7-AA62-70A2F5BC2B95}"/>
    <cellStyle name="Notitie 4 31" xfId="5637" xr:uid="{00000000-0005-0000-0000-000014220000}"/>
    <cellStyle name="Notitie 4 31 2" xfId="15364" xr:uid="{00000000-0005-0000-0000-000015220000}"/>
    <cellStyle name="Notitie 4 31 2 2" xfId="28239" xr:uid="{6E83FAA5-9784-44B7-BF89-0A29E18DB4D6}"/>
    <cellStyle name="Notitie 4 31 3" xfId="26708" xr:uid="{16EE668A-3E25-4F38-8537-361F92C79DB2}"/>
    <cellStyle name="Notitie 4 32" xfId="4655" xr:uid="{00000000-0005-0000-0000-000016220000}"/>
    <cellStyle name="Notitie 4 32 2" xfId="14382" xr:uid="{00000000-0005-0000-0000-000017220000}"/>
    <cellStyle name="Notitie 4 32 2 2" xfId="27988" xr:uid="{5975B5F8-67A0-4560-A353-B06BC5427407}"/>
    <cellStyle name="Notitie 4 32 3" xfId="26457" xr:uid="{7074BAAB-4E84-433D-B770-D55217EDBFF1}"/>
    <cellStyle name="Notitie 4 33" xfId="2612" xr:uid="{00000000-0005-0000-0000-000018220000}"/>
    <cellStyle name="Notitie 4 33 2" xfId="12339" xr:uid="{00000000-0005-0000-0000-000019220000}"/>
    <cellStyle name="Notitie 4 33 2 2" xfId="27809" xr:uid="{6D41BA7F-8098-463D-BEDA-B780DEB50824}"/>
    <cellStyle name="Notitie 4 33 3" xfId="26278" xr:uid="{8328E24B-1D8C-406B-8764-A92B0503DD19}"/>
    <cellStyle name="Notitie 4 34" xfId="26162" xr:uid="{2900D7C3-AF59-4ADB-9560-2A0A6CF85276}"/>
    <cellStyle name="Notitie 4 4" xfId="3022" xr:uid="{00000000-0005-0000-0000-00001A220000}"/>
    <cellStyle name="Notitie 4 4 2" xfId="12749" xr:uid="{00000000-0005-0000-0000-00001B220000}"/>
    <cellStyle name="Notitie 4 4 2 2" xfId="27923" xr:uid="{99200748-EA7F-4072-8FEB-68B9FEE13E35}"/>
    <cellStyle name="Notitie 4 4 3" xfId="26392" xr:uid="{14A6BCC0-EE1F-4B35-90B6-BF70ECC0A41F}"/>
    <cellStyle name="Notitie 4 5" xfId="2694" xr:uid="{00000000-0005-0000-0000-00001C220000}"/>
    <cellStyle name="Notitie 4 5 2" xfId="12421" xr:uid="{00000000-0005-0000-0000-00001D220000}"/>
    <cellStyle name="Notitie 4 5 2 2" xfId="27832" xr:uid="{9F479F8C-B068-45E8-BC1C-05C3E515E52D}"/>
    <cellStyle name="Notitie 4 5 3" xfId="26301" xr:uid="{380B7282-9B14-4C9E-BC15-E83FE55B1B6C}"/>
    <cellStyle name="Notitie 4 6" xfId="4715" xr:uid="{00000000-0005-0000-0000-00001E220000}"/>
    <cellStyle name="Notitie 4 6 2" xfId="14442" xr:uid="{00000000-0005-0000-0000-00001F220000}"/>
    <cellStyle name="Notitie 4 6 2 2" xfId="28005" xr:uid="{0EB98CED-BF6A-4CF3-BAFA-7AB1655A0B1B}"/>
    <cellStyle name="Notitie 4 6 3" xfId="26474" xr:uid="{FA13727E-B5AF-4108-A512-B9F3B27DE1D3}"/>
    <cellStyle name="Notitie 4 7" xfId="2631" xr:uid="{00000000-0005-0000-0000-000020220000}"/>
    <cellStyle name="Notitie 4 7 2" xfId="12358" xr:uid="{00000000-0005-0000-0000-000021220000}"/>
    <cellStyle name="Notitie 4 7 2 2" xfId="27816" xr:uid="{94BB24F3-50B0-454D-8DD1-FC41B5CFCAF1}"/>
    <cellStyle name="Notitie 4 7 3" xfId="26285" xr:uid="{A43EC7B0-3C4A-4993-8EE0-BFB0075FD9F9}"/>
    <cellStyle name="Notitie 4 8" xfId="2876" xr:uid="{00000000-0005-0000-0000-000022220000}"/>
    <cellStyle name="Notitie 4 8 2" xfId="12603" xr:uid="{00000000-0005-0000-0000-000023220000}"/>
    <cellStyle name="Notitie 4 8 2 2" xfId="27884" xr:uid="{8210F1DA-D850-4FE5-B716-FC6C37D60BE6}"/>
    <cellStyle name="Notitie 4 8 3" xfId="26353" xr:uid="{86C212EE-BF83-43FD-98BB-0DC19CFD5622}"/>
    <cellStyle name="Notitie 4 9" xfId="5050" xr:uid="{00000000-0005-0000-0000-000024220000}"/>
    <cellStyle name="Notitie 4 9 2" xfId="14777" xr:uid="{00000000-0005-0000-0000-000025220000}"/>
    <cellStyle name="Notitie 4 9 2 2" xfId="28077" xr:uid="{5CB17904-7E9A-42A2-887E-13E6D0CBDE31}"/>
    <cellStyle name="Notitie 4 9 3" xfId="26546" xr:uid="{2645AD88-FD09-45A5-872B-14224924CEE5}"/>
    <cellStyle name="Notitie 5" xfId="813" xr:uid="{00000000-0005-0000-0000-000026220000}"/>
    <cellStyle name="Notitie 5 10" xfId="4882" xr:uid="{00000000-0005-0000-0000-000027220000}"/>
    <cellStyle name="Notitie 5 10 2" xfId="14609" xr:uid="{00000000-0005-0000-0000-000028220000}"/>
    <cellStyle name="Notitie 5 10 2 2" xfId="28035" xr:uid="{80183AFE-AA2F-4ACB-90AA-3DC9DC6D39A9}"/>
    <cellStyle name="Notitie 5 10 3" xfId="26504" xr:uid="{5B11D657-7EF0-44B9-8906-8C6CF16B9E37}"/>
    <cellStyle name="Notitie 5 11" xfId="2941" xr:uid="{00000000-0005-0000-0000-000029220000}"/>
    <cellStyle name="Notitie 5 11 2" xfId="12668" xr:uid="{00000000-0005-0000-0000-00002A220000}"/>
    <cellStyle name="Notitie 5 11 2 2" xfId="27898" xr:uid="{C71743F5-91BE-484E-9EFC-CD10903B788E}"/>
    <cellStyle name="Notitie 5 11 3" xfId="26367" xr:uid="{4AA3A0AA-7F9C-4A19-BA2D-35D506CC919C}"/>
    <cellStyle name="Notitie 5 12" xfId="2921" xr:uid="{00000000-0005-0000-0000-00002B220000}"/>
    <cellStyle name="Notitie 5 12 2" xfId="12648" xr:uid="{00000000-0005-0000-0000-00002C220000}"/>
    <cellStyle name="Notitie 5 12 2 2" xfId="27892" xr:uid="{173884C6-3276-4A4E-8E55-2ADE95FFBF9E}"/>
    <cellStyle name="Notitie 5 12 3" xfId="26361" xr:uid="{9C94610F-1F95-47A1-B8FD-7CBFC0A018DC}"/>
    <cellStyle name="Notitie 5 13" xfId="5334" xr:uid="{00000000-0005-0000-0000-00002D220000}"/>
    <cellStyle name="Notitie 5 13 2" xfId="15061" xr:uid="{00000000-0005-0000-0000-00002E220000}"/>
    <cellStyle name="Notitie 5 13 2 2" xfId="28154" xr:uid="{05778A43-D996-4F81-8F8B-6E4A669B43EF}"/>
    <cellStyle name="Notitie 5 13 3" xfId="26623" xr:uid="{39657AF5-4FF3-4986-B84C-6547288CE5B9}"/>
    <cellStyle name="Notitie 5 14" xfId="2934" xr:uid="{00000000-0005-0000-0000-00002F220000}"/>
    <cellStyle name="Notitie 5 14 2" xfId="12661" xr:uid="{00000000-0005-0000-0000-000030220000}"/>
    <cellStyle name="Notitie 5 14 2 2" xfId="27895" xr:uid="{F4E34CFB-8435-4FB1-A06E-280BA6FA49FD}"/>
    <cellStyle name="Notitie 5 14 3" xfId="26364" xr:uid="{2BB77C4C-B6B6-4D23-94DC-C92152133550}"/>
    <cellStyle name="Notitie 5 15" xfId="6074" xr:uid="{00000000-0005-0000-0000-000031220000}"/>
    <cellStyle name="Notitie 5 15 2" xfId="15801" xr:uid="{00000000-0005-0000-0000-000032220000}"/>
    <cellStyle name="Notitie 5 15 2 2" xfId="28323" xr:uid="{5EDBDD05-34EA-4C09-905D-B2C278384DEC}"/>
    <cellStyle name="Notitie 5 15 3" xfId="26792" xr:uid="{D8F18D6E-868A-4FD8-8F9B-D2DDBE1B547D}"/>
    <cellStyle name="Notitie 5 16" xfId="5151" xr:uid="{00000000-0005-0000-0000-000033220000}"/>
    <cellStyle name="Notitie 5 16 2" xfId="14878" xr:uid="{00000000-0005-0000-0000-000034220000}"/>
    <cellStyle name="Notitie 5 16 2 2" xfId="28107" xr:uid="{0CB3683B-E5AF-444A-943A-CCBABB514DE3}"/>
    <cellStyle name="Notitie 5 16 3" xfId="26576" xr:uid="{B1D53E7E-6780-47D7-866D-BFD898685656}"/>
    <cellStyle name="Notitie 5 17" xfId="6111" xr:uid="{00000000-0005-0000-0000-000035220000}"/>
    <cellStyle name="Notitie 5 17 2" xfId="15838" xr:uid="{00000000-0005-0000-0000-000036220000}"/>
    <cellStyle name="Notitie 5 17 2 2" xfId="28338" xr:uid="{10F8108B-A97C-47F4-B3B8-EB41ABF18E67}"/>
    <cellStyle name="Notitie 5 17 3" xfId="26807" xr:uid="{05B65C3E-D35E-4278-AF79-D33ABCE63B5E}"/>
    <cellStyle name="Notitie 5 18" xfId="2545" xr:uid="{00000000-0005-0000-0000-000037220000}"/>
    <cellStyle name="Notitie 5 18 2" xfId="12272" xr:uid="{00000000-0005-0000-0000-000038220000}"/>
    <cellStyle name="Notitie 5 18 2 2" xfId="27789" xr:uid="{E3994A31-7295-4C01-9F36-624EC3F803B8}"/>
    <cellStyle name="Notitie 5 18 3" xfId="26258" xr:uid="{8221291B-DFB0-4809-B466-9C1B02BCF47D}"/>
    <cellStyle name="Notitie 5 19" xfId="2720" xr:uid="{00000000-0005-0000-0000-000039220000}"/>
    <cellStyle name="Notitie 5 19 2" xfId="12447" xr:uid="{00000000-0005-0000-0000-00003A220000}"/>
    <cellStyle name="Notitie 5 19 2 2" xfId="27841" xr:uid="{7460CD0E-D289-4C05-A50E-D51A440DCAE9}"/>
    <cellStyle name="Notitie 5 19 3" xfId="26310" xr:uid="{3677B1E4-76D5-4C83-A18C-43E70D2AB0E1}"/>
    <cellStyle name="Notitie 5 2" xfId="2301" xr:uid="{00000000-0005-0000-0000-00003B220000}"/>
    <cellStyle name="Notitie 5 2 10" xfId="7140" xr:uid="{00000000-0005-0000-0000-00003C220000}"/>
    <cellStyle name="Notitie 5 2 10 2" xfId="16867" xr:uid="{00000000-0005-0000-0000-00003D220000}"/>
    <cellStyle name="Notitie 5 2 10 2 2" xfId="28561" xr:uid="{1401E771-85C6-4142-A028-7107819B8062}"/>
    <cellStyle name="Notitie 5 2 10 3" xfId="27030" xr:uid="{1B03BE67-BC1A-408E-80CA-6574897A2AC7}"/>
    <cellStyle name="Notitie 5 2 11" xfId="7336" xr:uid="{00000000-0005-0000-0000-00003E220000}"/>
    <cellStyle name="Notitie 5 2 11 2" xfId="17063" xr:uid="{00000000-0005-0000-0000-00003F220000}"/>
    <cellStyle name="Notitie 5 2 11 2 2" xfId="28601" xr:uid="{FEAB325C-7366-4005-83EE-D241B4E7C443}"/>
    <cellStyle name="Notitie 5 2 11 3" xfId="27070" xr:uid="{18E87037-ED56-41DC-AA13-902504AE5024}"/>
    <cellStyle name="Notitie 5 2 12" xfId="7531" xr:uid="{00000000-0005-0000-0000-000040220000}"/>
    <cellStyle name="Notitie 5 2 12 2" xfId="17258" xr:uid="{00000000-0005-0000-0000-000041220000}"/>
    <cellStyle name="Notitie 5 2 12 2 2" xfId="28641" xr:uid="{ED9B4490-0FF1-48DE-AE42-05260E8B715D}"/>
    <cellStyle name="Notitie 5 2 12 3" xfId="27110" xr:uid="{8FEB6973-3311-4948-9A7B-092B58D5B8F9}"/>
    <cellStyle name="Notitie 5 2 13" xfId="7725" xr:uid="{00000000-0005-0000-0000-000042220000}"/>
    <cellStyle name="Notitie 5 2 13 2" xfId="17452" xr:uid="{00000000-0005-0000-0000-000043220000}"/>
    <cellStyle name="Notitie 5 2 13 2 2" xfId="28683" xr:uid="{23352DCE-34C8-496D-95DB-240DA4CD7346}"/>
    <cellStyle name="Notitie 5 2 13 3" xfId="27152" xr:uid="{0BD0D70A-4209-4EB8-A7F6-471CEED969E9}"/>
    <cellStyle name="Notitie 5 2 14" xfId="7921" xr:uid="{00000000-0005-0000-0000-000044220000}"/>
    <cellStyle name="Notitie 5 2 14 2" xfId="17648" xr:uid="{00000000-0005-0000-0000-000045220000}"/>
    <cellStyle name="Notitie 5 2 14 2 2" xfId="28719" xr:uid="{EA330B81-B16B-46CC-851C-9BBE2AE9E7F6}"/>
    <cellStyle name="Notitie 5 2 14 3" xfId="27188" xr:uid="{6B38FAED-25D0-44E9-A138-6627EC3BBDDA}"/>
    <cellStyle name="Notitie 5 2 15" xfId="4939" xr:uid="{00000000-0005-0000-0000-000046220000}"/>
    <cellStyle name="Notitie 5 2 15 2" xfId="14666" xr:uid="{00000000-0005-0000-0000-000047220000}"/>
    <cellStyle name="Notitie 5 2 15 2 2" xfId="28048" xr:uid="{CD83408B-B9A8-4DAC-97BE-9E8E61771D8E}"/>
    <cellStyle name="Notitie 5 2 15 3" xfId="26517" xr:uid="{2D99ABAF-C9D5-4788-A993-F305B951F6B1}"/>
    <cellStyle name="Notitie 5 2 16" xfId="8223" xr:uid="{00000000-0005-0000-0000-000048220000}"/>
    <cellStyle name="Notitie 5 2 16 2" xfId="17950" xr:uid="{00000000-0005-0000-0000-000049220000}"/>
    <cellStyle name="Notitie 5 2 16 2 2" xfId="28786" xr:uid="{59726A46-FE9D-4AF2-9F59-79D997FAD055}"/>
    <cellStyle name="Notitie 5 2 16 3" xfId="27255" xr:uid="{7DE00D6E-F009-41AB-973A-A00BA2383296}"/>
    <cellStyle name="Notitie 5 2 17" xfId="8411" xr:uid="{00000000-0005-0000-0000-00004A220000}"/>
    <cellStyle name="Notitie 5 2 17 2" xfId="18138" xr:uid="{00000000-0005-0000-0000-00004B220000}"/>
    <cellStyle name="Notitie 5 2 17 2 2" xfId="28823" xr:uid="{7FE82CC0-C2B5-4D8C-8341-22087F8BDB91}"/>
    <cellStyle name="Notitie 5 2 17 3" xfId="27292" xr:uid="{C424C60F-796D-4F21-96B5-B5D0E10BBA99}"/>
    <cellStyle name="Notitie 5 2 18" xfId="8593" xr:uid="{00000000-0005-0000-0000-00004C220000}"/>
    <cellStyle name="Notitie 5 2 18 2" xfId="18320" xr:uid="{00000000-0005-0000-0000-00004D220000}"/>
    <cellStyle name="Notitie 5 2 18 2 2" xfId="28857" xr:uid="{EDD5C863-5743-4790-A728-7F0893658B40}"/>
    <cellStyle name="Notitie 5 2 18 3" xfId="27326" xr:uid="{DD3EB8B6-1963-499E-91E5-67307CCC3EA1}"/>
    <cellStyle name="Notitie 5 2 19" xfId="8767" xr:uid="{00000000-0005-0000-0000-00004E220000}"/>
    <cellStyle name="Notitie 5 2 19 2" xfId="18494" xr:uid="{00000000-0005-0000-0000-00004F220000}"/>
    <cellStyle name="Notitie 5 2 19 2 2" xfId="28891" xr:uid="{EF22F082-F510-466E-9736-442CC66670D8}"/>
    <cellStyle name="Notitie 5 2 19 3" xfId="27360" xr:uid="{8FC3F365-3934-4D33-8FD4-7475BF462420}"/>
    <cellStyle name="Notitie 5 2 2" xfId="4523" xr:uid="{00000000-0005-0000-0000-000050220000}"/>
    <cellStyle name="Notitie 5 2 2 2" xfId="14250" xr:uid="{00000000-0005-0000-0000-000051220000}"/>
    <cellStyle name="Notitie 5 2 2 2 2" xfId="27973" xr:uid="{88702F0E-CB5C-4B60-A27D-0D845A609B4B}"/>
    <cellStyle name="Notitie 5 2 2 3" xfId="26442" xr:uid="{8E397E7F-7A86-4237-BDBA-73A9CEFDC6B7}"/>
    <cellStyle name="Notitie 5 2 20" xfId="8940" xr:uid="{00000000-0005-0000-0000-000052220000}"/>
    <cellStyle name="Notitie 5 2 20 2" xfId="18667" xr:uid="{00000000-0005-0000-0000-000053220000}"/>
    <cellStyle name="Notitie 5 2 20 2 2" xfId="28925" xr:uid="{52B160A8-06F6-453C-8891-BC656F511251}"/>
    <cellStyle name="Notitie 5 2 20 3" xfId="27394" xr:uid="{B8C698A6-2A2F-4D03-8731-350A606CD890}"/>
    <cellStyle name="Notitie 5 2 21" xfId="9120" xr:uid="{00000000-0005-0000-0000-000054220000}"/>
    <cellStyle name="Notitie 5 2 21 2" xfId="18847" xr:uid="{00000000-0005-0000-0000-000055220000}"/>
    <cellStyle name="Notitie 5 2 21 2 2" xfId="28959" xr:uid="{628143E0-6460-42A5-B0F1-E95D9654D82D}"/>
    <cellStyle name="Notitie 5 2 21 3" xfId="27428" xr:uid="{6F66C89A-3F3E-42D1-8B53-7CA25D8076BF}"/>
    <cellStyle name="Notitie 5 2 22" xfId="9290" xr:uid="{00000000-0005-0000-0000-000056220000}"/>
    <cellStyle name="Notitie 5 2 22 2" xfId="19017" xr:uid="{00000000-0005-0000-0000-000057220000}"/>
    <cellStyle name="Notitie 5 2 22 2 2" xfId="28992" xr:uid="{98CBE8C9-BD06-4C3C-9064-21626575FCDF}"/>
    <cellStyle name="Notitie 5 2 22 3" xfId="27461" xr:uid="{AE91DBF2-EE7E-42D6-B62E-990DFD3340EA}"/>
    <cellStyle name="Notitie 5 2 23" xfId="9460" xr:uid="{00000000-0005-0000-0000-000058220000}"/>
    <cellStyle name="Notitie 5 2 23 2" xfId="19187" xr:uid="{00000000-0005-0000-0000-000059220000}"/>
    <cellStyle name="Notitie 5 2 23 2 2" xfId="29027" xr:uid="{B0D843C4-5EDB-4A80-ABEB-7722CF3BB71A}"/>
    <cellStyle name="Notitie 5 2 23 3" xfId="27496" xr:uid="{8E6D2480-1856-44FD-996B-9BDC314F4F51}"/>
    <cellStyle name="Notitie 5 2 24" xfId="9624" xr:uid="{00000000-0005-0000-0000-00005A220000}"/>
    <cellStyle name="Notitie 5 2 24 2" xfId="19351" xr:uid="{00000000-0005-0000-0000-00005B220000}"/>
    <cellStyle name="Notitie 5 2 24 2 2" xfId="29060" xr:uid="{2CB633AE-3B5C-44F6-8B92-3E726358F813}"/>
    <cellStyle name="Notitie 5 2 24 3" xfId="27529" xr:uid="{45FBFFB4-8F5A-46F3-A9D7-C354C6B95D54}"/>
    <cellStyle name="Notitie 5 2 25" xfId="9796" xr:uid="{00000000-0005-0000-0000-00005C220000}"/>
    <cellStyle name="Notitie 5 2 25 2" xfId="19523" xr:uid="{00000000-0005-0000-0000-00005D220000}"/>
    <cellStyle name="Notitie 5 2 25 2 2" xfId="29092" xr:uid="{227CC19C-2A48-4979-9C54-5AF4AD41EF26}"/>
    <cellStyle name="Notitie 5 2 25 3" xfId="27561" xr:uid="{08DB2134-0408-4DCC-A257-AE04BC20E198}"/>
    <cellStyle name="Notitie 5 2 26" xfId="9957" xr:uid="{00000000-0005-0000-0000-00005E220000}"/>
    <cellStyle name="Notitie 5 2 26 2" xfId="19684" xr:uid="{00000000-0005-0000-0000-00005F220000}"/>
    <cellStyle name="Notitie 5 2 26 2 2" xfId="29123" xr:uid="{9469DA66-93A1-406C-A492-048F95C3EDFB}"/>
    <cellStyle name="Notitie 5 2 26 3" xfId="27592" xr:uid="{1CEDFF77-A59A-4025-B9CA-896B4C1B7589}"/>
    <cellStyle name="Notitie 5 2 27" xfId="10116" xr:uid="{00000000-0005-0000-0000-000060220000}"/>
    <cellStyle name="Notitie 5 2 27 2" xfId="19843" xr:uid="{00000000-0005-0000-0000-000061220000}"/>
    <cellStyle name="Notitie 5 2 27 2 2" xfId="29154" xr:uid="{88DE4592-CC89-499C-AB0A-343D0EBB5FFA}"/>
    <cellStyle name="Notitie 5 2 27 3" xfId="27623" xr:uid="{2613AED0-09B6-4FC0-A51F-EFD18C8BA47B}"/>
    <cellStyle name="Notitie 5 2 28" xfId="10271" xr:uid="{00000000-0005-0000-0000-000062220000}"/>
    <cellStyle name="Notitie 5 2 28 2" xfId="19998" xr:uid="{00000000-0005-0000-0000-000063220000}"/>
    <cellStyle name="Notitie 5 2 28 2 2" xfId="29184" xr:uid="{D9462E0B-3594-425D-8C5C-8F0E6C188E0C}"/>
    <cellStyle name="Notitie 5 2 28 3" xfId="27653" xr:uid="{6FD631F2-25FD-4747-BE65-74F18A228E4A}"/>
    <cellStyle name="Notitie 5 2 29" xfId="10425" xr:uid="{00000000-0005-0000-0000-000064220000}"/>
    <cellStyle name="Notitie 5 2 29 2" xfId="20152" xr:uid="{00000000-0005-0000-0000-000065220000}"/>
    <cellStyle name="Notitie 5 2 29 2 2" xfId="29214" xr:uid="{75D5B897-F20E-4C12-BE73-EDE157E3049B}"/>
    <cellStyle name="Notitie 5 2 29 3" xfId="27683" xr:uid="{951CB9D7-F7B2-4A1F-9B97-1AA86322F7A2}"/>
    <cellStyle name="Notitie 5 2 3" xfId="5732" xr:uid="{00000000-0005-0000-0000-000066220000}"/>
    <cellStyle name="Notitie 5 2 3 2" xfId="15459" xr:uid="{00000000-0005-0000-0000-000067220000}"/>
    <cellStyle name="Notitie 5 2 3 2 2" xfId="28262" xr:uid="{9120C199-DC33-4260-9EAC-8DEE848742BC}"/>
    <cellStyle name="Notitie 5 2 3 3" xfId="26731" xr:uid="{879D8B76-6BA6-4B43-9332-5F2B7F73F8F1}"/>
    <cellStyle name="Notitie 5 2 30" xfId="10576" xr:uid="{00000000-0005-0000-0000-000068220000}"/>
    <cellStyle name="Notitie 5 2 30 2" xfId="20303" xr:uid="{00000000-0005-0000-0000-000069220000}"/>
    <cellStyle name="Notitie 5 2 30 2 2" xfId="29243" xr:uid="{B28E4773-A68E-4E86-86FD-4C8BB162C77B}"/>
    <cellStyle name="Notitie 5 2 30 3" xfId="27712" xr:uid="{51D69B81-0228-489A-AFDC-5B5FE8423978}"/>
    <cellStyle name="Notitie 5 2 31" xfId="10722" xr:uid="{00000000-0005-0000-0000-00006A220000}"/>
    <cellStyle name="Notitie 5 2 31 2" xfId="20449" xr:uid="{00000000-0005-0000-0000-00006B220000}"/>
    <cellStyle name="Notitie 5 2 31 2 2" xfId="29269" xr:uid="{20EBA1E2-73DA-4BC2-A828-D5DDAFF39B8C}"/>
    <cellStyle name="Notitie 5 2 31 3" xfId="27738" xr:uid="{E5DB2CA8-E2D7-4EBE-8473-0447AE422809}"/>
    <cellStyle name="Notitie 5 2 32" xfId="26201" xr:uid="{286243D1-57B0-4338-96DA-06C372B580BC}"/>
    <cellStyle name="Notitie 5 2 4" xfId="5947" xr:uid="{00000000-0005-0000-0000-00006C220000}"/>
    <cellStyle name="Notitie 5 2 4 2" xfId="15674" xr:uid="{00000000-0005-0000-0000-00006D220000}"/>
    <cellStyle name="Notitie 5 2 4 2 2" xfId="28305" xr:uid="{A2A2237A-47BB-457F-9843-B93B7A93C29F}"/>
    <cellStyle name="Notitie 5 2 4 3" xfId="26774" xr:uid="{AD2432BE-4280-4601-B220-98A3815141C0}"/>
    <cellStyle name="Notitie 5 2 5" xfId="2868" xr:uid="{00000000-0005-0000-0000-00006E220000}"/>
    <cellStyle name="Notitie 5 2 5 2" xfId="12595" xr:uid="{00000000-0005-0000-0000-00006F220000}"/>
    <cellStyle name="Notitie 5 2 5 2 2" xfId="27881" xr:uid="{932EF61F-B40D-4B49-A375-158DB1277127}"/>
    <cellStyle name="Notitie 5 2 5 3" xfId="26350" xr:uid="{63B90700-C49A-4B5F-B94D-CB56FBB4868B}"/>
    <cellStyle name="Notitie 5 2 6" xfId="6321" xr:uid="{00000000-0005-0000-0000-000070220000}"/>
    <cellStyle name="Notitie 5 2 6 2" xfId="16048" xr:uid="{00000000-0005-0000-0000-000071220000}"/>
    <cellStyle name="Notitie 5 2 6 2 2" xfId="28392" xr:uid="{E70C9CF9-30A5-498D-A7D8-2631528936C5}"/>
    <cellStyle name="Notitie 5 2 6 3" xfId="26861" xr:uid="{F567535A-EC85-4D7F-B23F-116617AAC4A9}"/>
    <cellStyle name="Notitie 5 2 7" xfId="6524" xr:uid="{00000000-0005-0000-0000-000072220000}"/>
    <cellStyle name="Notitie 5 2 7 2" xfId="16251" xr:uid="{00000000-0005-0000-0000-000073220000}"/>
    <cellStyle name="Notitie 5 2 7 2 2" xfId="28431" xr:uid="{25DE7C34-CA3D-4923-A154-54AE45DCCE97}"/>
    <cellStyle name="Notitie 5 2 7 3" xfId="26900" xr:uid="{F2BFB1FA-A563-4078-A129-875BDF97774D}"/>
    <cellStyle name="Notitie 5 2 8" xfId="6734" xr:uid="{00000000-0005-0000-0000-000074220000}"/>
    <cellStyle name="Notitie 5 2 8 2" xfId="16461" xr:uid="{00000000-0005-0000-0000-000075220000}"/>
    <cellStyle name="Notitie 5 2 8 2 2" xfId="28473" xr:uid="{2C53CD78-3367-49EF-881F-F99637B14537}"/>
    <cellStyle name="Notitie 5 2 8 3" xfId="26942" xr:uid="{D4C8D330-FCD2-4C5B-AB87-247EF9D214E2}"/>
    <cellStyle name="Notitie 5 2 9" xfId="6930" xr:uid="{00000000-0005-0000-0000-000076220000}"/>
    <cellStyle name="Notitie 5 2 9 2" xfId="16657" xr:uid="{00000000-0005-0000-0000-000077220000}"/>
    <cellStyle name="Notitie 5 2 9 2 2" xfId="28514" xr:uid="{04E457C0-2BBE-4AA5-93EB-FE60F00C5623}"/>
    <cellStyle name="Notitie 5 2 9 3" xfId="26983" xr:uid="{23407EBA-9176-4E79-909F-41CC30F84288}"/>
    <cellStyle name="Notitie 5 20" xfId="3082" xr:uid="{00000000-0005-0000-0000-000078220000}"/>
    <cellStyle name="Notitie 5 20 2" xfId="12809" xr:uid="{00000000-0005-0000-0000-000079220000}"/>
    <cellStyle name="Notitie 5 20 2 2" xfId="27938" xr:uid="{EE6F4038-15D8-4516-BF7F-619B180519B0}"/>
    <cellStyle name="Notitie 5 20 3" xfId="26407" xr:uid="{A95EE8C3-5D8C-4365-987E-BF7CE006D29F}"/>
    <cellStyle name="Notitie 5 21" xfId="5900" xr:uid="{00000000-0005-0000-0000-00007A220000}"/>
    <cellStyle name="Notitie 5 21 2" xfId="15627" xr:uid="{00000000-0005-0000-0000-00007B220000}"/>
    <cellStyle name="Notitie 5 21 2 2" xfId="28288" xr:uid="{965FB614-9112-45A0-BEBD-38206B2DF8A6}"/>
    <cellStyle name="Notitie 5 21 3" xfId="26757" xr:uid="{E9320D2D-1F67-4425-85AC-0BA20D2A1086}"/>
    <cellStyle name="Notitie 5 22" xfId="8104" xr:uid="{00000000-0005-0000-0000-00007C220000}"/>
    <cellStyle name="Notitie 5 22 2" xfId="17831" xr:uid="{00000000-0005-0000-0000-00007D220000}"/>
    <cellStyle name="Notitie 5 22 2 2" xfId="28759" xr:uid="{74B4D967-DFEA-46E8-AB2A-C97E1FBDB28B}"/>
    <cellStyle name="Notitie 5 22 3" xfId="27228" xr:uid="{0AD66F1C-B794-4CD9-ACF7-FA1BC342A92E}"/>
    <cellStyle name="Notitie 5 23" xfId="5181" xr:uid="{00000000-0005-0000-0000-00007E220000}"/>
    <cellStyle name="Notitie 5 23 2" xfId="14908" xr:uid="{00000000-0005-0000-0000-00007F220000}"/>
    <cellStyle name="Notitie 5 23 2 2" xfId="28120" xr:uid="{FB1E830C-7077-466C-87CE-5AD3EA93F739}"/>
    <cellStyle name="Notitie 5 23 3" xfId="26589" xr:uid="{9B0858E6-F7A2-475A-AA3D-807DFCD8978D}"/>
    <cellStyle name="Notitie 5 24" xfId="8056" xr:uid="{00000000-0005-0000-0000-000080220000}"/>
    <cellStyle name="Notitie 5 24 2" xfId="17783" xr:uid="{00000000-0005-0000-0000-000081220000}"/>
    <cellStyle name="Notitie 5 24 2 2" xfId="28742" xr:uid="{FD36D2F2-95B4-4AFE-9182-0D91A479D5E2}"/>
    <cellStyle name="Notitie 5 24 3" xfId="27211" xr:uid="{017C692B-4A6B-4D0A-8B14-DACF566D2D53}"/>
    <cellStyle name="Notitie 5 25" xfId="8043" xr:uid="{00000000-0005-0000-0000-000082220000}"/>
    <cellStyle name="Notitie 5 25 2" xfId="17770" xr:uid="{00000000-0005-0000-0000-000083220000}"/>
    <cellStyle name="Notitie 5 25 2 2" xfId="28738" xr:uid="{9BC64AFD-625B-4646-A100-3073587A5DB5}"/>
    <cellStyle name="Notitie 5 25 3" xfId="27207" xr:uid="{76F91338-0173-4758-BA89-8E237BE75389}"/>
    <cellStyle name="Notitie 5 26" xfId="6639" xr:uid="{00000000-0005-0000-0000-000084220000}"/>
    <cellStyle name="Notitie 5 26 2" xfId="16366" xr:uid="{00000000-0005-0000-0000-000085220000}"/>
    <cellStyle name="Notitie 5 26 2 2" xfId="28453" xr:uid="{8040F8FE-45CC-4850-878B-36594C47C846}"/>
    <cellStyle name="Notitie 5 26 3" xfId="26922" xr:uid="{1F9F3A26-D8E3-4AD6-8928-3E91FEFE5276}"/>
    <cellStyle name="Notitie 5 27" xfId="6538" xr:uid="{00000000-0005-0000-0000-000086220000}"/>
    <cellStyle name="Notitie 5 27 2" xfId="16265" xr:uid="{00000000-0005-0000-0000-000087220000}"/>
    <cellStyle name="Notitie 5 27 2 2" xfId="28443" xr:uid="{1851D685-33C0-4CA9-A1CC-56F6BAE5D8AD}"/>
    <cellStyle name="Notitie 5 27 3" xfId="26912" xr:uid="{EB636195-B094-43F5-A92F-B081862B4D55}"/>
    <cellStyle name="Notitie 5 28" xfId="3040" xr:uid="{00000000-0005-0000-0000-000088220000}"/>
    <cellStyle name="Notitie 5 28 2" xfId="12767" xr:uid="{00000000-0005-0000-0000-000089220000}"/>
    <cellStyle name="Notitie 5 28 2 2" xfId="27934" xr:uid="{ED676AC5-B61E-450E-BCDE-85EE51209AC6}"/>
    <cellStyle name="Notitie 5 28 3" xfId="26403" xr:uid="{ACECABD0-F7FD-41BE-ABFB-660E8A890087}"/>
    <cellStyle name="Notitie 5 29" xfId="6336" xr:uid="{00000000-0005-0000-0000-00008A220000}"/>
    <cellStyle name="Notitie 5 29 2" xfId="16063" xr:uid="{00000000-0005-0000-0000-00008B220000}"/>
    <cellStyle name="Notitie 5 29 2 2" xfId="28403" xr:uid="{66E2BE8F-8DBF-4F17-8472-02CAE7C4ADCD}"/>
    <cellStyle name="Notitie 5 29 3" xfId="26872" xr:uid="{0401A48A-803D-4071-AED2-9CA2DE3CFA49}"/>
    <cellStyle name="Notitie 5 3" xfId="2302" xr:uid="{00000000-0005-0000-0000-00008C220000}"/>
    <cellStyle name="Notitie 5 3 10" xfId="7141" xr:uid="{00000000-0005-0000-0000-00008D220000}"/>
    <cellStyle name="Notitie 5 3 10 2" xfId="16868" xr:uid="{00000000-0005-0000-0000-00008E220000}"/>
    <cellStyle name="Notitie 5 3 10 2 2" xfId="28562" xr:uid="{EC67BD29-E3F8-42C5-B0F1-ED7631E8B391}"/>
    <cellStyle name="Notitie 5 3 10 3" xfId="27031" xr:uid="{7A7EA0E5-6C55-435E-AC4A-FC16B7B0F0AA}"/>
    <cellStyle name="Notitie 5 3 11" xfId="7337" xr:uid="{00000000-0005-0000-0000-00008F220000}"/>
    <cellStyle name="Notitie 5 3 11 2" xfId="17064" xr:uid="{00000000-0005-0000-0000-000090220000}"/>
    <cellStyle name="Notitie 5 3 11 2 2" xfId="28602" xr:uid="{F249974B-931F-4107-9282-D3837AE46CDA}"/>
    <cellStyle name="Notitie 5 3 11 3" xfId="27071" xr:uid="{569FF873-FBE1-4C9D-8571-ED70426A8412}"/>
    <cellStyle name="Notitie 5 3 12" xfId="7532" xr:uid="{00000000-0005-0000-0000-000091220000}"/>
    <cellStyle name="Notitie 5 3 12 2" xfId="17259" xr:uid="{00000000-0005-0000-0000-000092220000}"/>
    <cellStyle name="Notitie 5 3 12 2 2" xfId="28642" xr:uid="{A6B1AF49-3443-46E6-99BD-87350942C4A2}"/>
    <cellStyle name="Notitie 5 3 12 3" xfId="27111" xr:uid="{A414268A-5026-4C10-BCE0-B2E92520C378}"/>
    <cellStyle name="Notitie 5 3 13" xfId="7726" xr:uid="{00000000-0005-0000-0000-000093220000}"/>
    <cellStyle name="Notitie 5 3 13 2" xfId="17453" xr:uid="{00000000-0005-0000-0000-000094220000}"/>
    <cellStyle name="Notitie 5 3 13 2 2" xfId="28684" xr:uid="{445F1F82-F1CE-469F-8FB4-45F052DCCC74}"/>
    <cellStyle name="Notitie 5 3 13 3" xfId="27153" xr:uid="{6D372E55-C96F-44A0-9205-199F796ED591}"/>
    <cellStyle name="Notitie 5 3 14" xfId="7922" xr:uid="{00000000-0005-0000-0000-000095220000}"/>
    <cellStyle name="Notitie 5 3 14 2" xfId="17649" xr:uid="{00000000-0005-0000-0000-000096220000}"/>
    <cellStyle name="Notitie 5 3 14 2 2" xfId="28720" xr:uid="{B2B92975-2DA7-439F-88B1-39F51FA2D584}"/>
    <cellStyle name="Notitie 5 3 14 3" xfId="27189" xr:uid="{AB6E66B4-E4B4-45C7-A96A-D147AF3C3DA6}"/>
    <cellStyle name="Notitie 5 3 15" xfId="2795" xr:uid="{00000000-0005-0000-0000-000097220000}"/>
    <cellStyle name="Notitie 5 3 15 2" xfId="12522" xr:uid="{00000000-0005-0000-0000-000098220000}"/>
    <cellStyle name="Notitie 5 3 15 2 2" xfId="27864" xr:uid="{FEB13290-B0F4-4826-A3E1-C95D6E339FB4}"/>
    <cellStyle name="Notitie 5 3 15 3" xfId="26333" xr:uid="{171865D8-4D71-4E72-8B7C-104E312704C8}"/>
    <cellStyle name="Notitie 5 3 16" xfId="8224" xr:uid="{00000000-0005-0000-0000-000099220000}"/>
    <cellStyle name="Notitie 5 3 16 2" xfId="17951" xr:uid="{00000000-0005-0000-0000-00009A220000}"/>
    <cellStyle name="Notitie 5 3 16 2 2" xfId="28787" xr:uid="{EC18FC81-742D-490B-99BE-B800DA189D53}"/>
    <cellStyle name="Notitie 5 3 16 3" xfId="27256" xr:uid="{2259E4BC-5A8B-4133-AB55-0023845C46C5}"/>
    <cellStyle name="Notitie 5 3 17" xfId="8412" xr:uid="{00000000-0005-0000-0000-00009B220000}"/>
    <cellStyle name="Notitie 5 3 17 2" xfId="18139" xr:uid="{00000000-0005-0000-0000-00009C220000}"/>
    <cellStyle name="Notitie 5 3 17 2 2" xfId="28824" xr:uid="{D799A920-1989-4205-8954-940A7155F6BF}"/>
    <cellStyle name="Notitie 5 3 17 3" xfId="27293" xr:uid="{530B11F6-B311-434A-B7D1-6A4E68A09FC0}"/>
    <cellStyle name="Notitie 5 3 18" xfId="8594" xr:uid="{00000000-0005-0000-0000-00009D220000}"/>
    <cellStyle name="Notitie 5 3 18 2" xfId="18321" xr:uid="{00000000-0005-0000-0000-00009E220000}"/>
    <cellStyle name="Notitie 5 3 18 2 2" xfId="28858" xr:uid="{40A62119-8770-4CC2-83C1-8C48E848A2CD}"/>
    <cellStyle name="Notitie 5 3 18 3" xfId="27327" xr:uid="{5CB5888E-E8F5-4F58-BF3A-FE5B5DE7FC1D}"/>
    <cellStyle name="Notitie 5 3 19" xfId="8768" xr:uid="{00000000-0005-0000-0000-00009F220000}"/>
    <cellStyle name="Notitie 5 3 19 2" xfId="18495" xr:uid="{00000000-0005-0000-0000-0000A0220000}"/>
    <cellStyle name="Notitie 5 3 19 2 2" xfId="28892" xr:uid="{462A9E5E-9752-4843-AEB9-5DAD8DD8D0FF}"/>
    <cellStyle name="Notitie 5 3 19 3" xfId="27361" xr:uid="{C7EFC904-7B92-41BF-B56A-2D6DF4A78383}"/>
    <cellStyle name="Notitie 5 3 2" xfId="4524" xr:uid="{00000000-0005-0000-0000-0000A1220000}"/>
    <cellStyle name="Notitie 5 3 2 2" xfId="14251" xr:uid="{00000000-0005-0000-0000-0000A2220000}"/>
    <cellStyle name="Notitie 5 3 2 2 2" xfId="27974" xr:uid="{F34E7E24-5A91-4E12-9952-5EDE2631FB02}"/>
    <cellStyle name="Notitie 5 3 2 3" xfId="26443" xr:uid="{5AD54537-CB99-43AF-AA5E-43EBD5E829ED}"/>
    <cellStyle name="Notitie 5 3 20" xfId="8941" xr:uid="{00000000-0005-0000-0000-0000A3220000}"/>
    <cellStyle name="Notitie 5 3 20 2" xfId="18668" xr:uid="{00000000-0005-0000-0000-0000A4220000}"/>
    <cellStyle name="Notitie 5 3 20 2 2" xfId="28926" xr:uid="{1ADB12D3-5C48-4F4C-B309-815561264034}"/>
    <cellStyle name="Notitie 5 3 20 3" xfId="27395" xr:uid="{72F92E2A-CA4C-41A4-A716-6E26FDA2A79F}"/>
    <cellStyle name="Notitie 5 3 21" xfId="9121" xr:uid="{00000000-0005-0000-0000-0000A5220000}"/>
    <cellStyle name="Notitie 5 3 21 2" xfId="18848" xr:uid="{00000000-0005-0000-0000-0000A6220000}"/>
    <cellStyle name="Notitie 5 3 21 2 2" xfId="28960" xr:uid="{0DBBF247-070F-4C7B-980B-C697D671F1E7}"/>
    <cellStyle name="Notitie 5 3 21 3" xfId="27429" xr:uid="{D71E9DDC-4E0C-4DF5-B0A1-6D2C69119BB4}"/>
    <cellStyle name="Notitie 5 3 22" xfId="9291" xr:uid="{00000000-0005-0000-0000-0000A7220000}"/>
    <cellStyle name="Notitie 5 3 22 2" xfId="19018" xr:uid="{00000000-0005-0000-0000-0000A8220000}"/>
    <cellStyle name="Notitie 5 3 22 2 2" xfId="28993" xr:uid="{AECEEDEE-DAD5-4355-945B-578DB299134E}"/>
    <cellStyle name="Notitie 5 3 22 3" xfId="27462" xr:uid="{2F72BC27-0EAE-40FB-81D7-6890BE8BC152}"/>
    <cellStyle name="Notitie 5 3 23" xfId="9461" xr:uid="{00000000-0005-0000-0000-0000A9220000}"/>
    <cellStyle name="Notitie 5 3 23 2" xfId="19188" xr:uid="{00000000-0005-0000-0000-0000AA220000}"/>
    <cellStyle name="Notitie 5 3 23 2 2" xfId="29028" xr:uid="{6A13A617-2A51-4A61-9811-EDEC6444202D}"/>
    <cellStyle name="Notitie 5 3 23 3" xfId="27497" xr:uid="{B6B06FFD-6F9B-427E-AAEE-F0CB8ECCCA29}"/>
    <cellStyle name="Notitie 5 3 24" xfId="9625" xr:uid="{00000000-0005-0000-0000-0000AB220000}"/>
    <cellStyle name="Notitie 5 3 24 2" xfId="19352" xr:uid="{00000000-0005-0000-0000-0000AC220000}"/>
    <cellStyle name="Notitie 5 3 24 2 2" xfId="29061" xr:uid="{7342ED89-57E2-4073-8F63-7F9746F3889A}"/>
    <cellStyle name="Notitie 5 3 24 3" xfId="27530" xr:uid="{88A88801-332A-4430-8D12-EAF3011F8604}"/>
    <cellStyle name="Notitie 5 3 25" xfId="9797" xr:uid="{00000000-0005-0000-0000-0000AD220000}"/>
    <cellStyle name="Notitie 5 3 25 2" xfId="19524" xr:uid="{00000000-0005-0000-0000-0000AE220000}"/>
    <cellStyle name="Notitie 5 3 25 2 2" xfId="29093" xr:uid="{60FC0A5D-4BE4-4294-9BD2-3482DA9021E2}"/>
    <cellStyle name="Notitie 5 3 25 3" xfId="27562" xr:uid="{9E72F4E0-2309-47D6-8ECE-42D66E20625C}"/>
    <cellStyle name="Notitie 5 3 26" xfId="9958" xr:uid="{00000000-0005-0000-0000-0000AF220000}"/>
    <cellStyle name="Notitie 5 3 26 2" xfId="19685" xr:uid="{00000000-0005-0000-0000-0000B0220000}"/>
    <cellStyle name="Notitie 5 3 26 2 2" xfId="29124" xr:uid="{F78C14A0-FBD1-4017-B62F-6FE39344091F}"/>
    <cellStyle name="Notitie 5 3 26 3" xfId="27593" xr:uid="{AE33E4D7-40B5-4CB1-85D2-52603F57BFFD}"/>
    <cellStyle name="Notitie 5 3 27" xfId="10117" xr:uid="{00000000-0005-0000-0000-0000B1220000}"/>
    <cellStyle name="Notitie 5 3 27 2" xfId="19844" xr:uid="{00000000-0005-0000-0000-0000B2220000}"/>
    <cellStyle name="Notitie 5 3 27 2 2" xfId="29155" xr:uid="{41581AF6-161C-4FB8-994E-12A93DF3138D}"/>
    <cellStyle name="Notitie 5 3 27 3" xfId="27624" xr:uid="{4B1CD1AC-285B-4F2E-8189-717596F15C03}"/>
    <cellStyle name="Notitie 5 3 28" xfId="10272" xr:uid="{00000000-0005-0000-0000-0000B3220000}"/>
    <cellStyle name="Notitie 5 3 28 2" xfId="19999" xr:uid="{00000000-0005-0000-0000-0000B4220000}"/>
    <cellStyle name="Notitie 5 3 28 2 2" xfId="29185" xr:uid="{A2F1AC14-9D9E-4970-B920-5A1683E1EBD8}"/>
    <cellStyle name="Notitie 5 3 28 3" xfId="27654" xr:uid="{005921EC-D91A-45D6-A366-154B9BC9C40C}"/>
    <cellStyle name="Notitie 5 3 29" xfId="10426" xr:uid="{00000000-0005-0000-0000-0000B5220000}"/>
    <cellStyle name="Notitie 5 3 29 2" xfId="20153" xr:uid="{00000000-0005-0000-0000-0000B6220000}"/>
    <cellStyle name="Notitie 5 3 29 2 2" xfId="29215" xr:uid="{5B65DFA8-37FD-4CA7-9787-D435EF2FC658}"/>
    <cellStyle name="Notitie 5 3 29 3" xfId="27684" xr:uid="{38E71995-04B6-47F0-8137-06A11C9698EF}"/>
    <cellStyle name="Notitie 5 3 3" xfId="5733" xr:uid="{00000000-0005-0000-0000-0000B7220000}"/>
    <cellStyle name="Notitie 5 3 3 2" xfId="15460" xr:uid="{00000000-0005-0000-0000-0000B8220000}"/>
    <cellStyle name="Notitie 5 3 3 2 2" xfId="28263" xr:uid="{2F4BB567-1356-4272-A69D-E4C13741191C}"/>
    <cellStyle name="Notitie 5 3 3 3" xfId="26732" xr:uid="{309C051A-DE79-487A-81DB-13E98ADD720C}"/>
    <cellStyle name="Notitie 5 3 30" xfId="10577" xr:uid="{00000000-0005-0000-0000-0000B9220000}"/>
    <cellStyle name="Notitie 5 3 30 2" xfId="20304" xr:uid="{00000000-0005-0000-0000-0000BA220000}"/>
    <cellStyle name="Notitie 5 3 30 2 2" xfId="29244" xr:uid="{A45055B8-683A-481A-A2F9-88F887DA4731}"/>
    <cellStyle name="Notitie 5 3 30 3" xfId="27713" xr:uid="{F98A6600-6A2C-4F34-8291-60AA2F2079A3}"/>
    <cellStyle name="Notitie 5 3 31" xfId="10723" xr:uid="{00000000-0005-0000-0000-0000BB220000}"/>
    <cellStyle name="Notitie 5 3 31 2" xfId="20450" xr:uid="{00000000-0005-0000-0000-0000BC220000}"/>
    <cellStyle name="Notitie 5 3 31 2 2" xfId="29270" xr:uid="{BD4C886C-F391-470F-96C3-8A77724309D9}"/>
    <cellStyle name="Notitie 5 3 31 3" xfId="27739" xr:uid="{300D0062-FEDF-434A-A470-88D82BC041DD}"/>
    <cellStyle name="Notitie 5 3 32" xfId="26202" xr:uid="{FE40BE32-EC81-48FD-A423-97E7F41AA899}"/>
    <cellStyle name="Notitie 5 3 4" xfId="5948" xr:uid="{00000000-0005-0000-0000-0000BD220000}"/>
    <cellStyle name="Notitie 5 3 4 2" xfId="15675" xr:uid="{00000000-0005-0000-0000-0000BE220000}"/>
    <cellStyle name="Notitie 5 3 4 2 2" xfId="28306" xr:uid="{BFAD0189-6219-4C55-91FA-ABD87FC9CF38}"/>
    <cellStyle name="Notitie 5 3 4 3" xfId="26775" xr:uid="{810A2DA0-5FC0-45B8-A5D9-BF88ED556742}"/>
    <cellStyle name="Notitie 5 3 5" xfId="5405" xr:uid="{00000000-0005-0000-0000-0000BF220000}"/>
    <cellStyle name="Notitie 5 3 5 2" xfId="15132" xr:uid="{00000000-0005-0000-0000-0000C0220000}"/>
    <cellStyle name="Notitie 5 3 5 2 2" xfId="28178" xr:uid="{FE356604-EA7E-4033-B548-76394421D3BC}"/>
    <cellStyle name="Notitie 5 3 5 3" xfId="26647" xr:uid="{D8E719BA-2164-40CF-89A3-B7D99A0803A5}"/>
    <cellStyle name="Notitie 5 3 6" xfId="6322" xr:uid="{00000000-0005-0000-0000-0000C1220000}"/>
    <cellStyle name="Notitie 5 3 6 2" xfId="16049" xr:uid="{00000000-0005-0000-0000-0000C2220000}"/>
    <cellStyle name="Notitie 5 3 6 2 2" xfId="28393" xr:uid="{8F718F21-BF3A-40EE-B41E-1CDF3C647C0E}"/>
    <cellStyle name="Notitie 5 3 6 3" xfId="26862" xr:uid="{A711A51D-9D20-45E7-ADE7-1107BC383219}"/>
    <cellStyle name="Notitie 5 3 7" xfId="6525" xr:uid="{00000000-0005-0000-0000-0000C3220000}"/>
    <cellStyle name="Notitie 5 3 7 2" xfId="16252" xr:uid="{00000000-0005-0000-0000-0000C4220000}"/>
    <cellStyle name="Notitie 5 3 7 2 2" xfId="28432" xr:uid="{872C6848-8965-4950-B4BF-8562E939D706}"/>
    <cellStyle name="Notitie 5 3 7 3" xfId="26901" xr:uid="{E4255258-924D-46F8-A0BA-2743773D68B1}"/>
    <cellStyle name="Notitie 5 3 8" xfId="6735" xr:uid="{00000000-0005-0000-0000-0000C5220000}"/>
    <cellStyle name="Notitie 5 3 8 2" xfId="16462" xr:uid="{00000000-0005-0000-0000-0000C6220000}"/>
    <cellStyle name="Notitie 5 3 8 2 2" xfId="28474" xr:uid="{9EF436F6-CA72-469D-AB6A-B2C3D8A5E068}"/>
    <cellStyle name="Notitie 5 3 8 3" xfId="26943" xr:uid="{52916676-5EB2-4F87-8F1A-6C4C72E5FD57}"/>
    <cellStyle name="Notitie 5 3 9" xfId="6931" xr:uid="{00000000-0005-0000-0000-0000C7220000}"/>
    <cellStyle name="Notitie 5 3 9 2" xfId="16658" xr:uid="{00000000-0005-0000-0000-0000C8220000}"/>
    <cellStyle name="Notitie 5 3 9 2 2" xfId="28515" xr:uid="{A69C07B2-83EF-4BC8-BD00-4C857309F598}"/>
    <cellStyle name="Notitie 5 3 9 3" xfId="26984" xr:uid="{799B7C01-7A08-4C23-ADFB-BC719876FAB8}"/>
    <cellStyle name="Notitie 5 30" xfId="2777" xr:uid="{00000000-0005-0000-0000-0000C9220000}"/>
    <cellStyle name="Notitie 5 30 2" xfId="12504" xr:uid="{00000000-0005-0000-0000-0000CA220000}"/>
    <cellStyle name="Notitie 5 30 2 2" xfId="27856" xr:uid="{3DAB0E05-9CC9-49D3-9E12-CCE096F7AF3B}"/>
    <cellStyle name="Notitie 5 30 3" xfId="26325" xr:uid="{67C6F765-FD85-4CB8-9629-DE232556FD53}"/>
    <cellStyle name="Notitie 5 31" xfId="7021" xr:uid="{00000000-0005-0000-0000-0000CB220000}"/>
    <cellStyle name="Notitie 5 31 2" xfId="16748" xr:uid="{00000000-0005-0000-0000-0000CC220000}"/>
    <cellStyle name="Notitie 5 31 2 2" xfId="28532" xr:uid="{70400786-A94E-4293-A988-C52061CA5ABF}"/>
    <cellStyle name="Notitie 5 31 3" xfId="27001" xr:uid="{CCFB85F7-69AE-4927-A011-998E1721F211}"/>
    <cellStyle name="Notitie 5 32" xfId="9637" xr:uid="{00000000-0005-0000-0000-0000CD220000}"/>
    <cellStyle name="Notitie 5 32 2" xfId="19364" xr:uid="{00000000-0005-0000-0000-0000CE220000}"/>
    <cellStyle name="Notitie 5 32 2 2" xfId="29071" xr:uid="{71941E9D-3B95-49AB-87CB-062470D04B7B}"/>
    <cellStyle name="Notitie 5 32 3" xfId="27540" xr:uid="{07F0507E-9BDF-4B2E-AE52-B263D1B854CF}"/>
    <cellStyle name="Notitie 5 33" xfId="5168" xr:uid="{00000000-0005-0000-0000-0000CF220000}"/>
    <cellStyle name="Notitie 5 33 2" xfId="14895" xr:uid="{00000000-0005-0000-0000-0000D0220000}"/>
    <cellStyle name="Notitie 5 33 2 2" xfId="28113" xr:uid="{38984638-95DE-413F-B5C6-92EAADF0DE84}"/>
    <cellStyle name="Notitie 5 33 3" xfId="26582" xr:uid="{E1C73BB3-1562-46CC-AEE3-98A206A9A943}"/>
    <cellStyle name="Notitie 5 34" xfId="26163" xr:uid="{67EB0E09-0F03-41EF-A9C5-894891C3A2A5}"/>
    <cellStyle name="Notitie 5 4" xfId="3023" xr:uid="{00000000-0005-0000-0000-0000D1220000}"/>
    <cellStyle name="Notitie 5 4 2" xfId="12750" xr:uid="{00000000-0005-0000-0000-0000D2220000}"/>
    <cellStyle name="Notitie 5 4 2 2" xfId="27924" xr:uid="{FB96FEFA-B5AD-4260-A6D9-C333C3C67FC6}"/>
    <cellStyle name="Notitie 5 4 3" xfId="26393" xr:uid="{72352327-D902-4CC5-93C8-62C39E234DCC}"/>
    <cellStyle name="Notitie 5 5" xfId="2693" xr:uid="{00000000-0005-0000-0000-0000D3220000}"/>
    <cellStyle name="Notitie 5 5 2" xfId="12420" xr:uid="{00000000-0005-0000-0000-0000D4220000}"/>
    <cellStyle name="Notitie 5 5 2 2" xfId="27831" xr:uid="{9677F69C-960E-4D2F-931E-3E12E72B7B6F}"/>
    <cellStyle name="Notitie 5 5 3" xfId="26300" xr:uid="{7FBDEF40-F46C-488D-8C6D-784D07426A3A}"/>
    <cellStyle name="Notitie 5 6" xfId="4682" xr:uid="{00000000-0005-0000-0000-0000D5220000}"/>
    <cellStyle name="Notitie 5 6 2" xfId="14409" xr:uid="{00000000-0005-0000-0000-0000D6220000}"/>
    <cellStyle name="Notitie 5 6 2 2" xfId="27997" xr:uid="{0C3540ED-CAF1-4EED-A55A-CF1573B5DD7C}"/>
    <cellStyle name="Notitie 5 6 3" xfId="26466" xr:uid="{36D57A78-D7EB-4B82-ACCE-BEABDC6BF525}"/>
    <cellStyle name="Notitie 5 7" xfId="5820" xr:uid="{00000000-0005-0000-0000-0000D7220000}"/>
    <cellStyle name="Notitie 5 7 2" xfId="15547" xr:uid="{00000000-0005-0000-0000-0000D8220000}"/>
    <cellStyle name="Notitie 5 7 2 2" xfId="28276" xr:uid="{13CB5561-5AD9-4105-ABEB-6DE3B3A49B2D}"/>
    <cellStyle name="Notitie 5 7 3" xfId="26745" xr:uid="{7C754C29-9901-47B4-A2E8-B362129169B4}"/>
    <cellStyle name="Notitie 5 8" xfId="5171" xr:uid="{00000000-0005-0000-0000-0000D9220000}"/>
    <cellStyle name="Notitie 5 8 2" xfId="14898" xr:uid="{00000000-0005-0000-0000-0000DA220000}"/>
    <cellStyle name="Notitie 5 8 2 2" xfId="28114" xr:uid="{AD2572C1-55FC-4B6F-87C2-0B8C928EA21F}"/>
    <cellStyle name="Notitie 5 8 3" xfId="26583" xr:uid="{3074D837-563E-475E-A836-6CE6A2EAAD72}"/>
    <cellStyle name="Notitie 5 9" xfId="5520" xr:uid="{00000000-0005-0000-0000-0000DB220000}"/>
    <cellStyle name="Notitie 5 9 2" xfId="15247" xr:uid="{00000000-0005-0000-0000-0000DC220000}"/>
    <cellStyle name="Notitie 5 9 2 2" xfId="28208" xr:uid="{20B2E1A1-C637-4980-A3B1-88AB491F0019}"/>
    <cellStyle name="Notitie 5 9 3" xfId="26677" xr:uid="{0B3F4D2C-60AA-425B-A498-79BB7EE77CC4}"/>
    <cellStyle name="Notitie 6" xfId="814" xr:uid="{00000000-0005-0000-0000-0000DD220000}"/>
    <cellStyle name="Notitie 6 10" xfId="5232" xr:uid="{00000000-0005-0000-0000-0000DE220000}"/>
    <cellStyle name="Notitie 6 10 2" xfId="14959" xr:uid="{00000000-0005-0000-0000-0000DF220000}"/>
    <cellStyle name="Notitie 6 10 2 2" xfId="28133" xr:uid="{E8A55FB2-ABDE-4ECB-807B-042F88D01B0A}"/>
    <cellStyle name="Notitie 6 10 3" xfId="26602" xr:uid="{5695F8E9-B568-40C1-ADB6-39FB23C5D855}"/>
    <cellStyle name="Notitie 6 11" xfId="2677" xr:uid="{00000000-0005-0000-0000-0000E0220000}"/>
    <cellStyle name="Notitie 6 11 2" xfId="12404" xr:uid="{00000000-0005-0000-0000-0000E1220000}"/>
    <cellStyle name="Notitie 6 11 2 2" xfId="27824" xr:uid="{05F4EF13-7E19-4C5A-9EE2-700BE55CC263}"/>
    <cellStyle name="Notitie 6 11 3" xfId="26293" xr:uid="{E201DE2A-3228-4C48-8103-0A0C96BA384B}"/>
    <cellStyle name="Notitie 6 12" xfId="4773" xr:uid="{00000000-0005-0000-0000-0000E2220000}"/>
    <cellStyle name="Notitie 6 12 2" xfId="14500" xr:uid="{00000000-0005-0000-0000-0000E3220000}"/>
    <cellStyle name="Notitie 6 12 2 2" xfId="28017" xr:uid="{0E59C1A7-6B5A-4C98-89CC-2DD83C8D6C03}"/>
    <cellStyle name="Notitie 6 12 3" xfId="26486" xr:uid="{5A78BC25-2012-4EB7-ADE4-7992391310B1}"/>
    <cellStyle name="Notitie 6 13" xfId="5514" xr:uid="{00000000-0005-0000-0000-0000E4220000}"/>
    <cellStyle name="Notitie 6 13 2" xfId="15241" xr:uid="{00000000-0005-0000-0000-0000E5220000}"/>
    <cellStyle name="Notitie 6 13 2 2" xfId="28206" xr:uid="{F2FBA474-F8F0-4010-8949-F83006E2BA0E}"/>
    <cellStyle name="Notitie 6 13 3" xfId="26675" xr:uid="{12F2F18D-EFA5-4249-98EC-EEB802A45018}"/>
    <cellStyle name="Notitie 6 14" xfId="5545" xr:uid="{00000000-0005-0000-0000-0000E6220000}"/>
    <cellStyle name="Notitie 6 14 2" xfId="15272" xr:uid="{00000000-0005-0000-0000-0000E7220000}"/>
    <cellStyle name="Notitie 6 14 2 2" xfId="28216" xr:uid="{1FE05C92-F4C3-4B0E-82CD-863230B7D14A}"/>
    <cellStyle name="Notitie 6 14 3" xfId="26685" xr:uid="{88450D36-FEBC-4574-983C-019286FCF8B4}"/>
    <cellStyle name="Notitie 6 15" xfId="2783" xr:uid="{00000000-0005-0000-0000-0000E8220000}"/>
    <cellStyle name="Notitie 6 15 2" xfId="12510" xr:uid="{00000000-0005-0000-0000-0000E9220000}"/>
    <cellStyle name="Notitie 6 15 2 2" xfId="27858" xr:uid="{FE9022D3-CFCC-4BF5-9F0A-4CA70D956CA4}"/>
    <cellStyle name="Notitie 6 15 3" xfId="26327" xr:uid="{A28535D7-2448-49D3-A7BB-97BDBCD3648B}"/>
    <cellStyle name="Notitie 6 16" xfId="4954" xr:uid="{00000000-0005-0000-0000-0000EA220000}"/>
    <cellStyle name="Notitie 6 16 2" xfId="14681" xr:uid="{00000000-0005-0000-0000-0000EB220000}"/>
    <cellStyle name="Notitie 6 16 2 2" xfId="28054" xr:uid="{C1CF051C-DD06-47AA-A90D-0D0DB5689A2C}"/>
    <cellStyle name="Notitie 6 16 3" xfId="26523" xr:uid="{3B244C73-8710-417F-922B-C794F69313EF}"/>
    <cellStyle name="Notitie 6 17" xfId="7647" xr:uid="{00000000-0005-0000-0000-0000EC220000}"/>
    <cellStyle name="Notitie 6 17 2" xfId="17374" xr:uid="{00000000-0005-0000-0000-0000ED220000}"/>
    <cellStyle name="Notitie 6 17 2 2" xfId="28666" xr:uid="{34B39FA2-0829-4B04-B299-B05739503987}"/>
    <cellStyle name="Notitie 6 17 3" xfId="27135" xr:uid="{848E6B75-305B-47EB-A03B-976E8A68EA8F}"/>
    <cellStyle name="Notitie 6 18" xfId="2810" xr:uid="{00000000-0005-0000-0000-0000EE220000}"/>
    <cellStyle name="Notitie 6 18 2" xfId="12537" xr:uid="{00000000-0005-0000-0000-0000EF220000}"/>
    <cellStyle name="Notitie 6 18 2 2" xfId="27867" xr:uid="{6504B4CB-428B-4DE2-9676-5B267BD35D9D}"/>
    <cellStyle name="Notitie 6 18 3" xfId="26336" xr:uid="{525C17CC-474B-4A84-AB3B-05923B4D6CFC}"/>
    <cellStyle name="Notitie 6 19" xfId="5613" xr:uid="{00000000-0005-0000-0000-0000F0220000}"/>
    <cellStyle name="Notitie 6 19 2" xfId="15340" xr:uid="{00000000-0005-0000-0000-0000F1220000}"/>
    <cellStyle name="Notitie 6 19 2 2" xfId="28231" xr:uid="{BDA14EEC-EC6E-4D8B-8D14-92258FF32CA1}"/>
    <cellStyle name="Notitie 6 19 3" xfId="26700" xr:uid="{A69C4A33-8B22-4815-947A-62300C4FFE6D}"/>
    <cellStyle name="Notitie 6 2" xfId="2303" xr:uid="{00000000-0005-0000-0000-0000F2220000}"/>
    <cellStyle name="Notitie 6 2 10" xfId="7142" xr:uid="{00000000-0005-0000-0000-0000F3220000}"/>
    <cellStyle name="Notitie 6 2 10 2" xfId="16869" xr:uid="{00000000-0005-0000-0000-0000F4220000}"/>
    <cellStyle name="Notitie 6 2 10 2 2" xfId="28563" xr:uid="{3FA78439-431D-4BD6-8DA3-A9AEE37664D6}"/>
    <cellStyle name="Notitie 6 2 10 3" xfId="27032" xr:uid="{72A7A572-8853-43BC-B1D3-CB3F085F1EAC}"/>
    <cellStyle name="Notitie 6 2 11" xfId="7338" xr:uid="{00000000-0005-0000-0000-0000F5220000}"/>
    <cellStyle name="Notitie 6 2 11 2" xfId="17065" xr:uid="{00000000-0005-0000-0000-0000F6220000}"/>
    <cellStyle name="Notitie 6 2 11 2 2" xfId="28603" xr:uid="{BD7E6E5A-6F08-478F-9107-F6BCCC7629C1}"/>
    <cellStyle name="Notitie 6 2 11 3" xfId="27072" xr:uid="{AED1749D-9B9D-49C7-A9C1-CCA9B9BD4B5A}"/>
    <cellStyle name="Notitie 6 2 12" xfId="7533" xr:uid="{00000000-0005-0000-0000-0000F7220000}"/>
    <cellStyle name="Notitie 6 2 12 2" xfId="17260" xr:uid="{00000000-0005-0000-0000-0000F8220000}"/>
    <cellStyle name="Notitie 6 2 12 2 2" xfId="28643" xr:uid="{ADD92A26-612B-41E1-A8C2-6706FCA4D10F}"/>
    <cellStyle name="Notitie 6 2 12 3" xfId="27112" xr:uid="{96035B61-6653-4282-9A68-23D510F7C94E}"/>
    <cellStyle name="Notitie 6 2 13" xfId="7727" xr:uid="{00000000-0005-0000-0000-0000F9220000}"/>
    <cellStyle name="Notitie 6 2 13 2" xfId="17454" xr:uid="{00000000-0005-0000-0000-0000FA220000}"/>
    <cellStyle name="Notitie 6 2 13 2 2" xfId="28685" xr:uid="{E38BDA3B-68F1-4BE6-94CD-F718F90BF9DA}"/>
    <cellStyle name="Notitie 6 2 13 3" xfId="27154" xr:uid="{0C1F666E-3F15-477B-AEBA-EB85F06371D8}"/>
    <cellStyle name="Notitie 6 2 14" xfId="7923" xr:uid="{00000000-0005-0000-0000-0000FB220000}"/>
    <cellStyle name="Notitie 6 2 14 2" xfId="17650" xr:uid="{00000000-0005-0000-0000-0000FC220000}"/>
    <cellStyle name="Notitie 6 2 14 2 2" xfId="28721" xr:uid="{0337FF5E-378C-4366-A72F-E78A0410F568}"/>
    <cellStyle name="Notitie 6 2 14 3" xfId="27190" xr:uid="{4D89CD15-6A8E-4C9A-9447-A95447595C1C}"/>
    <cellStyle name="Notitie 6 2 15" xfId="4699" xr:uid="{00000000-0005-0000-0000-0000FD220000}"/>
    <cellStyle name="Notitie 6 2 15 2" xfId="14426" xr:uid="{00000000-0005-0000-0000-0000FE220000}"/>
    <cellStyle name="Notitie 6 2 15 2 2" xfId="27998" xr:uid="{4507AFF5-1FAE-4B09-8097-C2D9E5BA20AE}"/>
    <cellStyle name="Notitie 6 2 15 3" xfId="26467" xr:uid="{AFAB14A3-9A7F-4FAA-BA8A-EBB3773C90D0}"/>
    <cellStyle name="Notitie 6 2 16" xfId="8225" xr:uid="{00000000-0005-0000-0000-0000FF220000}"/>
    <cellStyle name="Notitie 6 2 16 2" xfId="17952" xr:uid="{00000000-0005-0000-0000-000000230000}"/>
    <cellStyle name="Notitie 6 2 16 2 2" xfId="28788" xr:uid="{417EE104-3BDC-4F91-B5AA-79C086BE2586}"/>
    <cellStyle name="Notitie 6 2 16 3" xfId="27257" xr:uid="{03F2A317-20EE-45DE-8BD8-2C0811287EAD}"/>
    <cellStyle name="Notitie 6 2 17" xfId="8413" xr:uid="{00000000-0005-0000-0000-000001230000}"/>
    <cellStyle name="Notitie 6 2 17 2" xfId="18140" xr:uid="{00000000-0005-0000-0000-000002230000}"/>
    <cellStyle name="Notitie 6 2 17 2 2" xfId="28825" xr:uid="{E7EBE260-0F63-43F1-8896-62026248BEEA}"/>
    <cellStyle name="Notitie 6 2 17 3" xfId="27294" xr:uid="{592687E9-0136-4A5A-92FB-E87C1C6899B2}"/>
    <cellStyle name="Notitie 6 2 18" xfId="8595" xr:uid="{00000000-0005-0000-0000-000003230000}"/>
    <cellStyle name="Notitie 6 2 18 2" xfId="18322" xr:uid="{00000000-0005-0000-0000-000004230000}"/>
    <cellStyle name="Notitie 6 2 18 2 2" xfId="28859" xr:uid="{5E70F45D-58F5-4F5E-B48B-3EDCCFA6643C}"/>
    <cellStyle name="Notitie 6 2 18 3" xfId="27328" xr:uid="{7D80EFC0-EE8D-44D0-9483-D2D28E8B5180}"/>
    <cellStyle name="Notitie 6 2 19" xfId="8769" xr:uid="{00000000-0005-0000-0000-000005230000}"/>
    <cellStyle name="Notitie 6 2 19 2" xfId="18496" xr:uid="{00000000-0005-0000-0000-000006230000}"/>
    <cellStyle name="Notitie 6 2 19 2 2" xfId="28893" xr:uid="{7B8D0AF9-DD42-41F0-94F4-7044AC941402}"/>
    <cellStyle name="Notitie 6 2 19 3" xfId="27362" xr:uid="{F1C598FE-DB36-4A8D-9861-8628C3D98AC5}"/>
    <cellStyle name="Notitie 6 2 2" xfId="4525" xr:uid="{00000000-0005-0000-0000-000007230000}"/>
    <cellStyle name="Notitie 6 2 2 2" xfId="14252" xr:uid="{00000000-0005-0000-0000-000008230000}"/>
    <cellStyle name="Notitie 6 2 2 2 2" xfId="27975" xr:uid="{702FFDEC-4066-4CD8-8F14-8E5DA006C5EB}"/>
    <cellStyle name="Notitie 6 2 2 3" xfId="26444" xr:uid="{FF767C1B-8D8E-495A-9EFE-18A4D8D8438E}"/>
    <cellStyle name="Notitie 6 2 20" xfId="8942" xr:uid="{00000000-0005-0000-0000-000009230000}"/>
    <cellStyle name="Notitie 6 2 20 2" xfId="18669" xr:uid="{00000000-0005-0000-0000-00000A230000}"/>
    <cellStyle name="Notitie 6 2 20 2 2" xfId="28927" xr:uid="{62894A64-30D8-42A2-B4A7-FE99EF198511}"/>
    <cellStyle name="Notitie 6 2 20 3" xfId="27396" xr:uid="{9E10ECAA-3428-48A3-A0C1-5B729E227CAC}"/>
    <cellStyle name="Notitie 6 2 21" xfId="9122" xr:uid="{00000000-0005-0000-0000-00000B230000}"/>
    <cellStyle name="Notitie 6 2 21 2" xfId="18849" xr:uid="{00000000-0005-0000-0000-00000C230000}"/>
    <cellStyle name="Notitie 6 2 21 2 2" xfId="28961" xr:uid="{CFB1A91F-8464-426A-813B-716FF9A26FFC}"/>
    <cellStyle name="Notitie 6 2 21 3" xfId="27430" xr:uid="{AE4EE6B3-6F1E-465A-9617-11A1CE7FCF9D}"/>
    <cellStyle name="Notitie 6 2 22" xfId="9292" xr:uid="{00000000-0005-0000-0000-00000D230000}"/>
    <cellStyle name="Notitie 6 2 22 2" xfId="19019" xr:uid="{00000000-0005-0000-0000-00000E230000}"/>
    <cellStyle name="Notitie 6 2 22 2 2" xfId="28994" xr:uid="{B78300BC-6DB1-41FC-9029-870AB0E00E81}"/>
    <cellStyle name="Notitie 6 2 22 3" xfId="27463" xr:uid="{B4C6DCB3-EF1E-445B-88DD-B7A86C4B053D}"/>
    <cellStyle name="Notitie 6 2 23" xfId="9462" xr:uid="{00000000-0005-0000-0000-00000F230000}"/>
    <cellStyle name="Notitie 6 2 23 2" xfId="19189" xr:uid="{00000000-0005-0000-0000-000010230000}"/>
    <cellStyle name="Notitie 6 2 23 2 2" xfId="29029" xr:uid="{CD3CE55E-772D-46FE-B80C-9C00999D0A80}"/>
    <cellStyle name="Notitie 6 2 23 3" xfId="27498" xr:uid="{8E2A02EC-F806-4528-ABD4-DCC87285BC74}"/>
    <cellStyle name="Notitie 6 2 24" xfId="9626" xr:uid="{00000000-0005-0000-0000-000011230000}"/>
    <cellStyle name="Notitie 6 2 24 2" xfId="19353" xr:uid="{00000000-0005-0000-0000-000012230000}"/>
    <cellStyle name="Notitie 6 2 24 2 2" xfId="29062" xr:uid="{93A79A6B-76DC-4E57-A89F-7D477F306000}"/>
    <cellStyle name="Notitie 6 2 24 3" xfId="27531" xr:uid="{10BA94AB-C753-4A32-A9F2-AC183EA8074F}"/>
    <cellStyle name="Notitie 6 2 25" xfId="9798" xr:uid="{00000000-0005-0000-0000-000013230000}"/>
    <cellStyle name="Notitie 6 2 25 2" xfId="19525" xr:uid="{00000000-0005-0000-0000-000014230000}"/>
    <cellStyle name="Notitie 6 2 25 2 2" xfId="29094" xr:uid="{397ECA59-0631-47B6-BB00-86F4CFCF38AB}"/>
    <cellStyle name="Notitie 6 2 25 3" xfId="27563" xr:uid="{73797DE9-1E02-4E32-9C55-8BAA489AE718}"/>
    <cellStyle name="Notitie 6 2 26" xfId="9959" xr:uid="{00000000-0005-0000-0000-000015230000}"/>
    <cellStyle name="Notitie 6 2 26 2" xfId="19686" xr:uid="{00000000-0005-0000-0000-000016230000}"/>
    <cellStyle name="Notitie 6 2 26 2 2" xfId="29125" xr:uid="{B97A5A84-EA91-4425-8EF9-EF79BA47DB74}"/>
    <cellStyle name="Notitie 6 2 26 3" xfId="27594" xr:uid="{83A83F61-BFC6-4B6B-AE86-FDE839C3604A}"/>
    <cellStyle name="Notitie 6 2 27" xfId="10118" xr:uid="{00000000-0005-0000-0000-000017230000}"/>
    <cellStyle name="Notitie 6 2 27 2" xfId="19845" xr:uid="{00000000-0005-0000-0000-000018230000}"/>
    <cellStyle name="Notitie 6 2 27 2 2" xfId="29156" xr:uid="{A07A29B1-E07D-458A-BCD8-94B1D4B7BA9E}"/>
    <cellStyle name="Notitie 6 2 27 3" xfId="27625" xr:uid="{1ED3FB81-A7B7-4B41-B4B2-6FF74045647A}"/>
    <cellStyle name="Notitie 6 2 28" xfId="10273" xr:uid="{00000000-0005-0000-0000-000019230000}"/>
    <cellStyle name="Notitie 6 2 28 2" xfId="20000" xr:uid="{00000000-0005-0000-0000-00001A230000}"/>
    <cellStyle name="Notitie 6 2 28 2 2" xfId="29186" xr:uid="{3DD1330C-B40C-4D9F-9365-659136AE084A}"/>
    <cellStyle name="Notitie 6 2 28 3" xfId="27655" xr:uid="{6AE8B7B0-4493-404B-B033-FBF0DE898509}"/>
    <cellStyle name="Notitie 6 2 29" xfId="10427" xr:uid="{00000000-0005-0000-0000-00001B230000}"/>
    <cellStyle name="Notitie 6 2 29 2" xfId="20154" xr:uid="{00000000-0005-0000-0000-00001C230000}"/>
    <cellStyle name="Notitie 6 2 29 2 2" xfId="29216" xr:uid="{E428FB23-4FA6-4CF7-B4E5-3571EBDE18D5}"/>
    <cellStyle name="Notitie 6 2 29 3" xfId="27685" xr:uid="{9A0111A1-5CF0-4E24-856B-8C2B24E9FDAC}"/>
    <cellStyle name="Notitie 6 2 3" xfId="5734" xr:uid="{00000000-0005-0000-0000-00001D230000}"/>
    <cellStyle name="Notitie 6 2 3 2" xfId="15461" xr:uid="{00000000-0005-0000-0000-00001E230000}"/>
    <cellStyle name="Notitie 6 2 3 2 2" xfId="28264" xr:uid="{E7942241-8BFB-4469-BFD5-4757193F7AA3}"/>
    <cellStyle name="Notitie 6 2 3 3" xfId="26733" xr:uid="{AF26694E-717E-4B63-82E6-12A587525FAA}"/>
    <cellStyle name="Notitie 6 2 30" xfId="10578" xr:uid="{00000000-0005-0000-0000-00001F230000}"/>
    <cellStyle name="Notitie 6 2 30 2" xfId="20305" xr:uid="{00000000-0005-0000-0000-000020230000}"/>
    <cellStyle name="Notitie 6 2 30 2 2" xfId="29245" xr:uid="{387E583F-9A7B-4B44-805F-F4C6CDC2A201}"/>
    <cellStyle name="Notitie 6 2 30 3" xfId="27714" xr:uid="{0264F01D-859E-4138-9D9B-FAECEB17D4C9}"/>
    <cellStyle name="Notitie 6 2 31" xfId="10724" xr:uid="{00000000-0005-0000-0000-000021230000}"/>
    <cellStyle name="Notitie 6 2 31 2" xfId="20451" xr:uid="{00000000-0005-0000-0000-000022230000}"/>
    <cellStyle name="Notitie 6 2 31 2 2" xfId="29271" xr:uid="{D3186DE8-E084-4495-B23B-B93DBF4907A8}"/>
    <cellStyle name="Notitie 6 2 31 3" xfId="27740" xr:uid="{A83798A7-6BC2-4E0C-962C-D36F4A8827F7}"/>
    <cellStyle name="Notitie 6 2 32" xfId="26203" xr:uid="{4C517DD4-1B7E-4A33-9607-EFF976CD2D5A}"/>
    <cellStyle name="Notitie 6 2 4" xfId="5949" xr:uid="{00000000-0005-0000-0000-000023230000}"/>
    <cellStyle name="Notitie 6 2 4 2" xfId="15676" xr:uid="{00000000-0005-0000-0000-000024230000}"/>
    <cellStyle name="Notitie 6 2 4 2 2" xfId="28307" xr:uid="{3993FEB0-20C9-4BEF-BD89-62FAA14ED74E}"/>
    <cellStyle name="Notitie 6 2 4 3" xfId="26776" xr:uid="{1AAA6006-8641-4AAD-ACF0-970AED05A84F}"/>
    <cellStyle name="Notitie 6 2 5" xfId="4668" xr:uid="{00000000-0005-0000-0000-000025230000}"/>
    <cellStyle name="Notitie 6 2 5 2" xfId="14395" xr:uid="{00000000-0005-0000-0000-000026230000}"/>
    <cellStyle name="Notitie 6 2 5 2 2" xfId="27993" xr:uid="{444C6596-6451-4E04-AD90-39A51A00CA5B}"/>
    <cellStyle name="Notitie 6 2 5 3" xfId="26462" xr:uid="{09EF6349-BCA1-48CB-BFF1-CDAC2076E66B}"/>
    <cellStyle name="Notitie 6 2 6" xfId="6323" xr:uid="{00000000-0005-0000-0000-000027230000}"/>
    <cellStyle name="Notitie 6 2 6 2" xfId="16050" xr:uid="{00000000-0005-0000-0000-000028230000}"/>
    <cellStyle name="Notitie 6 2 6 2 2" xfId="28394" xr:uid="{70261C86-DA34-4330-BE78-3E9CACC8C8AF}"/>
    <cellStyle name="Notitie 6 2 6 3" xfId="26863" xr:uid="{F942B47A-EC2C-4C43-BCCD-F08077D3FE9B}"/>
    <cellStyle name="Notitie 6 2 7" xfId="6526" xr:uid="{00000000-0005-0000-0000-000029230000}"/>
    <cellStyle name="Notitie 6 2 7 2" xfId="16253" xr:uid="{00000000-0005-0000-0000-00002A230000}"/>
    <cellStyle name="Notitie 6 2 7 2 2" xfId="28433" xr:uid="{0B33F94F-46EF-45BA-9C6C-0678D9AEFBD0}"/>
    <cellStyle name="Notitie 6 2 7 3" xfId="26902" xr:uid="{145DA856-344E-409C-8220-7667DBC73C16}"/>
    <cellStyle name="Notitie 6 2 8" xfId="6736" xr:uid="{00000000-0005-0000-0000-00002B230000}"/>
    <cellStyle name="Notitie 6 2 8 2" xfId="16463" xr:uid="{00000000-0005-0000-0000-00002C230000}"/>
    <cellStyle name="Notitie 6 2 8 2 2" xfId="28475" xr:uid="{814F8FFB-8315-4C0C-9A18-9BC113B633CC}"/>
    <cellStyle name="Notitie 6 2 8 3" xfId="26944" xr:uid="{24F728DA-CB64-49C8-9E21-EBAC9F72A168}"/>
    <cellStyle name="Notitie 6 2 9" xfId="6932" xr:uid="{00000000-0005-0000-0000-00002D230000}"/>
    <cellStyle name="Notitie 6 2 9 2" xfId="16659" xr:uid="{00000000-0005-0000-0000-00002E230000}"/>
    <cellStyle name="Notitie 6 2 9 2 2" xfId="28516" xr:uid="{AF3554BD-A90D-40E6-97EC-BD9B12264C61}"/>
    <cellStyle name="Notitie 6 2 9 3" xfId="26985" xr:uid="{5E7CCB9E-B1DC-4358-A0A6-9C45D842A046}"/>
    <cellStyle name="Notitie 6 20" xfId="7611" xr:uid="{00000000-0005-0000-0000-00002F230000}"/>
    <cellStyle name="Notitie 6 20 2" xfId="17338" xr:uid="{00000000-0005-0000-0000-000030230000}"/>
    <cellStyle name="Notitie 6 20 2 2" xfId="28652" xr:uid="{67316D36-78BC-42CE-AA63-917A13DC08C5}"/>
    <cellStyle name="Notitie 6 20 3" xfId="27121" xr:uid="{31650213-6D12-45C9-ABDA-AA8A08DE3277}"/>
    <cellStyle name="Notitie 6 21" xfId="6625" xr:uid="{00000000-0005-0000-0000-000031230000}"/>
    <cellStyle name="Notitie 6 21 2" xfId="16352" xr:uid="{00000000-0005-0000-0000-000032230000}"/>
    <cellStyle name="Notitie 6 21 2 2" xfId="28449" xr:uid="{CA9ECF82-A4BC-45A6-A729-C2DE8F51C549}"/>
    <cellStyle name="Notitie 6 21 3" xfId="26918" xr:uid="{B0D03506-F3A8-493E-8C69-84834E819B7D}"/>
    <cellStyle name="Notitie 6 22" xfId="5027" xr:uid="{00000000-0005-0000-0000-000033230000}"/>
    <cellStyle name="Notitie 6 22 2" xfId="14754" xr:uid="{00000000-0005-0000-0000-000034230000}"/>
    <cellStyle name="Notitie 6 22 2 2" xfId="28070" xr:uid="{A912F5C5-16E6-4398-9E48-DAA3EBDDF1B8}"/>
    <cellStyle name="Notitie 6 22 3" xfId="26539" xr:uid="{D19BDE7A-F473-40B2-B6FD-EC26C60CB1C5}"/>
    <cellStyle name="Notitie 6 23" xfId="5119" xr:uid="{00000000-0005-0000-0000-000035230000}"/>
    <cellStyle name="Notitie 6 23 2" xfId="14846" xr:uid="{00000000-0005-0000-0000-000036230000}"/>
    <cellStyle name="Notitie 6 23 2 2" xfId="28098" xr:uid="{AB93A80D-D35F-4448-A257-8394E22C7214}"/>
    <cellStyle name="Notitie 6 23 3" xfId="26567" xr:uid="{FCCC3607-A9AF-4173-9D3F-74F1AD7D7799}"/>
    <cellStyle name="Notitie 6 24" xfId="2581" xr:uid="{00000000-0005-0000-0000-000037230000}"/>
    <cellStyle name="Notitie 6 24 2" xfId="12308" xr:uid="{00000000-0005-0000-0000-000038230000}"/>
    <cellStyle name="Notitie 6 24 2 2" xfId="27797" xr:uid="{F6472C3A-A8F7-4D62-80AE-98DB26542E0A}"/>
    <cellStyle name="Notitie 6 24 3" xfId="26266" xr:uid="{CD9FE22A-3846-4D87-804A-0BD402EA3257}"/>
    <cellStyle name="Notitie 6 25" xfId="2792" xr:uid="{00000000-0005-0000-0000-000039230000}"/>
    <cellStyle name="Notitie 6 25 2" xfId="12519" xr:uid="{00000000-0005-0000-0000-00003A230000}"/>
    <cellStyle name="Notitie 6 25 2 2" xfId="27862" xr:uid="{DEB8B515-A0B9-4D92-80D1-9BB4FBBB0C1B}"/>
    <cellStyle name="Notitie 6 25 3" xfId="26331" xr:uid="{796AC2B4-EEDE-4FA9-8C33-D809283AEF44}"/>
    <cellStyle name="Notitie 6 26" xfId="5180" xr:uid="{00000000-0005-0000-0000-00003B230000}"/>
    <cellStyle name="Notitie 6 26 2" xfId="14907" xr:uid="{00000000-0005-0000-0000-00003C230000}"/>
    <cellStyle name="Notitie 6 26 2 2" xfId="28119" xr:uid="{78680A72-AE63-4DAF-9ABA-EA4A13B0E1A0}"/>
    <cellStyle name="Notitie 6 26 3" xfId="26588" xr:uid="{2048F4A0-65B5-4B6B-83F3-4E4CE90B6BB4}"/>
    <cellStyle name="Notitie 6 27" xfId="7738" xr:uid="{00000000-0005-0000-0000-00003D230000}"/>
    <cellStyle name="Notitie 6 27 2" xfId="17465" xr:uid="{00000000-0005-0000-0000-00003E230000}"/>
    <cellStyle name="Notitie 6 27 2 2" xfId="28693" xr:uid="{401A682E-B5E0-4A31-8E1B-F3EC58CB833A}"/>
    <cellStyle name="Notitie 6 27 3" xfId="27162" xr:uid="{338B9C7A-259B-4E95-9462-8F2B98BF3034}"/>
    <cellStyle name="Notitie 6 28" xfId="7026" xr:uid="{00000000-0005-0000-0000-00003F230000}"/>
    <cellStyle name="Notitie 6 28 2" xfId="16753" xr:uid="{00000000-0005-0000-0000-000040230000}"/>
    <cellStyle name="Notitie 6 28 2 2" xfId="28535" xr:uid="{3C09488B-9F61-42A8-800E-3E49BA2AE217}"/>
    <cellStyle name="Notitie 6 28 3" xfId="27004" xr:uid="{4421B8BC-4595-47FD-A8D7-68C3B63A2498}"/>
    <cellStyle name="Notitie 6 29" xfId="8093" xr:uid="{00000000-0005-0000-0000-000041230000}"/>
    <cellStyle name="Notitie 6 29 2" xfId="17820" xr:uid="{00000000-0005-0000-0000-000042230000}"/>
    <cellStyle name="Notitie 6 29 2 2" xfId="28757" xr:uid="{185DEFDD-E7AC-47D0-8FF3-49AF3CF69122}"/>
    <cellStyle name="Notitie 6 29 3" xfId="27226" xr:uid="{B96FCF67-E6F3-4F48-A732-3B28A3F7A5AE}"/>
    <cellStyle name="Notitie 6 3" xfId="2304" xr:uid="{00000000-0005-0000-0000-000043230000}"/>
    <cellStyle name="Notitie 6 3 10" xfId="7143" xr:uid="{00000000-0005-0000-0000-000044230000}"/>
    <cellStyle name="Notitie 6 3 10 2" xfId="16870" xr:uid="{00000000-0005-0000-0000-000045230000}"/>
    <cellStyle name="Notitie 6 3 10 2 2" xfId="28564" xr:uid="{C7A718A2-10DD-4EBB-B4B4-714C61741931}"/>
    <cellStyle name="Notitie 6 3 10 3" xfId="27033" xr:uid="{5FF9B742-9D50-46EF-A00F-168D78DC2BB6}"/>
    <cellStyle name="Notitie 6 3 11" xfId="7339" xr:uid="{00000000-0005-0000-0000-000046230000}"/>
    <cellStyle name="Notitie 6 3 11 2" xfId="17066" xr:uid="{00000000-0005-0000-0000-000047230000}"/>
    <cellStyle name="Notitie 6 3 11 2 2" xfId="28604" xr:uid="{FEC3E897-AB2A-45C3-99BE-BCFEBC58961D}"/>
    <cellStyle name="Notitie 6 3 11 3" xfId="27073" xr:uid="{76DC1865-7617-49C2-BF55-DBEA84D189C8}"/>
    <cellStyle name="Notitie 6 3 12" xfId="7534" xr:uid="{00000000-0005-0000-0000-000048230000}"/>
    <cellStyle name="Notitie 6 3 12 2" xfId="17261" xr:uid="{00000000-0005-0000-0000-000049230000}"/>
    <cellStyle name="Notitie 6 3 12 2 2" xfId="28644" xr:uid="{56C34B8E-C1FD-4F83-80C3-C07304F46D42}"/>
    <cellStyle name="Notitie 6 3 12 3" xfId="27113" xr:uid="{791399D6-6794-4767-9C1F-8FF28758B248}"/>
    <cellStyle name="Notitie 6 3 13" xfId="7728" xr:uid="{00000000-0005-0000-0000-00004A230000}"/>
    <cellStyle name="Notitie 6 3 13 2" xfId="17455" xr:uid="{00000000-0005-0000-0000-00004B230000}"/>
    <cellStyle name="Notitie 6 3 13 2 2" xfId="28686" xr:uid="{04CAD787-B094-4D5C-A435-1428EE5240FC}"/>
    <cellStyle name="Notitie 6 3 13 3" xfId="27155" xr:uid="{C63B2FB1-820A-4083-B854-0A87A325F6DE}"/>
    <cellStyle name="Notitie 6 3 14" xfId="7924" xr:uid="{00000000-0005-0000-0000-00004C230000}"/>
    <cellStyle name="Notitie 6 3 14 2" xfId="17651" xr:uid="{00000000-0005-0000-0000-00004D230000}"/>
    <cellStyle name="Notitie 6 3 14 2 2" xfId="28722" xr:uid="{9A3D5083-7292-4F71-AD20-667F5FE9BA0F}"/>
    <cellStyle name="Notitie 6 3 14 3" xfId="27191" xr:uid="{D055BD61-1DD7-4CBE-8482-51897EF60F37}"/>
    <cellStyle name="Notitie 6 3 15" xfId="5060" xr:uid="{00000000-0005-0000-0000-00004E230000}"/>
    <cellStyle name="Notitie 6 3 15 2" xfId="14787" xr:uid="{00000000-0005-0000-0000-00004F230000}"/>
    <cellStyle name="Notitie 6 3 15 2 2" xfId="28082" xr:uid="{FFAABF0C-A319-48E5-A234-57D1A166EC51}"/>
    <cellStyle name="Notitie 6 3 15 3" xfId="26551" xr:uid="{87F3DD26-871A-4DFC-ADCC-EB66641F55EA}"/>
    <cellStyle name="Notitie 6 3 16" xfId="8226" xr:uid="{00000000-0005-0000-0000-000050230000}"/>
    <cellStyle name="Notitie 6 3 16 2" xfId="17953" xr:uid="{00000000-0005-0000-0000-000051230000}"/>
    <cellStyle name="Notitie 6 3 16 2 2" xfId="28789" xr:uid="{6FC334E3-E90F-4E9A-B130-6C4A33299022}"/>
    <cellStyle name="Notitie 6 3 16 3" xfId="27258" xr:uid="{BA3F38EC-4AA4-412B-9174-8609550509F0}"/>
    <cellStyle name="Notitie 6 3 17" xfId="8414" xr:uid="{00000000-0005-0000-0000-000052230000}"/>
    <cellStyle name="Notitie 6 3 17 2" xfId="18141" xr:uid="{00000000-0005-0000-0000-000053230000}"/>
    <cellStyle name="Notitie 6 3 17 2 2" xfId="28826" xr:uid="{26175D73-D9A1-4188-AC76-873276D5E34E}"/>
    <cellStyle name="Notitie 6 3 17 3" xfId="27295" xr:uid="{56041572-5A3F-4F98-9522-C50034639976}"/>
    <cellStyle name="Notitie 6 3 18" xfId="8596" xr:uid="{00000000-0005-0000-0000-000054230000}"/>
    <cellStyle name="Notitie 6 3 18 2" xfId="18323" xr:uid="{00000000-0005-0000-0000-000055230000}"/>
    <cellStyle name="Notitie 6 3 18 2 2" xfId="28860" xr:uid="{9E50AE53-B330-4C04-9CE8-673F4CF1DE85}"/>
    <cellStyle name="Notitie 6 3 18 3" xfId="27329" xr:uid="{797EFE58-CF64-4CAA-BE04-298E68819BCC}"/>
    <cellStyle name="Notitie 6 3 19" xfId="8770" xr:uid="{00000000-0005-0000-0000-000056230000}"/>
    <cellStyle name="Notitie 6 3 19 2" xfId="18497" xr:uid="{00000000-0005-0000-0000-000057230000}"/>
    <cellStyle name="Notitie 6 3 19 2 2" xfId="28894" xr:uid="{F97D9C36-C6AB-4D40-B580-5BB585ABC3CD}"/>
    <cellStyle name="Notitie 6 3 19 3" xfId="27363" xr:uid="{E62EF930-91FD-4D57-B2DC-E4F69BE3532B}"/>
    <cellStyle name="Notitie 6 3 2" xfId="4526" xr:uid="{00000000-0005-0000-0000-000058230000}"/>
    <cellStyle name="Notitie 6 3 2 2" xfId="14253" xr:uid="{00000000-0005-0000-0000-000059230000}"/>
    <cellStyle name="Notitie 6 3 2 2 2" xfId="27976" xr:uid="{CB113A6C-A3B3-4BFF-9909-012AA05CC664}"/>
    <cellStyle name="Notitie 6 3 2 3" xfId="26445" xr:uid="{59E5DA97-34D1-47DD-820F-8AF1A424AB6A}"/>
    <cellStyle name="Notitie 6 3 20" xfId="8943" xr:uid="{00000000-0005-0000-0000-00005A230000}"/>
    <cellStyle name="Notitie 6 3 20 2" xfId="18670" xr:uid="{00000000-0005-0000-0000-00005B230000}"/>
    <cellStyle name="Notitie 6 3 20 2 2" xfId="28928" xr:uid="{62D00BEE-760E-450B-B186-FA2C59C1BF7D}"/>
    <cellStyle name="Notitie 6 3 20 3" xfId="27397" xr:uid="{304CA0EA-6C17-4ECB-89ED-144A63B60D86}"/>
    <cellStyle name="Notitie 6 3 21" xfId="9123" xr:uid="{00000000-0005-0000-0000-00005C230000}"/>
    <cellStyle name="Notitie 6 3 21 2" xfId="18850" xr:uid="{00000000-0005-0000-0000-00005D230000}"/>
    <cellStyle name="Notitie 6 3 21 2 2" xfId="28962" xr:uid="{6C9E1C92-2ECD-4CA8-9FA5-E0C863B101FE}"/>
    <cellStyle name="Notitie 6 3 21 3" xfId="27431" xr:uid="{49CFF2CE-9212-4379-8797-7E51336FB301}"/>
    <cellStyle name="Notitie 6 3 22" xfId="9293" xr:uid="{00000000-0005-0000-0000-00005E230000}"/>
    <cellStyle name="Notitie 6 3 22 2" xfId="19020" xr:uid="{00000000-0005-0000-0000-00005F230000}"/>
    <cellStyle name="Notitie 6 3 22 2 2" xfId="28995" xr:uid="{6173A726-9962-4B29-B45F-AC4F5EBE3D2B}"/>
    <cellStyle name="Notitie 6 3 22 3" xfId="27464" xr:uid="{00DA4030-15BB-4BD5-8C62-EABBB84EEBF4}"/>
    <cellStyle name="Notitie 6 3 23" xfId="9463" xr:uid="{00000000-0005-0000-0000-000060230000}"/>
    <cellStyle name="Notitie 6 3 23 2" xfId="19190" xr:uid="{00000000-0005-0000-0000-000061230000}"/>
    <cellStyle name="Notitie 6 3 23 2 2" xfId="29030" xr:uid="{57B4304C-56AC-477E-82A6-739EA8187818}"/>
    <cellStyle name="Notitie 6 3 23 3" xfId="27499" xr:uid="{B419F5ED-9F0C-4A07-953B-40BFFD87B96E}"/>
    <cellStyle name="Notitie 6 3 24" xfId="9627" xr:uid="{00000000-0005-0000-0000-000062230000}"/>
    <cellStyle name="Notitie 6 3 24 2" xfId="19354" xr:uid="{00000000-0005-0000-0000-000063230000}"/>
    <cellStyle name="Notitie 6 3 24 2 2" xfId="29063" xr:uid="{21B3BD5A-7BD8-46F2-9A95-EC2D375BE681}"/>
    <cellStyle name="Notitie 6 3 24 3" xfId="27532" xr:uid="{6EDA9B53-0CC1-4E25-AC76-4AD7252B8060}"/>
    <cellStyle name="Notitie 6 3 25" xfId="9799" xr:uid="{00000000-0005-0000-0000-000064230000}"/>
    <cellStyle name="Notitie 6 3 25 2" xfId="19526" xr:uid="{00000000-0005-0000-0000-000065230000}"/>
    <cellStyle name="Notitie 6 3 25 2 2" xfId="29095" xr:uid="{CD50BE2D-389C-4953-BCAF-8003FB38DD6B}"/>
    <cellStyle name="Notitie 6 3 25 3" xfId="27564" xr:uid="{39562EB9-8104-46C1-A427-65CB5B3B8ABE}"/>
    <cellStyle name="Notitie 6 3 26" xfId="9960" xr:uid="{00000000-0005-0000-0000-000066230000}"/>
    <cellStyle name="Notitie 6 3 26 2" xfId="19687" xr:uid="{00000000-0005-0000-0000-000067230000}"/>
    <cellStyle name="Notitie 6 3 26 2 2" xfId="29126" xr:uid="{41F8ABB6-18B2-4F0A-A0DD-399EC9B05642}"/>
    <cellStyle name="Notitie 6 3 26 3" xfId="27595" xr:uid="{9FA61395-56A3-4DDA-A6BA-DADFEB35BC42}"/>
    <cellStyle name="Notitie 6 3 27" xfId="10119" xr:uid="{00000000-0005-0000-0000-000068230000}"/>
    <cellStyle name="Notitie 6 3 27 2" xfId="19846" xr:uid="{00000000-0005-0000-0000-000069230000}"/>
    <cellStyle name="Notitie 6 3 27 2 2" xfId="29157" xr:uid="{9A510305-2368-4F69-A313-8DBE13748C93}"/>
    <cellStyle name="Notitie 6 3 27 3" xfId="27626" xr:uid="{C949FCA3-2271-40D0-9ED0-69AB50AB421B}"/>
    <cellStyle name="Notitie 6 3 28" xfId="10274" xr:uid="{00000000-0005-0000-0000-00006A230000}"/>
    <cellStyle name="Notitie 6 3 28 2" xfId="20001" xr:uid="{00000000-0005-0000-0000-00006B230000}"/>
    <cellStyle name="Notitie 6 3 28 2 2" xfId="29187" xr:uid="{F67B65A7-0912-460F-8268-7A3446C7B4B1}"/>
    <cellStyle name="Notitie 6 3 28 3" xfId="27656" xr:uid="{7B366DCF-83C2-4CF5-A175-A5726A6B3DFC}"/>
    <cellStyle name="Notitie 6 3 29" xfId="10428" xr:uid="{00000000-0005-0000-0000-00006C230000}"/>
    <cellStyle name="Notitie 6 3 29 2" xfId="20155" xr:uid="{00000000-0005-0000-0000-00006D230000}"/>
    <cellStyle name="Notitie 6 3 29 2 2" xfId="29217" xr:uid="{BEF8DE9E-DA5C-4648-9AC3-998C411CB7C0}"/>
    <cellStyle name="Notitie 6 3 29 3" xfId="27686" xr:uid="{B0A44355-2CE5-42DF-99FB-867B87F45FA2}"/>
    <cellStyle name="Notitie 6 3 3" xfId="5735" xr:uid="{00000000-0005-0000-0000-00006E230000}"/>
    <cellStyle name="Notitie 6 3 3 2" xfId="15462" xr:uid="{00000000-0005-0000-0000-00006F230000}"/>
    <cellStyle name="Notitie 6 3 3 2 2" xfId="28265" xr:uid="{72FE2EC6-F67F-492B-953C-955BEBC1B561}"/>
    <cellStyle name="Notitie 6 3 3 3" xfId="26734" xr:uid="{2EE747B0-B148-48A0-9064-AE0C1EB96ECA}"/>
    <cellStyle name="Notitie 6 3 30" xfId="10579" xr:uid="{00000000-0005-0000-0000-000070230000}"/>
    <cellStyle name="Notitie 6 3 30 2" xfId="20306" xr:uid="{00000000-0005-0000-0000-000071230000}"/>
    <cellStyle name="Notitie 6 3 30 2 2" xfId="29246" xr:uid="{163D7F64-2C8C-44FE-A434-951C90E167BD}"/>
    <cellStyle name="Notitie 6 3 30 3" xfId="27715" xr:uid="{F4110AD6-5702-466E-9842-0C706C4528D4}"/>
    <cellStyle name="Notitie 6 3 31" xfId="10725" xr:uid="{00000000-0005-0000-0000-000072230000}"/>
    <cellStyle name="Notitie 6 3 31 2" xfId="20452" xr:uid="{00000000-0005-0000-0000-000073230000}"/>
    <cellStyle name="Notitie 6 3 31 2 2" xfId="29272" xr:uid="{488F8D20-41B1-4A2B-A806-C44C91834EA1}"/>
    <cellStyle name="Notitie 6 3 31 3" xfId="27741" xr:uid="{67CFB548-EB95-4613-9B35-23D484E2E5CE}"/>
    <cellStyle name="Notitie 6 3 32" xfId="26204" xr:uid="{50736FF8-EE52-4E93-A1EA-5FD27F58B2FF}"/>
    <cellStyle name="Notitie 6 3 4" xfId="5950" xr:uid="{00000000-0005-0000-0000-000074230000}"/>
    <cellStyle name="Notitie 6 3 4 2" xfId="15677" xr:uid="{00000000-0005-0000-0000-000075230000}"/>
    <cellStyle name="Notitie 6 3 4 2 2" xfId="28308" xr:uid="{075DB462-168E-49D1-93CE-7FA6CE410CDB}"/>
    <cellStyle name="Notitie 6 3 4 3" xfId="26777" xr:uid="{E7308E30-74EF-4696-96D0-0369AD4D3322}"/>
    <cellStyle name="Notitie 6 3 5" xfId="5495" xr:uid="{00000000-0005-0000-0000-000076230000}"/>
    <cellStyle name="Notitie 6 3 5 2" xfId="15222" xr:uid="{00000000-0005-0000-0000-000077230000}"/>
    <cellStyle name="Notitie 6 3 5 2 2" xfId="28198" xr:uid="{E9A3147F-7476-44A0-AD53-E9B672928212}"/>
    <cellStyle name="Notitie 6 3 5 3" xfId="26667" xr:uid="{2B457A75-1753-446A-9D57-973C11C71BEA}"/>
    <cellStyle name="Notitie 6 3 6" xfId="6324" xr:uid="{00000000-0005-0000-0000-000078230000}"/>
    <cellStyle name="Notitie 6 3 6 2" xfId="16051" xr:uid="{00000000-0005-0000-0000-000079230000}"/>
    <cellStyle name="Notitie 6 3 6 2 2" xfId="28395" xr:uid="{C78C7CAF-43DB-436B-84C5-0E409CE3272D}"/>
    <cellStyle name="Notitie 6 3 6 3" xfId="26864" xr:uid="{8C1D2FB2-C583-4E81-A578-2DCF6E743EF9}"/>
    <cellStyle name="Notitie 6 3 7" xfId="6527" xr:uid="{00000000-0005-0000-0000-00007A230000}"/>
    <cellStyle name="Notitie 6 3 7 2" xfId="16254" xr:uid="{00000000-0005-0000-0000-00007B230000}"/>
    <cellStyle name="Notitie 6 3 7 2 2" xfId="28434" xr:uid="{C39C35F6-C448-4308-B12E-0367121CA33C}"/>
    <cellStyle name="Notitie 6 3 7 3" xfId="26903" xr:uid="{A20A830E-389E-4E14-883A-F76AEC43701C}"/>
    <cellStyle name="Notitie 6 3 8" xfId="6737" xr:uid="{00000000-0005-0000-0000-00007C230000}"/>
    <cellStyle name="Notitie 6 3 8 2" xfId="16464" xr:uid="{00000000-0005-0000-0000-00007D230000}"/>
    <cellStyle name="Notitie 6 3 8 2 2" xfId="28476" xr:uid="{52794AD3-B6D7-4DE9-A55D-5F2C84F9414B}"/>
    <cellStyle name="Notitie 6 3 8 3" xfId="26945" xr:uid="{3AC304F9-15D0-48A4-825E-A59C35988454}"/>
    <cellStyle name="Notitie 6 3 9" xfId="6933" xr:uid="{00000000-0005-0000-0000-00007E230000}"/>
    <cellStyle name="Notitie 6 3 9 2" xfId="16660" xr:uid="{00000000-0005-0000-0000-00007F230000}"/>
    <cellStyle name="Notitie 6 3 9 2 2" xfId="28517" xr:uid="{B32548F1-F336-4437-AE28-FAB517F53BCC}"/>
    <cellStyle name="Notitie 6 3 9 3" xfId="26986" xr:uid="{A9758975-8179-412D-8C70-94C4318D02AA}"/>
    <cellStyle name="Notitie 6 30" xfId="5312" xr:uid="{00000000-0005-0000-0000-000080230000}"/>
    <cellStyle name="Notitie 6 30 2" xfId="15039" xr:uid="{00000000-0005-0000-0000-000081230000}"/>
    <cellStyle name="Notitie 6 30 2 2" xfId="28147" xr:uid="{33B86286-26EB-49F0-8EF4-EFDFE01C1C26}"/>
    <cellStyle name="Notitie 6 30 3" xfId="26616" xr:uid="{476C20ED-75F7-45DB-9B1F-9AC3FEC915E4}"/>
    <cellStyle name="Notitie 6 31" xfId="7814" xr:uid="{00000000-0005-0000-0000-000082230000}"/>
    <cellStyle name="Notitie 6 31 2" xfId="17541" xr:uid="{00000000-0005-0000-0000-000083230000}"/>
    <cellStyle name="Notitie 6 31 2 2" xfId="28698" xr:uid="{6DBA289D-DCC6-4F87-9C86-CAC52DEBEDA0}"/>
    <cellStyle name="Notitie 6 31 3" xfId="27167" xr:uid="{494BF203-8F2F-45E7-B10B-06A485AA9DE8}"/>
    <cellStyle name="Notitie 6 32" xfId="2480" xr:uid="{00000000-0005-0000-0000-000084230000}"/>
    <cellStyle name="Notitie 6 32 2" xfId="12207" xr:uid="{00000000-0005-0000-0000-000085230000}"/>
    <cellStyle name="Notitie 6 32 2 2" xfId="27763" xr:uid="{569ECCAA-10E4-483D-99CB-1D9A1D8FC238}"/>
    <cellStyle name="Notitie 6 32 3" xfId="26232" xr:uid="{E2F6606D-291F-4A9D-9D3B-BC44EC262F38}"/>
    <cellStyle name="Notitie 6 33" xfId="5254" xr:uid="{00000000-0005-0000-0000-000086230000}"/>
    <cellStyle name="Notitie 6 33 2" xfId="14981" xr:uid="{00000000-0005-0000-0000-000087230000}"/>
    <cellStyle name="Notitie 6 33 2 2" xfId="28135" xr:uid="{C383405A-6CF3-4B1F-81F3-1997FD3950AF}"/>
    <cellStyle name="Notitie 6 33 3" xfId="26604" xr:uid="{CAB2F0F2-9E92-4AAB-A25F-30F92EB1B2A1}"/>
    <cellStyle name="Notitie 6 34" xfId="26164" xr:uid="{9A96B56C-C32B-4569-8394-A5BED53B6244}"/>
    <cellStyle name="Notitie 6 4" xfId="3024" xr:uid="{00000000-0005-0000-0000-000088230000}"/>
    <cellStyle name="Notitie 6 4 2" xfId="12751" xr:uid="{00000000-0005-0000-0000-000089230000}"/>
    <cellStyle name="Notitie 6 4 2 2" xfId="27925" xr:uid="{44FB95CA-1B57-4894-B22B-7C11CDD372AE}"/>
    <cellStyle name="Notitie 6 4 3" xfId="26394" xr:uid="{CF3B7895-716B-4E51-A6C7-9F1D33907436}"/>
    <cellStyle name="Notitie 6 5" xfId="2692" xr:uid="{00000000-0005-0000-0000-00008A230000}"/>
    <cellStyle name="Notitie 6 5 2" xfId="12419" xr:uid="{00000000-0005-0000-0000-00008B230000}"/>
    <cellStyle name="Notitie 6 5 2 2" xfId="27830" xr:uid="{B1687231-13D2-4A1B-BE55-F800B97708D7}"/>
    <cellStyle name="Notitie 6 5 3" xfId="26299" xr:uid="{981786C8-8CC7-4B5B-9690-7EC2415C8AB7}"/>
    <cellStyle name="Notitie 6 6" xfId="5199" xr:uid="{00000000-0005-0000-0000-00008C230000}"/>
    <cellStyle name="Notitie 6 6 2" xfId="14926" xr:uid="{00000000-0005-0000-0000-00008D230000}"/>
    <cellStyle name="Notitie 6 6 2 2" xfId="28128" xr:uid="{80C312E1-EDA4-4FDC-994C-4841A88BECE0}"/>
    <cellStyle name="Notitie 6 6 3" xfId="26597" xr:uid="{C355EF8C-C3AB-4A16-8A7C-27A47AB0B36F}"/>
    <cellStyle name="Notitie 6 7" xfId="2997" xr:uid="{00000000-0005-0000-0000-00008E230000}"/>
    <cellStyle name="Notitie 6 7 2" xfId="12724" xr:uid="{00000000-0005-0000-0000-00008F230000}"/>
    <cellStyle name="Notitie 6 7 2 2" xfId="27907" xr:uid="{71DBB4B5-61A9-4717-93F1-CE6C0A3C8051}"/>
    <cellStyle name="Notitie 6 7 3" xfId="26376" xr:uid="{E0CB7158-F50E-47E0-AB8D-1600BC36A8CB}"/>
    <cellStyle name="Notitie 6 8" xfId="3769" xr:uid="{00000000-0005-0000-0000-000090230000}"/>
    <cellStyle name="Notitie 6 8 2" xfId="13496" xr:uid="{00000000-0005-0000-0000-000091230000}"/>
    <cellStyle name="Notitie 6 8 2 2" xfId="27956" xr:uid="{2BB3D285-5DD0-4273-882B-DDA192D4205C}"/>
    <cellStyle name="Notitie 6 8 3" xfId="26425" xr:uid="{F98DDBBF-B54E-481C-A1F8-E1DB09126290}"/>
    <cellStyle name="Notitie 6 9" xfId="3404" xr:uid="{00000000-0005-0000-0000-000092230000}"/>
    <cellStyle name="Notitie 6 9 2" xfId="13131" xr:uid="{00000000-0005-0000-0000-000093230000}"/>
    <cellStyle name="Notitie 6 9 2 2" xfId="27948" xr:uid="{429EC3E5-357B-45EF-8BB9-A5EF9A23E9DB}"/>
    <cellStyle name="Notitie 6 9 3" xfId="26417" xr:uid="{C07AD317-BA25-4B2B-AC3C-94AA2A85ADBE}"/>
    <cellStyle name="Notitie 7" xfId="815" xr:uid="{00000000-0005-0000-0000-000094230000}"/>
    <cellStyle name="Notitie 7 10" xfId="5105" xr:uid="{00000000-0005-0000-0000-000095230000}"/>
    <cellStyle name="Notitie 7 10 2" xfId="14832" xr:uid="{00000000-0005-0000-0000-000096230000}"/>
    <cellStyle name="Notitie 7 10 2 2" xfId="28094" xr:uid="{3EF51915-DA60-43FD-8712-EE3514CCB682}"/>
    <cellStyle name="Notitie 7 10 3" xfId="26563" xr:uid="{B7395303-DE7B-45F0-A146-BFBC6A426D07}"/>
    <cellStyle name="Notitie 7 11" xfId="3010" xr:uid="{00000000-0005-0000-0000-000097230000}"/>
    <cellStyle name="Notitie 7 11 2" xfId="12737" xr:uid="{00000000-0005-0000-0000-000098230000}"/>
    <cellStyle name="Notitie 7 11 2 2" xfId="27913" xr:uid="{FBC40293-BB14-4C60-A8E4-96B3461B8BBA}"/>
    <cellStyle name="Notitie 7 11 3" xfId="26382" xr:uid="{0682B30D-7290-4BC2-ADB7-B003A09C0645}"/>
    <cellStyle name="Notitie 7 12" xfId="6095" xr:uid="{00000000-0005-0000-0000-000099230000}"/>
    <cellStyle name="Notitie 7 12 2" xfId="15822" xr:uid="{00000000-0005-0000-0000-00009A230000}"/>
    <cellStyle name="Notitie 7 12 2 2" xfId="28332" xr:uid="{4B3725AB-9ABF-44A4-B6B9-314F7B57011D}"/>
    <cellStyle name="Notitie 7 12 3" xfId="26801" xr:uid="{2370CA6C-1994-47F6-AF42-C678CDFD58AA}"/>
    <cellStyle name="Notitie 7 13" xfId="4890" xr:uid="{00000000-0005-0000-0000-00009B230000}"/>
    <cellStyle name="Notitie 7 13 2" xfId="14617" xr:uid="{00000000-0005-0000-0000-00009C230000}"/>
    <cellStyle name="Notitie 7 13 2 2" xfId="28037" xr:uid="{D09B1FD9-B31C-4A57-AFE7-EB761271A39A}"/>
    <cellStyle name="Notitie 7 13 3" xfId="26506" xr:uid="{81987529-E046-431A-94DD-B580210BF92C}"/>
    <cellStyle name="Notitie 7 14" xfId="5143" xr:uid="{00000000-0005-0000-0000-00009D230000}"/>
    <cellStyle name="Notitie 7 14 2" xfId="14870" xr:uid="{00000000-0005-0000-0000-00009E230000}"/>
    <cellStyle name="Notitie 7 14 2 2" xfId="28105" xr:uid="{D5A3387C-53EE-4D21-A1DB-81A8CB9F3CAA}"/>
    <cellStyle name="Notitie 7 14 3" xfId="26574" xr:uid="{5D2763DA-1F72-4C9A-A140-373CFDD1DE92}"/>
    <cellStyle name="Notitie 7 15" xfId="5323" xr:uid="{00000000-0005-0000-0000-00009F230000}"/>
    <cellStyle name="Notitie 7 15 2" xfId="15050" xr:uid="{00000000-0005-0000-0000-0000A0230000}"/>
    <cellStyle name="Notitie 7 15 2 2" xfId="28150" xr:uid="{C218D81E-373B-4726-A89E-949B192E93F5}"/>
    <cellStyle name="Notitie 7 15 3" xfId="26619" xr:uid="{E17DA676-DA50-4A6E-A3B1-C4880BB9A856}"/>
    <cellStyle name="Notitie 7 16" xfId="6221" xr:uid="{00000000-0005-0000-0000-0000A1230000}"/>
    <cellStyle name="Notitie 7 16 2" xfId="15948" xr:uid="{00000000-0005-0000-0000-0000A2230000}"/>
    <cellStyle name="Notitie 7 16 2 2" xfId="28367" xr:uid="{7DFE903A-FB74-4D3F-8671-97D51F1FC7F5}"/>
    <cellStyle name="Notitie 7 16 3" xfId="26836" xr:uid="{77596C2A-B737-4B1F-BB7B-9022646A254B}"/>
    <cellStyle name="Notitie 7 17" xfId="3405" xr:uid="{00000000-0005-0000-0000-0000A3230000}"/>
    <cellStyle name="Notitie 7 17 2" xfId="13132" xr:uid="{00000000-0005-0000-0000-0000A4230000}"/>
    <cellStyle name="Notitie 7 17 2 2" xfId="27949" xr:uid="{92CA95DC-F45C-4C48-9C4F-A9A8964D4AAA}"/>
    <cellStyle name="Notitie 7 17 3" xfId="26418" xr:uid="{34A260AF-DBF7-4BB6-B461-02BE36942980}"/>
    <cellStyle name="Notitie 7 18" xfId="8041" xr:uid="{00000000-0005-0000-0000-0000A5230000}"/>
    <cellStyle name="Notitie 7 18 2" xfId="17768" xr:uid="{00000000-0005-0000-0000-0000A6230000}"/>
    <cellStyle name="Notitie 7 18 2 2" xfId="28736" xr:uid="{976D7B7C-B309-47BE-801E-8B9C3FBCED6F}"/>
    <cellStyle name="Notitie 7 18 3" xfId="27205" xr:uid="{A4A16F9C-5A41-4FBB-9D6C-1F8EA0133C1F}"/>
    <cellStyle name="Notitie 7 19" xfId="2587" xr:uid="{00000000-0005-0000-0000-0000A7230000}"/>
    <cellStyle name="Notitie 7 19 2" xfId="12314" xr:uid="{00000000-0005-0000-0000-0000A8230000}"/>
    <cellStyle name="Notitie 7 19 2 2" xfId="27800" xr:uid="{9B6DB84E-CAA6-423C-B8BE-FFE34BC0E8D2}"/>
    <cellStyle name="Notitie 7 19 3" xfId="26269" xr:uid="{3949206B-8BFB-420B-B31F-B18B1EF8E0D7}"/>
    <cellStyle name="Notitie 7 2" xfId="2305" xr:uid="{00000000-0005-0000-0000-0000A9230000}"/>
    <cellStyle name="Notitie 7 2 10" xfId="7144" xr:uid="{00000000-0005-0000-0000-0000AA230000}"/>
    <cellStyle name="Notitie 7 2 10 2" xfId="16871" xr:uid="{00000000-0005-0000-0000-0000AB230000}"/>
    <cellStyle name="Notitie 7 2 10 2 2" xfId="28565" xr:uid="{6224930F-F161-4F1C-8F09-0E8FED2B4BFA}"/>
    <cellStyle name="Notitie 7 2 10 3" xfId="27034" xr:uid="{03FEA574-BC6B-4F4B-8BDC-58D94A88881E}"/>
    <cellStyle name="Notitie 7 2 11" xfId="7340" xr:uid="{00000000-0005-0000-0000-0000AC230000}"/>
    <cellStyle name="Notitie 7 2 11 2" xfId="17067" xr:uid="{00000000-0005-0000-0000-0000AD230000}"/>
    <cellStyle name="Notitie 7 2 11 2 2" xfId="28605" xr:uid="{0D863075-EAE3-4713-A5F7-3FC7C79F09BE}"/>
    <cellStyle name="Notitie 7 2 11 3" xfId="27074" xr:uid="{23AB3809-4AAE-4E39-8590-F711540D3B3D}"/>
    <cellStyle name="Notitie 7 2 12" xfId="7535" xr:uid="{00000000-0005-0000-0000-0000AE230000}"/>
    <cellStyle name="Notitie 7 2 12 2" xfId="17262" xr:uid="{00000000-0005-0000-0000-0000AF230000}"/>
    <cellStyle name="Notitie 7 2 12 2 2" xfId="28645" xr:uid="{655067E7-9FBE-479F-BD90-715EFC89874E}"/>
    <cellStyle name="Notitie 7 2 12 3" xfId="27114" xr:uid="{4FCF4DD1-6F84-4A5A-8926-16A1397E2861}"/>
    <cellStyle name="Notitie 7 2 13" xfId="7729" xr:uid="{00000000-0005-0000-0000-0000B0230000}"/>
    <cellStyle name="Notitie 7 2 13 2" xfId="17456" xr:uid="{00000000-0005-0000-0000-0000B1230000}"/>
    <cellStyle name="Notitie 7 2 13 2 2" xfId="28687" xr:uid="{10DB1097-F269-4E2D-8DFD-5416ADE2CAFF}"/>
    <cellStyle name="Notitie 7 2 13 3" xfId="27156" xr:uid="{C9F6D568-3A5E-4614-9775-15BD62F7396E}"/>
    <cellStyle name="Notitie 7 2 14" xfId="7925" xr:uid="{00000000-0005-0000-0000-0000B2230000}"/>
    <cellStyle name="Notitie 7 2 14 2" xfId="17652" xr:uid="{00000000-0005-0000-0000-0000B3230000}"/>
    <cellStyle name="Notitie 7 2 14 2 2" xfId="28723" xr:uid="{BDF3D12C-8822-480E-B16A-57A828F2AEA5}"/>
    <cellStyle name="Notitie 7 2 14 3" xfId="27192" xr:uid="{76002008-0EDF-4081-8581-1AC9F9AABEB2}"/>
    <cellStyle name="Notitie 7 2 15" xfId="5102" xr:uid="{00000000-0005-0000-0000-0000B4230000}"/>
    <cellStyle name="Notitie 7 2 15 2" xfId="14829" xr:uid="{00000000-0005-0000-0000-0000B5230000}"/>
    <cellStyle name="Notitie 7 2 15 2 2" xfId="28093" xr:uid="{F3EDE894-0DEC-4AA9-AC42-9D6A4BC19255}"/>
    <cellStyle name="Notitie 7 2 15 3" xfId="26562" xr:uid="{0959461B-F555-4819-A844-259F68B3F432}"/>
    <cellStyle name="Notitie 7 2 16" xfId="8227" xr:uid="{00000000-0005-0000-0000-0000B6230000}"/>
    <cellStyle name="Notitie 7 2 16 2" xfId="17954" xr:uid="{00000000-0005-0000-0000-0000B7230000}"/>
    <cellStyle name="Notitie 7 2 16 2 2" xfId="28790" xr:uid="{B845FAE3-FC1D-4937-8632-F296ED099543}"/>
    <cellStyle name="Notitie 7 2 16 3" xfId="27259" xr:uid="{B479BA2E-5417-43AF-B86A-FFF287B37BA5}"/>
    <cellStyle name="Notitie 7 2 17" xfId="8415" xr:uid="{00000000-0005-0000-0000-0000B8230000}"/>
    <cellStyle name="Notitie 7 2 17 2" xfId="18142" xr:uid="{00000000-0005-0000-0000-0000B9230000}"/>
    <cellStyle name="Notitie 7 2 17 2 2" xfId="28827" xr:uid="{0B2B5863-C230-421C-AB69-0ED045902EA2}"/>
    <cellStyle name="Notitie 7 2 17 3" xfId="27296" xr:uid="{30042929-9B44-4D45-8A9A-879CA6F84322}"/>
    <cellStyle name="Notitie 7 2 18" xfId="8597" xr:uid="{00000000-0005-0000-0000-0000BA230000}"/>
    <cellStyle name="Notitie 7 2 18 2" xfId="18324" xr:uid="{00000000-0005-0000-0000-0000BB230000}"/>
    <cellStyle name="Notitie 7 2 18 2 2" xfId="28861" xr:uid="{D0310D4E-1751-46E2-BCA2-31910B6B0B41}"/>
    <cellStyle name="Notitie 7 2 18 3" xfId="27330" xr:uid="{78F82E44-577E-4F64-95C5-CC9B1819C6B3}"/>
    <cellStyle name="Notitie 7 2 19" xfId="8771" xr:uid="{00000000-0005-0000-0000-0000BC230000}"/>
    <cellStyle name="Notitie 7 2 19 2" xfId="18498" xr:uid="{00000000-0005-0000-0000-0000BD230000}"/>
    <cellStyle name="Notitie 7 2 19 2 2" xfId="28895" xr:uid="{C9F8B1DE-1B4B-4CFA-BA7C-0CA47EFE89BA}"/>
    <cellStyle name="Notitie 7 2 19 3" xfId="27364" xr:uid="{20C49024-C80F-43A2-BBE5-16BC59B55644}"/>
    <cellStyle name="Notitie 7 2 2" xfId="4527" xr:uid="{00000000-0005-0000-0000-0000BE230000}"/>
    <cellStyle name="Notitie 7 2 2 2" xfId="14254" xr:uid="{00000000-0005-0000-0000-0000BF230000}"/>
    <cellStyle name="Notitie 7 2 2 2 2" xfId="27977" xr:uid="{ADC9C605-151C-4DA7-AB9D-5F49DB0BFB51}"/>
    <cellStyle name="Notitie 7 2 2 3" xfId="26446" xr:uid="{F6FD5DD6-1244-447E-AD18-4732337B91B4}"/>
    <cellStyle name="Notitie 7 2 20" xfId="8944" xr:uid="{00000000-0005-0000-0000-0000C0230000}"/>
    <cellStyle name="Notitie 7 2 20 2" xfId="18671" xr:uid="{00000000-0005-0000-0000-0000C1230000}"/>
    <cellStyle name="Notitie 7 2 20 2 2" xfId="28929" xr:uid="{FB5CE581-7DE6-41D6-9C19-246C120BBB91}"/>
    <cellStyle name="Notitie 7 2 20 3" xfId="27398" xr:uid="{65365247-DC19-4CF5-9E78-D1E56C2B6735}"/>
    <cellStyle name="Notitie 7 2 21" xfId="9124" xr:uid="{00000000-0005-0000-0000-0000C2230000}"/>
    <cellStyle name="Notitie 7 2 21 2" xfId="18851" xr:uid="{00000000-0005-0000-0000-0000C3230000}"/>
    <cellStyle name="Notitie 7 2 21 2 2" xfId="28963" xr:uid="{83143A49-634D-47D9-A756-04D2F0FFEB21}"/>
    <cellStyle name="Notitie 7 2 21 3" xfId="27432" xr:uid="{503C2587-164A-4B22-AEC6-FE3CC83F72D7}"/>
    <cellStyle name="Notitie 7 2 22" xfId="9294" xr:uid="{00000000-0005-0000-0000-0000C4230000}"/>
    <cellStyle name="Notitie 7 2 22 2" xfId="19021" xr:uid="{00000000-0005-0000-0000-0000C5230000}"/>
    <cellStyle name="Notitie 7 2 22 2 2" xfId="28996" xr:uid="{409BB60D-3F9A-4AA4-BF13-71E98F62DF76}"/>
    <cellStyle name="Notitie 7 2 22 3" xfId="27465" xr:uid="{2EE55A20-2F20-4A33-9BD6-60ED00EB12D4}"/>
    <cellStyle name="Notitie 7 2 23" xfId="9464" xr:uid="{00000000-0005-0000-0000-0000C6230000}"/>
    <cellStyle name="Notitie 7 2 23 2" xfId="19191" xr:uid="{00000000-0005-0000-0000-0000C7230000}"/>
    <cellStyle name="Notitie 7 2 23 2 2" xfId="29031" xr:uid="{FC4B6839-94F2-4FD7-B053-051CC93DAB90}"/>
    <cellStyle name="Notitie 7 2 23 3" xfId="27500" xr:uid="{77812C41-FFBF-453D-B47D-A398D0DF744E}"/>
    <cellStyle name="Notitie 7 2 24" xfId="9628" xr:uid="{00000000-0005-0000-0000-0000C8230000}"/>
    <cellStyle name="Notitie 7 2 24 2" xfId="19355" xr:uid="{00000000-0005-0000-0000-0000C9230000}"/>
    <cellStyle name="Notitie 7 2 24 2 2" xfId="29064" xr:uid="{49B4541D-217E-41E5-9A83-0758012787E2}"/>
    <cellStyle name="Notitie 7 2 24 3" xfId="27533" xr:uid="{EBC6E3CA-2B2F-4E94-B9E9-1D5E9E412196}"/>
    <cellStyle name="Notitie 7 2 25" xfId="9800" xr:uid="{00000000-0005-0000-0000-0000CA230000}"/>
    <cellStyle name="Notitie 7 2 25 2" xfId="19527" xr:uid="{00000000-0005-0000-0000-0000CB230000}"/>
    <cellStyle name="Notitie 7 2 25 2 2" xfId="29096" xr:uid="{0D3B22A2-A63F-4ABD-AFF7-3813A69F02FD}"/>
    <cellStyle name="Notitie 7 2 25 3" xfId="27565" xr:uid="{3655C622-002F-4B79-A1AE-B8926D860FAB}"/>
    <cellStyle name="Notitie 7 2 26" xfId="9961" xr:uid="{00000000-0005-0000-0000-0000CC230000}"/>
    <cellStyle name="Notitie 7 2 26 2" xfId="19688" xr:uid="{00000000-0005-0000-0000-0000CD230000}"/>
    <cellStyle name="Notitie 7 2 26 2 2" xfId="29127" xr:uid="{E73B0B60-38B8-4E40-8790-7930F4A77EC2}"/>
    <cellStyle name="Notitie 7 2 26 3" xfId="27596" xr:uid="{E34C6610-8810-4EDF-B1C2-527EB3CCA228}"/>
    <cellStyle name="Notitie 7 2 27" xfId="10120" xr:uid="{00000000-0005-0000-0000-0000CE230000}"/>
    <cellStyle name="Notitie 7 2 27 2" xfId="19847" xr:uid="{00000000-0005-0000-0000-0000CF230000}"/>
    <cellStyle name="Notitie 7 2 27 2 2" xfId="29158" xr:uid="{B6E40B81-783C-48C1-98E1-8B403D130EA2}"/>
    <cellStyle name="Notitie 7 2 27 3" xfId="27627" xr:uid="{E81CB30E-7893-4FB5-83D4-EA3EC70F8156}"/>
    <cellStyle name="Notitie 7 2 28" xfId="10275" xr:uid="{00000000-0005-0000-0000-0000D0230000}"/>
    <cellStyle name="Notitie 7 2 28 2" xfId="20002" xr:uid="{00000000-0005-0000-0000-0000D1230000}"/>
    <cellStyle name="Notitie 7 2 28 2 2" xfId="29188" xr:uid="{201927B1-522E-479B-9DD8-ADA3F39B2B25}"/>
    <cellStyle name="Notitie 7 2 28 3" xfId="27657" xr:uid="{F7AE2ABF-0A50-4CC5-8962-9FBAB0DC02EC}"/>
    <cellStyle name="Notitie 7 2 29" xfId="10429" xr:uid="{00000000-0005-0000-0000-0000D2230000}"/>
    <cellStyle name="Notitie 7 2 29 2" xfId="20156" xr:uid="{00000000-0005-0000-0000-0000D3230000}"/>
    <cellStyle name="Notitie 7 2 29 2 2" xfId="29218" xr:uid="{30D99C37-9141-412B-B7DA-39D04898C427}"/>
    <cellStyle name="Notitie 7 2 29 3" xfId="27687" xr:uid="{9E679B40-C5D7-4800-898F-E51D77FB5E3E}"/>
    <cellStyle name="Notitie 7 2 3" xfId="5736" xr:uid="{00000000-0005-0000-0000-0000D4230000}"/>
    <cellStyle name="Notitie 7 2 3 2" xfId="15463" xr:uid="{00000000-0005-0000-0000-0000D5230000}"/>
    <cellStyle name="Notitie 7 2 3 2 2" xfId="28266" xr:uid="{41828B08-59D6-4FD3-8F44-9525DF0E9654}"/>
    <cellStyle name="Notitie 7 2 3 3" xfId="26735" xr:uid="{5442D7F4-644A-4B19-BFC0-143B48DF321B}"/>
    <cellStyle name="Notitie 7 2 30" xfId="10580" xr:uid="{00000000-0005-0000-0000-0000D6230000}"/>
    <cellStyle name="Notitie 7 2 30 2" xfId="20307" xr:uid="{00000000-0005-0000-0000-0000D7230000}"/>
    <cellStyle name="Notitie 7 2 30 2 2" xfId="29247" xr:uid="{8CE74D50-FB42-4A1F-8B73-F14A4BC177EA}"/>
    <cellStyle name="Notitie 7 2 30 3" xfId="27716" xr:uid="{8A31C158-E9B6-41DE-9778-6822FA4D56B6}"/>
    <cellStyle name="Notitie 7 2 31" xfId="10726" xr:uid="{00000000-0005-0000-0000-0000D8230000}"/>
    <cellStyle name="Notitie 7 2 31 2" xfId="20453" xr:uid="{00000000-0005-0000-0000-0000D9230000}"/>
    <cellStyle name="Notitie 7 2 31 2 2" xfId="29273" xr:uid="{A6BCD6F9-3CB6-41BF-A686-E2CE36C2E2D3}"/>
    <cellStyle name="Notitie 7 2 31 3" xfId="27742" xr:uid="{6968AEAC-8AC8-4FF3-B833-A1D2BDAD2CC2}"/>
    <cellStyle name="Notitie 7 2 32" xfId="26205" xr:uid="{53B0C400-21B6-4776-BC3F-4F62AB048150}"/>
    <cellStyle name="Notitie 7 2 4" xfId="5951" xr:uid="{00000000-0005-0000-0000-0000DA230000}"/>
    <cellStyle name="Notitie 7 2 4 2" xfId="15678" xr:uid="{00000000-0005-0000-0000-0000DB230000}"/>
    <cellStyle name="Notitie 7 2 4 2 2" xfId="28309" xr:uid="{4D4F6ED0-C2A4-48B8-AAEF-3F8680A60578}"/>
    <cellStyle name="Notitie 7 2 4 3" xfId="26778" xr:uid="{0E8EFB59-DB49-419B-AE25-41915E1A7719}"/>
    <cellStyle name="Notitie 7 2 5" xfId="5011" xr:uid="{00000000-0005-0000-0000-0000DC230000}"/>
    <cellStyle name="Notitie 7 2 5 2" xfId="14738" xr:uid="{00000000-0005-0000-0000-0000DD230000}"/>
    <cellStyle name="Notitie 7 2 5 2 2" xfId="28067" xr:uid="{998DB49E-1FB9-484A-8BBC-9EFA9A748C01}"/>
    <cellStyle name="Notitie 7 2 5 3" xfId="26536" xr:uid="{5598EB10-4C41-4688-A94B-B19A12BEBB25}"/>
    <cellStyle name="Notitie 7 2 6" xfId="6325" xr:uid="{00000000-0005-0000-0000-0000DE230000}"/>
    <cellStyle name="Notitie 7 2 6 2" xfId="16052" xr:uid="{00000000-0005-0000-0000-0000DF230000}"/>
    <cellStyle name="Notitie 7 2 6 2 2" xfId="28396" xr:uid="{7E6F66D4-042B-4EC1-A305-9E68FEEDEB3E}"/>
    <cellStyle name="Notitie 7 2 6 3" xfId="26865" xr:uid="{E5440343-7A81-441A-BB54-A30F093876F2}"/>
    <cellStyle name="Notitie 7 2 7" xfId="6528" xr:uid="{00000000-0005-0000-0000-0000E0230000}"/>
    <cellStyle name="Notitie 7 2 7 2" xfId="16255" xr:uid="{00000000-0005-0000-0000-0000E1230000}"/>
    <cellStyle name="Notitie 7 2 7 2 2" xfId="28435" xr:uid="{02665039-67ED-41D1-833E-3C02B13AF56E}"/>
    <cellStyle name="Notitie 7 2 7 3" xfId="26904" xr:uid="{E6A34812-913D-4E74-8061-F7DA7658C649}"/>
    <cellStyle name="Notitie 7 2 8" xfId="6738" xr:uid="{00000000-0005-0000-0000-0000E2230000}"/>
    <cellStyle name="Notitie 7 2 8 2" xfId="16465" xr:uid="{00000000-0005-0000-0000-0000E3230000}"/>
    <cellStyle name="Notitie 7 2 8 2 2" xfId="28477" xr:uid="{F6133133-CFE0-4D32-95B8-9583B55BC0FD}"/>
    <cellStyle name="Notitie 7 2 8 3" xfId="26946" xr:uid="{A66C7A0E-D6F4-460E-B401-1B86A46ADB74}"/>
    <cellStyle name="Notitie 7 2 9" xfId="6934" xr:uid="{00000000-0005-0000-0000-0000E4230000}"/>
    <cellStyle name="Notitie 7 2 9 2" xfId="16661" xr:uid="{00000000-0005-0000-0000-0000E5230000}"/>
    <cellStyle name="Notitie 7 2 9 2 2" xfId="28518" xr:uid="{421681CE-7619-4695-8C30-A38E207C84C4}"/>
    <cellStyle name="Notitie 7 2 9 3" xfId="26987" xr:uid="{9D14F578-AF01-4626-AE30-A7D51862072C}"/>
    <cellStyle name="Notitie 7 20" xfId="5447" xr:uid="{00000000-0005-0000-0000-0000E6230000}"/>
    <cellStyle name="Notitie 7 20 2" xfId="15174" xr:uid="{00000000-0005-0000-0000-0000E7230000}"/>
    <cellStyle name="Notitie 7 20 2 2" xfId="28188" xr:uid="{9011FE43-5921-4070-B2D3-A1314655F5EF}"/>
    <cellStyle name="Notitie 7 20 3" xfId="26657" xr:uid="{592737BE-AA9F-4854-AD89-F227BD36BCE2}"/>
    <cellStyle name="Notitie 7 21" xfId="3047" xr:uid="{00000000-0005-0000-0000-0000E8230000}"/>
    <cellStyle name="Notitie 7 21 2" xfId="12774" xr:uid="{00000000-0005-0000-0000-0000E9230000}"/>
    <cellStyle name="Notitie 7 21 2 2" xfId="27935" xr:uid="{40D37EEF-316D-4CA0-A991-A7D42F5A666F}"/>
    <cellStyle name="Notitie 7 21 3" xfId="26404" xr:uid="{C59A4643-5A98-4023-9E09-ED526D165728}"/>
    <cellStyle name="Notitie 7 22" xfId="8042" xr:uid="{00000000-0005-0000-0000-0000EA230000}"/>
    <cellStyle name="Notitie 7 22 2" xfId="17769" xr:uid="{00000000-0005-0000-0000-0000EB230000}"/>
    <cellStyle name="Notitie 7 22 2 2" xfId="28737" xr:uid="{2B2FAFD8-7DA2-4ED2-846B-54CB6999790F}"/>
    <cellStyle name="Notitie 7 22 3" xfId="27206" xr:uid="{83E114D7-C378-4370-8253-EA40724FE77A}"/>
    <cellStyle name="Notitie 7 23" xfId="5309" xr:uid="{00000000-0005-0000-0000-0000EC230000}"/>
    <cellStyle name="Notitie 7 23 2" xfId="15036" xr:uid="{00000000-0005-0000-0000-0000ED230000}"/>
    <cellStyle name="Notitie 7 23 2 2" xfId="28146" xr:uid="{3CF55AA4-0980-4935-BC86-F64534BCE8C0}"/>
    <cellStyle name="Notitie 7 23 3" xfId="26615" xr:uid="{E8357694-A93F-4A35-8C34-769DB2680390}"/>
    <cellStyle name="Notitie 7 24" xfId="8238" xr:uid="{00000000-0005-0000-0000-0000EE230000}"/>
    <cellStyle name="Notitie 7 24 2" xfId="17965" xr:uid="{00000000-0005-0000-0000-0000EF230000}"/>
    <cellStyle name="Notitie 7 24 2 2" xfId="28798" xr:uid="{4B80A9F5-9EE0-4E84-9BF4-41EF877A7CF9}"/>
    <cellStyle name="Notitie 7 24 3" xfId="27267" xr:uid="{7CFD8E99-1488-4524-939B-592EDCA012B4}"/>
    <cellStyle name="Notitie 7 25" xfId="6830" xr:uid="{00000000-0005-0000-0000-0000F0230000}"/>
    <cellStyle name="Notitie 7 25 2" xfId="16557" xr:uid="{00000000-0005-0000-0000-0000F1230000}"/>
    <cellStyle name="Notitie 7 25 2 2" xfId="28490" xr:uid="{1B9DE1D0-4129-4203-9962-E6FFFF20C9E2}"/>
    <cellStyle name="Notitie 7 25 3" xfId="26959" xr:uid="{DE14A5EC-DEBB-4EA2-8F3F-812E450F13C6}"/>
    <cellStyle name="Notitie 7 26" xfId="8082" xr:uid="{00000000-0005-0000-0000-0000F2230000}"/>
    <cellStyle name="Notitie 7 26 2" xfId="17809" xr:uid="{00000000-0005-0000-0000-0000F3230000}"/>
    <cellStyle name="Notitie 7 26 2 2" xfId="28748" xr:uid="{5AD41674-964E-4012-844A-0F3ADFD0D1B1}"/>
    <cellStyle name="Notitie 7 26 3" xfId="27217" xr:uid="{8EB753C4-DD98-4682-8BF5-DA1F625F1011}"/>
    <cellStyle name="Notitie 7 27" xfId="5829" xr:uid="{00000000-0005-0000-0000-0000F4230000}"/>
    <cellStyle name="Notitie 7 27 2" xfId="15556" xr:uid="{00000000-0005-0000-0000-0000F5230000}"/>
    <cellStyle name="Notitie 7 27 2 2" xfId="28278" xr:uid="{0F571537-5E66-4096-AD6B-4005B6B43964}"/>
    <cellStyle name="Notitie 7 27 3" xfId="26747" xr:uid="{5FCB4968-8105-456E-95A4-A3B917844966}"/>
    <cellStyle name="Notitie 7 28" xfId="8954" xr:uid="{00000000-0005-0000-0000-0000F6230000}"/>
    <cellStyle name="Notitie 7 28 2" xfId="18681" xr:uid="{00000000-0005-0000-0000-0000F7230000}"/>
    <cellStyle name="Notitie 7 28 2 2" xfId="28937" xr:uid="{FEE719F5-7FB4-4FA2-AE51-B2F8D3BEFD72}"/>
    <cellStyle name="Notitie 7 28 3" xfId="27406" xr:uid="{9C96E669-CB84-4A70-A55B-42F763FA2B75}"/>
    <cellStyle name="Notitie 7 29" xfId="5745" xr:uid="{00000000-0005-0000-0000-0000F8230000}"/>
    <cellStyle name="Notitie 7 29 2" xfId="15472" xr:uid="{00000000-0005-0000-0000-0000F9230000}"/>
    <cellStyle name="Notitie 7 29 2 2" xfId="28272" xr:uid="{B172BED6-6F6D-40F9-979F-4114D0911368}"/>
    <cellStyle name="Notitie 7 29 3" xfId="26741" xr:uid="{9387E213-224F-4884-9FA6-CEE132A0F564}"/>
    <cellStyle name="Notitie 7 3" xfId="2306" xr:uid="{00000000-0005-0000-0000-0000FA230000}"/>
    <cellStyle name="Notitie 7 3 10" xfId="7145" xr:uid="{00000000-0005-0000-0000-0000FB230000}"/>
    <cellStyle name="Notitie 7 3 10 2" xfId="16872" xr:uid="{00000000-0005-0000-0000-0000FC230000}"/>
    <cellStyle name="Notitie 7 3 10 2 2" xfId="28566" xr:uid="{8680A049-CC8E-43AB-946E-C0F228ACC9FD}"/>
    <cellStyle name="Notitie 7 3 10 3" xfId="27035" xr:uid="{86A5C30B-B36C-43CE-93A9-FAA7ECC6C23D}"/>
    <cellStyle name="Notitie 7 3 11" xfId="7341" xr:uid="{00000000-0005-0000-0000-0000FD230000}"/>
    <cellStyle name="Notitie 7 3 11 2" xfId="17068" xr:uid="{00000000-0005-0000-0000-0000FE230000}"/>
    <cellStyle name="Notitie 7 3 11 2 2" xfId="28606" xr:uid="{08D1EA2D-AAEB-4701-9C1A-448FCA675EA1}"/>
    <cellStyle name="Notitie 7 3 11 3" xfId="27075" xr:uid="{B4706EAE-3DA2-467C-BC24-B93646568AB5}"/>
    <cellStyle name="Notitie 7 3 12" xfId="7536" xr:uid="{00000000-0005-0000-0000-0000FF230000}"/>
    <cellStyle name="Notitie 7 3 12 2" xfId="17263" xr:uid="{00000000-0005-0000-0000-000000240000}"/>
    <cellStyle name="Notitie 7 3 12 2 2" xfId="28646" xr:uid="{F2C7E585-4768-459A-BB24-6CFF0C187369}"/>
    <cellStyle name="Notitie 7 3 12 3" xfId="27115" xr:uid="{0C62EDE6-3E81-48BB-91AF-0730AE26084E}"/>
    <cellStyle name="Notitie 7 3 13" xfId="7730" xr:uid="{00000000-0005-0000-0000-000001240000}"/>
    <cellStyle name="Notitie 7 3 13 2" xfId="17457" xr:uid="{00000000-0005-0000-0000-000002240000}"/>
    <cellStyle name="Notitie 7 3 13 2 2" xfId="28688" xr:uid="{F26A7ADC-FCE7-47DD-B9B3-6FF9BD8FF472}"/>
    <cellStyle name="Notitie 7 3 13 3" xfId="27157" xr:uid="{1ADB9795-2ABF-4C22-972D-F6E6BA33E211}"/>
    <cellStyle name="Notitie 7 3 14" xfId="7926" xr:uid="{00000000-0005-0000-0000-000003240000}"/>
    <cellStyle name="Notitie 7 3 14 2" xfId="17653" xr:uid="{00000000-0005-0000-0000-000004240000}"/>
    <cellStyle name="Notitie 7 3 14 2 2" xfId="28724" xr:uid="{904E915E-13E3-4325-90EF-67EBB6677FDC}"/>
    <cellStyle name="Notitie 7 3 14 3" xfId="27193" xr:uid="{9DC250A3-9D4E-4454-803C-9C7A1BF3FF56}"/>
    <cellStyle name="Notitie 7 3 15" xfId="7225" xr:uid="{00000000-0005-0000-0000-000005240000}"/>
    <cellStyle name="Notitie 7 3 15 2" xfId="16952" xr:uid="{00000000-0005-0000-0000-000006240000}"/>
    <cellStyle name="Notitie 7 3 15 2 2" xfId="28574" xr:uid="{E5F035CF-D094-4B99-BC61-76496C14B8DF}"/>
    <cellStyle name="Notitie 7 3 15 3" xfId="27043" xr:uid="{A5F7F5B7-CCB0-4356-959D-7BC2C27B3F15}"/>
    <cellStyle name="Notitie 7 3 16" xfId="8228" xr:uid="{00000000-0005-0000-0000-000007240000}"/>
    <cellStyle name="Notitie 7 3 16 2" xfId="17955" xr:uid="{00000000-0005-0000-0000-000008240000}"/>
    <cellStyle name="Notitie 7 3 16 2 2" xfId="28791" xr:uid="{45E1BC78-956B-49DC-885C-F91A26C3006A}"/>
    <cellStyle name="Notitie 7 3 16 3" xfId="27260" xr:uid="{2208AC32-9805-4578-A1B0-EC4451512292}"/>
    <cellStyle name="Notitie 7 3 17" xfId="8416" xr:uid="{00000000-0005-0000-0000-000009240000}"/>
    <cellStyle name="Notitie 7 3 17 2" xfId="18143" xr:uid="{00000000-0005-0000-0000-00000A240000}"/>
    <cellStyle name="Notitie 7 3 17 2 2" xfId="28828" xr:uid="{512EE1B0-3E90-4DDF-8A17-63736B076BFF}"/>
    <cellStyle name="Notitie 7 3 17 3" xfId="27297" xr:uid="{9E057698-3F8D-42D4-9F32-6CE1DB049052}"/>
    <cellStyle name="Notitie 7 3 18" xfId="8598" xr:uid="{00000000-0005-0000-0000-00000B240000}"/>
    <cellStyle name="Notitie 7 3 18 2" xfId="18325" xr:uid="{00000000-0005-0000-0000-00000C240000}"/>
    <cellStyle name="Notitie 7 3 18 2 2" xfId="28862" xr:uid="{0F4299E5-7703-427D-9FE4-D585A6D086C6}"/>
    <cellStyle name="Notitie 7 3 18 3" xfId="27331" xr:uid="{7B8F322A-ADE9-4A4A-BA8F-3CAB45086971}"/>
    <cellStyle name="Notitie 7 3 19" xfId="8772" xr:uid="{00000000-0005-0000-0000-00000D240000}"/>
    <cellStyle name="Notitie 7 3 19 2" xfId="18499" xr:uid="{00000000-0005-0000-0000-00000E240000}"/>
    <cellStyle name="Notitie 7 3 19 2 2" xfId="28896" xr:uid="{6542A1E5-1C7E-41B5-A725-901659FDAFCD}"/>
    <cellStyle name="Notitie 7 3 19 3" xfId="27365" xr:uid="{0628CC4B-DDF9-4CE6-9C9E-9FB9C7A1B92C}"/>
    <cellStyle name="Notitie 7 3 2" xfId="4528" xr:uid="{00000000-0005-0000-0000-00000F240000}"/>
    <cellStyle name="Notitie 7 3 2 2" xfId="14255" xr:uid="{00000000-0005-0000-0000-000010240000}"/>
    <cellStyle name="Notitie 7 3 2 2 2" xfId="27978" xr:uid="{17E9FCFC-9CEE-4E33-9A39-D072DE800192}"/>
    <cellStyle name="Notitie 7 3 2 3" xfId="26447" xr:uid="{E34CE833-8B51-4D08-A610-6E1A43A56639}"/>
    <cellStyle name="Notitie 7 3 20" xfId="8945" xr:uid="{00000000-0005-0000-0000-000011240000}"/>
    <cellStyle name="Notitie 7 3 20 2" xfId="18672" xr:uid="{00000000-0005-0000-0000-000012240000}"/>
    <cellStyle name="Notitie 7 3 20 2 2" xfId="28930" xr:uid="{E9581207-5A5C-4518-B772-5887010CB294}"/>
    <cellStyle name="Notitie 7 3 20 3" xfId="27399" xr:uid="{C71263FF-5521-495C-BCDC-C3C24C2048F4}"/>
    <cellStyle name="Notitie 7 3 21" xfId="9125" xr:uid="{00000000-0005-0000-0000-000013240000}"/>
    <cellStyle name="Notitie 7 3 21 2" xfId="18852" xr:uid="{00000000-0005-0000-0000-000014240000}"/>
    <cellStyle name="Notitie 7 3 21 2 2" xfId="28964" xr:uid="{4E96E13B-3EBE-4413-ABB9-59C605780D6A}"/>
    <cellStyle name="Notitie 7 3 21 3" xfId="27433" xr:uid="{2193D547-8B58-44B5-B2F9-F5BE237399AC}"/>
    <cellStyle name="Notitie 7 3 22" xfId="9295" xr:uid="{00000000-0005-0000-0000-000015240000}"/>
    <cellStyle name="Notitie 7 3 22 2" xfId="19022" xr:uid="{00000000-0005-0000-0000-000016240000}"/>
    <cellStyle name="Notitie 7 3 22 2 2" xfId="28997" xr:uid="{E327943A-3F5A-497F-A230-B1E55C38B2A0}"/>
    <cellStyle name="Notitie 7 3 22 3" xfId="27466" xr:uid="{42F3676A-D335-459D-AF98-7DA7A96906FE}"/>
    <cellStyle name="Notitie 7 3 23" xfId="9465" xr:uid="{00000000-0005-0000-0000-000017240000}"/>
    <cellStyle name="Notitie 7 3 23 2" xfId="19192" xr:uid="{00000000-0005-0000-0000-000018240000}"/>
    <cellStyle name="Notitie 7 3 23 2 2" xfId="29032" xr:uid="{34C6F1C8-D879-4FDD-B48D-7161E7AA7D11}"/>
    <cellStyle name="Notitie 7 3 23 3" xfId="27501" xr:uid="{F372D7DF-AEE9-45B1-B3D6-1F97DC59FB52}"/>
    <cellStyle name="Notitie 7 3 24" xfId="9629" xr:uid="{00000000-0005-0000-0000-000019240000}"/>
    <cellStyle name="Notitie 7 3 24 2" xfId="19356" xr:uid="{00000000-0005-0000-0000-00001A240000}"/>
    <cellStyle name="Notitie 7 3 24 2 2" xfId="29065" xr:uid="{5E5D7BE4-2592-4EAD-9408-EBE62A05504D}"/>
    <cellStyle name="Notitie 7 3 24 3" xfId="27534" xr:uid="{B3356ADC-0FB7-4FFE-80EF-6FC3E3469682}"/>
    <cellStyle name="Notitie 7 3 25" xfId="9801" xr:uid="{00000000-0005-0000-0000-00001B240000}"/>
    <cellStyle name="Notitie 7 3 25 2" xfId="19528" xr:uid="{00000000-0005-0000-0000-00001C240000}"/>
    <cellStyle name="Notitie 7 3 25 2 2" xfId="29097" xr:uid="{33E2E808-349D-4926-A7B8-3D7015033CA2}"/>
    <cellStyle name="Notitie 7 3 25 3" xfId="27566" xr:uid="{F59EE2F6-B1B0-4F2A-8764-7E0446C363E7}"/>
    <cellStyle name="Notitie 7 3 26" xfId="9962" xr:uid="{00000000-0005-0000-0000-00001D240000}"/>
    <cellStyle name="Notitie 7 3 26 2" xfId="19689" xr:uid="{00000000-0005-0000-0000-00001E240000}"/>
    <cellStyle name="Notitie 7 3 26 2 2" xfId="29128" xr:uid="{8AEE967A-DF54-48C3-99F2-B30B24F17817}"/>
    <cellStyle name="Notitie 7 3 26 3" xfId="27597" xr:uid="{8071B860-D0A2-4132-9755-905EC8CE5106}"/>
    <cellStyle name="Notitie 7 3 27" xfId="10121" xr:uid="{00000000-0005-0000-0000-00001F240000}"/>
    <cellStyle name="Notitie 7 3 27 2" xfId="19848" xr:uid="{00000000-0005-0000-0000-000020240000}"/>
    <cellStyle name="Notitie 7 3 27 2 2" xfId="29159" xr:uid="{67BFD2D9-2BC4-48BD-BA97-6FC0A03A4C00}"/>
    <cellStyle name="Notitie 7 3 27 3" xfId="27628" xr:uid="{8EBB9DE5-D44B-40EC-8A13-AB439240DA3D}"/>
    <cellStyle name="Notitie 7 3 28" xfId="10276" xr:uid="{00000000-0005-0000-0000-000021240000}"/>
    <cellStyle name="Notitie 7 3 28 2" xfId="20003" xr:uid="{00000000-0005-0000-0000-000022240000}"/>
    <cellStyle name="Notitie 7 3 28 2 2" xfId="29189" xr:uid="{EF640D67-2852-4759-A598-E572328D8BA5}"/>
    <cellStyle name="Notitie 7 3 28 3" xfId="27658" xr:uid="{36FA0A28-5005-4BA1-B166-6414464EEBE4}"/>
    <cellStyle name="Notitie 7 3 29" xfId="10430" xr:uid="{00000000-0005-0000-0000-000023240000}"/>
    <cellStyle name="Notitie 7 3 29 2" xfId="20157" xr:uid="{00000000-0005-0000-0000-000024240000}"/>
    <cellStyle name="Notitie 7 3 29 2 2" xfId="29219" xr:uid="{C03375E9-4C88-49F8-9660-7092C59B3528}"/>
    <cellStyle name="Notitie 7 3 29 3" xfId="27688" xr:uid="{1FBEABD2-FC5D-497C-8722-F69ABF3C5574}"/>
    <cellStyle name="Notitie 7 3 3" xfId="5737" xr:uid="{00000000-0005-0000-0000-000025240000}"/>
    <cellStyle name="Notitie 7 3 3 2" xfId="15464" xr:uid="{00000000-0005-0000-0000-000026240000}"/>
    <cellStyle name="Notitie 7 3 3 2 2" xfId="28267" xr:uid="{72784648-3FD3-470A-820D-37E7E2902581}"/>
    <cellStyle name="Notitie 7 3 3 3" xfId="26736" xr:uid="{0BA1D6B9-123B-49EB-A0B7-28D4AD12C3F3}"/>
    <cellStyle name="Notitie 7 3 30" xfId="10581" xr:uid="{00000000-0005-0000-0000-000027240000}"/>
    <cellStyle name="Notitie 7 3 30 2" xfId="20308" xr:uid="{00000000-0005-0000-0000-000028240000}"/>
    <cellStyle name="Notitie 7 3 30 2 2" xfId="29248" xr:uid="{5762D8FD-AEED-4DA7-AE54-EC419A27F170}"/>
    <cellStyle name="Notitie 7 3 30 3" xfId="27717" xr:uid="{658E783C-2301-45B4-8613-F2388989B7A1}"/>
    <cellStyle name="Notitie 7 3 31" xfId="10727" xr:uid="{00000000-0005-0000-0000-000029240000}"/>
    <cellStyle name="Notitie 7 3 31 2" xfId="20454" xr:uid="{00000000-0005-0000-0000-00002A240000}"/>
    <cellStyle name="Notitie 7 3 31 2 2" xfId="29274" xr:uid="{30FCB312-E0A4-4FEE-B8A7-F07C206747FD}"/>
    <cellStyle name="Notitie 7 3 31 3" xfId="27743" xr:uid="{712CD2B3-F515-4B9A-8D1A-203377540E88}"/>
    <cellStyle name="Notitie 7 3 32" xfId="26206" xr:uid="{FEE57C3F-BC85-4B3F-A568-EA3BA157A2F6}"/>
    <cellStyle name="Notitie 7 3 4" xfId="5952" xr:uid="{00000000-0005-0000-0000-00002B240000}"/>
    <cellStyle name="Notitie 7 3 4 2" xfId="15679" xr:uid="{00000000-0005-0000-0000-00002C240000}"/>
    <cellStyle name="Notitie 7 3 4 2 2" xfId="28310" xr:uid="{94E54822-3534-42FB-A4D3-5D4B5D5B3BDD}"/>
    <cellStyle name="Notitie 7 3 4 3" xfId="26779" xr:uid="{DE8D9CEC-D8E3-426C-B39F-A0327E05B203}"/>
    <cellStyle name="Notitie 7 3 5" xfId="2635" xr:uid="{00000000-0005-0000-0000-00002D240000}"/>
    <cellStyle name="Notitie 7 3 5 2" xfId="12362" xr:uid="{00000000-0005-0000-0000-00002E240000}"/>
    <cellStyle name="Notitie 7 3 5 2 2" xfId="27818" xr:uid="{703754F2-5884-4368-B344-826E5BF32BE6}"/>
    <cellStyle name="Notitie 7 3 5 3" xfId="26287" xr:uid="{77E7C9E4-A191-4A64-8449-AFC6D6876967}"/>
    <cellStyle name="Notitie 7 3 6" xfId="6326" xr:uid="{00000000-0005-0000-0000-00002F240000}"/>
    <cellStyle name="Notitie 7 3 6 2" xfId="16053" xr:uid="{00000000-0005-0000-0000-000030240000}"/>
    <cellStyle name="Notitie 7 3 6 2 2" xfId="28397" xr:uid="{CB91ED6D-8EE2-4892-BA6C-AD0B8C3DC7F2}"/>
    <cellStyle name="Notitie 7 3 6 3" xfId="26866" xr:uid="{F54C20C8-35E1-4CEC-8354-D406D23C1A70}"/>
    <cellStyle name="Notitie 7 3 7" xfId="6529" xr:uid="{00000000-0005-0000-0000-000031240000}"/>
    <cellStyle name="Notitie 7 3 7 2" xfId="16256" xr:uid="{00000000-0005-0000-0000-000032240000}"/>
    <cellStyle name="Notitie 7 3 7 2 2" xfId="28436" xr:uid="{59F7CEF7-D2ED-4537-8CD2-6D003B98A80E}"/>
    <cellStyle name="Notitie 7 3 7 3" xfId="26905" xr:uid="{59AEADA6-2B2B-4C6C-9624-B53B74D5D3D7}"/>
    <cellStyle name="Notitie 7 3 8" xfId="6739" xr:uid="{00000000-0005-0000-0000-000033240000}"/>
    <cellStyle name="Notitie 7 3 8 2" xfId="16466" xr:uid="{00000000-0005-0000-0000-000034240000}"/>
    <cellStyle name="Notitie 7 3 8 2 2" xfId="28478" xr:uid="{E76F8F59-97A9-4E06-8499-EBE27EA0D158}"/>
    <cellStyle name="Notitie 7 3 8 3" xfId="26947" xr:uid="{3F47EAE4-9A01-4AC0-97C7-AAE3D110E854}"/>
    <cellStyle name="Notitie 7 3 9" xfId="6935" xr:uid="{00000000-0005-0000-0000-000035240000}"/>
    <cellStyle name="Notitie 7 3 9 2" xfId="16662" xr:uid="{00000000-0005-0000-0000-000036240000}"/>
    <cellStyle name="Notitie 7 3 9 2 2" xfId="28519" xr:uid="{755E86AE-FF01-428A-AB24-B89BD732E8A9}"/>
    <cellStyle name="Notitie 7 3 9 3" xfId="26988" xr:uid="{DC06849F-4E8B-45D1-A7DC-8881A1BB56EC}"/>
    <cellStyle name="Notitie 7 30" xfId="3086" xr:uid="{00000000-0005-0000-0000-000037240000}"/>
    <cellStyle name="Notitie 7 30 2" xfId="12813" xr:uid="{00000000-0005-0000-0000-000038240000}"/>
    <cellStyle name="Notitie 7 30 2 2" xfId="27939" xr:uid="{3451281C-34F0-4C9D-8EEB-04E97FA316EE}"/>
    <cellStyle name="Notitie 7 30 3" xfId="26408" xr:uid="{8BFB3E1F-0EF1-49F9-A01B-6CA9801ADF48}"/>
    <cellStyle name="Notitie 7 31" xfId="8364" xr:uid="{00000000-0005-0000-0000-000039240000}"/>
    <cellStyle name="Notitie 7 31 2" xfId="18091" xr:uid="{00000000-0005-0000-0000-00003A240000}"/>
    <cellStyle name="Notitie 7 31 2 2" xfId="28806" xr:uid="{AA9657B9-EB35-48E4-9EE3-7B62BCEBB7DE}"/>
    <cellStyle name="Notitie 7 31 3" xfId="27275" xr:uid="{881DF206-47D5-430D-B508-F013085361AF}"/>
    <cellStyle name="Notitie 7 32" xfId="4608" xr:uid="{00000000-0005-0000-0000-00003B240000}"/>
    <cellStyle name="Notitie 7 32 2" xfId="14335" xr:uid="{00000000-0005-0000-0000-00003C240000}"/>
    <cellStyle name="Notitie 7 32 2 2" xfId="27984" xr:uid="{9002B060-DC1B-45BD-803A-0698B7D49B5A}"/>
    <cellStyle name="Notitie 7 32 3" xfId="26453" xr:uid="{BC1C996F-F6DC-4583-8D77-50D25EBCD771}"/>
    <cellStyle name="Notitie 7 33" xfId="2870" xr:uid="{00000000-0005-0000-0000-00003D240000}"/>
    <cellStyle name="Notitie 7 33 2" xfId="12597" xr:uid="{00000000-0005-0000-0000-00003E240000}"/>
    <cellStyle name="Notitie 7 33 2 2" xfId="27882" xr:uid="{EE602A66-7DF7-4CF0-9EA6-516192025DC3}"/>
    <cellStyle name="Notitie 7 33 3" xfId="26351" xr:uid="{3DD390BD-4A2A-4BA6-A2AD-39A34A21256A}"/>
    <cellStyle name="Notitie 7 34" xfId="26165" xr:uid="{718B516C-F80C-477C-B40C-BE0A9D552379}"/>
    <cellStyle name="Notitie 7 4" xfId="3025" xr:uid="{00000000-0005-0000-0000-00003F240000}"/>
    <cellStyle name="Notitie 7 4 2" xfId="12752" xr:uid="{00000000-0005-0000-0000-000040240000}"/>
    <cellStyle name="Notitie 7 4 2 2" xfId="27926" xr:uid="{3AAF92D6-B188-43D4-97D4-6BD3E8E4C650}"/>
    <cellStyle name="Notitie 7 4 3" xfId="26395" xr:uid="{77744BF6-7DE0-44ED-B5AF-C218E3B946E8}"/>
    <cellStyle name="Notitie 7 5" xfId="2691" xr:uid="{00000000-0005-0000-0000-000041240000}"/>
    <cellStyle name="Notitie 7 5 2" xfId="12418" xr:uid="{00000000-0005-0000-0000-000042240000}"/>
    <cellStyle name="Notitie 7 5 2 2" xfId="27829" xr:uid="{8BBA3A44-0E6D-47E4-BE3E-EFDA9AEC90D7}"/>
    <cellStyle name="Notitie 7 5 3" xfId="26298" xr:uid="{C00FEDCE-1765-4D16-879B-E7F0ECF96907}"/>
    <cellStyle name="Notitie 7 6" xfId="5435" xr:uid="{00000000-0005-0000-0000-000043240000}"/>
    <cellStyle name="Notitie 7 6 2" xfId="15162" xr:uid="{00000000-0005-0000-0000-000044240000}"/>
    <cellStyle name="Notitie 7 6 2 2" xfId="28185" xr:uid="{B43511EF-1E2D-4CAC-AA25-0FAE4974CB75}"/>
    <cellStyle name="Notitie 7 6 3" xfId="26654" xr:uid="{E3E2473F-A7AF-4781-90AE-9A035EC95DB0}"/>
    <cellStyle name="Notitie 7 7" xfId="5654" xr:uid="{00000000-0005-0000-0000-000045240000}"/>
    <cellStyle name="Notitie 7 7 2" xfId="15381" xr:uid="{00000000-0005-0000-0000-000046240000}"/>
    <cellStyle name="Notitie 7 7 2 2" xfId="28245" xr:uid="{4351EB59-999E-422B-9BF3-A40B007D9263}"/>
    <cellStyle name="Notitie 7 7 3" xfId="26714" xr:uid="{5D940C89-F9ED-4DBB-B11C-213865CFF9ED}"/>
    <cellStyle name="Notitie 7 8" xfId="6096" xr:uid="{00000000-0005-0000-0000-000047240000}"/>
    <cellStyle name="Notitie 7 8 2" xfId="15823" xr:uid="{00000000-0005-0000-0000-000048240000}"/>
    <cellStyle name="Notitie 7 8 2 2" xfId="28333" xr:uid="{920132FE-6C34-415B-A291-252C94AE5702}"/>
    <cellStyle name="Notitie 7 8 3" xfId="26802" xr:uid="{D5FA7A52-3AC0-4DF2-990E-12301BD9CB06}"/>
    <cellStyle name="Notitie 7 9" xfId="5830" xr:uid="{00000000-0005-0000-0000-000049240000}"/>
    <cellStyle name="Notitie 7 9 2" xfId="15557" xr:uid="{00000000-0005-0000-0000-00004A240000}"/>
    <cellStyle name="Notitie 7 9 2 2" xfId="28279" xr:uid="{9B2987B1-43CC-4DC2-BB25-A6A76B673C9D}"/>
    <cellStyle name="Notitie 7 9 3" xfId="26748" xr:uid="{004B3061-7C39-4E7E-ACAB-4C573E2D1A24}"/>
    <cellStyle name="Notitie 8" xfId="816" xr:uid="{00000000-0005-0000-0000-00004B240000}"/>
    <cellStyle name="Notitie 8 10" xfId="2787" xr:uid="{00000000-0005-0000-0000-00004C240000}"/>
    <cellStyle name="Notitie 8 10 2" xfId="12514" xr:uid="{00000000-0005-0000-0000-00004D240000}"/>
    <cellStyle name="Notitie 8 10 2 2" xfId="27859" xr:uid="{EC6FDEBC-CADE-43AB-901B-4F4A50247895}"/>
    <cellStyle name="Notitie 8 10 3" xfId="26328" xr:uid="{1989E7EE-9EE7-4F19-A773-6D82493A2BC4}"/>
    <cellStyle name="Notitie 8 11" xfId="2826" xr:uid="{00000000-0005-0000-0000-00004E240000}"/>
    <cellStyle name="Notitie 8 11 2" xfId="12553" xr:uid="{00000000-0005-0000-0000-00004F240000}"/>
    <cellStyle name="Notitie 8 11 2 2" xfId="27872" xr:uid="{FD07BE45-AE8B-4D85-BB4E-C4BB29457550}"/>
    <cellStyle name="Notitie 8 11 3" xfId="26341" xr:uid="{723993C7-8A3A-4ECD-8688-677FD040759B}"/>
    <cellStyle name="Notitie 8 12" xfId="5165" xr:uid="{00000000-0005-0000-0000-000050240000}"/>
    <cellStyle name="Notitie 8 12 2" xfId="14892" xr:uid="{00000000-0005-0000-0000-000051240000}"/>
    <cellStyle name="Notitie 8 12 2 2" xfId="28111" xr:uid="{0CF1E400-C69F-427C-A08E-8BE44FDCA3C2}"/>
    <cellStyle name="Notitie 8 12 3" xfId="26580" xr:uid="{FAE56CF9-AEAE-45FA-A9DF-3223F4CCB6CF}"/>
    <cellStyle name="Notitie 8 13" xfId="5485" xr:uid="{00000000-0005-0000-0000-000052240000}"/>
    <cellStyle name="Notitie 8 13 2" xfId="15212" xr:uid="{00000000-0005-0000-0000-000053240000}"/>
    <cellStyle name="Notitie 8 13 2 2" xfId="28197" xr:uid="{82C3E406-4BBD-4BA1-86DB-F6690D9BBDFA}"/>
    <cellStyle name="Notitie 8 13 3" xfId="26666" xr:uid="{F2630158-B1F9-4AA7-80CD-A94F83903B48}"/>
    <cellStyle name="Notitie 8 14" xfId="6440" xr:uid="{00000000-0005-0000-0000-000054240000}"/>
    <cellStyle name="Notitie 8 14 2" xfId="16167" xr:uid="{00000000-0005-0000-0000-000055240000}"/>
    <cellStyle name="Notitie 8 14 2 2" xfId="28410" xr:uid="{44C69926-6102-49E5-A0AF-A510244ACA29}"/>
    <cellStyle name="Notitie 8 14 3" xfId="26879" xr:uid="{23D97AEC-276C-44F6-91F6-7DA9A7401866}"/>
    <cellStyle name="Notitie 8 15" xfId="2759" xr:uid="{00000000-0005-0000-0000-000056240000}"/>
    <cellStyle name="Notitie 8 15 2" xfId="12486" xr:uid="{00000000-0005-0000-0000-000057240000}"/>
    <cellStyle name="Notitie 8 15 2 2" xfId="27852" xr:uid="{6D374BFF-EBBC-455E-81D3-BED3A46A0913}"/>
    <cellStyle name="Notitie 8 15 3" xfId="26321" xr:uid="{8A98E983-AAF7-493A-BE7E-50430CA8E702}"/>
    <cellStyle name="Notitie 8 16" xfId="2900" xr:uid="{00000000-0005-0000-0000-000058240000}"/>
    <cellStyle name="Notitie 8 16 2" xfId="12627" xr:uid="{00000000-0005-0000-0000-000059240000}"/>
    <cellStyle name="Notitie 8 16 2 2" xfId="27889" xr:uid="{9942AE2A-0C8F-4650-8EC0-1824745CF1BA}"/>
    <cellStyle name="Notitie 8 16 3" xfId="26358" xr:uid="{A48A5C38-CC1E-483E-99A2-BE59153E00C8}"/>
    <cellStyle name="Notitie 8 17" xfId="5364" xr:uid="{00000000-0005-0000-0000-00005A240000}"/>
    <cellStyle name="Notitie 8 17 2" xfId="15091" xr:uid="{00000000-0005-0000-0000-00005B240000}"/>
    <cellStyle name="Notitie 8 17 2 2" xfId="28163" xr:uid="{BF7309FE-A8D2-4FF4-9744-E6DB35A23540}"/>
    <cellStyle name="Notitie 8 17 3" xfId="26632" xr:uid="{96B6104A-EEAA-4442-A5D2-55196BB56C76}"/>
    <cellStyle name="Notitie 8 18" xfId="5373" xr:uid="{00000000-0005-0000-0000-00005C240000}"/>
    <cellStyle name="Notitie 8 18 2" xfId="15100" xr:uid="{00000000-0005-0000-0000-00005D240000}"/>
    <cellStyle name="Notitie 8 18 2 2" xfId="28165" xr:uid="{0FE86145-4B81-4FCC-856B-CD372732185C}"/>
    <cellStyle name="Notitie 8 18 3" xfId="26634" xr:uid="{99C3CE45-C10B-4AB4-A8C7-79344FF8376B}"/>
    <cellStyle name="Notitie 8 19" xfId="6617" xr:uid="{00000000-0005-0000-0000-00005E240000}"/>
    <cellStyle name="Notitie 8 19 2" xfId="16344" xr:uid="{00000000-0005-0000-0000-00005F240000}"/>
    <cellStyle name="Notitie 8 19 2 2" xfId="28448" xr:uid="{88BFA3A5-128E-4381-80F8-FEE941743535}"/>
    <cellStyle name="Notitie 8 19 3" xfId="26917" xr:uid="{28775687-4722-4257-9B55-69E94CCD044F}"/>
    <cellStyle name="Notitie 8 2" xfId="2307" xr:uid="{00000000-0005-0000-0000-000060240000}"/>
    <cellStyle name="Notitie 8 2 10" xfId="7146" xr:uid="{00000000-0005-0000-0000-000061240000}"/>
    <cellStyle name="Notitie 8 2 10 2" xfId="16873" xr:uid="{00000000-0005-0000-0000-000062240000}"/>
    <cellStyle name="Notitie 8 2 10 2 2" xfId="28567" xr:uid="{0B799ADE-2D0E-482E-87D0-70E50B63D559}"/>
    <cellStyle name="Notitie 8 2 10 3" xfId="27036" xr:uid="{FAC26590-00E3-4E17-A6CB-D5E9B5951784}"/>
    <cellStyle name="Notitie 8 2 11" xfId="7342" xr:uid="{00000000-0005-0000-0000-000063240000}"/>
    <cellStyle name="Notitie 8 2 11 2" xfId="17069" xr:uid="{00000000-0005-0000-0000-000064240000}"/>
    <cellStyle name="Notitie 8 2 11 2 2" xfId="28607" xr:uid="{4AADC6D5-0D65-4726-BFB7-78EEA61FD2A9}"/>
    <cellStyle name="Notitie 8 2 11 3" xfId="27076" xr:uid="{B6E6FDD9-7851-48B5-BE25-40E4AD0ADE5A}"/>
    <cellStyle name="Notitie 8 2 12" xfId="7537" xr:uid="{00000000-0005-0000-0000-000065240000}"/>
    <cellStyle name="Notitie 8 2 12 2" xfId="17264" xr:uid="{00000000-0005-0000-0000-000066240000}"/>
    <cellStyle name="Notitie 8 2 12 2 2" xfId="28647" xr:uid="{35B73C0F-434A-46F4-A5DD-D36557230EE5}"/>
    <cellStyle name="Notitie 8 2 12 3" xfId="27116" xr:uid="{24E5DEE0-824C-4638-8872-384702F976B7}"/>
    <cellStyle name="Notitie 8 2 13" xfId="7731" xr:uid="{00000000-0005-0000-0000-000067240000}"/>
    <cellStyle name="Notitie 8 2 13 2" xfId="17458" xr:uid="{00000000-0005-0000-0000-000068240000}"/>
    <cellStyle name="Notitie 8 2 13 2 2" xfId="28689" xr:uid="{EF819AD1-68BA-4291-AE35-2FA6018EF0EC}"/>
    <cellStyle name="Notitie 8 2 13 3" xfId="27158" xr:uid="{D4EAD786-86ED-44C2-BBD1-D0F81E8A7E8A}"/>
    <cellStyle name="Notitie 8 2 14" xfId="7927" xr:uid="{00000000-0005-0000-0000-000069240000}"/>
    <cellStyle name="Notitie 8 2 14 2" xfId="17654" xr:uid="{00000000-0005-0000-0000-00006A240000}"/>
    <cellStyle name="Notitie 8 2 14 2 2" xfId="28725" xr:uid="{CF44BF21-307E-44D7-A921-8BBBD39CDF47}"/>
    <cellStyle name="Notitie 8 2 14 3" xfId="27194" xr:uid="{6AA15081-41F5-4212-800D-0BC8F740E10D}"/>
    <cellStyle name="Notitie 8 2 15" xfId="5380" xr:uid="{00000000-0005-0000-0000-00006B240000}"/>
    <cellStyle name="Notitie 8 2 15 2" xfId="15107" xr:uid="{00000000-0005-0000-0000-00006C240000}"/>
    <cellStyle name="Notitie 8 2 15 2 2" xfId="28168" xr:uid="{2BE7D6D7-214F-43D8-B8A0-767B67E2F724}"/>
    <cellStyle name="Notitie 8 2 15 3" xfId="26637" xr:uid="{D8F7B852-1364-42F1-8325-522E27003E3A}"/>
    <cellStyle name="Notitie 8 2 16" xfId="8229" xr:uid="{00000000-0005-0000-0000-00006D240000}"/>
    <cellStyle name="Notitie 8 2 16 2" xfId="17956" xr:uid="{00000000-0005-0000-0000-00006E240000}"/>
    <cellStyle name="Notitie 8 2 16 2 2" xfId="28792" xr:uid="{734C9369-BFC7-41DF-8136-3C027853D952}"/>
    <cellStyle name="Notitie 8 2 16 3" xfId="27261" xr:uid="{D7E22FAD-02ED-40EC-9074-0BE95A39E499}"/>
    <cellStyle name="Notitie 8 2 17" xfId="8417" xr:uid="{00000000-0005-0000-0000-00006F240000}"/>
    <cellStyle name="Notitie 8 2 17 2" xfId="18144" xr:uid="{00000000-0005-0000-0000-000070240000}"/>
    <cellStyle name="Notitie 8 2 17 2 2" xfId="28829" xr:uid="{144F1456-BB0E-409F-8716-DFD43F7AABD8}"/>
    <cellStyle name="Notitie 8 2 17 3" xfId="27298" xr:uid="{36155B1B-6369-4CF7-9B45-FD28EBCE7A9E}"/>
    <cellStyle name="Notitie 8 2 18" xfId="8599" xr:uid="{00000000-0005-0000-0000-000071240000}"/>
    <cellStyle name="Notitie 8 2 18 2" xfId="18326" xr:uid="{00000000-0005-0000-0000-000072240000}"/>
    <cellStyle name="Notitie 8 2 18 2 2" xfId="28863" xr:uid="{E57449A6-C9B4-4E74-A4AD-FDBD57AC0F56}"/>
    <cellStyle name="Notitie 8 2 18 3" xfId="27332" xr:uid="{FFA6D12C-F546-47E3-88DA-B78B8F5D6150}"/>
    <cellStyle name="Notitie 8 2 19" xfId="8773" xr:uid="{00000000-0005-0000-0000-000073240000}"/>
    <cellStyle name="Notitie 8 2 19 2" xfId="18500" xr:uid="{00000000-0005-0000-0000-000074240000}"/>
    <cellStyle name="Notitie 8 2 19 2 2" xfId="28897" xr:uid="{F9FC56B7-008A-4F47-8EBD-7CCA12677387}"/>
    <cellStyle name="Notitie 8 2 19 3" xfId="27366" xr:uid="{1DBA216B-2178-4E6F-A4AF-C6FAB72AA75E}"/>
    <cellStyle name="Notitie 8 2 2" xfId="4529" xr:uid="{00000000-0005-0000-0000-000075240000}"/>
    <cellStyle name="Notitie 8 2 2 2" xfId="14256" xr:uid="{00000000-0005-0000-0000-000076240000}"/>
    <cellStyle name="Notitie 8 2 2 2 2" xfId="27979" xr:uid="{C3888BF8-8D41-4D33-B372-9FB76407A421}"/>
    <cellStyle name="Notitie 8 2 2 3" xfId="26448" xr:uid="{A9EDEC04-E1F7-49EA-95A8-72C559A31212}"/>
    <cellStyle name="Notitie 8 2 20" xfId="8946" xr:uid="{00000000-0005-0000-0000-000077240000}"/>
    <cellStyle name="Notitie 8 2 20 2" xfId="18673" xr:uid="{00000000-0005-0000-0000-000078240000}"/>
    <cellStyle name="Notitie 8 2 20 2 2" xfId="28931" xr:uid="{8464C5F9-715F-4103-A898-FE333E831CA6}"/>
    <cellStyle name="Notitie 8 2 20 3" xfId="27400" xr:uid="{634121A4-2AA8-47BA-8D77-8B333516B7A5}"/>
    <cellStyle name="Notitie 8 2 21" xfId="9126" xr:uid="{00000000-0005-0000-0000-000079240000}"/>
    <cellStyle name="Notitie 8 2 21 2" xfId="18853" xr:uid="{00000000-0005-0000-0000-00007A240000}"/>
    <cellStyle name="Notitie 8 2 21 2 2" xfId="28965" xr:uid="{15DCC03C-FC00-401B-A511-ADB8113C5CB2}"/>
    <cellStyle name="Notitie 8 2 21 3" xfId="27434" xr:uid="{182C4500-ED4D-4C89-BECE-33F1F2C97D3C}"/>
    <cellStyle name="Notitie 8 2 22" xfId="9296" xr:uid="{00000000-0005-0000-0000-00007B240000}"/>
    <cellStyle name="Notitie 8 2 22 2" xfId="19023" xr:uid="{00000000-0005-0000-0000-00007C240000}"/>
    <cellStyle name="Notitie 8 2 22 2 2" xfId="28998" xr:uid="{D94A7379-37D6-4D78-80D2-983547424A58}"/>
    <cellStyle name="Notitie 8 2 22 3" xfId="27467" xr:uid="{41AE3DAF-FE14-485B-A087-4BB22F32477C}"/>
    <cellStyle name="Notitie 8 2 23" xfId="9466" xr:uid="{00000000-0005-0000-0000-00007D240000}"/>
    <cellStyle name="Notitie 8 2 23 2" xfId="19193" xr:uid="{00000000-0005-0000-0000-00007E240000}"/>
    <cellStyle name="Notitie 8 2 23 2 2" xfId="29033" xr:uid="{513EB7B4-13E3-4B34-8EB4-03A67FA2DC1E}"/>
    <cellStyle name="Notitie 8 2 23 3" xfId="27502" xr:uid="{BF13357C-2037-47EB-872C-5EFC6EDE8991}"/>
    <cellStyle name="Notitie 8 2 24" xfId="9630" xr:uid="{00000000-0005-0000-0000-00007F240000}"/>
    <cellStyle name="Notitie 8 2 24 2" xfId="19357" xr:uid="{00000000-0005-0000-0000-000080240000}"/>
    <cellStyle name="Notitie 8 2 24 2 2" xfId="29066" xr:uid="{A6D160D1-433F-47ED-8259-9A78AAD26758}"/>
    <cellStyle name="Notitie 8 2 24 3" xfId="27535" xr:uid="{F8790A3E-94B3-49EB-A292-6040D67C0CDC}"/>
    <cellStyle name="Notitie 8 2 25" xfId="9802" xr:uid="{00000000-0005-0000-0000-000081240000}"/>
    <cellStyle name="Notitie 8 2 25 2" xfId="19529" xr:uid="{00000000-0005-0000-0000-000082240000}"/>
    <cellStyle name="Notitie 8 2 25 2 2" xfId="29098" xr:uid="{9C028F10-D2A3-4AE9-ABA9-0284276F77CA}"/>
    <cellStyle name="Notitie 8 2 25 3" xfId="27567" xr:uid="{229177B9-3B07-49A8-A942-6375F91FEC3C}"/>
    <cellStyle name="Notitie 8 2 26" xfId="9963" xr:uid="{00000000-0005-0000-0000-000083240000}"/>
    <cellStyle name="Notitie 8 2 26 2" xfId="19690" xr:uid="{00000000-0005-0000-0000-000084240000}"/>
    <cellStyle name="Notitie 8 2 26 2 2" xfId="29129" xr:uid="{474F0E08-6E49-4DE6-8210-3B11D91922BD}"/>
    <cellStyle name="Notitie 8 2 26 3" xfId="27598" xr:uid="{2E3B2F42-0F0B-4347-963A-27C9EAADAB14}"/>
    <cellStyle name="Notitie 8 2 27" xfId="10122" xr:uid="{00000000-0005-0000-0000-000085240000}"/>
    <cellStyle name="Notitie 8 2 27 2" xfId="19849" xr:uid="{00000000-0005-0000-0000-000086240000}"/>
    <cellStyle name="Notitie 8 2 27 2 2" xfId="29160" xr:uid="{A956FC11-612D-49A3-B5A2-094F0D4D37ED}"/>
    <cellStyle name="Notitie 8 2 27 3" xfId="27629" xr:uid="{DAA2EFDA-CC9B-4022-96BE-0E3C88D99D8F}"/>
    <cellStyle name="Notitie 8 2 28" xfId="10277" xr:uid="{00000000-0005-0000-0000-000087240000}"/>
    <cellStyle name="Notitie 8 2 28 2" xfId="20004" xr:uid="{00000000-0005-0000-0000-000088240000}"/>
    <cellStyle name="Notitie 8 2 28 2 2" xfId="29190" xr:uid="{B4C1FC0B-D7E3-4603-8644-5B03F58F357D}"/>
    <cellStyle name="Notitie 8 2 28 3" xfId="27659" xr:uid="{5BC1936F-83DB-4A0D-8101-C312BA5520A4}"/>
    <cellStyle name="Notitie 8 2 29" xfId="10431" xr:uid="{00000000-0005-0000-0000-000089240000}"/>
    <cellStyle name="Notitie 8 2 29 2" xfId="20158" xr:uid="{00000000-0005-0000-0000-00008A240000}"/>
    <cellStyle name="Notitie 8 2 29 2 2" xfId="29220" xr:uid="{2E8728C9-03B4-40B2-AF4D-2E843A68D3E6}"/>
    <cellStyle name="Notitie 8 2 29 3" xfId="27689" xr:uid="{12A0EAAB-8BED-4D32-9547-64CDA618611C}"/>
    <cellStyle name="Notitie 8 2 3" xfId="5738" xr:uid="{00000000-0005-0000-0000-00008B240000}"/>
    <cellStyle name="Notitie 8 2 3 2" xfId="15465" xr:uid="{00000000-0005-0000-0000-00008C240000}"/>
    <cellStyle name="Notitie 8 2 3 2 2" xfId="28268" xr:uid="{7C7651C8-1B36-41A4-B99B-403ECC915879}"/>
    <cellStyle name="Notitie 8 2 3 3" xfId="26737" xr:uid="{C647E1AE-18DE-4460-8CED-E7C2A14B883B}"/>
    <cellStyle name="Notitie 8 2 30" xfId="10582" xr:uid="{00000000-0005-0000-0000-00008D240000}"/>
    <cellStyle name="Notitie 8 2 30 2" xfId="20309" xr:uid="{00000000-0005-0000-0000-00008E240000}"/>
    <cellStyle name="Notitie 8 2 30 2 2" xfId="29249" xr:uid="{70F948ED-88FA-4817-81EB-6478D03BB08A}"/>
    <cellStyle name="Notitie 8 2 30 3" xfId="27718" xr:uid="{2A372C84-825F-4A9E-8FD6-900F103F55A0}"/>
    <cellStyle name="Notitie 8 2 31" xfId="10728" xr:uid="{00000000-0005-0000-0000-00008F240000}"/>
    <cellStyle name="Notitie 8 2 31 2" xfId="20455" xr:uid="{00000000-0005-0000-0000-000090240000}"/>
    <cellStyle name="Notitie 8 2 31 2 2" xfId="29275" xr:uid="{F128A98E-D642-43D1-8A29-32064C864B27}"/>
    <cellStyle name="Notitie 8 2 31 3" xfId="27744" xr:uid="{9181B527-F4CC-4292-82C4-1FBB0FF089CD}"/>
    <cellStyle name="Notitie 8 2 32" xfId="26207" xr:uid="{A933AF43-8010-4BDF-A7F2-4E16D6F366D2}"/>
    <cellStyle name="Notitie 8 2 4" xfId="5953" xr:uid="{00000000-0005-0000-0000-000091240000}"/>
    <cellStyle name="Notitie 8 2 4 2" xfId="15680" xr:uid="{00000000-0005-0000-0000-000092240000}"/>
    <cellStyle name="Notitie 8 2 4 2 2" xfId="28311" xr:uid="{B77AD79D-3D53-4377-973B-FB7CBFFCBDB3}"/>
    <cellStyle name="Notitie 8 2 4 3" xfId="26780" xr:uid="{68063FD6-5FB5-4904-A7B1-2BDEAB1FDC8A}"/>
    <cellStyle name="Notitie 8 2 5" xfId="4738" xr:uid="{00000000-0005-0000-0000-000093240000}"/>
    <cellStyle name="Notitie 8 2 5 2" xfId="14465" xr:uid="{00000000-0005-0000-0000-000094240000}"/>
    <cellStyle name="Notitie 8 2 5 2 2" xfId="28009" xr:uid="{DB9B9B1A-5C2D-4756-83A6-3E85722D0B5A}"/>
    <cellStyle name="Notitie 8 2 5 3" xfId="26478" xr:uid="{D6B82DE2-B0F6-46E7-AF27-9CF2F69C8276}"/>
    <cellStyle name="Notitie 8 2 6" xfId="6327" xr:uid="{00000000-0005-0000-0000-000095240000}"/>
    <cellStyle name="Notitie 8 2 6 2" xfId="16054" xr:uid="{00000000-0005-0000-0000-000096240000}"/>
    <cellStyle name="Notitie 8 2 6 2 2" xfId="28398" xr:uid="{9BAA6742-30DB-42B4-BC1A-17A65AA06A1A}"/>
    <cellStyle name="Notitie 8 2 6 3" xfId="26867" xr:uid="{234F150E-EC52-413A-8DD5-77C47BAE332C}"/>
    <cellStyle name="Notitie 8 2 7" xfId="6530" xr:uid="{00000000-0005-0000-0000-000097240000}"/>
    <cellStyle name="Notitie 8 2 7 2" xfId="16257" xr:uid="{00000000-0005-0000-0000-000098240000}"/>
    <cellStyle name="Notitie 8 2 7 2 2" xfId="28437" xr:uid="{A6E3C2E7-483F-483A-AE6E-787311073AB4}"/>
    <cellStyle name="Notitie 8 2 7 3" xfId="26906" xr:uid="{740D2A2D-D8CA-407A-93DB-76B4BEC76A3D}"/>
    <cellStyle name="Notitie 8 2 8" xfId="6740" xr:uid="{00000000-0005-0000-0000-000099240000}"/>
    <cellStyle name="Notitie 8 2 8 2" xfId="16467" xr:uid="{00000000-0005-0000-0000-00009A240000}"/>
    <cellStyle name="Notitie 8 2 8 2 2" xfId="28479" xr:uid="{F2A8D325-DA8F-44A7-BB9D-83417BE8D3BD}"/>
    <cellStyle name="Notitie 8 2 8 3" xfId="26948" xr:uid="{47C10C6F-DD41-4119-AB91-500EAC5DEF8E}"/>
    <cellStyle name="Notitie 8 2 9" xfId="6936" xr:uid="{00000000-0005-0000-0000-00009B240000}"/>
    <cellStyle name="Notitie 8 2 9 2" xfId="16663" xr:uid="{00000000-0005-0000-0000-00009C240000}"/>
    <cellStyle name="Notitie 8 2 9 2 2" xfId="28520" xr:uid="{D5882AB1-FCEF-45EE-888D-B4D0318FD58A}"/>
    <cellStyle name="Notitie 8 2 9 3" xfId="26989" xr:uid="{48D94397-7D94-43A7-BF45-6B857031D8E7}"/>
    <cellStyle name="Notitie 8 20" xfId="6207" xr:uid="{00000000-0005-0000-0000-00009D240000}"/>
    <cellStyle name="Notitie 8 20 2" xfId="15934" xr:uid="{00000000-0005-0000-0000-00009E240000}"/>
    <cellStyle name="Notitie 8 20 2 2" xfId="28364" xr:uid="{EE57B9BF-FA82-4B21-B8B9-0A311B8C57C6}"/>
    <cellStyle name="Notitie 8 20 3" xfId="26833" xr:uid="{3701C4D8-5E08-4981-808C-CEBD6EDAC1BE}"/>
    <cellStyle name="Notitie 8 21" xfId="6101" xr:uid="{00000000-0005-0000-0000-00009F240000}"/>
    <cellStyle name="Notitie 8 21 2" xfId="15828" xr:uid="{00000000-0005-0000-0000-0000A0240000}"/>
    <cellStyle name="Notitie 8 21 2 2" xfId="28336" xr:uid="{07295C88-EA27-404B-9482-0868B4C0B563}"/>
    <cellStyle name="Notitie 8 21 3" xfId="26805" xr:uid="{C71AF207-B913-4DE9-9515-C4431A527215}"/>
    <cellStyle name="Notitie 8 22" xfId="5152" xr:uid="{00000000-0005-0000-0000-0000A1240000}"/>
    <cellStyle name="Notitie 8 22 2" xfId="14879" xr:uid="{00000000-0005-0000-0000-0000A2240000}"/>
    <cellStyle name="Notitie 8 22 2 2" xfId="28108" xr:uid="{7079F744-0978-45E7-8068-EAD125173AA3}"/>
    <cellStyle name="Notitie 8 22 3" xfId="26577" xr:uid="{477D884D-12AF-4C76-A7B3-71F6CEE1C4B7}"/>
    <cellStyle name="Notitie 8 23" xfId="7643" xr:uid="{00000000-0005-0000-0000-0000A3240000}"/>
    <cellStyle name="Notitie 8 23 2" xfId="17370" xr:uid="{00000000-0005-0000-0000-0000A4240000}"/>
    <cellStyle name="Notitie 8 23 2 2" xfId="28662" xr:uid="{5008EBBC-E2FE-4C08-8DBD-29F04A930452}"/>
    <cellStyle name="Notitie 8 23 3" xfId="27131" xr:uid="{857FB925-1693-492C-A196-F4009D3893B4}"/>
    <cellStyle name="Notitie 8 24" xfId="7226" xr:uid="{00000000-0005-0000-0000-0000A5240000}"/>
    <cellStyle name="Notitie 8 24 2" xfId="16953" xr:uid="{00000000-0005-0000-0000-0000A6240000}"/>
    <cellStyle name="Notitie 8 24 2 2" xfId="28575" xr:uid="{DAD48B4E-8F29-48C7-A54E-6BE09688DDCE}"/>
    <cellStyle name="Notitie 8 24 3" xfId="27044" xr:uid="{C8D72A27-03DB-463A-9FC4-7C7F3C875959}"/>
    <cellStyle name="Notitie 8 25" xfId="5477" xr:uid="{00000000-0005-0000-0000-0000A7240000}"/>
    <cellStyle name="Notitie 8 25 2" xfId="15204" xr:uid="{00000000-0005-0000-0000-0000A8240000}"/>
    <cellStyle name="Notitie 8 25 2 2" xfId="28193" xr:uid="{7E8E10C7-EB16-47D1-9C9A-65A20FB306DA}"/>
    <cellStyle name="Notitie 8 25 3" xfId="26662" xr:uid="{71815F44-37DC-4518-A6AC-AB9DEA34474A}"/>
    <cellStyle name="Notitie 8 26" xfId="7541" xr:uid="{00000000-0005-0000-0000-0000A9240000}"/>
    <cellStyle name="Notitie 8 26 2" xfId="17268" xr:uid="{00000000-0005-0000-0000-0000AA240000}"/>
    <cellStyle name="Notitie 8 26 2 2" xfId="28651" xr:uid="{AF13B5A3-092C-46B5-95F0-93E497F86268}"/>
    <cellStyle name="Notitie 8 26 3" xfId="27120" xr:uid="{0F89ECBA-DE6F-4FD9-8644-AF5D4F811044}"/>
    <cellStyle name="Notitie 8 27" xfId="2724" xr:uid="{00000000-0005-0000-0000-0000AB240000}"/>
    <cellStyle name="Notitie 8 27 2" xfId="12451" xr:uid="{00000000-0005-0000-0000-0000AC240000}"/>
    <cellStyle name="Notitie 8 27 2 2" xfId="27843" xr:uid="{BF35C7C5-0B15-4CD7-8FA7-87A2FD5D333E}"/>
    <cellStyle name="Notitie 8 27 3" xfId="26312" xr:uid="{D7807B74-DD1E-47F5-99F1-8FF838AFD9DD}"/>
    <cellStyle name="Notitie 8 28" xfId="3049" xr:uid="{00000000-0005-0000-0000-0000AD240000}"/>
    <cellStyle name="Notitie 8 28 2" xfId="12776" xr:uid="{00000000-0005-0000-0000-0000AE240000}"/>
    <cellStyle name="Notitie 8 28 2 2" xfId="27936" xr:uid="{44F8735C-3C62-4C30-A4A5-94D4FFD9ACCB}"/>
    <cellStyle name="Notitie 8 28 3" xfId="26405" xr:uid="{2ADA8955-863A-4CF2-8119-450BF1B82DDB}"/>
    <cellStyle name="Notitie 8 29" xfId="2990" xr:uid="{00000000-0005-0000-0000-0000AF240000}"/>
    <cellStyle name="Notitie 8 29 2" xfId="12717" xr:uid="{00000000-0005-0000-0000-0000B0240000}"/>
    <cellStyle name="Notitie 8 29 2 2" xfId="27905" xr:uid="{5047FD3F-E701-4221-AF3F-D2CCDC1E1491}"/>
    <cellStyle name="Notitie 8 29 3" xfId="26374" xr:uid="{F7747B94-4E8B-4474-91C7-339FE4492AD0}"/>
    <cellStyle name="Notitie 8 3" xfId="2308" xr:uid="{00000000-0005-0000-0000-0000B1240000}"/>
    <cellStyle name="Notitie 8 3 10" xfId="7147" xr:uid="{00000000-0005-0000-0000-0000B2240000}"/>
    <cellStyle name="Notitie 8 3 10 2" xfId="16874" xr:uid="{00000000-0005-0000-0000-0000B3240000}"/>
    <cellStyle name="Notitie 8 3 10 2 2" xfId="28568" xr:uid="{AF0D4E7B-34A6-4B95-83C7-DD1DD3A8B6EA}"/>
    <cellStyle name="Notitie 8 3 10 3" xfId="27037" xr:uid="{4A8D26C1-D093-4266-BDA2-2F1CABFBF0D2}"/>
    <cellStyle name="Notitie 8 3 11" xfId="7343" xr:uid="{00000000-0005-0000-0000-0000B4240000}"/>
    <cellStyle name="Notitie 8 3 11 2" xfId="17070" xr:uid="{00000000-0005-0000-0000-0000B5240000}"/>
    <cellStyle name="Notitie 8 3 11 2 2" xfId="28608" xr:uid="{4239F9E3-3588-430F-9DB3-C7099808C39B}"/>
    <cellStyle name="Notitie 8 3 11 3" xfId="27077" xr:uid="{1BFBC869-6787-41EE-B6B1-F5CCB5991526}"/>
    <cellStyle name="Notitie 8 3 12" xfId="7538" xr:uid="{00000000-0005-0000-0000-0000B6240000}"/>
    <cellStyle name="Notitie 8 3 12 2" xfId="17265" xr:uid="{00000000-0005-0000-0000-0000B7240000}"/>
    <cellStyle name="Notitie 8 3 12 2 2" xfId="28648" xr:uid="{BE9BBE03-9DD3-4B9A-832D-E5AA084918E1}"/>
    <cellStyle name="Notitie 8 3 12 3" xfId="27117" xr:uid="{3C017223-286B-4BAD-9B4E-A969DDA2A0D7}"/>
    <cellStyle name="Notitie 8 3 13" xfId="7732" xr:uid="{00000000-0005-0000-0000-0000B8240000}"/>
    <cellStyle name="Notitie 8 3 13 2" xfId="17459" xr:uid="{00000000-0005-0000-0000-0000B9240000}"/>
    <cellStyle name="Notitie 8 3 13 2 2" xfId="28690" xr:uid="{5D811E3A-B952-4F35-993F-C033CDAD29FF}"/>
    <cellStyle name="Notitie 8 3 13 3" xfId="27159" xr:uid="{1DFC20F0-1529-49F9-BFBE-F471208C09F5}"/>
    <cellStyle name="Notitie 8 3 14" xfId="7928" xr:uid="{00000000-0005-0000-0000-0000BA240000}"/>
    <cellStyle name="Notitie 8 3 14 2" xfId="17655" xr:uid="{00000000-0005-0000-0000-0000BB240000}"/>
    <cellStyle name="Notitie 8 3 14 2 2" xfId="28726" xr:uid="{24C48342-1E71-44B7-9EF2-3895E44DCAF9}"/>
    <cellStyle name="Notitie 8 3 14 3" xfId="27195" xr:uid="{0129AFC0-2142-4068-A356-9148CE360449}"/>
    <cellStyle name="Notitie 8 3 15" xfId="6941" xr:uid="{00000000-0005-0000-0000-0000BC240000}"/>
    <cellStyle name="Notitie 8 3 15 2" xfId="16668" xr:uid="{00000000-0005-0000-0000-0000BD240000}"/>
    <cellStyle name="Notitie 8 3 15 2 2" xfId="28525" xr:uid="{EDDC877F-6B79-47DC-B6C0-D82155CBAACE}"/>
    <cellStyle name="Notitie 8 3 15 3" xfId="26994" xr:uid="{0059E4F0-9337-42D2-B9DF-99DC7982AD27}"/>
    <cellStyle name="Notitie 8 3 16" xfId="8230" xr:uid="{00000000-0005-0000-0000-0000BE240000}"/>
    <cellStyle name="Notitie 8 3 16 2" xfId="17957" xr:uid="{00000000-0005-0000-0000-0000BF240000}"/>
    <cellStyle name="Notitie 8 3 16 2 2" xfId="28793" xr:uid="{054E1509-26BB-4DA3-814C-B00E03137FD0}"/>
    <cellStyle name="Notitie 8 3 16 3" xfId="27262" xr:uid="{528E4CFB-62C2-40E4-B7B4-AB83E21CF69A}"/>
    <cellStyle name="Notitie 8 3 17" xfId="8418" xr:uid="{00000000-0005-0000-0000-0000C0240000}"/>
    <cellStyle name="Notitie 8 3 17 2" xfId="18145" xr:uid="{00000000-0005-0000-0000-0000C1240000}"/>
    <cellStyle name="Notitie 8 3 17 2 2" xfId="28830" xr:uid="{35360CD1-23C1-46EE-BDF7-D9194448D336}"/>
    <cellStyle name="Notitie 8 3 17 3" xfId="27299" xr:uid="{1F5FDEAF-3186-49F1-ACD0-DE9C0A6F0838}"/>
    <cellStyle name="Notitie 8 3 18" xfId="8600" xr:uid="{00000000-0005-0000-0000-0000C2240000}"/>
    <cellStyle name="Notitie 8 3 18 2" xfId="18327" xr:uid="{00000000-0005-0000-0000-0000C3240000}"/>
    <cellStyle name="Notitie 8 3 18 2 2" xfId="28864" xr:uid="{88D05041-A51F-43B7-8DEC-5226DA041C0F}"/>
    <cellStyle name="Notitie 8 3 18 3" xfId="27333" xr:uid="{B84B6E5E-05A3-4688-9883-E6B4E1E5E9CA}"/>
    <cellStyle name="Notitie 8 3 19" xfId="8774" xr:uid="{00000000-0005-0000-0000-0000C4240000}"/>
    <cellStyle name="Notitie 8 3 19 2" xfId="18501" xr:uid="{00000000-0005-0000-0000-0000C5240000}"/>
    <cellStyle name="Notitie 8 3 19 2 2" xfId="28898" xr:uid="{9BD9DD8C-3E57-4EA2-8364-ABB950F593D6}"/>
    <cellStyle name="Notitie 8 3 19 3" xfId="27367" xr:uid="{18054436-41AB-4374-95C0-83CC1E33871A}"/>
    <cellStyle name="Notitie 8 3 2" xfId="4530" xr:uid="{00000000-0005-0000-0000-0000C6240000}"/>
    <cellStyle name="Notitie 8 3 2 2" xfId="14257" xr:uid="{00000000-0005-0000-0000-0000C7240000}"/>
    <cellStyle name="Notitie 8 3 2 2 2" xfId="27980" xr:uid="{560FF4AD-CBA3-494B-AA66-99635BDA0EDA}"/>
    <cellStyle name="Notitie 8 3 2 3" xfId="26449" xr:uid="{1883F44B-D275-46A5-94A0-BD5965C7DAD3}"/>
    <cellStyle name="Notitie 8 3 20" xfId="8947" xr:uid="{00000000-0005-0000-0000-0000C8240000}"/>
    <cellStyle name="Notitie 8 3 20 2" xfId="18674" xr:uid="{00000000-0005-0000-0000-0000C9240000}"/>
    <cellStyle name="Notitie 8 3 20 2 2" xfId="28932" xr:uid="{6B4C0579-1358-4650-8658-C9D4AAC7F968}"/>
    <cellStyle name="Notitie 8 3 20 3" xfId="27401" xr:uid="{9B818F47-6584-4E4D-9667-B2AE04C6EB13}"/>
    <cellStyle name="Notitie 8 3 21" xfId="9127" xr:uid="{00000000-0005-0000-0000-0000CA240000}"/>
    <cellStyle name="Notitie 8 3 21 2" xfId="18854" xr:uid="{00000000-0005-0000-0000-0000CB240000}"/>
    <cellStyle name="Notitie 8 3 21 2 2" xfId="28966" xr:uid="{9F5104C3-7477-4547-A0A5-ED3DD7FC6A71}"/>
    <cellStyle name="Notitie 8 3 21 3" xfId="27435" xr:uid="{C92FECD0-2634-45E0-B053-827047A52119}"/>
    <cellStyle name="Notitie 8 3 22" xfId="9297" xr:uid="{00000000-0005-0000-0000-0000CC240000}"/>
    <cellStyle name="Notitie 8 3 22 2" xfId="19024" xr:uid="{00000000-0005-0000-0000-0000CD240000}"/>
    <cellStyle name="Notitie 8 3 22 2 2" xfId="28999" xr:uid="{2915F36D-EE81-494F-BC3A-6DCBC1EFB96F}"/>
    <cellStyle name="Notitie 8 3 22 3" xfId="27468" xr:uid="{E0E37A5A-E8BA-407D-855B-3C38EFC3334B}"/>
    <cellStyle name="Notitie 8 3 23" xfId="9467" xr:uid="{00000000-0005-0000-0000-0000CE240000}"/>
    <cellStyle name="Notitie 8 3 23 2" xfId="19194" xr:uid="{00000000-0005-0000-0000-0000CF240000}"/>
    <cellStyle name="Notitie 8 3 23 2 2" xfId="29034" xr:uid="{D277003B-A3AA-4F11-B3D0-139462422A9A}"/>
    <cellStyle name="Notitie 8 3 23 3" xfId="27503" xr:uid="{7F93F4A8-1BA7-4846-B922-A04DEC87B3DD}"/>
    <cellStyle name="Notitie 8 3 24" xfId="9631" xr:uid="{00000000-0005-0000-0000-0000D0240000}"/>
    <cellStyle name="Notitie 8 3 24 2" xfId="19358" xr:uid="{00000000-0005-0000-0000-0000D1240000}"/>
    <cellStyle name="Notitie 8 3 24 2 2" xfId="29067" xr:uid="{B70AE20C-39AE-45A9-A87B-5BCAD6C1A894}"/>
    <cellStyle name="Notitie 8 3 24 3" xfId="27536" xr:uid="{54ABDD1E-5342-4C2F-AED0-99244E1B4A0A}"/>
    <cellStyle name="Notitie 8 3 25" xfId="9803" xr:uid="{00000000-0005-0000-0000-0000D2240000}"/>
    <cellStyle name="Notitie 8 3 25 2" xfId="19530" xr:uid="{00000000-0005-0000-0000-0000D3240000}"/>
    <cellStyle name="Notitie 8 3 25 2 2" xfId="29099" xr:uid="{F71AC8BB-65BD-463E-9C80-329953C2CB84}"/>
    <cellStyle name="Notitie 8 3 25 3" xfId="27568" xr:uid="{80E7448A-B4FE-4839-92CF-D6DD0856BFDB}"/>
    <cellStyle name="Notitie 8 3 26" xfId="9964" xr:uid="{00000000-0005-0000-0000-0000D4240000}"/>
    <cellStyle name="Notitie 8 3 26 2" xfId="19691" xr:uid="{00000000-0005-0000-0000-0000D5240000}"/>
    <cellStyle name="Notitie 8 3 26 2 2" xfId="29130" xr:uid="{B9E126DC-24AF-4CB0-BEB5-EB09D80AD8E7}"/>
    <cellStyle name="Notitie 8 3 26 3" xfId="27599" xr:uid="{08AD92D0-B983-43DA-80FA-8C599EA6A268}"/>
    <cellStyle name="Notitie 8 3 27" xfId="10123" xr:uid="{00000000-0005-0000-0000-0000D6240000}"/>
    <cellStyle name="Notitie 8 3 27 2" xfId="19850" xr:uid="{00000000-0005-0000-0000-0000D7240000}"/>
    <cellStyle name="Notitie 8 3 27 2 2" xfId="29161" xr:uid="{E78D97EE-771E-4B93-9508-D325C5432623}"/>
    <cellStyle name="Notitie 8 3 27 3" xfId="27630" xr:uid="{4373FA05-241F-4B38-ABF1-9B3A1DF55062}"/>
    <cellStyle name="Notitie 8 3 28" xfId="10278" xr:uid="{00000000-0005-0000-0000-0000D8240000}"/>
    <cellStyle name="Notitie 8 3 28 2" xfId="20005" xr:uid="{00000000-0005-0000-0000-0000D9240000}"/>
    <cellStyle name="Notitie 8 3 28 2 2" xfId="29191" xr:uid="{9B325CEF-E454-4F14-BC3F-7B673441428E}"/>
    <cellStyle name="Notitie 8 3 28 3" xfId="27660" xr:uid="{012797A2-FE40-4C17-AC53-6230DDC76A91}"/>
    <cellStyle name="Notitie 8 3 29" xfId="10432" xr:uid="{00000000-0005-0000-0000-0000DA240000}"/>
    <cellStyle name="Notitie 8 3 29 2" xfId="20159" xr:uid="{00000000-0005-0000-0000-0000DB240000}"/>
    <cellStyle name="Notitie 8 3 29 2 2" xfId="29221" xr:uid="{547659AD-4B53-48D8-9442-F7D467F101E6}"/>
    <cellStyle name="Notitie 8 3 29 3" xfId="27690" xr:uid="{82B394C2-0493-4AD3-B8BD-33352E524512}"/>
    <cellStyle name="Notitie 8 3 3" xfId="5739" xr:uid="{00000000-0005-0000-0000-0000DC240000}"/>
    <cellStyle name="Notitie 8 3 3 2" xfId="15466" xr:uid="{00000000-0005-0000-0000-0000DD240000}"/>
    <cellStyle name="Notitie 8 3 3 2 2" xfId="28269" xr:uid="{4FDEAB33-A3D2-4C1F-ADE0-CFEBA1CB6539}"/>
    <cellStyle name="Notitie 8 3 3 3" xfId="26738" xr:uid="{CBA5D0BD-D696-45D7-BDDC-32553EEEF378}"/>
    <cellStyle name="Notitie 8 3 30" xfId="10583" xr:uid="{00000000-0005-0000-0000-0000DE240000}"/>
    <cellStyle name="Notitie 8 3 30 2" xfId="20310" xr:uid="{00000000-0005-0000-0000-0000DF240000}"/>
    <cellStyle name="Notitie 8 3 30 2 2" xfId="29250" xr:uid="{7FD2BF44-2052-4A50-8BAC-3D4770CCB552}"/>
    <cellStyle name="Notitie 8 3 30 3" xfId="27719" xr:uid="{6191F170-C32E-43F6-9A79-8A690CBDF3D0}"/>
    <cellStyle name="Notitie 8 3 31" xfId="10729" xr:uid="{00000000-0005-0000-0000-0000E0240000}"/>
    <cellStyle name="Notitie 8 3 31 2" xfId="20456" xr:uid="{00000000-0005-0000-0000-0000E1240000}"/>
    <cellStyle name="Notitie 8 3 31 2 2" xfId="29276" xr:uid="{FAA804A3-8575-4149-83FE-7654A9E09788}"/>
    <cellStyle name="Notitie 8 3 31 3" xfId="27745" xr:uid="{87E2566E-F0AC-4E4A-A10D-B134F03D7E2B}"/>
    <cellStyle name="Notitie 8 3 32" xfId="26208" xr:uid="{F768E2AB-F667-45C4-9D63-E060151C1A16}"/>
    <cellStyle name="Notitie 8 3 4" xfId="5954" xr:uid="{00000000-0005-0000-0000-0000E2240000}"/>
    <cellStyle name="Notitie 8 3 4 2" xfId="15681" xr:uid="{00000000-0005-0000-0000-0000E3240000}"/>
    <cellStyle name="Notitie 8 3 4 2 2" xfId="28312" xr:uid="{963EBBD4-B8F6-46C6-806A-67E4BF76F8AA}"/>
    <cellStyle name="Notitie 8 3 4 3" xfId="26781" xr:uid="{571E8BDD-E8E7-4DB7-A1B0-B3AB3BDA73EA}"/>
    <cellStyle name="Notitie 8 3 5" xfId="5226" xr:uid="{00000000-0005-0000-0000-0000E4240000}"/>
    <cellStyle name="Notitie 8 3 5 2" xfId="14953" xr:uid="{00000000-0005-0000-0000-0000E5240000}"/>
    <cellStyle name="Notitie 8 3 5 2 2" xfId="28132" xr:uid="{3E8DA746-DC2E-4DA7-9700-A3A81EC84997}"/>
    <cellStyle name="Notitie 8 3 5 3" xfId="26601" xr:uid="{BCABB35A-2B1F-42D6-8CDF-C077E59B8B4A}"/>
    <cellStyle name="Notitie 8 3 6" xfId="6328" xr:uid="{00000000-0005-0000-0000-0000E6240000}"/>
    <cellStyle name="Notitie 8 3 6 2" xfId="16055" xr:uid="{00000000-0005-0000-0000-0000E7240000}"/>
    <cellStyle name="Notitie 8 3 6 2 2" xfId="28399" xr:uid="{3515B928-11D0-4F48-9B98-0533CF22E113}"/>
    <cellStyle name="Notitie 8 3 6 3" xfId="26868" xr:uid="{E709E680-9BCA-497C-8448-3FB7C44ED48E}"/>
    <cellStyle name="Notitie 8 3 7" xfId="6531" xr:uid="{00000000-0005-0000-0000-0000E8240000}"/>
    <cellStyle name="Notitie 8 3 7 2" xfId="16258" xr:uid="{00000000-0005-0000-0000-0000E9240000}"/>
    <cellStyle name="Notitie 8 3 7 2 2" xfId="28438" xr:uid="{2A4D5018-5BC9-4D5A-823A-B769DB2C3532}"/>
    <cellStyle name="Notitie 8 3 7 3" xfId="26907" xr:uid="{7BD73475-C0BD-497A-A6D3-071D13785A39}"/>
    <cellStyle name="Notitie 8 3 8" xfId="6741" xr:uid="{00000000-0005-0000-0000-0000EA240000}"/>
    <cellStyle name="Notitie 8 3 8 2" xfId="16468" xr:uid="{00000000-0005-0000-0000-0000EB240000}"/>
    <cellStyle name="Notitie 8 3 8 2 2" xfId="28480" xr:uid="{B82BF9F6-5F9C-4AC1-BFF3-4B3047F914D3}"/>
    <cellStyle name="Notitie 8 3 8 3" xfId="26949" xr:uid="{89DC1342-9EB4-496A-B619-7443DCBE2E55}"/>
    <cellStyle name="Notitie 8 3 9" xfId="6937" xr:uid="{00000000-0005-0000-0000-0000EC240000}"/>
    <cellStyle name="Notitie 8 3 9 2" xfId="16664" xr:uid="{00000000-0005-0000-0000-0000ED240000}"/>
    <cellStyle name="Notitie 8 3 9 2 2" xfId="28521" xr:uid="{6EB2B8D1-70F2-4117-AE93-BC45F557B968}"/>
    <cellStyle name="Notitie 8 3 9 3" xfId="26990" xr:uid="{3675934B-382F-4004-98D2-1AA8BA5BF287}"/>
    <cellStyle name="Notitie 8 30" xfId="4966" xr:uid="{00000000-0005-0000-0000-0000EE240000}"/>
    <cellStyle name="Notitie 8 30 2" xfId="14693" xr:uid="{00000000-0005-0000-0000-0000EF240000}"/>
    <cellStyle name="Notitie 8 30 2 2" xfId="28057" xr:uid="{A829F0AA-1AF3-492D-B53F-F1A1DF7F184A}"/>
    <cellStyle name="Notitie 8 30 3" xfId="26526" xr:uid="{82F903FE-B6CD-4625-874A-155E64906748}"/>
    <cellStyle name="Notitie 8 31" xfId="7242" xr:uid="{00000000-0005-0000-0000-0000F0240000}"/>
    <cellStyle name="Notitie 8 31 2" xfId="16969" xr:uid="{00000000-0005-0000-0000-0000F1240000}"/>
    <cellStyle name="Notitie 8 31 2 2" xfId="28580" xr:uid="{DEDF47D1-AAD4-4DDC-A00D-FD1C3AA92383}"/>
    <cellStyle name="Notitie 8 31 3" xfId="27049" xr:uid="{724E863C-B20E-4358-B7E4-2E765DE76AD6}"/>
    <cellStyle name="Notitie 8 32" xfId="9377" xr:uid="{00000000-0005-0000-0000-0000F2240000}"/>
    <cellStyle name="Notitie 8 32 2" xfId="19104" xr:uid="{00000000-0005-0000-0000-0000F3240000}"/>
    <cellStyle name="Notitie 8 32 2 2" xfId="29006" xr:uid="{375FA55F-E305-4994-94D2-425D03114343}"/>
    <cellStyle name="Notitie 8 32 3" xfId="27475" xr:uid="{015874F4-9048-45D4-AF03-AB803FDD6989}"/>
    <cellStyle name="Notitie 8 33" xfId="3005" xr:uid="{00000000-0005-0000-0000-0000F4240000}"/>
    <cellStyle name="Notitie 8 33 2" xfId="12732" xr:uid="{00000000-0005-0000-0000-0000F5240000}"/>
    <cellStyle name="Notitie 8 33 2 2" xfId="27910" xr:uid="{9CF375CC-D26E-4B21-981E-01B5CF2195F7}"/>
    <cellStyle name="Notitie 8 33 3" xfId="26379" xr:uid="{F56FD741-6A22-4740-9CFA-9913DCFFB2B8}"/>
    <cellStyle name="Notitie 8 34" xfId="26166" xr:uid="{12A42435-3155-4090-96C1-AB986E5AC2F0}"/>
    <cellStyle name="Notitie 8 4" xfId="3026" xr:uid="{00000000-0005-0000-0000-0000F6240000}"/>
    <cellStyle name="Notitie 8 4 2" xfId="12753" xr:uid="{00000000-0005-0000-0000-0000F7240000}"/>
    <cellStyle name="Notitie 8 4 2 2" xfId="27927" xr:uid="{98C05A7A-FBB4-4586-B397-D45F5BC96B8C}"/>
    <cellStyle name="Notitie 8 4 3" xfId="26396" xr:uid="{94E71588-19FA-4718-B8D8-2CEC3B2DBA9A}"/>
    <cellStyle name="Notitie 8 5" xfId="2690" xr:uid="{00000000-0005-0000-0000-0000F8240000}"/>
    <cellStyle name="Notitie 8 5 2" xfId="12417" xr:uid="{00000000-0005-0000-0000-0000F9240000}"/>
    <cellStyle name="Notitie 8 5 2 2" xfId="27828" xr:uid="{C099CC39-A94B-40DD-90E4-AE6D12696002}"/>
    <cellStyle name="Notitie 8 5 3" xfId="26297" xr:uid="{C013ED26-A438-4234-B592-80688F1C86F8}"/>
    <cellStyle name="Notitie 8 6" xfId="4950" xr:uid="{00000000-0005-0000-0000-0000FA240000}"/>
    <cellStyle name="Notitie 8 6 2" xfId="14677" xr:uid="{00000000-0005-0000-0000-0000FB240000}"/>
    <cellStyle name="Notitie 8 6 2 2" xfId="28052" xr:uid="{8D89B6DA-CDD0-4166-96EC-320AEA5DCBD3}"/>
    <cellStyle name="Notitie 8 6 3" xfId="26521" xr:uid="{6FBC9BB1-C27E-48A7-B160-93EF783D6473}"/>
    <cellStyle name="Notitie 8 7" xfId="2781" xr:uid="{00000000-0005-0000-0000-0000FC240000}"/>
    <cellStyle name="Notitie 8 7 2" xfId="12508" xr:uid="{00000000-0005-0000-0000-0000FD240000}"/>
    <cellStyle name="Notitie 8 7 2 2" xfId="27857" xr:uid="{21DE389D-5025-4D43-974B-3A82CBDFC1AA}"/>
    <cellStyle name="Notitie 8 7 3" xfId="26326" xr:uid="{C814E598-F08F-4211-9036-44504E9F301B}"/>
    <cellStyle name="Notitie 8 8" xfId="5839" xr:uid="{00000000-0005-0000-0000-0000FE240000}"/>
    <cellStyle name="Notitie 8 8 2" xfId="15566" xr:uid="{00000000-0005-0000-0000-0000FF240000}"/>
    <cellStyle name="Notitie 8 8 2 2" xfId="28282" xr:uid="{ADF7DDEF-9F65-4608-A822-918A69A2037B}"/>
    <cellStyle name="Notitie 8 8 3" xfId="26751" xr:uid="{E934CAD5-5ADA-4042-88D5-FFC709FF0AD6}"/>
    <cellStyle name="Notitie 8 9" xfId="5362" xr:uid="{00000000-0005-0000-0000-000000250000}"/>
    <cellStyle name="Notitie 8 9 2" xfId="15089" xr:uid="{00000000-0005-0000-0000-000001250000}"/>
    <cellStyle name="Notitie 8 9 2 2" xfId="28162" xr:uid="{6245576C-574F-4193-8149-66D622510C75}"/>
    <cellStyle name="Notitie 8 9 3" xfId="26631" xr:uid="{AE71CF21-76A0-44EC-B344-C29A500E97A3}"/>
    <cellStyle name="Notitie 9" xfId="817" xr:uid="{00000000-0005-0000-0000-000002250000}"/>
    <cellStyle name="Notitie 9 10" xfId="4838" xr:uid="{00000000-0005-0000-0000-000003250000}"/>
    <cellStyle name="Notitie 9 10 2" xfId="14565" xr:uid="{00000000-0005-0000-0000-000004250000}"/>
    <cellStyle name="Notitie 9 10 2 2" xfId="28027" xr:uid="{7BD23249-C44F-4584-B338-E056D133CB32}"/>
    <cellStyle name="Notitie 9 10 3" xfId="26496" xr:uid="{304EA5AA-745B-49F0-BB79-E800FC68C018}"/>
    <cellStyle name="Notitie 9 11" xfId="2643" xr:uid="{00000000-0005-0000-0000-000005250000}"/>
    <cellStyle name="Notitie 9 11 2" xfId="12370" xr:uid="{00000000-0005-0000-0000-000006250000}"/>
    <cellStyle name="Notitie 9 11 2 2" xfId="27821" xr:uid="{959E8D53-5D54-4E4A-BC2E-15B33B5F0A85}"/>
    <cellStyle name="Notitie 9 11 3" xfId="26290" xr:uid="{306B2E2F-CD34-4F1C-8016-8CF39F37ED3A}"/>
    <cellStyle name="Notitie 9 12" xfId="6075" xr:uid="{00000000-0005-0000-0000-000007250000}"/>
    <cellStyle name="Notitie 9 12 2" xfId="15802" xr:uid="{00000000-0005-0000-0000-000008250000}"/>
    <cellStyle name="Notitie 9 12 2 2" xfId="28324" xr:uid="{88B502C0-9BCA-4065-8A7C-EE06BF0091C9}"/>
    <cellStyle name="Notitie 9 12 3" xfId="26793" xr:uid="{1B588434-265B-4DF2-8465-C3E6C8567F81}"/>
    <cellStyle name="Notitie 9 13" xfId="2443" xr:uid="{00000000-0005-0000-0000-000009250000}"/>
    <cellStyle name="Notitie 9 13 2" xfId="12170" xr:uid="{00000000-0005-0000-0000-00000A250000}"/>
    <cellStyle name="Notitie 9 13 2 2" xfId="27752" xr:uid="{2221F08D-6279-47BB-8349-09C255B336FD}"/>
    <cellStyle name="Notitie 9 13 3" xfId="26221" xr:uid="{53FBF659-D50F-4184-A427-A610090EA07C}"/>
    <cellStyle name="Notitie 9 14" xfId="5815" xr:uid="{00000000-0005-0000-0000-00000B250000}"/>
    <cellStyle name="Notitie 9 14 2" xfId="15542" xr:uid="{00000000-0005-0000-0000-00000C250000}"/>
    <cellStyle name="Notitie 9 14 2 2" xfId="28275" xr:uid="{3BAA86FA-D261-48D9-B2BF-8BD0E9DB2618}"/>
    <cellStyle name="Notitie 9 14 3" xfId="26744" xr:uid="{4AC04512-9BA3-4CE8-85CB-0CDC99B49DB4}"/>
    <cellStyle name="Notitie 9 15" xfId="2942" xr:uid="{00000000-0005-0000-0000-00000D250000}"/>
    <cellStyle name="Notitie 9 15 2" xfId="12669" xr:uid="{00000000-0005-0000-0000-00000E250000}"/>
    <cellStyle name="Notitie 9 15 2 2" xfId="27899" xr:uid="{B5EF927B-8B2F-45A9-99EB-6B5724AEB3DA}"/>
    <cellStyle name="Notitie 9 15 3" xfId="26368" xr:uid="{7FB0E176-6686-42EF-A949-80417CAB382F}"/>
    <cellStyle name="Notitie 9 16" xfId="6949" xr:uid="{00000000-0005-0000-0000-00000F250000}"/>
    <cellStyle name="Notitie 9 16 2" xfId="16676" xr:uid="{00000000-0005-0000-0000-000010250000}"/>
    <cellStyle name="Notitie 9 16 2 2" xfId="28529" xr:uid="{A6F0CB6A-168B-43FB-801B-8196BA2AD95E}"/>
    <cellStyle name="Notitie 9 16 3" xfId="26998" xr:uid="{0C610DC6-B179-4A83-ABD8-E461BCC1D7C6}"/>
    <cellStyle name="Notitie 9 17" xfId="2584" xr:uid="{00000000-0005-0000-0000-000011250000}"/>
    <cellStyle name="Notitie 9 17 2" xfId="12311" xr:uid="{00000000-0005-0000-0000-000012250000}"/>
    <cellStyle name="Notitie 9 17 2 2" xfId="27798" xr:uid="{CA66A9E2-B0BA-4C70-915B-644857FA8854}"/>
    <cellStyle name="Notitie 9 17 3" xfId="26267" xr:uid="{A350A163-BE79-4C22-9F7E-65D89F809034}"/>
    <cellStyle name="Notitie 9 18" xfId="4800" xr:uid="{00000000-0005-0000-0000-000013250000}"/>
    <cellStyle name="Notitie 9 18 2" xfId="14527" xr:uid="{00000000-0005-0000-0000-000014250000}"/>
    <cellStyle name="Notitie 9 18 2 2" xfId="28023" xr:uid="{7C622C75-6E5B-4903-A845-F0BCDFE7A5AE}"/>
    <cellStyle name="Notitie 9 18 3" xfId="26492" xr:uid="{B55A773A-8595-4D6D-8584-336948F0539F}"/>
    <cellStyle name="Notitie 9 19" xfId="6062" xr:uid="{00000000-0005-0000-0000-000015250000}"/>
    <cellStyle name="Notitie 9 19 2" xfId="15789" xr:uid="{00000000-0005-0000-0000-000016250000}"/>
    <cellStyle name="Notitie 9 19 2 2" xfId="28321" xr:uid="{EDFD4093-F72E-402F-B86A-CC6F0D51CB48}"/>
    <cellStyle name="Notitie 9 19 3" xfId="26790" xr:uid="{70A7A2AD-99D8-42C7-B6FE-604532A1E768}"/>
    <cellStyle name="Notitie 9 2" xfId="2309" xr:uid="{00000000-0005-0000-0000-000017250000}"/>
    <cellStyle name="Notitie 9 2 10" xfId="7148" xr:uid="{00000000-0005-0000-0000-000018250000}"/>
    <cellStyle name="Notitie 9 2 10 2" xfId="16875" xr:uid="{00000000-0005-0000-0000-000019250000}"/>
    <cellStyle name="Notitie 9 2 10 2 2" xfId="28569" xr:uid="{0560CAEF-B785-4E57-9E32-0D4D37CA2CB0}"/>
    <cellStyle name="Notitie 9 2 10 3" xfId="27038" xr:uid="{20C13887-1F14-4201-9D49-07191679CFE0}"/>
    <cellStyle name="Notitie 9 2 11" xfId="7344" xr:uid="{00000000-0005-0000-0000-00001A250000}"/>
    <cellStyle name="Notitie 9 2 11 2" xfId="17071" xr:uid="{00000000-0005-0000-0000-00001B250000}"/>
    <cellStyle name="Notitie 9 2 11 2 2" xfId="28609" xr:uid="{E46023B4-8D60-481D-A91F-39F1EA642811}"/>
    <cellStyle name="Notitie 9 2 11 3" xfId="27078" xr:uid="{C3251B81-8804-4E82-BFAB-0CD40BF2D727}"/>
    <cellStyle name="Notitie 9 2 12" xfId="7539" xr:uid="{00000000-0005-0000-0000-00001C250000}"/>
    <cellStyle name="Notitie 9 2 12 2" xfId="17266" xr:uid="{00000000-0005-0000-0000-00001D250000}"/>
    <cellStyle name="Notitie 9 2 12 2 2" xfId="28649" xr:uid="{67D76122-0C8A-4B2A-AE45-F1970BE62A6F}"/>
    <cellStyle name="Notitie 9 2 12 3" xfId="27118" xr:uid="{93BAEE31-F3E3-4031-A081-2C17FB362FDF}"/>
    <cellStyle name="Notitie 9 2 13" xfId="7733" xr:uid="{00000000-0005-0000-0000-00001E250000}"/>
    <cellStyle name="Notitie 9 2 13 2" xfId="17460" xr:uid="{00000000-0005-0000-0000-00001F250000}"/>
    <cellStyle name="Notitie 9 2 13 2 2" xfId="28691" xr:uid="{63E596A3-A56E-40AC-9029-90E9C18B9AC8}"/>
    <cellStyle name="Notitie 9 2 13 3" xfId="27160" xr:uid="{134B7854-C65F-48D7-A44D-D6F0560C75F6}"/>
    <cellStyle name="Notitie 9 2 14" xfId="7929" xr:uid="{00000000-0005-0000-0000-000020250000}"/>
    <cellStyle name="Notitie 9 2 14 2" xfId="17656" xr:uid="{00000000-0005-0000-0000-000021250000}"/>
    <cellStyle name="Notitie 9 2 14 2 2" xfId="28727" xr:uid="{64841CBE-8739-44D7-9C12-5979B88832A3}"/>
    <cellStyle name="Notitie 9 2 14 3" xfId="27196" xr:uid="{2A1B4051-D43C-48B6-94CD-E67A8D6C0A18}"/>
    <cellStyle name="Notitie 9 2 15" xfId="5750" xr:uid="{00000000-0005-0000-0000-000022250000}"/>
    <cellStyle name="Notitie 9 2 15 2" xfId="15477" xr:uid="{00000000-0005-0000-0000-000023250000}"/>
    <cellStyle name="Notitie 9 2 15 2 2" xfId="28274" xr:uid="{5DE4F3F1-C371-43A4-BB3D-03DDEC805DF0}"/>
    <cellStyle name="Notitie 9 2 15 3" xfId="26743" xr:uid="{769FEF3D-8270-4588-AC5B-C4763D0179AB}"/>
    <cellStyle name="Notitie 9 2 16" xfId="8231" xr:uid="{00000000-0005-0000-0000-000024250000}"/>
    <cellStyle name="Notitie 9 2 16 2" xfId="17958" xr:uid="{00000000-0005-0000-0000-000025250000}"/>
    <cellStyle name="Notitie 9 2 16 2 2" xfId="28794" xr:uid="{3D24BFCC-6BD8-4988-83D0-F21B90CE7FE8}"/>
    <cellStyle name="Notitie 9 2 16 3" xfId="27263" xr:uid="{60A8FD9D-4142-4310-87B4-8846AA473B01}"/>
    <cellStyle name="Notitie 9 2 17" xfId="8419" xr:uid="{00000000-0005-0000-0000-000026250000}"/>
    <cellStyle name="Notitie 9 2 17 2" xfId="18146" xr:uid="{00000000-0005-0000-0000-000027250000}"/>
    <cellStyle name="Notitie 9 2 17 2 2" xfId="28831" xr:uid="{4373D1C1-9E08-4C72-943D-BD263E2F1C95}"/>
    <cellStyle name="Notitie 9 2 17 3" xfId="27300" xr:uid="{1BD7B410-5086-4CD5-8574-103B16A3CDA4}"/>
    <cellStyle name="Notitie 9 2 18" xfId="8601" xr:uid="{00000000-0005-0000-0000-000028250000}"/>
    <cellStyle name="Notitie 9 2 18 2" xfId="18328" xr:uid="{00000000-0005-0000-0000-000029250000}"/>
    <cellStyle name="Notitie 9 2 18 2 2" xfId="28865" xr:uid="{EE2D5960-B724-4861-AEA8-69FE82897C2F}"/>
    <cellStyle name="Notitie 9 2 18 3" xfId="27334" xr:uid="{C0F7DEB7-1781-4A5C-8482-E7BB79D5D179}"/>
    <cellStyle name="Notitie 9 2 19" xfId="8775" xr:uid="{00000000-0005-0000-0000-00002A250000}"/>
    <cellStyle name="Notitie 9 2 19 2" xfId="18502" xr:uid="{00000000-0005-0000-0000-00002B250000}"/>
    <cellStyle name="Notitie 9 2 19 2 2" xfId="28899" xr:uid="{D6A0A917-2950-4E9C-B8B8-69DD5BBCDEA9}"/>
    <cellStyle name="Notitie 9 2 19 3" xfId="27368" xr:uid="{A4C04006-52F5-4453-B911-090CD27E6269}"/>
    <cellStyle name="Notitie 9 2 2" xfId="4531" xr:uid="{00000000-0005-0000-0000-00002C250000}"/>
    <cellStyle name="Notitie 9 2 2 2" xfId="14258" xr:uid="{00000000-0005-0000-0000-00002D250000}"/>
    <cellStyle name="Notitie 9 2 2 2 2" xfId="27981" xr:uid="{9E376EA0-BC5B-4A67-8257-EEC1C35738EA}"/>
    <cellStyle name="Notitie 9 2 2 3" xfId="26450" xr:uid="{D5F99E21-31FA-4535-A152-A0355527B110}"/>
    <cellStyle name="Notitie 9 2 20" xfId="8948" xr:uid="{00000000-0005-0000-0000-00002E250000}"/>
    <cellStyle name="Notitie 9 2 20 2" xfId="18675" xr:uid="{00000000-0005-0000-0000-00002F250000}"/>
    <cellStyle name="Notitie 9 2 20 2 2" xfId="28933" xr:uid="{79A2980D-3BC7-432A-8B2B-D5BDE8426006}"/>
    <cellStyle name="Notitie 9 2 20 3" xfId="27402" xr:uid="{534B5BF2-3650-4A90-87B4-70C176AC3DDC}"/>
    <cellStyle name="Notitie 9 2 21" xfId="9128" xr:uid="{00000000-0005-0000-0000-000030250000}"/>
    <cellStyle name="Notitie 9 2 21 2" xfId="18855" xr:uid="{00000000-0005-0000-0000-000031250000}"/>
    <cellStyle name="Notitie 9 2 21 2 2" xfId="28967" xr:uid="{FD345BAB-8FB7-42C6-9AD7-D671EF3D0D03}"/>
    <cellStyle name="Notitie 9 2 21 3" xfId="27436" xr:uid="{F6D320FB-E5AE-4374-8AF1-8848ACE3A7F3}"/>
    <cellStyle name="Notitie 9 2 22" xfId="9298" xr:uid="{00000000-0005-0000-0000-000032250000}"/>
    <cellStyle name="Notitie 9 2 22 2" xfId="19025" xr:uid="{00000000-0005-0000-0000-000033250000}"/>
    <cellStyle name="Notitie 9 2 22 2 2" xfId="29000" xr:uid="{59B314C8-6E4D-4CA8-B62D-A95A92BF72E7}"/>
    <cellStyle name="Notitie 9 2 22 3" xfId="27469" xr:uid="{85409560-0971-490E-8E9A-53D11759BDBA}"/>
    <cellStyle name="Notitie 9 2 23" xfId="9468" xr:uid="{00000000-0005-0000-0000-000034250000}"/>
    <cellStyle name="Notitie 9 2 23 2" xfId="19195" xr:uid="{00000000-0005-0000-0000-000035250000}"/>
    <cellStyle name="Notitie 9 2 23 2 2" xfId="29035" xr:uid="{CAC4D75D-3ADB-4457-890E-819228B6CC4D}"/>
    <cellStyle name="Notitie 9 2 23 3" xfId="27504" xr:uid="{E512507A-8A6D-4F4B-A163-0393CBAF7E43}"/>
    <cellStyle name="Notitie 9 2 24" xfId="9632" xr:uid="{00000000-0005-0000-0000-000036250000}"/>
    <cellStyle name="Notitie 9 2 24 2" xfId="19359" xr:uid="{00000000-0005-0000-0000-000037250000}"/>
    <cellStyle name="Notitie 9 2 24 2 2" xfId="29068" xr:uid="{362854FB-9346-4CA4-BE04-C6672994C7C9}"/>
    <cellStyle name="Notitie 9 2 24 3" xfId="27537" xr:uid="{40992E21-74A5-4A50-9C98-E121715A2CA5}"/>
    <cellStyle name="Notitie 9 2 25" xfId="9804" xr:uid="{00000000-0005-0000-0000-000038250000}"/>
    <cellStyle name="Notitie 9 2 25 2" xfId="19531" xr:uid="{00000000-0005-0000-0000-000039250000}"/>
    <cellStyle name="Notitie 9 2 25 2 2" xfId="29100" xr:uid="{DA2A0CFC-071B-42C7-8B3D-181A6842E55C}"/>
    <cellStyle name="Notitie 9 2 25 3" xfId="27569" xr:uid="{B2F12CEC-A2A4-4052-B77E-6EFBB3DE0C88}"/>
    <cellStyle name="Notitie 9 2 26" xfId="9965" xr:uid="{00000000-0005-0000-0000-00003A250000}"/>
    <cellStyle name="Notitie 9 2 26 2" xfId="19692" xr:uid="{00000000-0005-0000-0000-00003B250000}"/>
    <cellStyle name="Notitie 9 2 26 2 2" xfId="29131" xr:uid="{1542120B-8FE7-4816-A82A-1730B9A96096}"/>
    <cellStyle name="Notitie 9 2 26 3" xfId="27600" xr:uid="{E3F5FF4E-1B42-42BD-9474-3EA8B914B8CC}"/>
    <cellStyle name="Notitie 9 2 27" xfId="10124" xr:uid="{00000000-0005-0000-0000-00003C250000}"/>
    <cellStyle name="Notitie 9 2 27 2" xfId="19851" xr:uid="{00000000-0005-0000-0000-00003D250000}"/>
    <cellStyle name="Notitie 9 2 27 2 2" xfId="29162" xr:uid="{535A6818-23D9-46E6-8C2A-7B05C1F09610}"/>
    <cellStyle name="Notitie 9 2 27 3" xfId="27631" xr:uid="{1CD00028-06E5-40A3-804C-7ED0EA9EA9D8}"/>
    <cellStyle name="Notitie 9 2 28" xfId="10279" xr:uid="{00000000-0005-0000-0000-00003E250000}"/>
    <cellStyle name="Notitie 9 2 28 2" xfId="20006" xr:uid="{00000000-0005-0000-0000-00003F250000}"/>
    <cellStyle name="Notitie 9 2 28 2 2" xfId="29192" xr:uid="{9A1C6AFD-B02C-46A2-AEE1-431486DB41CF}"/>
    <cellStyle name="Notitie 9 2 28 3" xfId="27661" xr:uid="{BAAC9449-DD41-4911-9A75-6EF35CBF1894}"/>
    <cellStyle name="Notitie 9 2 29" xfId="10433" xr:uid="{00000000-0005-0000-0000-000040250000}"/>
    <cellStyle name="Notitie 9 2 29 2" xfId="20160" xr:uid="{00000000-0005-0000-0000-000041250000}"/>
    <cellStyle name="Notitie 9 2 29 2 2" xfId="29222" xr:uid="{CB7B6238-CE0B-457F-8D6D-D9DDB9216AF5}"/>
    <cellStyle name="Notitie 9 2 29 3" xfId="27691" xr:uid="{5B0CE22A-981B-4653-A576-EEA7AB8D05E0}"/>
    <cellStyle name="Notitie 9 2 3" xfId="5740" xr:uid="{00000000-0005-0000-0000-000042250000}"/>
    <cellStyle name="Notitie 9 2 3 2" xfId="15467" xr:uid="{00000000-0005-0000-0000-000043250000}"/>
    <cellStyle name="Notitie 9 2 3 2 2" xfId="28270" xr:uid="{EFBDA2E4-C80F-473F-B461-7F3FE5C657D9}"/>
    <cellStyle name="Notitie 9 2 3 3" xfId="26739" xr:uid="{502B15C7-0AA9-4DDA-97B9-0D5619196059}"/>
    <cellStyle name="Notitie 9 2 30" xfId="10584" xr:uid="{00000000-0005-0000-0000-000044250000}"/>
    <cellStyle name="Notitie 9 2 30 2" xfId="20311" xr:uid="{00000000-0005-0000-0000-000045250000}"/>
    <cellStyle name="Notitie 9 2 30 2 2" xfId="29251" xr:uid="{E1152562-6811-4E7D-AE0C-93DD2250384A}"/>
    <cellStyle name="Notitie 9 2 30 3" xfId="27720" xr:uid="{122E8279-F1B3-4549-9EC7-AACE64490F41}"/>
    <cellStyle name="Notitie 9 2 31" xfId="10730" xr:uid="{00000000-0005-0000-0000-000046250000}"/>
    <cellStyle name="Notitie 9 2 31 2" xfId="20457" xr:uid="{00000000-0005-0000-0000-000047250000}"/>
    <cellStyle name="Notitie 9 2 31 2 2" xfId="29277" xr:uid="{CE2357D2-F545-4F8A-BF4B-F54BF7EAE3E7}"/>
    <cellStyle name="Notitie 9 2 31 3" xfId="27746" xr:uid="{874D474B-0377-47F0-81B4-0D4A9E9B7E69}"/>
    <cellStyle name="Notitie 9 2 32" xfId="26209" xr:uid="{A083A9E6-0140-45B1-97FD-EFDD6AB900F5}"/>
    <cellStyle name="Notitie 9 2 4" xfId="5955" xr:uid="{00000000-0005-0000-0000-000048250000}"/>
    <cellStyle name="Notitie 9 2 4 2" xfId="15682" xr:uid="{00000000-0005-0000-0000-000049250000}"/>
    <cellStyle name="Notitie 9 2 4 2 2" xfId="28313" xr:uid="{5987399E-73BA-4452-ADED-B311C7C09366}"/>
    <cellStyle name="Notitie 9 2 4 3" xfId="26782" xr:uid="{D726675C-F968-47DA-A1F0-899FB5BECED7}"/>
    <cellStyle name="Notitie 9 2 5" xfId="5467" xr:uid="{00000000-0005-0000-0000-00004A250000}"/>
    <cellStyle name="Notitie 9 2 5 2" xfId="15194" xr:uid="{00000000-0005-0000-0000-00004B250000}"/>
    <cellStyle name="Notitie 9 2 5 2 2" xfId="28191" xr:uid="{99A35685-5A3A-4F69-89D5-4D162A5EED94}"/>
    <cellStyle name="Notitie 9 2 5 3" xfId="26660" xr:uid="{862D5E07-DE98-4F2B-A992-BCC4D61CB1F8}"/>
    <cellStyle name="Notitie 9 2 6" xfId="6329" xr:uid="{00000000-0005-0000-0000-00004C250000}"/>
    <cellStyle name="Notitie 9 2 6 2" xfId="16056" xr:uid="{00000000-0005-0000-0000-00004D250000}"/>
    <cellStyle name="Notitie 9 2 6 2 2" xfId="28400" xr:uid="{F3406682-4EC4-4E9A-9FA0-819455BB43CF}"/>
    <cellStyle name="Notitie 9 2 6 3" xfId="26869" xr:uid="{A26067A3-CEDD-4AC5-9450-051A896F6CC3}"/>
    <cellStyle name="Notitie 9 2 7" xfId="6532" xr:uid="{00000000-0005-0000-0000-00004E250000}"/>
    <cellStyle name="Notitie 9 2 7 2" xfId="16259" xr:uid="{00000000-0005-0000-0000-00004F250000}"/>
    <cellStyle name="Notitie 9 2 7 2 2" xfId="28439" xr:uid="{7965E477-4980-475A-B0A6-BFB5197FEB59}"/>
    <cellStyle name="Notitie 9 2 7 3" xfId="26908" xr:uid="{C6858274-EB1A-44E3-B02A-1926C5985D79}"/>
    <cellStyle name="Notitie 9 2 8" xfId="6742" xr:uid="{00000000-0005-0000-0000-000050250000}"/>
    <cellStyle name="Notitie 9 2 8 2" xfId="16469" xr:uid="{00000000-0005-0000-0000-000051250000}"/>
    <cellStyle name="Notitie 9 2 8 2 2" xfId="28481" xr:uid="{6643E6E2-872C-4CEF-B110-D678DF708EC1}"/>
    <cellStyle name="Notitie 9 2 8 3" xfId="26950" xr:uid="{E2A662AD-47A9-4107-81B4-CB69DCE3DD2D}"/>
    <cellStyle name="Notitie 9 2 9" xfId="6938" xr:uid="{00000000-0005-0000-0000-000052250000}"/>
    <cellStyle name="Notitie 9 2 9 2" xfId="16665" xr:uid="{00000000-0005-0000-0000-000053250000}"/>
    <cellStyle name="Notitie 9 2 9 2 2" xfId="28522" xr:uid="{102C7A86-2C1A-4AF6-92E4-2B5BC1430C77}"/>
    <cellStyle name="Notitie 9 2 9 3" xfId="26991" xr:uid="{0EF35CB0-71B0-4152-9547-033D6828923C}"/>
    <cellStyle name="Notitie 9 20" xfId="5531" xr:uid="{00000000-0005-0000-0000-000054250000}"/>
    <cellStyle name="Notitie 9 20 2" xfId="15258" xr:uid="{00000000-0005-0000-0000-000055250000}"/>
    <cellStyle name="Notitie 9 20 2 2" xfId="28212" xr:uid="{91417B94-AE1F-4985-ABED-59288E54847C}"/>
    <cellStyle name="Notitie 9 20 3" xfId="26681" xr:uid="{4A75DEE1-175C-43FF-88FE-9290A3F163FF}"/>
    <cellStyle name="Notitie 9 21" xfId="5278" xr:uid="{00000000-0005-0000-0000-000056250000}"/>
    <cellStyle name="Notitie 9 21 2" xfId="15005" xr:uid="{00000000-0005-0000-0000-000057250000}"/>
    <cellStyle name="Notitie 9 21 2 2" xfId="28140" xr:uid="{C1A3F077-732A-4C5C-B33D-50118409B21D}"/>
    <cellStyle name="Notitie 9 21 3" xfId="26609" xr:uid="{C214833B-8CB4-42B6-928B-A53DFB991DBC}"/>
    <cellStyle name="Notitie 9 22" xfId="6069" xr:uid="{00000000-0005-0000-0000-000058250000}"/>
    <cellStyle name="Notitie 9 22 2" xfId="15796" xr:uid="{00000000-0005-0000-0000-000059250000}"/>
    <cellStyle name="Notitie 9 22 2 2" xfId="28322" xr:uid="{6C4260AC-E402-49C6-AC23-A528DE82E485}"/>
    <cellStyle name="Notitie 9 22 3" xfId="26791" xr:uid="{7AA24909-82CE-486F-A536-998F873ADDBE}"/>
    <cellStyle name="Notitie 9 23" xfId="8048" xr:uid="{00000000-0005-0000-0000-00005A250000}"/>
    <cellStyle name="Notitie 9 23 2" xfId="17775" xr:uid="{00000000-0005-0000-0000-00005B250000}"/>
    <cellStyle name="Notitie 9 23 2 2" xfId="28740" xr:uid="{791D74ED-A3BB-47B1-9469-5278A33E0F50}"/>
    <cellStyle name="Notitie 9 23 3" xfId="27209" xr:uid="{AFC1347E-5BA6-4D12-AB54-D03525A7E1E1}"/>
    <cellStyle name="Notitie 9 24" xfId="5071" xr:uid="{00000000-0005-0000-0000-00005C250000}"/>
    <cellStyle name="Notitie 9 24 2" xfId="14798" xr:uid="{00000000-0005-0000-0000-00005D250000}"/>
    <cellStyle name="Notitie 9 24 2 2" xfId="28085" xr:uid="{1FA3BE1F-85BB-4E1F-93A9-A391C41C0AF0}"/>
    <cellStyle name="Notitie 9 24 3" xfId="26554" xr:uid="{7AD6EA6C-58DA-4AA9-B4FB-F12D15EB6B7F}"/>
    <cellStyle name="Notitie 9 25" xfId="8605" xr:uid="{00000000-0005-0000-0000-00005E250000}"/>
    <cellStyle name="Notitie 9 25 2" xfId="18332" xr:uid="{00000000-0005-0000-0000-00005F250000}"/>
    <cellStyle name="Notitie 9 25 2 2" xfId="28869" xr:uid="{6681A8E7-DA28-446D-AC26-F96137BBC1F0}"/>
    <cellStyle name="Notitie 9 25 3" xfId="27338" xr:uid="{26842443-F26D-44A3-B5E7-9B293ACB72BF}"/>
    <cellStyle name="Notitie 9 26" xfId="7740" xr:uid="{00000000-0005-0000-0000-000060250000}"/>
    <cellStyle name="Notitie 9 26 2" xfId="17467" xr:uid="{00000000-0005-0000-0000-000061250000}"/>
    <cellStyle name="Notitie 9 26 2 2" xfId="28694" xr:uid="{1D203B11-9AFA-41C0-816C-68163571A3F6}"/>
    <cellStyle name="Notitie 9 26 3" xfId="27163" xr:uid="{B4EF690C-9ACE-4FEE-A4EE-437A458A6C3F}"/>
    <cellStyle name="Notitie 9 27" xfId="8019" xr:uid="{00000000-0005-0000-0000-000062250000}"/>
    <cellStyle name="Notitie 9 27 2" xfId="17746" xr:uid="{00000000-0005-0000-0000-000063250000}"/>
    <cellStyle name="Notitie 9 27 2 2" xfId="28732" xr:uid="{61D62508-4214-431D-8B0B-B8BCC075CBE8}"/>
    <cellStyle name="Notitie 9 27 3" xfId="27201" xr:uid="{761FE464-14A7-4444-8F0F-100046CAA8EA}"/>
    <cellStyle name="Notitie 9 28" xfId="2939" xr:uid="{00000000-0005-0000-0000-000064250000}"/>
    <cellStyle name="Notitie 9 28 2" xfId="12666" xr:uid="{00000000-0005-0000-0000-000065250000}"/>
    <cellStyle name="Notitie 9 28 2 2" xfId="27896" xr:uid="{74F9ADEE-3D0D-48D4-919D-74DAEB021BEC}"/>
    <cellStyle name="Notitie 9 28 3" xfId="26365" xr:uid="{24BD5254-C6AC-460C-B84E-1EC438849988}"/>
    <cellStyle name="Notitie 9 29" xfId="9302" xr:uid="{00000000-0005-0000-0000-000066250000}"/>
    <cellStyle name="Notitie 9 29 2" xfId="19029" xr:uid="{00000000-0005-0000-0000-000067250000}"/>
    <cellStyle name="Notitie 9 29 2 2" xfId="29004" xr:uid="{F4E42449-5627-4B94-9F47-85131D5772AF}"/>
    <cellStyle name="Notitie 9 29 3" xfId="27473" xr:uid="{657A59AC-D436-4937-B118-23B1110539B3}"/>
    <cellStyle name="Notitie 9 3" xfId="2310" xr:uid="{00000000-0005-0000-0000-000068250000}"/>
    <cellStyle name="Notitie 9 3 10" xfId="7149" xr:uid="{00000000-0005-0000-0000-000069250000}"/>
    <cellStyle name="Notitie 9 3 10 2" xfId="16876" xr:uid="{00000000-0005-0000-0000-00006A250000}"/>
    <cellStyle name="Notitie 9 3 10 2 2" xfId="28570" xr:uid="{F5D406E0-CD83-4C9B-B904-9024DC751C33}"/>
    <cellStyle name="Notitie 9 3 10 3" xfId="27039" xr:uid="{83B3A0F8-7D24-4323-B8B8-3D8D9EC1DF71}"/>
    <cellStyle name="Notitie 9 3 11" xfId="7345" xr:uid="{00000000-0005-0000-0000-00006B250000}"/>
    <cellStyle name="Notitie 9 3 11 2" xfId="17072" xr:uid="{00000000-0005-0000-0000-00006C250000}"/>
    <cellStyle name="Notitie 9 3 11 2 2" xfId="28610" xr:uid="{777D5A49-CF3E-44A2-8562-5CD5A99ACD9D}"/>
    <cellStyle name="Notitie 9 3 11 3" xfId="27079" xr:uid="{80A2DB5E-3539-4F61-A94A-294DA8E60614}"/>
    <cellStyle name="Notitie 9 3 12" xfId="7540" xr:uid="{00000000-0005-0000-0000-00006D250000}"/>
    <cellStyle name="Notitie 9 3 12 2" xfId="17267" xr:uid="{00000000-0005-0000-0000-00006E250000}"/>
    <cellStyle name="Notitie 9 3 12 2 2" xfId="28650" xr:uid="{60007A41-1192-4517-9DEA-BD31536C9E93}"/>
    <cellStyle name="Notitie 9 3 12 3" xfId="27119" xr:uid="{2AED612A-233C-452A-8872-C11007629BE9}"/>
    <cellStyle name="Notitie 9 3 13" xfId="7734" xr:uid="{00000000-0005-0000-0000-00006F250000}"/>
    <cellStyle name="Notitie 9 3 13 2" xfId="17461" xr:uid="{00000000-0005-0000-0000-000070250000}"/>
    <cellStyle name="Notitie 9 3 13 2 2" xfId="28692" xr:uid="{B4A0A339-C9B7-41F3-AB88-A3EB89D19485}"/>
    <cellStyle name="Notitie 9 3 13 3" xfId="27161" xr:uid="{CCF0B0E8-AA5D-4F5C-9C34-4304E5DD6239}"/>
    <cellStyle name="Notitie 9 3 14" xfId="7930" xr:uid="{00000000-0005-0000-0000-000071250000}"/>
    <cellStyle name="Notitie 9 3 14 2" xfId="17657" xr:uid="{00000000-0005-0000-0000-000072250000}"/>
    <cellStyle name="Notitie 9 3 14 2 2" xfId="28728" xr:uid="{25D1177A-6403-4150-8E08-1A94185DA179}"/>
    <cellStyle name="Notitie 9 3 14 3" xfId="27197" xr:uid="{348E3A41-8A15-45C8-9B83-F6A575511681}"/>
    <cellStyle name="Notitie 9 3 15" xfId="2728" xr:uid="{00000000-0005-0000-0000-000073250000}"/>
    <cellStyle name="Notitie 9 3 15 2" xfId="12455" xr:uid="{00000000-0005-0000-0000-000074250000}"/>
    <cellStyle name="Notitie 9 3 15 2 2" xfId="27846" xr:uid="{4B9F7555-33BC-4F0B-A5FC-F2BA1B85812F}"/>
    <cellStyle name="Notitie 9 3 15 3" xfId="26315" xr:uid="{D13C59ED-0D3B-4A88-ACDA-14D2B0B84CA2}"/>
    <cellStyle name="Notitie 9 3 16" xfId="8232" xr:uid="{00000000-0005-0000-0000-000075250000}"/>
    <cellStyle name="Notitie 9 3 16 2" xfId="17959" xr:uid="{00000000-0005-0000-0000-000076250000}"/>
    <cellStyle name="Notitie 9 3 16 2 2" xfId="28795" xr:uid="{94871A96-E39A-4E34-9A8B-C7AB4EE6D53E}"/>
    <cellStyle name="Notitie 9 3 16 3" xfId="27264" xr:uid="{7FFF7619-D210-4805-8B6D-991CAB81C84D}"/>
    <cellStyle name="Notitie 9 3 17" xfId="8420" xr:uid="{00000000-0005-0000-0000-000077250000}"/>
    <cellStyle name="Notitie 9 3 17 2" xfId="18147" xr:uid="{00000000-0005-0000-0000-000078250000}"/>
    <cellStyle name="Notitie 9 3 17 2 2" xfId="28832" xr:uid="{18DA3EBE-0F15-4274-8F51-724C33AFF201}"/>
    <cellStyle name="Notitie 9 3 17 3" xfId="27301" xr:uid="{B4F7A199-7F44-4DC3-ACE3-8D1FCDF06205}"/>
    <cellStyle name="Notitie 9 3 18" xfId="8602" xr:uid="{00000000-0005-0000-0000-000079250000}"/>
    <cellStyle name="Notitie 9 3 18 2" xfId="18329" xr:uid="{00000000-0005-0000-0000-00007A250000}"/>
    <cellStyle name="Notitie 9 3 18 2 2" xfId="28866" xr:uid="{76FC567D-C240-4FBA-A635-F7EC6F281D06}"/>
    <cellStyle name="Notitie 9 3 18 3" xfId="27335" xr:uid="{F6EB6018-E02C-41F8-A727-D57B722ADB3A}"/>
    <cellStyle name="Notitie 9 3 19" xfId="8776" xr:uid="{00000000-0005-0000-0000-00007B250000}"/>
    <cellStyle name="Notitie 9 3 19 2" xfId="18503" xr:uid="{00000000-0005-0000-0000-00007C250000}"/>
    <cellStyle name="Notitie 9 3 19 2 2" xfId="28900" xr:uid="{A0460BEE-68D8-4BB1-9B5F-BB80120F49EF}"/>
    <cellStyle name="Notitie 9 3 19 3" xfId="27369" xr:uid="{46636C57-7C80-48DB-A70B-97B5071DC747}"/>
    <cellStyle name="Notitie 9 3 2" xfId="4532" xr:uid="{00000000-0005-0000-0000-00007D250000}"/>
    <cellStyle name="Notitie 9 3 2 2" xfId="14259" xr:uid="{00000000-0005-0000-0000-00007E250000}"/>
    <cellStyle name="Notitie 9 3 2 2 2" xfId="27982" xr:uid="{B151A275-B1CA-48D0-8920-BFBFD20403A3}"/>
    <cellStyle name="Notitie 9 3 2 3" xfId="26451" xr:uid="{35984EB5-7333-43EC-9010-E6B8232A3BFE}"/>
    <cellStyle name="Notitie 9 3 20" xfId="8949" xr:uid="{00000000-0005-0000-0000-00007F250000}"/>
    <cellStyle name="Notitie 9 3 20 2" xfId="18676" xr:uid="{00000000-0005-0000-0000-000080250000}"/>
    <cellStyle name="Notitie 9 3 20 2 2" xfId="28934" xr:uid="{BC8B281F-C7A1-4C6C-930A-3FD3CED765A9}"/>
    <cellStyle name="Notitie 9 3 20 3" xfId="27403" xr:uid="{A9C8EF32-C7A9-4A5E-ABBB-E0CB22B1D082}"/>
    <cellStyle name="Notitie 9 3 21" xfId="9129" xr:uid="{00000000-0005-0000-0000-000081250000}"/>
    <cellStyle name="Notitie 9 3 21 2" xfId="18856" xr:uid="{00000000-0005-0000-0000-000082250000}"/>
    <cellStyle name="Notitie 9 3 21 2 2" xfId="28968" xr:uid="{4A244C37-0F29-4664-9824-61906924F8F5}"/>
    <cellStyle name="Notitie 9 3 21 3" xfId="27437" xr:uid="{4C1B4DD1-5556-4A4B-9FD9-B43DA86F6F51}"/>
    <cellStyle name="Notitie 9 3 22" xfId="9299" xr:uid="{00000000-0005-0000-0000-000083250000}"/>
    <cellStyle name="Notitie 9 3 22 2" xfId="19026" xr:uid="{00000000-0005-0000-0000-000084250000}"/>
    <cellStyle name="Notitie 9 3 22 2 2" xfId="29001" xr:uid="{527683FD-1FDC-4312-B1DF-D5B902A93105}"/>
    <cellStyle name="Notitie 9 3 22 3" xfId="27470" xr:uid="{E197D53F-DB8B-4C9A-A46A-88D27090C150}"/>
    <cellStyle name="Notitie 9 3 23" xfId="9469" xr:uid="{00000000-0005-0000-0000-000085250000}"/>
    <cellStyle name="Notitie 9 3 23 2" xfId="19196" xr:uid="{00000000-0005-0000-0000-000086250000}"/>
    <cellStyle name="Notitie 9 3 23 2 2" xfId="29036" xr:uid="{E2B5B887-2DB1-4741-B949-FCA6D9CDE0BB}"/>
    <cellStyle name="Notitie 9 3 23 3" xfId="27505" xr:uid="{1C9CF425-AB8B-43B9-9997-190B4492123B}"/>
    <cellStyle name="Notitie 9 3 24" xfId="9633" xr:uid="{00000000-0005-0000-0000-000087250000}"/>
    <cellStyle name="Notitie 9 3 24 2" xfId="19360" xr:uid="{00000000-0005-0000-0000-000088250000}"/>
    <cellStyle name="Notitie 9 3 24 2 2" xfId="29069" xr:uid="{B1D179A1-CC01-4CCF-A280-92586F24C970}"/>
    <cellStyle name="Notitie 9 3 24 3" xfId="27538" xr:uid="{1F882790-4A90-4AC7-9D14-BE0268F057F4}"/>
    <cellStyle name="Notitie 9 3 25" xfId="9805" xr:uid="{00000000-0005-0000-0000-000089250000}"/>
    <cellStyle name="Notitie 9 3 25 2" xfId="19532" xr:uid="{00000000-0005-0000-0000-00008A250000}"/>
    <cellStyle name="Notitie 9 3 25 2 2" xfId="29101" xr:uid="{9C594B48-98A0-4E07-9A91-F3871C501D66}"/>
    <cellStyle name="Notitie 9 3 25 3" xfId="27570" xr:uid="{C490C7FF-5EAB-4363-8BE3-5C496BAEF680}"/>
    <cellStyle name="Notitie 9 3 26" xfId="9966" xr:uid="{00000000-0005-0000-0000-00008B250000}"/>
    <cellStyle name="Notitie 9 3 26 2" xfId="19693" xr:uid="{00000000-0005-0000-0000-00008C250000}"/>
    <cellStyle name="Notitie 9 3 26 2 2" xfId="29132" xr:uid="{4F6CA08B-39A4-4249-B441-3F7CF28DDC3F}"/>
    <cellStyle name="Notitie 9 3 26 3" xfId="27601" xr:uid="{A977855F-C302-41D8-8A9B-E15A8504F50E}"/>
    <cellStyle name="Notitie 9 3 27" xfId="10125" xr:uid="{00000000-0005-0000-0000-00008D250000}"/>
    <cellStyle name="Notitie 9 3 27 2" xfId="19852" xr:uid="{00000000-0005-0000-0000-00008E250000}"/>
    <cellStyle name="Notitie 9 3 27 2 2" xfId="29163" xr:uid="{CCBD3520-792E-4E34-AADB-D4A9F3904C98}"/>
    <cellStyle name="Notitie 9 3 27 3" xfId="27632" xr:uid="{FF8ADB67-92A7-4BA2-89D5-E4D5ED27CCA8}"/>
    <cellStyle name="Notitie 9 3 28" xfId="10280" xr:uid="{00000000-0005-0000-0000-00008F250000}"/>
    <cellStyle name="Notitie 9 3 28 2" xfId="20007" xr:uid="{00000000-0005-0000-0000-000090250000}"/>
    <cellStyle name="Notitie 9 3 28 2 2" xfId="29193" xr:uid="{2F535ACF-78C4-49EA-B152-5A211814FEFF}"/>
    <cellStyle name="Notitie 9 3 28 3" xfId="27662" xr:uid="{BFA547FE-5C1E-463E-A85B-27BA3BEE4CAD}"/>
    <cellStyle name="Notitie 9 3 29" xfId="10434" xr:uid="{00000000-0005-0000-0000-000091250000}"/>
    <cellStyle name="Notitie 9 3 29 2" xfId="20161" xr:uid="{00000000-0005-0000-0000-000092250000}"/>
    <cellStyle name="Notitie 9 3 29 2 2" xfId="29223" xr:uid="{E4C9A4BC-6CAF-44A3-8651-0A36CCEF1A07}"/>
    <cellStyle name="Notitie 9 3 29 3" xfId="27692" xr:uid="{4846E457-E699-40B0-AF72-B82F8BFDE2E6}"/>
    <cellStyle name="Notitie 9 3 3" xfId="5741" xr:uid="{00000000-0005-0000-0000-000093250000}"/>
    <cellStyle name="Notitie 9 3 3 2" xfId="15468" xr:uid="{00000000-0005-0000-0000-000094250000}"/>
    <cellStyle name="Notitie 9 3 3 2 2" xfId="28271" xr:uid="{3022043F-991E-43F0-8575-083C44A29F09}"/>
    <cellStyle name="Notitie 9 3 3 3" xfId="26740" xr:uid="{B2480CFB-E26D-46C9-AE3D-C5443DBAA6E5}"/>
    <cellStyle name="Notitie 9 3 30" xfId="10585" xr:uid="{00000000-0005-0000-0000-000095250000}"/>
    <cellStyle name="Notitie 9 3 30 2" xfId="20312" xr:uid="{00000000-0005-0000-0000-000096250000}"/>
    <cellStyle name="Notitie 9 3 30 2 2" xfId="29252" xr:uid="{4D3701B7-E588-45CB-BC2A-652977D38209}"/>
    <cellStyle name="Notitie 9 3 30 3" xfId="27721" xr:uid="{119DC084-8433-49B3-8428-B6852C15F9A8}"/>
    <cellStyle name="Notitie 9 3 31" xfId="10731" xr:uid="{00000000-0005-0000-0000-000097250000}"/>
    <cellStyle name="Notitie 9 3 31 2" xfId="20458" xr:uid="{00000000-0005-0000-0000-000098250000}"/>
    <cellStyle name="Notitie 9 3 31 2 2" xfId="29278" xr:uid="{A03F26C1-5EDA-430C-8357-FD333D671334}"/>
    <cellStyle name="Notitie 9 3 31 3" xfId="27747" xr:uid="{1B4C07E9-F155-4522-A2C9-EF97B4E5DE92}"/>
    <cellStyle name="Notitie 9 3 32" xfId="26210" xr:uid="{B82A6F75-BF34-4112-ABD7-A109B4C33BE3}"/>
    <cellStyle name="Notitie 9 3 4" xfId="5956" xr:uid="{00000000-0005-0000-0000-000099250000}"/>
    <cellStyle name="Notitie 9 3 4 2" xfId="15683" xr:uid="{00000000-0005-0000-0000-00009A250000}"/>
    <cellStyle name="Notitie 9 3 4 2 2" xfId="28314" xr:uid="{5D84BAC1-DBA3-4FFB-8CEB-54001E90BE81}"/>
    <cellStyle name="Notitie 9 3 4 3" xfId="26783" xr:uid="{1822D76C-4062-4A94-9D0C-ACB99A3A5EB9}"/>
    <cellStyle name="Notitie 9 3 5" xfId="4978" xr:uid="{00000000-0005-0000-0000-00009B250000}"/>
    <cellStyle name="Notitie 9 3 5 2" xfId="14705" xr:uid="{00000000-0005-0000-0000-00009C250000}"/>
    <cellStyle name="Notitie 9 3 5 2 2" xfId="28059" xr:uid="{D3C1FB74-51CC-4853-8D0F-D55B801B39A3}"/>
    <cellStyle name="Notitie 9 3 5 3" xfId="26528" xr:uid="{602FA988-F074-4E10-8FB2-FF71CBEF0B40}"/>
    <cellStyle name="Notitie 9 3 6" xfId="6330" xr:uid="{00000000-0005-0000-0000-00009D250000}"/>
    <cellStyle name="Notitie 9 3 6 2" xfId="16057" xr:uid="{00000000-0005-0000-0000-00009E250000}"/>
    <cellStyle name="Notitie 9 3 6 2 2" xfId="28401" xr:uid="{AD62B24E-785A-45E2-82E7-CC45DDE118FC}"/>
    <cellStyle name="Notitie 9 3 6 3" xfId="26870" xr:uid="{F86A2468-4C66-4B51-B34A-7F6ABE372077}"/>
    <cellStyle name="Notitie 9 3 7" xfId="6533" xr:uid="{00000000-0005-0000-0000-00009F250000}"/>
    <cellStyle name="Notitie 9 3 7 2" xfId="16260" xr:uid="{00000000-0005-0000-0000-0000A0250000}"/>
    <cellStyle name="Notitie 9 3 7 2 2" xfId="28440" xr:uid="{01742A3C-7B14-4A15-9D4D-49B86D8DB9E0}"/>
    <cellStyle name="Notitie 9 3 7 3" xfId="26909" xr:uid="{C39354A8-EED7-4ADF-BFC2-71B18CC6557B}"/>
    <cellStyle name="Notitie 9 3 8" xfId="6743" xr:uid="{00000000-0005-0000-0000-0000A1250000}"/>
    <cellStyle name="Notitie 9 3 8 2" xfId="16470" xr:uid="{00000000-0005-0000-0000-0000A2250000}"/>
    <cellStyle name="Notitie 9 3 8 2 2" xfId="28482" xr:uid="{BEC6F1F6-5ED0-435B-9F7D-A72D2EBA1CEF}"/>
    <cellStyle name="Notitie 9 3 8 3" xfId="26951" xr:uid="{8B882000-8E0D-4DAB-AAD1-91785697CC82}"/>
    <cellStyle name="Notitie 9 3 9" xfId="6939" xr:uid="{00000000-0005-0000-0000-0000A3250000}"/>
    <cellStyle name="Notitie 9 3 9 2" xfId="16666" xr:uid="{00000000-0005-0000-0000-0000A4250000}"/>
    <cellStyle name="Notitie 9 3 9 2 2" xfId="28523" xr:uid="{8D4ED958-292D-4D7C-ADEF-CD14F3190899}"/>
    <cellStyle name="Notitie 9 3 9 3" xfId="26992" xr:uid="{F05C2773-FAE4-4714-A1B7-77DA167523C5}"/>
    <cellStyle name="Notitie 9 30" xfId="2890" xr:uid="{00000000-0005-0000-0000-0000A5250000}"/>
    <cellStyle name="Notitie 9 30 2" xfId="12617" xr:uid="{00000000-0005-0000-0000-0000A6250000}"/>
    <cellStyle name="Notitie 9 30 2 2" xfId="27887" xr:uid="{795DF024-7278-48AE-95A0-3E378F4450B8}"/>
    <cellStyle name="Notitie 9 30 3" xfId="26356" xr:uid="{2AEB8990-78F2-4500-B74E-203D01272171}"/>
    <cellStyle name="Notitie 9 31" xfId="7639" xr:uid="{00000000-0005-0000-0000-0000A7250000}"/>
    <cellStyle name="Notitie 9 31 2" xfId="17366" xr:uid="{00000000-0005-0000-0000-0000A8250000}"/>
    <cellStyle name="Notitie 9 31 2 2" xfId="28661" xr:uid="{06962DD9-3F4D-4DA9-AE44-BB40BDF0BDB1}"/>
    <cellStyle name="Notitie 9 31 3" xfId="27130" xr:uid="{E874E917-D640-4A30-A08D-91C6ADF95F02}"/>
    <cellStyle name="Notitie 9 32" xfId="7042" xr:uid="{00000000-0005-0000-0000-0000A9250000}"/>
    <cellStyle name="Notitie 9 32 2" xfId="16769" xr:uid="{00000000-0005-0000-0000-0000AA250000}"/>
    <cellStyle name="Notitie 9 32 2 2" xfId="28537" xr:uid="{D3EBA426-BA99-4B9C-ACE1-5719F792A42C}"/>
    <cellStyle name="Notitie 9 32 3" xfId="27006" xr:uid="{93D54D5C-CF72-45AE-9F47-1FC3D983CCC6}"/>
    <cellStyle name="Notitie 9 33" xfId="5154" xr:uid="{00000000-0005-0000-0000-0000AB250000}"/>
    <cellStyle name="Notitie 9 33 2" xfId="14881" xr:uid="{00000000-0005-0000-0000-0000AC250000}"/>
    <cellStyle name="Notitie 9 33 2 2" xfId="28109" xr:uid="{492610FA-6C46-467B-B002-8421BF581C3C}"/>
    <cellStyle name="Notitie 9 33 3" xfId="26578" xr:uid="{DE9E375F-FD38-4F42-8DF9-904058DF49F9}"/>
    <cellStyle name="Notitie 9 34" xfId="26167" xr:uid="{4DC2FA3B-A8CA-461C-922A-A6E8092CD6E2}"/>
    <cellStyle name="Notitie 9 4" xfId="3027" xr:uid="{00000000-0005-0000-0000-0000AD250000}"/>
    <cellStyle name="Notitie 9 4 2" xfId="12754" xr:uid="{00000000-0005-0000-0000-0000AE250000}"/>
    <cellStyle name="Notitie 9 4 2 2" xfId="27928" xr:uid="{E9515A37-42FF-4DC3-A3B9-CC5C43AF6076}"/>
    <cellStyle name="Notitie 9 4 3" xfId="26397" xr:uid="{88FEEDA0-051B-4D93-A8A7-3113AAD60402}"/>
    <cellStyle name="Notitie 9 5" xfId="2689" xr:uid="{00000000-0005-0000-0000-0000AF250000}"/>
    <cellStyle name="Notitie 9 5 2" xfId="12416" xr:uid="{00000000-0005-0000-0000-0000B0250000}"/>
    <cellStyle name="Notitie 9 5 2 2" xfId="27827" xr:uid="{8722E2A0-41A1-4F17-8C21-7ED64062E55C}"/>
    <cellStyle name="Notitie 9 5 3" xfId="26296" xr:uid="{EDB58822-48F5-48DF-AED3-01C34E850326}"/>
    <cellStyle name="Notitie 9 6" xfId="5396" xr:uid="{00000000-0005-0000-0000-0000B1250000}"/>
    <cellStyle name="Notitie 9 6 2" xfId="15123" xr:uid="{00000000-0005-0000-0000-0000B2250000}"/>
    <cellStyle name="Notitie 9 6 2 2" xfId="28174" xr:uid="{F3AD9AE9-36DF-4DB9-9613-300D361A3338}"/>
    <cellStyle name="Notitie 9 6 3" xfId="26643" xr:uid="{6C2D7D04-869B-4992-AB2A-BB7CF816B721}"/>
    <cellStyle name="Notitie 9 7" xfId="5268" xr:uid="{00000000-0005-0000-0000-0000B3250000}"/>
    <cellStyle name="Notitie 9 7 2" xfId="14995" xr:uid="{00000000-0005-0000-0000-0000B4250000}"/>
    <cellStyle name="Notitie 9 7 2 2" xfId="28138" xr:uid="{6650F59C-60B3-4110-85A7-56B13DCC394A}"/>
    <cellStyle name="Notitie 9 7 3" xfId="26607" xr:uid="{89DBBCB8-5E8A-4919-B1EE-30A9339E9D7B}"/>
    <cellStyle name="Notitie 9 8" xfId="2846" xr:uid="{00000000-0005-0000-0000-0000B5250000}"/>
    <cellStyle name="Notitie 9 8 2" xfId="12573" xr:uid="{00000000-0005-0000-0000-0000B6250000}"/>
    <cellStyle name="Notitie 9 8 2 2" xfId="27877" xr:uid="{00B31F42-D609-425D-8559-37323F89DCB9}"/>
    <cellStyle name="Notitie 9 8 3" xfId="26346" xr:uid="{DEB27A9C-9CB6-4F4C-B44C-9DC835DFD784}"/>
    <cellStyle name="Notitie 9 9" xfId="2840" xr:uid="{00000000-0005-0000-0000-0000B7250000}"/>
    <cellStyle name="Notitie 9 9 2" xfId="12567" xr:uid="{00000000-0005-0000-0000-0000B8250000}"/>
    <cellStyle name="Notitie 9 9 2 2" xfId="27875" xr:uid="{9E41921A-08E1-4775-AFA6-EBD783E81B1E}"/>
    <cellStyle name="Notitie 9 9 3" xfId="26344" xr:uid="{5A50B630-04AB-4FCB-BB46-6ED628C8231A}"/>
    <cellStyle name="Ongeldig" xfId="6" builtinId="27" customBuiltin="1"/>
    <cellStyle name="Ongeldig 10" xfId="818" xr:uid="{00000000-0005-0000-0000-0000BA250000}"/>
    <cellStyle name="Ongeldig 11" xfId="819" xr:uid="{00000000-0005-0000-0000-0000BB250000}"/>
    <cellStyle name="Ongeldig 12" xfId="820" xr:uid="{00000000-0005-0000-0000-0000BC250000}"/>
    <cellStyle name="Ongeldig 13" xfId="821" xr:uid="{00000000-0005-0000-0000-0000BD250000}"/>
    <cellStyle name="Ongeldig 14" xfId="822" xr:uid="{00000000-0005-0000-0000-0000BE250000}"/>
    <cellStyle name="Ongeldig 15" xfId="823" xr:uid="{00000000-0005-0000-0000-0000BF250000}"/>
    <cellStyle name="Ongeldig 16" xfId="824" xr:uid="{00000000-0005-0000-0000-0000C0250000}"/>
    <cellStyle name="Ongeldig 2" xfId="178" xr:uid="{00000000-0005-0000-0000-0000C1250000}"/>
    <cellStyle name="Ongeldig 3" xfId="825" xr:uid="{00000000-0005-0000-0000-0000C2250000}"/>
    <cellStyle name="Ongeldig 4" xfId="826" xr:uid="{00000000-0005-0000-0000-0000C3250000}"/>
    <cellStyle name="Ongeldig 5" xfId="827" xr:uid="{00000000-0005-0000-0000-0000C4250000}"/>
    <cellStyle name="Ongeldig 6" xfId="828" xr:uid="{00000000-0005-0000-0000-0000C5250000}"/>
    <cellStyle name="Ongeldig 7" xfId="829" xr:uid="{00000000-0005-0000-0000-0000C6250000}"/>
    <cellStyle name="Ongeldig 8" xfId="830" xr:uid="{00000000-0005-0000-0000-0000C7250000}"/>
    <cellStyle name="Ongeldig 9" xfId="831" xr:uid="{00000000-0005-0000-0000-0000C8250000}"/>
    <cellStyle name="Procent 2" xfId="179" xr:uid="{00000000-0005-0000-0000-0000C9250000}"/>
    <cellStyle name="Procent 2 2" xfId="180" xr:uid="{00000000-0005-0000-0000-0000CA250000}"/>
    <cellStyle name="Procent 2 2 2" xfId="181" xr:uid="{00000000-0005-0000-0000-0000CB250000}"/>
    <cellStyle name="Procent 2 2 2 2" xfId="26028" xr:uid="{030E715E-EE93-4FF0-9352-C28BADAA3307}"/>
    <cellStyle name="Procent 2 2 3" xfId="317" xr:uid="{00000000-0005-0000-0000-0000CC250000}"/>
    <cellStyle name="Procent 2 2 3 2" xfId="26148" xr:uid="{3585F438-A6E9-4870-838A-7FDA53F55A70}"/>
    <cellStyle name="Procent 2 2 4" xfId="1211" xr:uid="{00000000-0005-0000-0000-0000CD250000}"/>
    <cellStyle name="Procent 2 2 4 2" xfId="1543" xr:uid="{00000000-0005-0000-0000-0000CE250000}"/>
    <cellStyle name="Procent 2 2 4 2 2" xfId="26179" xr:uid="{5BE295E5-24CA-4C0D-99B5-570C158B6B1B}"/>
    <cellStyle name="Procent 2 2 4 3" xfId="26171" xr:uid="{7F2A04E8-1E25-4710-8451-A5AC810B217A}"/>
    <cellStyle name="Procent 2 2 5" xfId="26027" xr:uid="{B789314E-568D-4860-A961-86AA5D5DBB63}"/>
    <cellStyle name="Procent 2 3" xfId="182" xr:uid="{00000000-0005-0000-0000-0000CF250000}"/>
    <cellStyle name="Procent 2 3 2" xfId="183" xr:uid="{00000000-0005-0000-0000-0000D0250000}"/>
    <cellStyle name="Procent 2 3 2 2" xfId="26030" xr:uid="{C2705CB5-2BF5-4A6D-85BD-8129C5AE4F81}"/>
    <cellStyle name="Procent 2 3 3" xfId="26029" xr:uid="{6BBECA18-29A3-4BCA-8A06-96D9DD84FFC2}"/>
    <cellStyle name="Procent 2 4" xfId="184" xr:uid="{00000000-0005-0000-0000-0000D1250000}"/>
    <cellStyle name="Procent 2 4 2" xfId="26031" xr:uid="{D6899FB1-AF16-46EF-B8F2-DC564F656311}"/>
    <cellStyle name="Procent 2 5" xfId="26026" xr:uid="{AD588424-7690-4500-9FE7-A0C5F338C12D}"/>
    <cellStyle name="Procent 3" xfId="185" xr:uid="{00000000-0005-0000-0000-0000D2250000}"/>
    <cellStyle name="Procent 3 2" xfId="186" xr:uid="{00000000-0005-0000-0000-0000D3250000}"/>
    <cellStyle name="Procent 3 2 2" xfId="187" xr:uid="{00000000-0005-0000-0000-0000D4250000}"/>
    <cellStyle name="Procent 3 2 2 2" xfId="26034" xr:uid="{872C7A10-4BE9-4EA5-8F57-888A28471495}"/>
    <cellStyle name="Procent 3 2 3" xfId="318" xr:uid="{00000000-0005-0000-0000-0000D5250000}"/>
    <cellStyle name="Procent 3 2 3 2" xfId="26149" xr:uid="{5C277338-018D-4C6D-929C-B4FB298A571E}"/>
    <cellStyle name="Procent 3 2 4" xfId="26033" xr:uid="{62988A52-CB53-4658-9D76-453E1631DBB6}"/>
    <cellStyle name="Procent 3 3" xfId="188" xr:uid="{00000000-0005-0000-0000-0000D6250000}"/>
    <cellStyle name="Procent 3 3 2" xfId="319" xr:uid="{00000000-0005-0000-0000-0000D7250000}"/>
    <cellStyle name="Procent 3 3 2 2" xfId="26150" xr:uid="{B1023D11-2B7E-43D7-8686-142513C1DFF6}"/>
    <cellStyle name="Procent 3 3 3" xfId="26035" xr:uid="{010CFD50-181F-4CB5-BC3E-97255BA51A3B}"/>
    <cellStyle name="Procent 3 4" xfId="189" xr:uid="{00000000-0005-0000-0000-0000D8250000}"/>
    <cellStyle name="Procent 3 4 2" xfId="26036" xr:uid="{0C328E4C-058D-491C-B535-6799D26F0CCE}"/>
    <cellStyle name="Procent 3 5" xfId="320" xr:uid="{00000000-0005-0000-0000-0000D9250000}"/>
    <cellStyle name="Procent 3 5 2" xfId="26151" xr:uid="{C03CC5F8-2F3A-4184-B284-06C9630B3372}"/>
    <cellStyle name="Procent 3 6" xfId="1212" xr:uid="{00000000-0005-0000-0000-0000DA250000}"/>
    <cellStyle name="Procent 3 6 2" xfId="1544" xr:uid="{00000000-0005-0000-0000-0000DB250000}"/>
    <cellStyle name="Procent 3 6 2 2" xfId="26180" xr:uid="{83923974-44D7-4655-A0C3-F058DB214F42}"/>
    <cellStyle name="Procent 3 6 3" xfId="26172" xr:uid="{D18C89C9-4AC6-42BF-B56C-F86432816A7E}"/>
    <cellStyle name="Procent 3 7" xfId="26032" xr:uid="{125665B2-0A8A-4AD7-BC8D-DEC2DC01A391}"/>
    <cellStyle name="Procent 4" xfId="190" xr:uid="{00000000-0005-0000-0000-0000DC250000}"/>
    <cellStyle name="Procent 4 2" xfId="1213" xr:uid="{00000000-0005-0000-0000-0000DD250000}"/>
    <cellStyle name="Procent 4 3" xfId="26037" xr:uid="{27680009-7EDC-4168-BB52-37B822B5AE00}"/>
    <cellStyle name="Procent 5" xfId="10794" xr:uid="{00000000-0005-0000-0000-0000DE250000}"/>
    <cellStyle name="Procent 5 2" xfId="27748" xr:uid="{DC1A7A9F-DF7A-4A40-A9A1-F6E1058F32DE}"/>
    <cellStyle name="Standaard" xfId="0" builtinId="0"/>
    <cellStyle name="Standaard 10" xfId="41" xr:uid="{00000000-0005-0000-0000-0000E0250000}"/>
    <cellStyle name="Standaard 10 2" xfId="191" xr:uid="{00000000-0005-0000-0000-0000E1250000}"/>
    <cellStyle name="Standaard 10 2 2" xfId="192" xr:uid="{00000000-0005-0000-0000-0000E2250000}"/>
    <cellStyle name="Standaard 10 2 2 2" xfId="26039" xr:uid="{EFD4B608-A62E-4806-9B17-66D989F64443}"/>
    <cellStyle name="Standaard 10 2 3" xfId="26038" xr:uid="{033F0458-26AB-4EB9-822F-873F07A15025}"/>
    <cellStyle name="Standaard 10 3" xfId="193" xr:uid="{00000000-0005-0000-0000-0000E3250000}"/>
    <cellStyle name="Standaard 10 3 2" xfId="26040" xr:uid="{2EC8CF6D-2749-4FF9-9104-0689736585B6}"/>
    <cellStyle name="Standaard 10 4" xfId="194" xr:uid="{00000000-0005-0000-0000-0000E4250000}"/>
    <cellStyle name="Standaard 10 4 2" xfId="26041" xr:uid="{AD411CC7-8C4F-4D1C-B12E-2380161A5B7E}"/>
    <cellStyle name="Standaard 10 5" xfId="1214" xr:uid="{00000000-0005-0000-0000-0000E5250000}"/>
    <cellStyle name="Standaard 10 5 2" xfId="1545" xr:uid="{00000000-0005-0000-0000-0000E6250000}"/>
    <cellStyle name="Standaard 10 5 2 2" xfId="2204" xr:uid="{00000000-0005-0000-0000-0000E7250000}"/>
    <cellStyle name="Standaard 10 5 2 2 2" xfId="4426" xr:uid="{00000000-0005-0000-0000-0000E8250000}"/>
    <cellStyle name="Standaard 10 5 2 2 2 2" xfId="14153" xr:uid="{00000000-0005-0000-0000-0000E9250000}"/>
    <cellStyle name="Standaard 10 5 2 2 2 3" xfId="23194" xr:uid="{00000000-0005-0000-0000-0000EA250000}"/>
    <cellStyle name="Standaard 10 5 2 2 2 4" xfId="25916" xr:uid="{00000000-0005-0000-0000-0000EB250000}"/>
    <cellStyle name="Standaard 10 5 2 2 3" xfId="12087" xr:uid="{00000000-0005-0000-0000-0000EC250000}"/>
    <cellStyle name="Standaard 10 5 2 2 4" xfId="21831" xr:uid="{00000000-0005-0000-0000-0000ED250000}"/>
    <cellStyle name="Standaard 10 5 2 2 5" xfId="24554" xr:uid="{00000000-0005-0000-0000-0000EE250000}"/>
    <cellStyle name="Standaard 10 5 2 3" xfId="3767" xr:uid="{00000000-0005-0000-0000-0000EF250000}"/>
    <cellStyle name="Standaard 10 5 2 3 2" xfId="13494" xr:uid="{00000000-0005-0000-0000-0000F0250000}"/>
    <cellStyle name="Standaard 10 5 2 3 3" xfId="22538" xr:uid="{00000000-0005-0000-0000-0000F1250000}"/>
    <cellStyle name="Standaard 10 5 2 3 4" xfId="25260" xr:uid="{00000000-0005-0000-0000-0000F2250000}"/>
    <cellStyle name="Standaard 10 5 2 4" xfId="11431" xr:uid="{00000000-0005-0000-0000-0000F3250000}"/>
    <cellStyle name="Standaard 10 5 2 5" xfId="21175" xr:uid="{00000000-0005-0000-0000-0000F4250000}"/>
    <cellStyle name="Standaard 10 5 2 6" xfId="23898" xr:uid="{00000000-0005-0000-0000-0000F5250000}"/>
    <cellStyle name="Standaard 10 5 3" xfId="1876" xr:uid="{00000000-0005-0000-0000-0000F6250000}"/>
    <cellStyle name="Standaard 10 5 3 2" xfId="4098" xr:uid="{00000000-0005-0000-0000-0000F7250000}"/>
    <cellStyle name="Standaard 10 5 3 2 2" xfId="13825" xr:uid="{00000000-0005-0000-0000-0000F8250000}"/>
    <cellStyle name="Standaard 10 5 3 2 3" xfId="22866" xr:uid="{00000000-0005-0000-0000-0000F9250000}"/>
    <cellStyle name="Standaard 10 5 3 2 4" xfId="25588" xr:uid="{00000000-0005-0000-0000-0000FA250000}"/>
    <cellStyle name="Standaard 10 5 3 3" xfId="11759" xr:uid="{00000000-0005-0000-0000-0000FB250000}"/>
    <cellStyle name="Standaard 10 5 3 4" xfId="21503" xr:uid="{00000000-0005-0000-0000-0000FC250000}"/>
    <cellStyle name="Standaard 10 5 3 5" xfId="24226" xr:uid="{00000000-0005-0000-0000-0000FD250000}"/>
    <cellStyle name="Standaard 10 5 4" xfId="3409" xr:uid="{00000000-0005-0000-0000-0000FE250000}"/>
    <cellStyle name="Standaard 10 5 4 2" xfId="13136" xr:uid="{00000000-0005-0000-0000-0000FF250000}"/>
    <cellStyle name="Standaard 10 5 4 3" xfId="22210" xr:uid="{00000000-0005-0000-0000-000000260000}"/>
    <cellStyle name="Standaard 10 5 4 4" xfId="24932" xr:uid="{00000000-0005-0000-0000-000001260000}"/>
    <cellStyle name="Standaard 10 5 5" xfId="11103" xr:uid="{00000000-0005-0000-0000-000002260000}"/>
    <cellStyle name="Standaard 10 5 6" xfId="20846" xr:uid="{00000000-0005-0000-0000-000003260000}"/>
    <cellStyle name="Standaard 10 5 7" xfId="23570" xr:uid="{00000000-0005-0000-0000-000004260000}"/>
    <cellStyle name="Standaard 10 6" xfId="25985" xr:uid="{BDE3363C-0307-42DD-9586-38DE4948298E}"/>
    <cellStyle name="Standaard 11" xfId="42" xr:uid="{00000000-0005-0000-0000-000005260000}"/>
    <cellStyle name="Standaard 11 2" xfId="195" xr:uid="{00000000-0005-0000-0000-000006260000}"/>
    <cellStyle name="Standaard 11 2 2" xfId="26042" xr:uid="{C10EB1C2-7AB0-44EF-999D-B2350FE19D4C}"/>
    <cellStyle name="Standaard 11 3" xfId="196" xr:uid="{00000000-0005-0000-0000-000007260000}"/>
    <cellStyle name="Standaard 11 3 2" xfId="26043" xr:uid="{E4214E49-BEC9-416B-809A-70781E56D7EB}"/>
    <cellStyle name="Standaard 11 4" xfId="197" xr:uid="{00000000-0005-0000-0000-000008260000}"/>
    <cellStyle name="Standaard 11 4 2" xfId="26044" xr:uid="{4A16AF6B-09B7-45F8-BD7E-2F41AD058121}"/>
    <cellStyle name="Standaard 11 5" xfId="25986" xr:uid="{891B4A31-A68D-47E5-98E2-2EEC663F3308}"/>
    <cellStyle name="Standaard 12" xfId="43" xr:uid="{00000000-0005-0000-0000-000009260000}"/>
    <cellStyle name="Standaard 12 2" xfId="198" xr:uid="{00000000-0005-0000-0000-00000A260000}"/>
    <cellStyle name="Standaard 12 2 2" xfId="26045" xr:uid="{6E6047C7-61FF-45BF-9B59-BA0C1D6B076C}"/>
    <cellStyle name="Standaard 12 3" xfId="199" xr:uid="{00000000-0005-0000-0000-00000B260000}"/>
    <cellStyle name="Standaard 12 3 2" xfId="26046" xr:uid="{D986BB42-59DC-4A0A-8B27-C3A6B5057598}"/>
    <cellStyle name="Standaard 12 4" xfId="200" xr:uid="{00000000-0005-0000-0000-00000C260000}"/>
    <cellStyle name="Standaard 12 4 2" xfId="26047" xr:uid="{9867131A-BCEE-4EDC-94CC-04F822B6DC81}"/>
    <cellStyle name="Standaard 12 5" xfId="25987" xr:uid="{00587967-EABF-4F7F-981F-6A2EA3914710}"/>
    <cellStyle name="Standaard 13" xfId="44" xr:uid="{00000000-0005-0000-0000-00000D260000}"/>
    <cellStyle name="Standaard 13 2" xfId="201" xr:uid="{00000000-0005-0000-0000-00000E260000}"/>
    <cellStyle name="Standaard 13 2 2" xfId="26048" xr:uid="{0A2B7154-E38A-4C54-97C6-F726B0DD3E84}"/>
    <cellStyle name="Standaard 13 3" xfId="202" xr:uid="{00000000-0005-0000-0000-00000F260000}"/>
    <cellStyle name="Standaard 13 3 2" xfId="26049" xr:uid="{C3C6C5E1-D341-468B-8785-FEDE86D4A9F1}"/>
    <cellStyle name="Standaard 13 4" xfId="203" xr:uid="{00000000-0005-0000-0000-000010260000}"/>
    <cellStyle name="Standaard 13 4 2" xfId="26050" xr:uid="{4A29FE92-16AA-4ECB-8497-FF4FE5F6E204}"/>
    <cellStyle name="Standaard 13 5" xfId="25988" xr:uid="{C8E2383E-2E16-4DD8-B17F-83D5176E2860}"/>
    <cellStyle name="Standaard 14" xfId="45" xr:uid="{00000000-0005-0000-0000-000011260000}"/>
    <cellStyle name="Standaard 14 2" xfId="204" xr:uid="{00000000-0005-0000-0000-000012260000}"/>
    <cellStyle name="Standaard 14 2 2" xfId="26051" xr:uid="{705D0E03-E76F-4CC0-812C-D9E8F4FE6EFB}"/>
    <cellStyle name="Standaard 14 3" xfId="205" xr:uid="{00000000-0005-0000-0000-000013260000}"/>
    <cellStyle name="Standaard 14 3 2" xfId="26052" xr:uid="{214DCBB1-DF35-4340-8A40-E0C778D2B3E0}"/>
    <cellStyle name="Standaard 14 4" xfId="206" xr:uid="{00000000-0005-0000-0000-000014260000}"/>
    <cellStyle name="Standaard 14 4 2" xfId="26053" xr:uid="{FF6D4D27-AB60-4A50-8244-879AEEC02901}"/>
    <cellStyle name="Standaard 14 5" xfId="25989" xr:uid="{7E2C3B66-7665-4F35-9165-CF3F987CD25F}"/>
    <cellStyle name="Standaard 15" xfId="46" xr:uid="{00000000-0005-0000-0000-000015260000}"/>
    <cellStyle name="Standaard 15 2" xfId="207" xr:uid="{00000000-0005-0000-0000-000016260000}"/>
    <cellStyle name="Standaard 15 2 2" xfId="26054" xr:uid="{5AA88047-5C7E-4223-B90B-FCEAD73B5DA2}"/>
    <cellStyle name="Standaard 15 3" xfId="208" xr:uid="{00000000-0005-0000-0000-000017260000}"/>
    <cellStyle name="Standaard 15 3 2" xfId="26055" xr:uid="{79E7E529-6B89-47CB-A5E5-D9FFE503F84C}"/>
    <cellStyle name="Standaard 15 4" xfId="209" xr:uid="{00000000-0005-0000-0000-000018260000}"/>
    <cellStyle name="Standaard 15 4 2" xfId="26056" xr:uid="{D668441A-C961-46CA-A2D8-20FD4EBAD18F}"/>
    <cellStyle name="Standaard 15 5" xfId="25990" xr:uid="{5DE4E115-4DA0-484F-9983-F8B93AC064A0}"/>
    <cellStyle name="Standaard 16" xfId="47" xr:uid="{00000000-0005-0000-0000-000019260000}"/>
    <cellStyle name="Standaard 16 2" xfId="210" xr:uid="{00000000-0005-0000-0000-00001A260000}"/>
    <cellStyle name="Standaard 16 2 2" xfId="26057" xr:uid="{910A25A7-C099-4024-848C-379025FB2A64}"/>
    <cellStyle name="Standaard 16 3" xfId="211" xr:uid="{00000000-0005-0000-0000-00001B260000}"/>
    <cellStyle name="Standaard 16 3 2" xfId="26058" xr:uid="{3F9D3B5C-81E8-4D6B-AC1B-8B15D5FA4A4E}"/>
    <cellStyle name="Standaard 16 4" xfId="212" xr:uid="{00000000-0005-0000-0000-00001C260000}"/>
    <cellStyle name="Standaard 16 4 2" xfId="26059" xr:uid="{26075BCD-E588-45D5-AD17-A439CD45B2EC}"/>
    <cellStyle name="Standaard 16 5" xfId="25991" xr:uid="{DD891E91-2560-45A3-BA81-23D6E6093707}"/>
    <cellStyle name="Standaard 17" xfId="48" xr:uid="{00000000-0005-0000-0000-00001D260000}"/>
    <cellStyle name="Standaard 17 2" xfId="213" xr:uid="{00000000-0005-0000-0000-00001E260000}"/>
    <cellStyle name="Standaard 17 2 2" xfId="26060" xr:uid="{0AFA9280-BC6C-4FAB-A4AF-3C6E3CA17EE5}"/>
    <cellStyle name="Standaard 17 3" xfId="214" xr:uid="{00000000-0005-0000-0000-00001F260000}"/>
    <cellStyle name="Standaard 17 3 2" xfId="26061" xr:uid="{1F51BFCB-73F6-48B5-B1A9-EC7E896FDBAD}"/>
    <cellStyle name="Standaard 17 4" xfId="215" xr:uid="{00000000-0005-0000-0000-000020260000}"/>
    <cellStyle name="Standaard 17 4 2" xfId="26062" xr:uid="{3FEE1765-B5DD-4FB9-B096-F7A89B387C10}"/>
    <cellStyle name="Standaard 17 5" xfId="25992" xr:uid="{24FB587D-366E-404B-9CD5-303E25E66268}"/>
    <cellStyle name="Standaard 18" xfId="49" xr:uid="{00000000-0005-0000-0000-000021260000}"/>
    <cellStyle name="Standaard 18 2" xfId="216" xr:uid="{00000000-0005-0000-0000-000022260000}"/>
    <cellStyle name="Standaard 18 2 2" xfId="26063" xr:uid="{1BAE1828-6187-401E-9401-42A37E453B38}"/>
    <cellStyle name="Standaard 18 3" xfId="217" xr:uid="{00000000-0005-0000-0000-000023260000}"/>
    <cellStyle name="Standaard 18 3 2" xfId="26064" xr:uid="{185E4899-88BF-4801-A288-D581940AE730}"/>
    <cellStyle name="Standaard 18 4" xfId="218" xr:uid="{00000000-0005-0000-0000-000024260000}"/>
    <cellStyle name="Standaard 18 4 2" xfId="26065" xr:uid="{E05D5AB2-8DDD-49B6-8312-767A3ECAC68D}"/>
    <cellStyle name="Standaard 18 5" xfId="25993" xr:uid="{10C31CE5-4B66-4031-A120-56677FBE77CC}"/>
    <cellStyle name="Standaard 19" xfId="63" xr:uid="{00000000-0005-0000-0000-000025260000}"/>
    <cellStyle name="Standaard 19 2" xfId="220" xr:uid="{00000000-0005-0000-0000-000026260000}"/>
    <cellStyle name="Standaard 19 2 10" xfId="984" xr:uid="{00000000-0005-0000-0000-000027260000}"/>
    <cellStyle name="Standaard 19 2 10 2" xfId="1321" xr:uid="{00000000-0005-0000-0000-000028260000}"/>
    <cellStyle name="Standaard 19 2 10 2 2" xfId="1984" xr:uid="{00000000-0005-0000-0000-000029260000}"/>
    <cellStyle name="Standaard 19 2 10 2 2 2" xfId="4206" xr:uid="{00000000-0005-0000-0000-00002A260000}"/>
    <cellStyle name="Standaard 19 2 10 2 2 2 2" xfId="13933" xr:uid="{00000000-0005-0000-0000-00002B260000}"/>
    <cellStyle name="Standaard 19 2 10 2 2 2 3" xfId="22974" xr:uid="{00000000-0005-0000-0000-00002C260000}"/>
    <cellStyle name="Standaard 19 2 10 2 2 2 4" xfId="25696" xr:uid="{00000000-0005-0000-0000-00002D260000}"/>
    <cellStyle name="Standaard 19 2 10 2 2 3" xfId="11867" xr:uid="{00000000-0005-0000-0000-00002E260000}"/>
    <cellStyle name="Standaard 19 2 10 2 2 4" xfId="21611" xr:uid="{00000000-0005-0000-0000-00002F260000}"/>
    <cellStyle name="Standaard 19 2 10 2 2 5" xfId="24334" xr:uid="{00000000-0005-0000-0000-000030260000}"/>
    <cellStyle name="Standaard 19 2 10 2 3" xfId="3545" xr:uid="{00000000-0005-0000-0000-000031260000}"/>
    <cellStyle name="Standaard 19 2 10 2 3 2" xfId="13272" xr:uid="{00000000-0005-0000-0000-000032260000}"/>
    <cellStyle name="Standaard 19 2 10 2 3 3" xfId="22318" xr:uid="{00000000-0005-0000-0000-000033260000}"/>
    <cellStyle name="Standaard 19 2 10 2 3 4" xfId="25040" xr:uid="{00000000-0005-0000-0000-000034260000}"/>
    <cellStyle name="Standaard 19 2 10 2 4" xfId="11211" xr:uid="{00000000-0005-0000-0000-000035260000}"/>
    <cellStyle name="Standaard 19 2 10 2 5" xfId="20955" xr:uid="{00000000-0005-0000-0000-000036260000}"/>
    <cellStyle name="Standaard 19 2 10 2 6" xfId="23678" xr:uid="{00000000-0005-0000-0000-000037260000}"/>
    <cellStyle name="Standaard 19 2 10 3" xfId="1656" xr:uid="{00000000-0005-0000-0000-000038260000}"/>
    <cellStyle name="Standaard 19 2 10 3 2" xfId="3878" xr:uid="{00000000-0005-0000-0000-000039260000}"/>
    <cellStyle name="Standaard 19 2 10 3 2 2" xfId="13605" xr:uid="{00000000-0005-0000-0000-00003A260000}"/>
    <cellStyle name="Standaard 19 2 10 3 2 3" xfId="22646" xr:uid="{00000000-0005-0000-0000-00003B260000}"/>
    <cellStyle name="Standaard 19 2 10 3 2 4" xfId="25368" xr:uid="{00000000-0005-0000-0000-00003C260000}"/>
    <cellStyle name="Standaard 19 2 10 3 3" xfId="11539" xr:uid="{00000000-0005-0000-0000-00003D260000}"/>
    <cellStyle name="Standaard 19 2 10 3 4" xfId="21283" xr:uid="{00000000-0005-0000-0000-00003E260000}"/>
    <cellStyle name="Standaard 19 2 10 3 5" xfId="24006" xr:uid="{00000000-0005-0000-0000-00003F260000}"/>
    <cellStyle name="Standaard 19 2 10 4" xfId="3180" xr:uid="{00000000-0005-0000-0000-000040260000}"/>
    <cellStyle name="Standaard 19 2 10 4 2" xfId="12907" xr:uid="{00000000-0005-0000-0000-000041260000}"/>
    <cellStyle name="Standaard 19 2 10 4 3" xfId="21990" xr:uid="{00000000-0005-0000-0000-000042260000}"/>
    <cellStyle name="Standaard 19 2 10 4 4" xfId="24712" xr:uid="{00000000-0005-0000-0000-000043260000}"/>
    <cellStyle name="Standaard 19 2 10 5" xfId="10883" xr:uid="{00000000-0005-0000-0000-000044260000}"/>
    <cellStyle name="Standaard 19 2 10 6" xfId="20626" xr:uid="{00000000-0005-0000-0000-000045260000}"/>
    <cellStyle name="Standaard 19 2 10 7" xfId="23350" xr:uid="{00000000-0005-0000-0000-000046260000}"/>
    <cellStyle name="Standaard 19 2 11" xfId="1072" xr:uid="{00000000-0005-0000-0000-000047260000}"/>
    <cellStyle name="Standaard 19 2 11 2" xfId="1409" xr:uid="{00000000-0005-0000-0000-000048260000}"/>
    <cellStyle name="Standaard 19 2 11 2 2" xfId="2072" xr:uid="{00000000-0005-0000-0000-000049260000}"/>
    <cellStyle name="Standaard 19 2 11 2 2 2" xfId="4294" xr:uid="{00000000-0005-0000-0000-00004A260000}"/>
    <cellStyle name="Standaard 19 2 11 2 2 2 2" xfId="14021" xr:uid="{00000000-0005-0000-0000-00004B260000}"/>
    <cellStyle name="Standaard 19 2 11 2 2 2 3" xfId="23062" xr:uid="{00000000-0005-0000-0000-00004C260000}"/>
    <cellStyle name="Standaard 19 2 11 2 2 2 4" xfId="25784" xr:uid="{00000000-0005-0000-0000-00004D260000}"/>
    <cellStyle name="Standaard 19 2 11 2 2 3" xfId="11955" xr:uid="{00000000-0005-0000-0000-00004E260000}"/>
    <cellStyle name="Standaard 19 2 11 2 2 4" xfId="21699" xr:uid="{00000000-0005-0000-0000-00004F260000}"/>
    <cellStyle name="Standaard 19 2 11 2 2 5" xfId="24422" xr:uid="{00000000-0005-0000-0000-000050260000}"/>
    <cellStyle name="Standaard 19 2 11 2 3" xfId="3633" xr:uid="{00000000-0005-0000-0000-000051260000}"/>
    <cellStyle name="Standaard 19 2 11 2 3 2" xfId="13360" xr:uid="{00000000-0005-0000-0000-000052260000}"/>
    <cellStyle name="Standaard 19 2 11 2 3 3" xfId="22406" xr:uid="{00000000-0005-0000-0000-000053260000}"/>
    <cellStyle name="Standaard 19 2 11 2 3 4" xfId="25128" xr:uid="{00000000-0005-0000-0000-000054260000}"/>
    <cellStyle name="Standaard 19 2 11 2 4" xfId="11299" xr:uid="{00000000-0005-0000-0000-000055260000}"/>
    <cellStyle name="Standaard 19 2 11 2 5" xfId="21043" xr:uid="{00000000-0005-0000-0000-000056260000}"/>
    <cellStyle name="Standaard 19 2 11 2 6" xfId="23766" xr:uid="{00000000-0005-0000-0000-000057260000}"/>
    <cellStyle name="Standaard 19 2 11 3" xfId="1744" xr:uid="{00000000-0005-0000-0000-000058260000}"/>
    <cellStyle name="Standaard 19 2 11 3 2" xfId="3966" xr:uid="{00000000-0005-0000-0000-000059260000}"/>
    <cellStyle name="Standaard 19 2 11 3 2 2" xfId="13693" xr:uid="{00000000-0005-0000-0000-00005A260000}"/>
    <cellStyle name="Standaard 19 2 11 3 2 3" xfId="22734" xr:uid="{00000000-0005-0000-0000-00005B260000}"/>
    <cellStyle name="Standaard 19 2 11 3 2 4" xfId="25456" xr:uid="{00000000-0005-0000-0000-00005C260000}"/>
    <cellStyle name="Standaard 19 2 11 3 3" xfId="11627" xr:uid="{00000000-0005-0000-0000-00005D260000}"/>
    <cellStyle name="Standaard 19 2 11 3 4" xfId="21371" xr:uid="{00000000-0005-0000-0000-00005E260000}"/>
    <cellStyle name="Standaard 19 2 11 3 5" xfId="24094" xr:uid="{00000000-0005-0000-0000-00005F260000}"/>
    <cellStyle name="Standaard 19 2 11 4" xfId="3268" xr:uid="{00000000-0005-0000-0000-000060260000}"/>
    <cellStyle name="Standaard 19 2 11 4 2" xfId="12995" xr:uid="{00000000-0005-0000-0000-000061260000}"/>
    <cellStyle name="Standaard 19 2 11 4 3" xfId="22078" xr:uid="{00000000-0005-0000-0000-000062260000}"/>
    <cellStyle name="Standaard 19 2 11 4 4" xfId="24800" xr:uid="{00000000-0005-0000-0000-000063260000}"/>
    <cellStyle name="Standaard 19 2 11 5" xfId="10971" xr:uid="{00000000-0005-0000-0000-000064260000}"/>
    <cellStyle name="Standaard 19 2 11 6" xfId="20714" xr:uid="{00000000-0005-0000-0000-000065260000}"/>
    <cellStyle name="Standaard 19 2 11 7" xfId="23438" xr:uid="{00000000-0005-0000-0000-000066260000}"/>
    <cellStyle name="Standaard 19 2 12" xfId="1164" xr:uid="{00000000-0005-0000-0000-000067260000}"/>
    <cellStyle name="Standaard 19 2 12 2" xfId="1499" xr:uid="{00000000-0005-0000-0000-000068260000}"/>
    <cellStyle name="Standaard 19 2 12 2 2" xfId="2160" xr:uid="{00000000-0005-0000-0000-000069260000}"/>
    <cellStyle name="Standaard 19 2 12 2 2 2" xfId="4382" xr:uid="{00000000-0005-0000-0000-00006A260000}"/>
    <cellStyle name="Standaard 19 2 12 2 2 2 2" xfId="14109" xr:uid="{00000000-0005-0000-0000-00006B260000}"/>
    <cellStyle name="Standaard 19 2 12 2 2 2 3" xfId="23150" xr:uid="{00000000-0005-0000-0000-00006C260000}"/>
    <cellStyle name="Standaard 19 2 12 2 2 2 4" xfId="25872" xr:uid="{00000000-0005-0000-0000-00006D260000}"/>
    <cellStyle name="Standaard 19 2 12 2 2 3" xfId="12043" xr:uid="{00000000-0005-0000-0000-00006E260000}"/>
    <cellStyle name="Standaard 19 2 12 2 2 4" xfId="21787" xr:uid="{00000000-0005-0000-0000-00006F260000}"/>
    <cellStyle name="Standaard 19 2 12 2 2 5" xfId="24510" xr:uid="{00000000-0005-0000-0000-000070260000}"/>
    <cellStyle name="Standaard 19 2 12 2 3" xfId="3721" xr:uid="{00000000-0005-0000-0000-000071260000}"/>
    <cellStyle name="Standaard 19 2 12 2 3 2" xfId="13448" xr:uid="{00000000-0005-0000-0000-000072260000}"/>
    <cellStyle name="Standaard 19 2 12 2 3 3" xfId="22494" xr:uid="{00000000-0005-0000-0000-000073260000}"/>
    <cellStyle name="Standaard 19 2 12 2 3 4" xfId="25216" xr:uid="{00000000-0005-0000-0000-000074260000}"/>
    <cellStyle name="Standaard 19 2 12 2 4" xfId="11387" xr:uid="{00000000-0005-0000-0000-000075260000}"/>
    <cellStyle name="Standaard 19 2 12 2 5" xfId="21131" xr:uid="{00000000-0005-0000-0000-000076260000}"/>
    <cellStyle name="Standaard 19 2 12 2 6" xfId="23854" xr:uid="{00000000-0005-0000-0000-000077260000}"/>
    <cellStyle name="Standaard 19 2 12 3" xfId="1832" xr:uid="{00000000-0005-0000-0000-000078260000}"/>
    <cellStyle name="Standaard 19 2 12 3 2" xfId="4054" xr:uid="{00000000-0005-0000-0000-000079260000}"/>
    <cellStyle name="Standaard 19 2 12 3 2 2" xfId="13781" xr:uid="{00000000-0005-0000-0000-00007A260000}"/>
    <cellStyle name="Standaard 19 2 12 3 2 3" xfId="22822" xr:uid="{00000000-0005-0000-0000-00007B260000}"/>
    <cellStyle name="Standaard 19 2 12 3 2 4" xfId="25544" xr:uid="{00000000-0005-0000-0000-00007C260000}"/>
    <cellStyle name="Standaard 19 2 12 3 3" xfId="11715" xr:uid="{00000000-0005-0000-0000-00007D260000}"/>
    <cellStyle name="Standaard 19 2 12 3 4" xfId="21459" xr:uid="{00000000-0005-0000-0000-00007E260000}"/>
    <cellStyle name="Standaard 19 2 12 3 5" xfId="24182" xr:uid="{00000000-0005-0000-0000-00007F260000}"/>
    <cellStyle name="Standaard 19 2 12 4" xfId="3360" xr:uid="{00000000-0005-0000-0000-000080260000}"/>
    <cellStyle name="Standaard 19 2 12 4 2" xfId="13087" xr:uid="{00000000-0005-0000-0000-000081260000}"/>
    <cellStyle name="Standaard 19 2 12 4 3" xfId="22166" xr:uid="{00000000-0005-0000-0000-000082260000}"/>
    <cellStyle name="Standaard 19 2 12 4 4" xfId="24888" xr:uid="{00000000-0005-0000-0000-000083260000}"/>
    <cellStyle name="Standaard 19 2 12 5" xfId="11059" xr:uid="{00000000-0005-0000-0000-000084260000}"/>
    <cellStyle name="Standaard 19 2 12 6" xfId="20802" xr:uid="{00000000-0005-0000-0000-000085260000}"/>
    <cellStyle name="Standaard 19 2 12 7" xfId="23526" xr:uid="{00000000-0005-0000-0000-000086260000}"/>
    <cellStyle name="Standaard 19 2 13" xfId="1233" xr:uid="{00000000-0005-0000-0000-000087260000}"/>
    <cellStyle name="Standaard 19 2 13 2" xfId="1896" xr:uid="{00000000-0005-0000-0000-000088260000}"/>
    <cellStyle name="Standaard 19 2 13 2 2" xfId="4118" xr:uid="{00000000-0005-0000-0000-000089260000}"/>
    <cellStyle name="Standaard 19 2 13 2 2 2" xfId="13845" xr:uid="{00000000-0005-0000-0000-00008A260000}"/>
    <cellStyle name="Standaard 19 2 13 2 2 3" xfId="22886" xr:uid="{00000000-0005-0000-0000-00008B260000}"/>
    <cellStyle name="Standaard 19 2 13 2 2 4" xfId="25608" xr:uid="{00000000-0005-0000-0000-00008C260000}"/>
    <cellStyle name="Standaard 19 2 13 2 3" xfId="11779" xr:uid="{00000000-0005-0000-0000-00008D260000}"/>
    <cellStyle name="Standaard 19 2 13 2 4" xfId="21523" xr:uid="{00000000-0005-0000-0000-00008E260000}"/>
    <cellStyle name="Standaard 19 2 13 2 5" xfId="24246" xr:uid="{00000000-0005-0000-0000-00008F260000}"/>
    <cellStyle name="Standaard 19 2 13 3" xfId="3457" xr:uid="{00000000-0005-0000-0000-000090260000}"/>
    <cellStyle name="Standaard 19 2 13 3 2" xfId="13184" xr:uid="{00000000-0005-0000-0000-000091260000}"/>
    <cellStyle name="Standaard 19 2 13 3 3" xfId="22230" xr:uid="{00000000-0005-0000-0000-000092260000}"/>
    <cellStyle name="Standaard 19 2 13 3 4" xfId="24952" xr:uid="{00000000-0005-0000-0000-000093260000}"/>
    <cellStyle name="Standaard 19 2 13 4" xfId="11123" xr:uid="{00000000-0005-0000-0000-000094260000}"/>
    <cellStyle name="Standaard 19 2 13 5" xfId="20867" xr:uid="{00000000-0005-0000-0000-000095260000}"/>
    <cellStyle name="Standaard 19 2 13 6" xfId="23590" xr:uid="{00000000-0005-0000-0000-000096260000}"/>
    <cellStyle name="Standaard 19 2 14" xfId="1568" xr:uid="{00000000-0005-0000-0000-000097260000}"/>
    <cellStyle name="Standaard 19 2 14 2" xfId="3790" xr:uid="{00000000-0005-0000-0000-000098260000}"/>
    <cellStyle name="Standaard 19 2 14 2 2" xfId="13517" xr:uid="{00000000-0005-0000-0000-000099260000}"/>
    <cellStyle name="Standaard 19 2 14 2 3" xfId="22558" xr:uid="{00000000-0005-0000-0000-00009A260000}"/>
    <cellStyle name="Standaard 19 2 14 2 4" xfId="25280" xr:uid="{00000000-0005-0000-0000-00009B260000}"/>
    <cellStyle name="Standaard 19 2 14 3" xfId="11451" xr:uid="{00000000-0005-0000-0000-00009C260000}"/>
    <cellStyle name="Standaard 19 2 14 4" xfId="21195" xr:uid="{00000000-0005-0000-0000-00009D260000}"/>
    <cellStyle name="Standaard 19 2 14 5" xfId="23918" xr:uid="{00000000-0005-0000-0000-00009E260000}"/>
    <cellStyle name="Standaard 19 2 15" xfId="2561" xr:uid="{00000000-0005-0000-0000-00009F260000}"/>
    <cellStyle name="Standaard 19 2 15 2" xfId="12288" xr:uid="{00000000-0005-0000-0000-0000A0260000}"/>
    <cellStyle name="Standaard 19 2 15 3" xfId="21902" xr:uid="{00000000-0005-0000-0000-0000A1260000}"/>
    <cellStyle name="Standaard 19 2 15 4" xfId="24624" xr:uid="{00000000-0005-0000-0000-0000A2260000}"/>
    <cellStyle name="Standaard 19 2 16" xfId="10795" xr:uid="{00000000-0005-0000-0000-0000A3260000}"/>
    <cellStyle name="Standaard 19 2 17" xfId="20524" xr:uid="{00000000-0005-0000-0000-0000A4260000}"/>
    <cellStyle name="Standaard 19 2 18" xfId="23262" xr:uid="{00000000-0005-0000-0000-0000A5260000}"/>
    <cellStyle name="Standaard 19 2 2" xfId="221" xr:uid="{00000000-0005-0000-0000-0000A6260000}"/>
    <cellStyle name="Standaard 19 2 2 10" xfId="1234" xr:uid="{00000000-0005-0000-0000-0000A7260000}"/>
    <cellStyle name="Standaard 19 2 2 10 2" xfId="1897" xr:uid="{00000000-0005-0000-0000-0000A8260000}"/>
    <cellStyle name="Standaard 19 2 2 10 2 2" xfId="4119" xr:uid="{00000000-0005-0000-0000-0000A9260000}"/>
    <cellStyle name="Standaard 19 2 2 10 2 2 2" xfId="13846" xr:uid="{00000000-0005-0000-0000-0000AA260000}"/>
    <cellStyle name="Standaard 19 2 2 10 2 2 3" xfId="22887" xr:uid="{00000000-0005-0000-0000-0000AB260000}"/>
    <cellStyle name="Standaard 19 2 2 10 2 2 4" xfId="25609" xr:uid="{00000000-0005-0000-0000-0000AC260000}"/>
    <cellStyle name="Standaard 19 2 2 10 2 3" xfId="11780" xr:uid="{00000000-0005-0000-0000-0000AD260000}"/>
    <cellStyle name="Standaard 19 2 2 10 2 4" xfId="21524" xr:uid="{00000000-0005-0000-0000-0000AE260000}"/>
    <cellStyle name="Standaard 19 2 2 10 2 5" xfId="24247" xr:uid="{00000000-0005-0000-0000-0000AF260000}"/>
    <cellStyle name="Standaard 19 2 2 10 3" xfId="3458" xr:uid="{00000000-0005-0000-0000-0000B0260000}"/>
    <cellStyle name="Standaard 19 2 2 10 3 2" xfId="13185" xr:uid="{00000000-0005-0000-0000-0000B1260000}"/>
    <cellStyle name="Standaard 19 2 2 10 3 3" xfId="22231" xr:uid="{00000000-0005-0000-0000-0000B2260000}"/>
    <cellStyle name="Standaard 19 2 2 10 3 4" xfId="24953" xr:uid="{00000000-0005-0000-0000-0000B3260000}"/>
    <cellStyle name="Standaard 19 2 2 10 4" xfId="11124" xr:uid="{00000000-0005-0000-0000-0000B4260000}"/>
    <cellStyle name="Standaard 19 2 2 10 5" xfId="20868" xr:uid="{00000000-0005-0000-0000-0000B5260000}"/>
    <cellStyle name="Standaard 19 2 2 10 6" xfId="23591" xr:uid="{00000000-0005-0000-0000-0000B6260000}"/>
    <cellStyle name="Standaard 19 2 2 11" xfId="1569" xr:uid="{00000000-0005-0000-0000-0000B7260000}"/>
    <cellStyle name="Standaard 19 2 2 11 2" xfId="3791" xr:uid="{00000000-0005-0000-0000-0000B8260000}"/>
    <cellStyle name="Standaard 19 2 2 11 2 2" xfId="13518" xr:uid="{00000000-0005-0000-0000-0000B9260000}"/>
    <cellStyle name="Standaard 19 2 2 11 2 3" xfId="22559" xr:uid="{00000000-0005-0000-0000-0000BA260000}"/>
    <cellStyle name="Standaard 19 2 2 11 2 4" xfId="25281" xr:uid="{00000000-0005-0000-0000-0000BB260000}"/>
    <cellStyle name="Standaard 19 2 2 11 3" xfId="11452" xr:uid="{00000000-0005-0000-0000-0000BC260000}"/>
    <cellStyle name="Standaard 19 2 2 11 4" xfId="21196" xr:uid="{00000000-0005-0000-0000-0000BD260000}"/>
    <cellStyle name="Standaard 19 2 2 11 5" xfId="23919" xr:uid="{00000000-0005-0000-0000-0000BE260000}"/>
    <cellStyle name="Standaard 19 2 2 12" xfId="2398" xr:uid="{00000000-0005-0000-0000-0000BF260000}"/>
    <cellStyle name="Standaard 19 2 2 13" xfId="2562" xr:uid="{00000000-0005-0000-0000-0000C0260000}"/>
    <cellStyle name="Standaard 19 2 2 13 2" xfId="12289" xr:uid="{00000000-0005-0000-0000-0000C1260000}"/>
    <cellStyle name="Standaard 19 2 2 13 3" xfId="21903" xr:uid="{00000000-0005-0000-0000-0000C2260000}"/>
    <cellStyle name="Standaard 19 2 2 13 4" xfId="24625" xr:uid="{00000000-0005-0000-0000-0000C3260000}"/>
    <cellStyle name="Standaard 19 2 2 14" xfId="10796" xr:uid="{00000000-0005-0000-0000-0000C4260000}"/>
    <cellStyle name="Standaard 19 2 2 15" xfId="20525" xr:uid="{00000000-0005-0000-0000-0000C5260000}"/>
    <cellStyle name="Standaard 19 2 2 16" xfId="23263" xr:uid="{00000000-0005-0000-0000-0000C6260000}"/>
    <cellStyle name="Standaard 19 2 2 2" xfId="327" xr:uid="{00000000-0005-0000-0000-0000C7260000}"/>
    <cellStyle name="Standaard 19 2 2 2 10" xfId="1577" xr:uid="{00000000-0005-0000-0000-0000C8260000}"/>
    <cellStyle name="Standaard 19 2 2 2 10 2" xfId="3799" xr:uid="{00000000-0005-0000-0000-0000C9260000}"/>
    <cellStyle name="Standaard 19 2 2 2 10 2 2" xfId="13526" xr:uid="{00000000-0005-0000-0000-0000CA260000}"/>
    <cellStyle name="Standaard 19 2 2 2 10 2 3" xfId="22567" xr:uid="{00000000-0005-0000-0000-0000CB260000}"/>
    <cellStyle name="Standaard 19 2 2 2 10 2 4" xfId="25289" xr:uid="{00000000-0005-0000-0000-0000CC260000}"/>
    <cellStyle name="Standaard 19 2 2 2 10 3" xfId="11460" xr:uid="{00000000-0005-0000-0000-0000CD260000}"/>
    <cellStyle name="Standaard 19 2 2 2 10 4" xfId="21204" xr:uid="{00000000-0005-0000-0000-0000CE260000}"/>
    <cellStyle name="Standaard 19 2 2 2 10 5" xfId="23927" xr:uid="{00000000-0005-0000-0000-0000CF260000}"/>
    <cellStyle name="Standaard 19 2 2 2 11" xfId="2648" xr:uid="{00000000-0005-0000-0000-0000D0260000}"/>
    <cellStyle name="Standaard 19 2 2 2 11 2" xfId="12375" xr:uid="{00000000-0005-0000-0000-0000D1260000}"/>
    <cellStyle name="Standaard 19 2 2 2 11 3" xfId="21911" xr:uid="{00000000-0005-0000-0000-0000D2260000}"/>
    <cellStyle name="Standaard 19 2 2 2 11 4" xfId="24633" xr:uid="{00000000-0005-0000-0000-0000D3260000}"/>
    <cellStyle name="Standaard 19 2 2 2 12" xfId="10804" xr:uid="{00000000-0005-0000-0000-0000D4260000}"/>
    <cellStyle name="Standaard 19 2 2 2 13" xfId="20546" xr:uid="{00000000-0005-0000-0000-0000D5260000}"/>
    <cellStyle name="Standaard 19 2 2 2 14" xfId="23271" xr:uid="{00000000-0005-0000-0000-0000D6260000}"/>
    <cellStyle name="Standaard 19 2 2 2 2" xfId="918" xr:uid="{00000000-0005-0000-0000-0000D7260000}"/>
    <cellStyle name="Standaard 19 2 2 2 2 10" xfId="20561" xr:uid="{00000000-0005-0000-0000-0000D8260000}"/>
    <cellStyle name="Standaard 19 2 2 2 2 11" xfId="23285" xr:uid="{00000000-0005-0000-0000-0000D9260000}"/>
    <cellStyle name="Standaard 19 2 2 2 2 2" xfId="963" xr:uid="{00000000-0005-0000-0000-0000DA260000}"/>
    <cellStyle name="Standaard 19 2 2 2 2 2 2" xfId="1051" xr:uid="{00000000-0005-0000-0000-0000DB260000}"/>
    <cellStyle name="Standaard 19 2 2 2 2 2 2 2" xfId="1388" xr:uid="{00000000-0005-0000-0000-0000DC260000}"/>
    <cellStyle name="Standaard 19 2 2 2 2 2 2 2 2" xfId="2051" xr:uid="{00000000-0005-0000-0000-0000DD260000}"/>
    <cellStyle name="Standaard 19 2 2 2 2 2 2 2 2 2" xfId="4273" xr:uid="{00000000-0005-0000-0000-0000DE260000}"/>
    <cellStyle name="Standaard 19 2 2 2 2 2 2 2 2 2 2" xfId="14000" xr:uid="{00000000-0005-0000-0000-0000DF260000}"/>
    <cellStyle name="Standaard 19 2 2 2 2 2 2 2 2 2 3" xfId="23041" xr:uid="{00000000-0005-0000-0000-0000E0260000}"/>
    <cellStyle name="Standaard 19 2 2 2 2 2 2 2 2 2 4" xfId="25763" xr:uid="{00000000-0005-0000-0000-0000E1260000}"/>
    <cellStyle name="Standaard 19 2 2 2 2 2 2 2 2 3" xfId="11934" xr:uid="{00000000-0005-0000-0000-0000E2260000}"/>
    <cellStyle name="Standaard 19 2 2 2 2 2 2 2 2 4" xfId="21678" xr:uid="{00000000-0005-0000-0000-0000E3260000}"/>
    <cellStyle name="Standaard 19 2 2 2 2 2 2 2 2 5" xfId="24401" xr:uid="{00000000-0005-0000-0000-0000E4260000}"/>
    <cellStyle name="Standaard 19 2 2 2 2 2 2 2 3" xfId="3612" xr:uid="{00000000-0005-0000-0000-0000E5260000}"/>
    <cellStyle name="Standaard 19 2 2 2 2 2 2 2 3 2" xfId="13339" xr:uid="{00000000-0005-0000-0000-0000E6260000}"/>
    <cellStyle name="Standaard 19 2 2 2 2 2 2 2 3 3" xfId="22385" xr:uid="{00000000-0005-0000-0000-0000E7260000}"/>
    <cellStyle name="Standaard 19 2 2 2 2 2 2 2 3 4" xfId="25107" xr:uid="{00000000-0005-0000-0000-0000E8260000}"/>
    <cellStyle name="Standaard 19 2 2 2 2 2 2 2 4" xfId="11278" xr:uid="{00000000-0005-0000-0000-0000E9260000}"/>
    <cellStyle name="Standaard 19 2 2 2 2 2 2 2 5" xfId="21022" xr:uid="{00000000-0005-0000-0000-0000EA260000}"/>
    <cellStyle name="Standaard 19 2 2 2 2 2 2 2 6" xfId="23745" xr:uid="{00000000-0005-0000-0000-0000EB260000}"/>
    <cellStyle name="Standaard 19 2 2 2 2 2 2 3" xfId="1723" xr:uid="{00000000-0005-0000-0000-0000EC260000}"/>
    <cellStyle name="Standaard 19 2 2 2 2 2 2 3 2" xfId="3945" xr:uid="{00000000-0005-0000-0000-0000ED260000}"/>
    <cellStyle name="Standaard 19 2 2 2 2 2 2 3 2 2" xfId="13672" xr:uid="{00000000-0005-0000-0000-0000EE260000}"/>
    <cellStyle name="Standaard 19 2 2 2 2 2 2 3 2 3" xfId="22713" xr:uid="{00000000-0005-0000-0000-0000EF260000}"/>
    <cellStyle name="Standaard 19 2 2 2 2 2 2 3 2 4" xfId="25435" xr:uid="{00000000-0005-0000-0000-0000F0260000}"/>
    <cellStyle name="Standaard 19 2 2 2 2 2 2 3 3" xfId="11606" xr:uid="{00000000-0005-0000-0000-0000F1260000}"/>
    <cellStyle name="Standaard 19 2 2 2 2 2 2 3 4" xfId="21350" xr:uid="{00000000-0005-0000-0000-0000F2260000}"/>
    <cellStyle name="Standaard 19 2 2 2 2 2 2 3 5" xfId="24073" xr:uid="{00000000-0005-0000-0000-0000F3260000}"/>
    <cellStyle name="Standaard 19 2 2 2 2 2 2 4" xfId="3247" xr:uid="{00000000-0005-0000-0000-0000F4260000}"/>
    <cellStyle name="Standaard 19 2 2 2 2 2 2 4 2" xfId="12974" xr:uid="{00000000-0005-0000-0000-0000F5260000}"/>
    <cellStyle name="Standaard 19 2 2 2 2 2 2 4 3" xfId="22057" xr:uid="{00000000-0005-0000-0000-0000F6260000}"/>
    <cellStyle name="Standaard 19 2 2 2 2 2 2 4 4" xfId="24779" xr:uid="{00000000-0005-0000-0000-0000F7260000}"/>
    <cellStyle name="Standaard 19 2 2 2 2 2 2 5" xfId="10950" xr:uid="{00000000-0005-0000-0000-0000F8260000}"/>
    <cellStyle name="Standaard 19 2 2 2 2 2 2 6" xfId="20693" xr:uid="{00000000-0005-0000-0000-0000F9260000}"/>
    <cellStyle name="Standaard 19 2 2 2 2 2 2 7" xfId="23417" xr:uid="{00000000-0005-0000-0000-0000FA260000}"/>
    <cellStyle name="Standaard 19 2 2 2 2 2 3" xfId="1142" xr:uid="{00000000-0005-0000-0000-0000FB260000}"/>
    <cellStyle name="Standaard 19 2 2 2 2 2 3 2" xfId="1478" xr:uid="{00000000-0005-0000-0000-0000FC260000}"/>
    <cellStyle name="Standaard 19 2 2 2 2 2 3 2 2" xfId="2139" xr:uid="{00000000-0005-0000-0000-0000FD260000}"/>
    <cellStyle name="Standaard 19 2 2 2 2 2 3 2 2 2" xfId="4361" xr:uid="{00000000-0005-0000-0000-0000FE260000}"/>
    <cellStyle name="Standaard 19 2 2 2 2 2 3 2 2 2 2" xfId="14088" xr:uid="{00000000-0005-0000-0000-0000FF260000}"/>
    <cellStyle name="Standaard 19 2 2 2 2 2 3 2 2 2 3" xfId="23129" xr:uid="{00000000-0005-0000-0000-000000270000}"/>
    <cellStyle name="Standaard 19 2 2 2 2 2 3 2 2 2 4" xfId="25851" xr:uid="{00000000-0005-0000-0000-000001270000}"/>
    <cellStyle name="Standaard 19 2 2 2 2 2 3 2 2 3" xfId="12022" xr:uid="{00000000-0005-0000-0000-000002270000}"/>
    <cellStyle name="Standaard 19 2 2 2 2 2 3 2 2 4" xfId="21766" xr:uid="{00000000-0005-0000-0000-000003270000}"/>
    <cellStyle name="Standaard 19 2 2 2 2 2 3 2 2 5" xfId="24489" xr:uid="{00000000-0005-0000-0000-000004270000}"/>
    <cellStyle name="Standaard 19 2 2 2 2 2 3 2 3" xfId="3700" xr:uid="{00000000-0005-0000-0000-000005270000}"/>
    <cellStyle name="Standaard 19 2 2 2 2 2 3 2 3 2" xfId="13427" xr:uid="{00000000-0005-0000-0000-000006270000}"/>
    <cellStyle name="Standaard 19 2 2 2 2 2 3 2 3 3" xfId="22473" xr:uid="{00000000-0005-0000-0000-000007270000}"/>
    <cellStyle name="Standaard 19 2 2 2 2 2 3 2 3 4" xfId="25195" xr:uid="{00000000-0005-0000-0000-000008270000}"/>
    <cellStyle name="Standaard 19 2 2 2 2 2 3 2 4" xfId="11366" xr:uid="{00000000-0005-0000-0000-000009270000}"/>
    <cellStyle name="Standaard 19 2 2 2 2 2 3 2 5" xfId="21110" xr:uid="{00000000-0005-0000-0000-00000A270000}"/>
    <cellStyle name="Standaard 19 2 2 2 2 2 3 2 6" xfId="23833" xr:uid="{00000000-0005-0000-0000-00000B270000}"/>
    <cellStyle name="Standaard 19 2 2 2 2 2 3 3" xfId="1811" xr:uid="{00000000-0005-0000-0000-00000C270000}"/>
    <cellStyle name="Standaard 19 2 2 2 2 2 3 3 2" xfId="4033" xr:uid="{00000000-0005-0000-0000-00000D270000}"/>
    <cellStyle name="Standaard 19 2 2 2 2 2 3 3 2 2" xfId="13760" xr:uid="{00000000-0005-0000-0000-00000E270000}"/>
    <cellStyle name="Standaard 19 2 2 2 2 2 3 3 2 3" xfId="22801" xr:uid="{00000000-0005-0000-0000-00000F270000}"/>
    <cellStyle name="Standaard 19 2 2 2 2 2 3 3 2 4" xfId="25523" xr:uid="{00000000-0005-0000-0000-000010270000}"/>
    <cellStyle name="Standaard 19 2 2 2 2 2 3 3 3" xfId="11694" xr:uid="{00000000-0005-0000-0000-000011270000}"/>
    <cellStyle name="Standaard 19 2 2 2 2 2 3 3 4" xfId="21438" xr:uid="{00000000-0005-0000-0000-000012270000}"/>
    <cellStyle name="Standaard 19 2 2 2 2 2 3 3 5" xfId="24161" xr:uid="{00000000-0005-0000-0000-000013270000}"/>
    <cellStyle name="Standaard 19 2 2 2 2 2 3 4" xfId="3338" xr:uid="{00000000-0005-0000-0000-000014270000}"/>
    <cellStyle name="Standaard 19 2 2 2 2 2 3 4 2" xfId="13065" xr:uid="{00000000-0005-0000-0000-000015270000}"/>
    <cellStyle name="Standaard 19 2 2 2 2 2 3 4 3" xfId="22145" xr:uid="{00000000-0005-0000-0000-000016270000}"/>
    <cellStyle name="Standaard 19 2 2 2 2 2 3 4 4" xfId="24867" xr:uid="{00000000-0005-0000-0000-000017270000}"/>
    <cellStyle name="Standaard 19 2 2 2 2 2 3 5" xfId="11038" xr:uid="{00000000-0005-0000-0000-000018270000}"/>
    <cellStyle name="Standaard 19 2 2 2 2 2 3 6" xfId="20781" xr:uid="{00000000-0005-0000-0000-000019270000}"/>
    <cellStyle name="Standaard 19 2 2 2 2 2 3 7" xfId="23505" xr:uid="{00000000-0005-0000-0000-00001A270000}"/>
    <cellStyle name="Standaard 19 2 2 2 2 2 4" xfId="1300" xr:uid="{00000000-0005-0000-0000-00001B270000}"/>
    <cellStyle name="Standaard 19 2 2 2 2 2 4 2" xfId="1963" xr:uid="{00000000-0005-0000-0000-00001C270000}"/>
    <cellStyle name="Standaard 19 2 2 2 2 2 4 2 2" xfId="4185" xr:uid="{00000000-0005-0000-0000-00001D270000}"/>
    <cellStyle name="Standaard 19 2 2 2 2 2 4 2 2 2" xfId="13912" xr:uid="{00000000-0005-0000-0000-00001E270000}"/>
    <cellStyle name="Standaard 19 2 2 2 2 2 4 2 2 3" xfId="22953" xr:uid="{00000000-0005-0000-0000-00001F270000}"/>
    <cellStyle name="Standaard 19 2 2 2 2 2 4 2 2 4" xfId="25675" xr:uid="{00000000-0005-0000-0000-000020270000}"/>
    <cellStyle name="Standaard 19 2 2 2 2 2 4 2 3" xfId="11846" xr:uid="{00000000-0005-0000-0000-000021270000}"/>
    <cellStyle name="Standaard 19 2 2 2 2 2 4 2 4" xfId="21590" xr:uid="{00000000-0005-0000-0000-000022270000}"/>
    <cellStyle name="Standaard 19 2 2 2 2 2 4 2 5" xfId="24313" xr:uid="{00000000-0005-0000-0000-000023270000}"/>
    <cellStyle name="Standaard 19 2 2 2 2 2 4 3" xfId="3524" xr:uid="{00000000-0005-0000-0000-000024270000}"/>
    <cellStyle name="Standaard 19 2 2 2 2 2 4 3 2" xfId="13251" xr:uid="{00000000-0005-0000-0000-000025270000}"/>
    <cellStyle name="Standaard 19 2 2 2 2 2 4 3 3" xfId="22297" xr:uid="{00000000-0005-0000-0000-000026270000}"/>
    <cellStyle name="Standaard 19 2 2 2 2 2 4 3 4" xfId="25019" xr:uid="{00000000-0005-0000-0000-000027270000}"/>
    <cellStyle name="Standaard 19 2 2 2 2 2 4 4" xfId="11190" xr:uid="{00000000-0005-0000-0000-000028270000}"/>
    <cellStyle name="Standaard 19 2 2 2 2 2 4 5" xfId="20934" xr:uid="{00000000-0005-0000-0000-000029270000}"/>
    <cellStyle name="Standaard 19 2 2 2 2 2 4 6" xfId="23657" xr:uid="{00000000-0005-0000-0000-00002A270000}"/>
    <cellStyle name="Standaard 19 2 2 2 2 2 5" xfId="1635" xr:uid="{00000000-0005-0000-0000-00002B270000}"/>
    <cellStyle name="Standaard 19 2 2 2 2 2 5 2" xfId="3857" xr:uid="{00000000-0005-0000-0000-00002C270000}"/>
    <cellStyle name="Standaard 19 2 2 2 2 2 5 2 2" xfId="13584" xr:uid="{00000000-0005-0000-0000-00002D270000}"/>
    <cellStyle name="Standaard 19 2 2 2 2 2 5 2 3" xfId="22625" xr:uid="{00000000-0005-0000-0000-00002E270000}"/>
    <cellStyle name="Standaard 19 2 2 2 2 2 5 2 4" xfId="25347" xr:uid="{00000000-0005-0000-0000-00002F270000}"/>
    <cellStyle name="Standaard 19 2 2 2 2 2 5 3" xfId="11518" xr:uid="{00000000-0005-0000-0000-000030270000}"/>
    <cellStyle name="Standaard 19 2 2 2 2 2 5 4" xfId="21262" xr:uid="{00000000-0005-0000-0000-000031270000}"/>
    <cellStyle name="Standaard 19 2 2 2 2 2 5 5" xfId="23985" xr:uid="{00000000-0005-0000-0000-000032270000}"/>
    <cellStyle name="Standaard 19 2 2 2 2 2 6" xfId="3159" xr:uid="{00000000-0005-0000-0000-000033270000}"/>
    <cellStyle name="Standaard 19 2 2 2 2 2 6 2" xfId="12886" xr:uid="{00000000-0005-0000-0000-000034270000}"/>
    <cellStyle name="Standaard 19 2 2 2 2 2 6 3" xfId="21969" xr:uid="{00000000-0005-0000-0000-000035270000}"/>
    <cellStyle name="Standaard 19 2 2 2 2 2 6 4" xfId="24691" xr:uid="{00000000-0005-0000-0000-000036270000}"/>
    <cellStyle name="Standaard 19 2 2 2 2 2 7" xfId="10862" xr:uid="{00000000-0005-0000-0000-000037270000}"/>
    <cellStyle name="Standaard 19 2 2 2 2 2 8" xfId="20605" xr:uid="{00000000-0005-0000-0000-000038270000}"/>
    <cellStyle name="Standaard 19 2 2 2 2 2 9" xfId="23329" xr:uid="{00000000-0005-0000-0000-000039270000}"/>
    <cellStyle name="Standaard 19 2 2 2 2 3" xfId="1007" xr:uid="{00000000-0005-0000-0000-00003A270000}"/>
    <cellStyle name="Standaard 19 2 2 2 2 3 2" xfId="1344" xr:uid="{00000000-0005-0000-0000-00003B270000}"/>
    <cellStyle name="Standaard 19 2 2 2 2 3 2 2" xfId="2007" xr:uid="{00000000-0005-0000-0000-00003C270000}"/>
    <cellStyle name="Standaard 19 2 2 2 2 3 2 2 2" xfId="4229" xr:uid="{00000000-0005-0000-0000-00003D270000}"/>
    <cellStyle name="Standaard 19 2 2 2 2 3 2 2 2 2" xfId="13956" xr:uid="{00000000-0005-0000-0000-00003E270000}"/>
    <cellStyle name="Standaard 19 2 2 2 2 3 2 2 2 3" xfId="22997" xr:uid="{00000000-0005-0000-0000-00003F270000}"/>
    <cellStyle name="Standaard 19 2 2 2 2 3 2 2 2 4" xfId="25719" xr:uid="{00000000-0005-0000-0000-000040270000}"/>
    <cellStyle name="Standaard 19 2 2 2 2 3 2 2 3" xfId="11890" xr:uid="{00000000-0005-0000-0000-000041270000}"/>
    <cellStyle name="Standaard 19 2 2 2 2 3 2 2 4" xfId="21634" xr:uid="{00000000-0005-0000-0000-000042270000}"/>
    <cellStyle name="Standaard 19 2 2 2 2 3 2 2 5" xfId="24357" xr:uid="{00000000-0005-0000-0000-000043270000}"/>
    <cellStyle name="Standaard 19 2 2 2 2 3 2 3" xfId="3568" xr:uid="{00000000-0005-0000-0000-000044270000}"/>
    <cellStyle name="Standaard 19 2 2 2 2 3 2 3 2" xfId="13295" xr:uid="{00000000-0005-0000-0000-000045270000}"/>
    <cellStyle name="Standaard 19 2 2 2 2 3 2 3 3" xfId="22341" xr:uid="{00000000-0005-0000-0000-000046270000}"/>
    <cellStyle name="Standaard 19 2 2 2 2 3 2 3 4" xfId="25063" xr:uid="{00000000-0005-0000-0000-000047270000}"/>
    <cellStyle name="Standaard 19 2 2 2 2 3 2 4" xfId="11234" xr:uid="{00000000-0005-0000-0000-000048270000}"/>
    <cellStyle name="Standaard 19 2 2 2 2 3 2 5" xfId="20978" xr:uid="{00000000-0005-0000-0000-000049270000}"/>
    <cellStyle name="Standaard 19 2 2 2 2 3 2 6" xfId="23701" xr:uid="{00000000-0005-0000-0000-00004A270000}"/>
    <cellStyle name="Standaard 19 2 2 2 2 3 3" xfId="1679" xr:uid="{00000000-0005-0000-0000-00004B270000}"/>
    <cellStyle name="Standaard 19 2 2 2 2 3 3 2" xfId="3901" xr:uid="{00000000-0005-0000-0000-00004C270000}"/>
    <cellStyle name="Standaard 19 2 2 2 2 3 3 2 2" xfId="13628" xr:uid="{00000000-0005-0000-0000-00004D270000}"/>
    <cellStyle name="Standaard 19 2 2 2 2 3 3 2 3" xfId="22669" xr:uid="{00000000-0005-0000-0000-00004E270000}"/>
    <cellStyle name="Standaard 19 2 2 2 2 3 3 2 4" xfId="25391" xr:uid="{00000000-0005-0000-0000-00004F270000}"/>
    <cellStyle name="Standaard 19 2 2 2 2 3 3 3" xfId="11562" xr:uid="{00000000-0005-0000-0000-000050270000}"/>
    <cellStyle name="Standaard 19 2 2 2 2 3 3 4" xfId="21306" xr:uid="{00000000-0005-0000-0000-000051270000}"/>
    <cellStyle name="Standaard 19 2 2 2 2 3 3 5" xfId="24029" xr:uid="{00000000-0005-0000-0000-000052270000}"/>
    <cellStyle name="Standaard 19 2 2 2 2 3 4" xfId="3203" xr:uid="{00000000-0005-0000-0000-000053270000}"/>
    <cellStyle name="Standaard 19 2 2 2 2 3 4 2" xfId="12930" xr:uid="{00000000-0005-0000-0000-000054270000}"/>
    <cellStyle name="Standaard 19 2 2 2 2 3 4 3" xfId="22013" xr:uid="{00000000-0005-0000-0000-000055270000}"/>
    <cellStyle name="Standaard 19 2 2 2 2 3 4 4" xfId="24735" xr:uid="{00000000-0005-0000-0000-000056270000}"/>
    <cellStyle name="Standaard 19 2 2 2 2 3 5" xfId="10906" xr:uid="{00000000-0005-0000-0000-000057270000}"/>
    <cellStyle name="Standaard 19 2 2 2 2 3 6" xfId="20649" xr:uid="{00000000-0005-0000-0000-000058270000}"/>
    <cellStyle name="Standaard 19 2 2 2 2 3 7" xfId="23373" xr:uid="{00000000-0005-0000-0000-000059270000}"/>
    <cellStyle name="Standaard 19 2 2 2 2 4" xfId="1096" xr:uid="{00000000-0005-0000-0000-00005A270000}"/>
    <cellStyle name="Standaard 19 2 2 2 2 4 2" xfId="1433" xr:uid="{00000000-0005-0000-0000-00005B270000}"/>
    <cellStyle name="Standaard 19 2 2 2 2 4 2 2" xfId="2095" xr:uid="{00000000-0005-0000-0000-00005C270000}"/>
    <cellStyle name="Standaard 19 2 2 2 2 4 2 2 2" xfId="4317" xr:uid="{00000000-0005-0000-0000-00005D270000}"/>
    <cellStyle name="Standaard 19 2 2 2 2 4 2 2 2 2" xfId="14044" xr:uid="{00000000-0005-0000-0000-00005E270000}"/>
    <cellStyle name="Standaard 19 2 2 2 2 4 2 2 2 3" xfId="23085" xr:uid="{00000000-0005-0000-0000-00005F270000}"/>
    <cellStyle name="Standaard 19 2 2 2 2 4 2 2 2 4" xfId="25807" xr:uid="{00000000-0005-0000-0000-000060270000}"/>
    <cellStyle name="Standaard 19 2 2 2 2 4 2 2 3" xfId="11978" xr:uid="{00000000-0005-0000-0000-000061270000}"/>
    <cellStyle name="Standaard 19 2 2 2 2 4 2 2 4" xfId="21722" xr:uid="{00000000-0005-0000-0000-000062270000}"/>
    <cellStyle name="Standaard 19 2 2 2 2 4 2 2 5" xfId="24445" xr:uid="{00000000-0005-0000-0000-000063270000}"/>
    <cellStyle name="Standaard 19 2 2 2 2 4 2 3" xfId="3656" xr:uid="{00000000-0005-0000-0000-000064270000}"/>
    <cellStyle name="Standaard 19 2 2 2 2 4 2 3 2" xfId="13383" xr:uid="{00000000-0005-0000-0000-000065270000}"/>
    <cellStyle name="Standaard 19 2 2 2 2 4 2 3 3" xfId="22429" xr:uid="{00000000-0005-0000-0000-000066270000}"/>
    <cellStyle name="Standaard 19 2 2 2 2 4 2 3 4" xfId="25151" xr:uid="{00000000-0005-0000-0000-000067270000}"/>
    <cellStyle name="Standaard 19 2 2 2 2 4 2 4" xfId="11322" xr:uid="{00000000-0005-0000-0000-000068270000}"/>
    <cellStyle name="Standaard 19 2 2 2 2 4 2 5" xfId="21066" xr:uid="{00000000-0005-0000-0000-000069270000}"/>
    <cellStyle name="Standaard 19 2 2 2 2 4 2 6" xfId="23789" xr:uid="{00000000-0005-0000-0000-00006A270000}"/>
    <cellStyle name="Standaard 19 2 2 2 2 4 3" xfId="1767" xr:uid="{00000000-0005-0000-0000-00006B270000}"/>
    <cellStyle name="Standaard 19 2 2 2 2 4 3 2" xfId="3989" xr:uid="{00000000-0005-0000-0000-00006C270000}"/>
    <cellStyle name="Standaard 19 2 2 2 2 4 3 2 2" xfId="13716" xr:uid="{00000000-0005-0000-0000-00006D270000}"/>
    <cellStyle name="Standaard 19 2 2 2 2 4 3 2 3" xfId="22757" xr:uid="{00000000-0005-0000-0000-00006E270000}"/>
    <cellStyle name="Standaard 19 2 2 2 2 4 3 2 4" xfId="25479" xr:uid="{00000000-0005-0000-0000-00006F270000}"/>
    <cellStyle name="Standaard 19 2 2 2 2 4 3 3" xfId="11650" xr:uid="{00000000-0005-0000-0000-000070270000}"/>
    <cellStyle name="Standaard 19 2 2 2 2 4 3 4" xfId="21394" xr:uid="{00000000-0005-0000-0000-000071270000}"/>
    <cellStyle name="Standaard 19 2 2 2 2 4 3 5" xfId="24117" xr:uid="{00000000-0005-0000-0000-000072270000}"/>
    <cellStyle name="Standaard 19 2 2 2 2 4 4" xfId="3292" xr:uid="{00000000-0005-0000-0000-000073270000}"/>
    <cellStyle name="Standaard 19 2 2 2 2 4 4 2" xfId="13019" xr:uid="{00000000-0005-0000-0000-000074270000}"/>
    <cellStyle name="Standaard 19 2 2 2 2 4 4 3" xfId="22101" xr:uid="{00000000-0005-0000-0000-000075270000}"/>
    <cellStyle name="Standaard 19 2 2 2 2 4 4 4" xfId="24823" xr:uid="{00000000-0005-0000-0000-000076270000}"/>
    <cellStyle name="Standaard 19 2 2 2 2 4 5" xfId="10994" xr:uid="{00000000-0005-0000-0000-000077270000}"/>
    <cellStyle name="Standaard 19 2 2 2 2 4 6" xfId="20737" xr:uid="{00000000-0005-0000-0000-000078270000}"/>
    <cellStyle name="Standaard 19 2 2 2 2 4 7" xfId="23461" xr:uid="{00000000-0005-0000-0000-000079270000}"/>
    <cellStyle name="Standaard 19 2 2 2 2 5" xfId="1167" xr:uid="{00000000-0005-0000-0000-00007A270000}"/>
    <cellStyle name="Standaard 19 2 2 2 2 5 2" xfId="1502" xr:uid="{00000000-0005-0000-0000-00007B270000}"/>
    <cellStyle name="Standaard 19 2 2 2 2 5 2 2" xfId="2163" xr:uid="{00000000-0005-0000-0000-00007C270000}"/>
    <cellStyle name="Standaard 19 2 2 2 2 5 2 2 2" xfId="4385" xr:uid="{00000000-0005-0000-0000-00007D270000}"/>
    <cellStyle name="Standaard 19 2 2 2 2 5 2 2 2 2" xfId="14112" xr:uid="{00000000-0005-0000-0000-00007E270000}"/>
    <cellStyle name="Standaard 19 2 2 2 2 5 2 2 2 3" xfId="23153" xr:uid="{00000000-0005-0000-0000-00007F270000}"/>
    <cellStyle name="Standaard 19 2 2 2 2 5 2 2 2 4" xfId="25875" xr:uid="{00000000-0005-0000-0000-000080270000}"/>
    <cellStyle name="Standaard 19 2 2 2 2 5 2 2 3" xfId="12046" xr:uid="{00000000-0005-0000-0000-000081270000}"/>
    <cellStyle name="Standaard 19 2 2 2 2 5 2 2 4" xfId="21790" xr:uid="{00000000-0005-0000-0000-000082270000}"/>
    <cellStyle name="Standaard 19 2 2 2 2 5 2 2 5" xfId="24513" xr:uid="{00000000-0005-0000-0000-000083270000}"/>
    <cellStyle name="Standaard 19 2 2 2 2 5 2 3" xfId="3724" xr:uid="{00000000-0005-0000-0000-000084270000}"/>
    <cellStyle name="Standaard 19 2 2 2 2 5 2 3 2" xfId="13451" xr:uid="{00000000-0005-0000-0000-000085270000}"/>
    <cellStyle name="Standaard 19 2 2 2 2 5 2 3 3" xfId="22497" xr:uid="{00000000-0005-0000-0000-000086270000}"/>
    <cellStyle name="Standaard 19 2 2 2 2 5 2 3 4" xfId="25219" xr:uid="{00000000-0005-0000-0000-000087270000}"/>
    <cellStyle name="Standaard 19 2 2 2 2 5 2 4" xfId="11390" xr:uid="{00000000-0005-0000-0000-000088270000}"/>
    <cellStyle name="Standaard 19 2 2 2 2 5 2 5" xfId="21134" xr:uid="{00000000-0005-0000-0000-000089270000}"/>
    <cellStyle name="Standaard 19 2 2 2 2 5 2 6" xfId="23857" xr:uid="{00000000-0005-0000-0000-00008A270000}"/>
    <cellStyle name="Standaard 19 2 2 2 2 5 3" xfId="1835" xr:uid="{00000000-0005-0000-0000-00008B270000}"/>
    <cellStyle name="Standaard 19 2 2 2 2 5 3 2" xfId="4057" xr:uid="{00000000-0005-0000-0000-00008C270000}"/>
    <cellStyle name="Standaard 19 2 2 2 2 5 3 2 2" xfId="13784" xr:uid="{00000000-0005-0000-0000-00008D270000}"/>
    <cellStyle name="Standaard 19 2 2 2 2 5 3 2 3" xfId="22825" xr:uid="{00000000-0005-0000-0000-00008E270000}"/>
    <cellStyle name="Standaard 19 2 2 2 2 5 3 2 4" xfId="25547" xr:uid="{00000000-0005-0000-0000-00008F270000}"/>
    <cellStyle name="Standaard 19 2 2 2 2 5 3 3" xfId="11718" xr:uid="{00000000-0005-0000-0000-000090270000}"/>
    <cellStyle name="Standaard 19 2 2 2 2 5 3 4" xfId="21462" xr:uid="{00000000-0005-0000-0000-000091270000}"/>
    <cellStyle name="Standaard 19 2 2 2 2 5 3 5" xfId="24185" xr:uid="{00000000-0005-0000-0000-000092270000}"/>
    <cellStyle name="Standaard 19 2 2 2 2 5 4" xfId="3363" xr:uid="{00000000-0005-0000-0000-000093270000}"/>
    <cellStyle name="Standaard 19 2 2 2 2 5 4 2" xfId="13090" xr:uid="{00000000-0005-0000-0000-000094270000}"/>
    <cellStyle name="Standaard 19 2 2 2 2 5 4 3" xfId="22169" xr:uid="{00000000-0005-0000-0000-000095270000}"/>
    <cellStyle name="Standaard 19 2 2 2 2 5 4 4" xfId="24891" xr:uid="{00000000-0005-0000-0000-000096270000}"/>
    <cellStyle name="Standaard 19 2 2 2 2 5 5" xfId="11062" xr:uid="{00000000-0005-0000-0000-000097270000}"/>
    <cellStyle name="Standaard 19 2 2 2 2 5 6" xfId="20805" xr:uid="{00000000-0005-0000-0000-000098270000}"/>
    <cellStyle name="Standaard 19 2 2 2 2 5 7" xfId="23529" xr:uid="{00000000-0005-0000-0000-000099270000}"/>
    <cellStyle name="Standaard 19 2 2 2 2 6" xfId="1256" xr:uid="{00000000-0005-0000-0000-00009A270000}"/>
    <cellStyle name="Standaard 19 2 2 2 2 6 2" xfId="1919" xr:uid="{00000000-0005-0000-0000-00009B270000}"/>
    <cellStyle name="Standaard 19 2 2 2 2 6 2 2" xfId="4141" xr:uid="{00000000-0005-0000-0000-00009C270000}"/>
    <cellStyle name="Standaard 19 2 2 2 2 6 2 2 2" xfId="13868" xr:uid="{00000000-0005-0000-0000-00009D270000}"/>
    <cellStyle name="Standaard 19 2 2 2 2 6 2 2 3" xfId="22909" xr:uid="{00000000-0005-0000-0000-00009E270000}"/>
    <cellStyle name="Standaard 19 2 2 2 2 6 2 2 4" xfId="25631" xr:uid="{00000000-0005-0000-0000-00009F270000}"/>
    <cellStyle name="Standaard 19 2 2 2 2 6 2 3" xfId="11802" xr:uid="{00000000-0005-0000-0000-0000A0270000}"/>
    <cellStyle name="Standaard 19 2 2 2 2 6 2 4" xfId="21546" xr:uid="{00000000-0005-0000-0000-0000A1270000}"/>
    <cellStyle name="Standaard 19 2 2 2 2 6 2 5" xfId="24269" xr:uid="{00000000-0005-0000-0000-0000A2270000}"/>
    <cellStyle name="Standaard 19 2 2 2 2 6 3" xfId="3480" xr:uid="{00000000-0005-0000-0000-0000A3270000}"/>
    <cellStyle name="Standaard 19 2 2 2 2 6 3 2" xfId="13207" xr:uid="{00000000-0005-0000-0000-0000A4270000}"/>
    <cellStyle name="Standaard 19 2 2 2 2 6 3 3" xfId="22253" xr:uid="{00000000-0005-0000-0000-0000A5270000}"/>
    <cellStyle name="Standaard 19 2 2 2 2 6 3 4" xfId="24975" xr:uid="{00000000-0005-0000-0000-0000A6270000}"/>
    <cellStyle name="Standaard 19 2 2 2 2 6 4" xfId="11146" xr:uid="{00000000-0005-0000-0000-0000A7270000}"/>
    <cellStyle name="Standaard 19 2 2 2 2 6 5" xfId="20890" xr:uid="{00000000-0005-0000-0000-0000A8270000}"/>
    <cellStyle name="Standaard 19 2 2 2 2 6 6" xfId="23613" xr:uid="{00000000-0005-0000-0000-0000A9270000}"/>
    <cellStyle name="Standaard 19 2 2 2 2 7" xfId="1591" xr:uid="{00000000-0005-0000-0000-0000AA270000}"/>
    <cellStyle name="Standaard 19 2 2 2 2 7 2" xfId="3813" xr:uid="{00000000-0005-0000-0000-0000AB270000}"/>
    <cellStyle name="Standaard 19 2 2 2 2 7 2 2" xfId="13540" xr:uid="{00000000-0005-0000-0000-0000AC270000}"/>
    <cellStyle name="Standaard 19 2 2 2 2 7 2 3" xfId="22581" xr:uid="{00000000-0005-0000-0000-0000AD270000}"/>
    <cellStyle name="Standaard 19 2 2 2 2 7 2 4" xfId="25303" xr:uid="{00000000-0005-0000-0000-0000AE270000}"/>
    <cellStyle name="Standaard 19 2 2 2 2 7 3" xfId="11474" xr:uid="{00000000-0005-0000-0000-0000AF270000}"/>
    <cellStyle name="Standaard 19 2 2 2 2 7 4" xfId="21218" xr:uid="{00000000-0005-0000-0000-0000B0270000}"/>
    <cellStyle name="Standaard 19 2 2 2 2 7 5" xfId="23941" xr:uid="{00000000-0005-0000-0000-0000B1270000}"/>
    <cellStyle name="Standaard 19 2 2 2 2 8" xfId="3114" xr:uid="{00000000-0005-0000-0000-0000B2270000}"/>
    <cellStyle name="Standaard 19 2 2 2 2 8 2" xfId="12841" xr:uid="{00000000-0005-0000-0000-0000B3270000}"/>
    <cellStyle name="Standaard 19 2 2 2 2 8 3" xfId="21925" xr:uid="{00000000-0005-0000-0000-0000B4270000}"/>
    <cellStyle name="Standaard 19 2 2 2 2 8 4" xfId="24647" xr:uid="{00000000-0005-0000-0000-0000B5270000}"/>
    <cellStyle name="Standaard 19 2 2 2 2 9" xfId="10818" xr:uid="{00000000-0005-0000-0000-0000B6270000}"/>
    <cellStyle name="Standaard 19 2 2 2 3" xfId="928" xr:uid="{00000000-0005-0000-0000-0000B7270000}"/>
    <cellStyle name="Standaard 19 2 2 2 3 10" xfId="20571" xr:uid="{00000000-0005-0000-0000-0000B8270000}"/>
    <cellStyle name="Standaard 19 2 2 2 3 11" xfId="23295" xr:uid="{00000000-0005-0000-0000-0000B9270000}"/>
    <cellStyle name="Standaard 19 2 2 2 3 2" xfId="973" xr:uid="{00000000-0005-0000-0000-0000BA270000}"/>
    <cellStyle name="Standaard 19 2 2 2 3 2 2" xfId="1061" xr:uid="{00000000-0005-0000-0000-0000BB270000}"/>
    <cellStyle name="Standaard 19 2 2 2 3 2 2 2" xfId="1398" xr:uid="{00000000-0005-0000-0000-0000BC270000}"/>
    <cellStyle name="Standaard 19 2 2 2 3 2 2 2 2" xfId="2061" xr:uid="{00000000-0005-0000-0000-0000BD270000}"/>
    <cellStyle name="Standaard 19 2 2 2 3 2 2 2 2 2" xfId="4283" xr:uid="{00000000-0005-0000-0000-0000BE270000}"/>
    <cellStyle name="Standaard 19 2 2 2 3 2 2 2 2 2 2" xfId="14010" xr:uid="{00000000-0005-0000-0000-0000BF270000}"/>
    <cellStyle name="Standaard 19 2 2 2 3 2 2 2 2 2 3" xfId="23051" xr:uid="{00000000-0005-0000-0000-0000C0270000}"/>
    <cellStyle name="Standaard 19 2 2 2 3 2 2 2 2 2 4" xfId="25773" xr:uid="{00000000-0005-0000-0000-0000C1270000}"/>
    <cellStyle name="Standaard 19 2 2 2 3 2 2 2 2 3" xfId="11944" xr:uid="{00000000-0005-0000-0000-0000C2270000}"/>
    <cellStyle name="Standaard 19 2 2 2 3 2 2 2 2 4" xfId="21688" xr:uid="{00000000-0005-0000-0000-0000C3270000}"/>
    <cellStyle name="Standaard 19 2 2 2 3 2 2 2 2 5" xfId="24411" xr:uid="{00000000-0005-0000-0000-0000C4270000}"/>
    <cellStyle name="Standaard 19 2 2 2 3 2 2 2 3" xfId="3622" xr:uid="{00000000-0005-0000-0000-0000C5270000}"/>
    <cellStyle name="Standaard 19 2 2 2 3 2 2 2 3 2" xfId="13349" xr:uid="{00000000-0005-0000-0000-0000C6270000}"/>
    <cellStyle name="Standaard 19 2 2 2 3 2 2 2 3 3" xfId="22395" xr:uid="{00000000-0005-0000-0000-0000C7270000}"/>
    <cellStyle name="Standaard 19 2 2 2 3 2 2 2 3 4" xfId="25117" xr:uid="{00000000-0005-0000-0000-0000C8270000}"/>
    <cellStyle name="Standaard 19 2 2 2 3 2 2 2 4" xfId="11288" xr:uid="{00000000-0005-0000-0000-0000C9270000}"/>
    <cellStyle name="Standaard 19 2 2 2 3 2 2 2 5" xfId="21032" xr:uid="{00000000-0005-0000-0000-0000CA270000}"/>
    <cellStyle name="Standaard 19 2 2 2 3 2 2 2 6" xfId="23755" xr:uid="{00000000-0005-0000-0000-0000CB270000}"/>
    <cellStyle name="Standaard 19 2 2 2 3 2 2 3" xfId="1733" xr:uid="{00000000-0005-0000-0000-0000CC270000}"/>
    <cellStyle name="Standaard 19 2 2 2 3 2 2 3 2" xfId="3955" xr:uid="{00000000-0005-0000-0000-0000CD270000}"/>
    <cellStyle name="Standaard 19 2 2 2 3 2 2 3 2 2" xfId="13682" xr:uid="{00000000-0005-0000-0000-0000CE270000}"/>
    <cellStyle name="Standaard 19 2 2 2 3 2 2 3 2 3" xfId="22723" xr:uid="{00000000-0005-0000-0000-0000CF270000}"/>
    <cellStyle name="Standaard 19 2 2 2 3 2 2 3 2 4" xfId="25445" xr:uid="{00000000-0005-0000-0000-0000D0270000}"/>
    <cellStyle name="Standaard 19 2 2 2 3 2 2 3 3" xfId="11616" xr:uid="{00000000-0005-0000-0000-0000D1270000}"/>
    <cellStyle name="Standaard 19 2 2 2 3 2 2 3 4" xfId="21360" xr:uid="{00000000-0005-0000-0000-0000D2270000}"/>
    <cellStyle name="Standaard 19 2 2 2 3 2 2 3 5" xfId="24083" xr:uid="{00000000-0005-0000-0000-0000D3270000}"/>
    <cellStyle name="Standaard 19 2 2 2 3 2 2 4" xfId="3257" xr:uid="{00000000-0005-0000-0000-0000D4270000}"/>
    <cellStyle name="Standaard 19 2 2 2 3 2 2 4 2" xfId="12984" xr:uid="{00000000-0005-0000-0000-0000D5270000}"/>
    <cellStyle name="Standaard 19 2 2 2 3 2 2 4 3" xfId="22067" xr:uid="{00000000-0005-0000-0000-0000D6270000}"/>
    <cellStyle name="Standaard 19 2 2 2 3 2 2 4 4" xfId="24789" xr:uid="{00000000-0005-0000-0000-0000D7270000}"/>
    <cellStyle name="Standaard 19 2 2 2 3 2 2 5" xfId="10960" xr:uid="{00000000-0005-0000-0000-0000D8270000}"/>
    <cellStyle name="Standaard 19 2 2 2 3 2 2 6" xfId="20703" xr:uid="{00000000-0005-0000-0000-0000D9270000}"/>
    <cellStyle name="Standaard 19 2 2 2 3 2 2 7" xfId="23427" xr:uid="{00000000-0005-0000-0000-0000DA270000}"/>
    <cellStyle name="Standaard 19 2 2 2 3 2 3" xfId="1152" xr:uid="{00000000-0005-0000-0000-0000DB270000}"/>
    <cellStyle name="Standaard 19 2 2 2 3 2 3 2" xfId="1488" xr:uid="{00000000-0005-0000-0000-0000DC270000}"/>
    <cellStyle name="Standaard 19 2 2 2 3 2 3 2 2" xfId="2149" xr:uid="{00000000-0005-0000-0000-0000DD270000}"/>
    <cellStyle name="Standaard 19 2 2 2 3 2 3 2 2 2" xfId="4371" xr:uid="{00000000-0005-0000-0000-0000DE270000}"/>
    <cellStyle name="Standaard 19 2 2 2 3 2 3 2 2 2 2" xfId="14098" xr:uid="{00000000-0005-0000-0000-0000DF270000}"/>
    <cellStyle name="Standaard 19 2 2 2 3 2 3 2 2 2 3" xfId="23139" xr:uid="{00000000-0005-0000-0000-0000E0270000}"/>
    <cellStyle name="Standaard 19 2 2 2 3 2 3 2 2 2 4" xfId="25861" xr:uid="{00000000-0005-0000-0000-0000E1270000}"/>
    <cellStyle name="Standaard 19 2 2 2 3 2 3 2 2 3" xfId="12032" xr:uid="{00000000-0005-0000-0000-0000E2270000}"/>
    <cellStyle name="Standaard 19 2 2 2 3 2 3 2 2 4" xfId="21776" xr:uid="{00000000-0005-0000-0000-0000E3270000}"/>
    <cellStyle name="Standaard 19 2 2 2 3 2 3 2 2 5" xfId="24499" xr:uid="{00000000-0005-0000-0000-0000E4270000}"/>
    <cellStyle name="Standaard 19 2 2 2 3 2 3 2 3" xfId="3710" xr:uid="{00000000-0005-0000-0000-0000E5270000}"/>
    <cellStyle name="Standaard 19 2 2 2 3 2 3 2 3 2" xfId="13437" xr:uid="{00000000-0005-0000-0000-0000E6270000}"/>
    <cellStyle name="Standaard 19 2 2 2 3 2 3 2 3 3" xfId="22483" xr:uid="{00000000-0005-0000-0000-0000E7270000}"/>
    <cellStyle name="Standaard 19 2 2 2 3 2 3 2 3 4" xfId="25205" xr:uid="{00000000-0005-0000-0000-0000E8270000}"/>
    <cellStyle name="Standaard 19 2 2 2 3 2 3 2 4" xfId="11376" xr:uid="{00000000-0005-0000-0000-0000E9270000}"/>
    <cellStyle name="Standaard 19 2 2 2 3 2 3 2 5" xfId="21120" xr:uid="{00000000-0005-0000-0000-0000EA270000}"/>
    <cellStyle name="Standaard 19 2 2 2 3 2 3 2 6" xfId="23843" xr:uid="{00000000-0005-0000-0000-0000EB270000}"/>
    <cellStyle name="Standaard 19 2 2 2 3 2 3 3" xfId="1821" xr:uid="{00000000-0005-0000-0000-0000EC270000}"/>
    <cellStyle name="Standaard 19 2 2 2 3 2 3 3 2" xfId="4043" xr:uid="{00000000-0005-0000-0000-0000ED270000}"/>
    <cellStyle name="Standaard 19 2 2 2 3 2 3 3 2 2" xfId="13770" xr:uid="{00000000-0005-0000-0000-0000EE270000}"/>
    <cellStyle name="Standaard 19 2 2 2 3 2 3 3 2 3" xfId="22811" xr:uid="{00000000-0005-0000-0000-0000EF270000}"/>
    <cellStyle name="Standaard 19 2 2 2 3 2 3 3 2 4" xfId="25533" xr:uid="{00000000-0005-0000-0000-0000F0270000}"/>
    <cellStyle name="Standaard 19 2 2 2 3 2 3 3 3" xfId="11704" xr:uid="{00000000-0005-0000-0000-0000F1270000}"/>
    <cellStyle name="Standaard 19 2 2 2 3 2 3 3 4" xfId="21448" xr:uid="{00000000-0005-0000-0000-0000F2270000}"/>
    <cellStyle name="Standaard 19 2 2 2 3 2 3 3 5" xfId="24171" xr:uid="{00000000-0005-0000-0000-0000F3270000}"/>
    <cellStyle name="Standaard 19 2 2 2 3 2 3 4" xfId="3348" xr:uid="{00000000-0005-0000-0000-0000F4270000}"/>
    <cellStyle name="Standaard 19 2 2 2 3 2 3 4 2" xfId="13075" xr:uid="{00000000-0005-0000-0000-0000F5270000}"/>
    <cellStyle name="Standaard 19 2 2 2 3 2 3 4 3" xfId="22155" xr:uid="{00000000-0005-0000-0000-0000F6270000}"/>
    <cellStyle name="Standaard 19 2 2 2 3 2 3 4 4" xfId="24877" xr:uid="{00000000-0005-0000-0000-0000F7270000}"/>
    <cellStyle name="Standaard 19 2 2 2 3 2 3 5" xfId="11048" xr:uid="{00000000-0005-0000-0000-0000F8270000}"/>
    <cellStyle name="Standaard 19 2 2 2 3 2 3 6" xfId="20791" xr:uid="{00000000-0005-0000-0000-0000F9270000}"/>
    <cellStyle name="Standaard 19 2 2 2 3 2 3 7" xfId="23515" xr:uid="{00000000-0005-0000-0000-0000FA270000}"/>
    <cellStyle name="Standaard 19 2 2 2 3 2 4" xfId="1310" xr:uid="{00000000-0005-0000-0000-0000FB270000}"/>
    <cellStyle name="Standaard 19 2 2 2 3 2 4 2" xfId="1973" xr:uid="{00000000-0005-0000-0000-0000FC270000}"/>
    <cellStyle name="Standaard 19 2 2 2 3 2 4 2 2" xfId="4195" xr:uid="{00000000-0005-0000-0000-0000FD270000}"/>
    <cellStyle name="Standaard 19 2 2 2 3 2 4 2 2 2" xfId="13922" xr:uid="{00000000-0005-0000-0000-0000FE270000}"/>
    <cellStyle name="Standaard 19 2 2 2 3 2 4 2 2 3" xfId="22963" xr:uid="{00000000-0005-0000-0000-0000FF270000}"/>
    <cellStyle name="Standaard 19 2 2 2 3 2 4 2 2 4" xfId="25685" xr:uid="{00000000-0005-0000-0000-000000280000}"/>
    <cellStyle name="Standaard 19 2 2 2 3 2 4 2 3" xfId="11856" xr:uid="{00000000-0005-0000-0000-000001280000}"/>
    <cellStyle name="Standaard 19 2 2 2 3 2 4 2 4" xfId="21600" xr:uid="{00000000-0005-0000-0000-000002280000}"/>
    <cellStyle name="Standaard 19 2 2 2 3 2 4 2 5" xfId="24323" xr:uid="{00000000-0005-0000-0000-000003280000}"/>
    <cellStyle name="Standaard 19 2 2 2 3 2 4 3" xfId="3534" xr:uid="{00000000-0005-0000-0000-000004280000}"/>
    <cellStyle name="Standaard 19 2 2 2 3 2 4 3 2" xfId="13261" xr:uid="{00000000-0005-0000-0000-000005280000}"/>
    <cellStyle name="Standaard 19 2 2 2 3 2 4 3 3" xfId="22307" xr:uid="{00000000-0005-0000-0000-000006280000}"/>
    <cellStyle name="Standaard 19 2 2 2 3 2 4 3 4" xfId="25029" xr:uid="{00000000-0005-0000-0000-000007280000}"/>
    <cellStyle name="Standaard 19 2 2 2 3 2 4 4" xfId="11200" xr:uid="{00000000-0005-0000-0000-000008280000}"/>
    <cellStyle name="Standaard 19 2 2 2 3 2 4 5" xfId="20944" xr:uid="{00000000-0005-0000-0000-000009280000}"/>
    <cellStyle name="Standaard 19 2 2 2 3 2 4 6" xfId="23667" xr:uid="{00000000-0005-0000-0000-00000A280000}"/>
    <cellStyle name="Standaard 19 2 2 2 3 2 5" xfId="1645" xr:uid="{00000000-0005-0000-0000-00000B280000}"/>
    <cellStyle name="Standaard 19 2 2 2 3 2 5 2" xfId="3867" xr:uid="{00000000-0005-0000-0000-00000C280000}"/>
    <cellStyle name="Standaard 19 2 2 2 3 2 5 2 2" xfId="13594" xr:uid="{00000000-0005-0000-0000-00000D280000}"/>
    <cellStyle name="Standaard 19 2 2 2 3 2 5 2 3" xfId="22635" xr:uid="{00000000-0005-0000-0000-00000E280000}"/>
    <cellStyle name="Standaard 19 2 2 2 3 2 5 2 4" xfId="25357" xr:uid="{00000000-0005-0000-0000-00000F280000}"/>
    <cellStyle name="Standaard 19 2 2 2 3 2 5 3" xfId="11528" xr:uid="{00000000-0005-0000-0000-000010280000}"/>
    <cellStyle name="Standaard 19 2 2 2 3 2 5 4" xfId="21272" xr:uid="{00000000-0005-0000-0000-000011280000}"/>
    <cellStyle name="Standaard 19 2 2 2 3 2 5 5" xfId="23995" xr:uid="{00000000-0005-0000-0000-000012280000}"/>
    <cellStyle name="Standaard 19 2 2 2 3 2 6" xfId="3169" xr:uid="{00000000-0005-0000-0000-000013280000}"/>
    <cellStyle name="Standaard 19 2 2 2 3 2 6 2" xfId="12896" xr:uid="{00000000-0005-0000-0000-000014280000}"/>
    <cellStyle name="Standaard 19 2 2 2 3 2 6 3" xfId="21979" xr:uid="{00000000-0005-0000-0000-000015280000}"/>
    <cellStyle name="Standaard 19 2 2 2 3 2 6 4" xfId="24701" xr:uid="{00000000-0005-0000-0000-000016280000}"/>
    <cellStyle name="Standaard 19 2 2 2 3 2 7" xfId="10872" xr:uid="{00000000-0005-0000-0000-000017280000}"/>
    <cellStyle name="Standaard 19 2 2 2 3 2 8" xfId="20615" xr:uid="{00000000-0005-0000-0000-000018280000}"/>
    <cellStyle name="Standaard 19 2 2 2 3 2 9" xfId="23339" xr:uid="{00000000-0005-0000-0000-000019280000}"/>
    <cellStyle name="Standaard 19 2 2 2 3 3" xfId="1017" xr:uid="{00000000-0005-0000-0000-00001A280000}"/>
    <cellStyle name="Standaard 19 2 2 2 3 3 2" xfId="1354" xr:uid="{00000000-0005-0000-0000-00001B280000}"/>
    <cellStyle name="Standaard 19 2 2 2 3 3 2 2" xfId="2017" xr:uid="{00000000-0005-0000-0000-00001C280000}"/>
    <cellStyle name="Standaard 19 2 2 2 3 3 2 2 2" xfId="4239" xr:uid="{00000000-0005-0000-0000-00001D280000}"/>
    <cellStyle name="Standaard 19 2 2 2 3 3 2 2 2 2" xfId="13966" xr:uid="{00000000-0005-0000-0000-00001E280000}"/>
    <cellStyle name="Standaard 19 2 2 2 3 3 2 2 2 3" xfId="23007" xr:uid="{00000000-0005-0000-0000-00001F280000}"/>
    <cellStyle name="Standaard 19 2 2 2 3 3 2 2 2 4" xfId="25729" xr:uid="{00000000-0005-0000-0000-000020280000}"/>
    <cellStyle name="Standaard 19 2 2 2 3 3 2 2 3" xfId="11900" xr:uid="{00000000-0005-0000-0000-000021280000}"/>
    <cellStyle name="Standaard 19 2 2 2 3 3 2 2 4" xfId="21644" xr:uid="{00000000-0005-0000-0000-000022280000}"/>
    <cellStyle name="Standaard 19 2 2 2 3 3 2 2 5" xfId="24367" xr:uid="{00000000-0005-0000-0000-000023280000}"/>
    <cellStyle name="Standaard 19 2 2 2 3 3 2 3" xfId="3578" xr:uid="{00000000-0005-0000-0000-000024280000}"/>
    <cellStyle name="Standaard 19 2 2 2 3 3 2 3 2" xfId="13305" xr:uid="{00000000-0005-0000-0000-000025280000}"/>
    <cellStyle name="Standaard 19 2 2 2 3 3 2 3 3" xfId="22351" xr:uid="{00000000-0005-0000-0000-000026280000}"/>
    <cellStyle name="Standaard 19 2 2 2 3 3 2 3 4" xfId="25073" xr:uid="{00000000-0005-0000-0000-000027280000}"/>
    <cellStyle name="Standaard 19 2 2 2 3 3 2 4" xfId="11244" xr:uid="{00000000-0005-0000-0000-000028280000}"/>
    <cellStyle name="Standaard 19 2 2 2 3 3 2 5" xfId="20988" xr:uid="{00000000-0005-0000-0000-000029280000}"/>
    <cellStyle name="Standaard 19 2 2 2 3 3 2 6" xfId="23711" xr:uid="{00000000-0005-0000-0000-00002A280000}"/>
    <cellStyle name="Standaard 19 2 2 2 3 3 3" xfId="1689" xr:uid="{00000000-0005-0000-0000-00002B280000}"/>
    <cellStyle name="Standaard 19 2 2 2 3 3 3 2" xfId="3911" xr:uid="{00000000-0005-0000-0000-00002C280000}"/>
    <cellStyle name="Standaard 19 2 2 2 3 3 3 2 2" xfId="13638" xr:uid="{00000000-0005-0000-0000-00002D280000}"/>
    <cellStyle name="Standaard 19 2 2 2 3 3 3 2 3" xfId="22679" xr:uid="{00000000-0005-0000-0000-00002E280000}"/>
    <cellStyle name="Standaard 19 2 2 2 3 3 3 2 4" xfId="25401" xr:uid="{00000000-0005-0000-0000-00002F280000}"/>
    <cellStyle name="Standaard 19 2 2 2 3 3 3 3" xfId="11572" xr:uid="{00000000-0005-0000-0000-000030280000}"/>
    <cellStyle name="Standaard 19 2 2 2 3 3 3 4" xfId="21316" xr:uid="{00000000-0005-0000-0000-000031280000}"/>
    <cellStyle name="Standaard 19 2 2 2 3 3 3 5" xfId="24039" xr:uid="{00000000-0005-0000-0000-000032280000}"/>
    <cellStyle name="Standaard 19 2 2 2 3 3 4" xfId="3213" xr:uid="{00000000-0005-0000-0000-000033280000}"/>
    <cellStyle name="Standaard 19 2 2 2 3 3 4 2" xfId="12940" xr:uid="{00000000-0005-0000-0000-000034280000}"/>
    <cellStyle name="Standaard 19 2 2 2 3 3 4 3" xfId="22023" xr:uid="{00000000-0005-0000-0000-000035280000}"/>
    <cellStyle name="Standaard 19 2 2 2 3 3 4 4" xfId="24745" xr:uid="{00000000-0005-0000-0000-000036280000}"/>
    <cellStyle name="Standaard 19 2 2 2 3 3 5" xfId="10916" xr:uid="{00000000-0005-0000-0000-000037280000}"/>
    <cellStyle name="Standaard 19 2 2 2 3 3 6" xfId="20659" xr:uid="{00000000-0005-0000-0000-000038280000}"/>
    <cellStyle name="Standaard 19 2 2 2 3 3 7" xfId="23383" xr:uid="{00000000-0005-0000-0000-000039280000}"/>
    <cellStyle name="Standaard 19 2 2 2 3 4" xfId="1106" xr:uid="{00000000-0005-0000-0000-00003A280000}"/>
    <cellStyle name="Standaard 19 2 2 2 3 4 2" xfId="1443" xr:uid="{00000000-0005-0000-0000-00003B280000}"/>
    <cellStyle name="Standaard 19 2 2 2 3 4 2 2" xfId="2105" xr:uid="{00000000-0005-0000-0000-00003C280000}"/>
    <cellStyle name="Standaard 19 2 2 2 3 4 2 2 2" xfId="4327" xr:uid="{00000000-0005-0000-0000-00003D280000}"/>
    <cellStyle name="Standaard 19 2 2 2 3 4 2 2 2 2" xfId="14054" xr:uid="{00000000-0005-0000-0000-00003E280000}"/>
    <cellStyle name="Standaard 19 2 2 2 3 4 2 2 2 3" xfId="23095" xr:uid="{00000000-0005-0000-0000-00003F280000}"/>
    <cellStyle name="Standaard 19 2 2 2 3 4 2 2 2 4" xfId="25817" xr:uid="{00000000-0005-0000-0000-000040280000}"/>
    <cellStyle name="Standaard 19 2 2 2 3 4 2 2 3" xfId="11988" xr:uid="{00000000-0005-0000-0000-000041280000}"/>
    <cellStyle name="Standaard 19 2 2 2 3 4 2 2 4" xfId="21732" xr:uid="{00000000-0005-0000-0000-000042280000}"/>
    <cellStyle name="Standaard 19 2 2 2 3 4 2 2 5" xfId="24455" xr:uid="{00000000-0005-0000-0000-000043280000}"/>
    <cellStyle name="Standaard 19 2 2 2 3 4 2 3" xfId="3666" xr:uid="{00000000-0005-0000-0000-000044280000}"/>
    <cellStyle name="Standaard 19 2 2 2 3 4 2 3 2" xfId="13393" xr:uid="{00000000-0005-0000-0000-000045280000}"/>
    <cellStyle name="Standaard 19 2 2 2 3 4 2 3 3" xfId="22439" xr:uid="{00000000-0005-0000-0000-000046280000}"/>
    <cellStyle name="Standaard 19 2 2 2 3 4 2 3 4" xfId="25161" xr:uid="{00000000-0005-0000-0000-000047280000}"/>
    <cellStyle name="Standaard 19 2 2 2 3 4 2 4" xfId="11332" xr:uid="{00000000-0005-0000-0000-000048280000}"/>
    <cellStyle name="Standaard 19 2 2 2 3 4 2 5" xfId="21076" xr:uid="{00000000-0005-0000-0000-000049280000}"/>
    <cellStyle name="Standaard 19 2 2 2 3 4 2 6" xfId="23799" xr:uid="{00000000-0005-0000-0000-00004A280000}"/>
    <cellStyle name="Standaard 19 2 2 2 3 4 3" xfId="1777" xr:uid="{00000000-0005-0000-0000-00004B280000}"/>
    <cellStyle name="Standaard 19 2 2 2 3 4 3 2" xfId="3999" xr:uid="{00000000-0005-0000-0000-00004C280000}"/>
    <cellStyle name="Standaard 19 2 2 2 3 4 3 2 2" xfId="13726" xr:uid="{00000000-0005-0000-0000-00004D280000}"/>
    <cellStyle name="Standaard 19 2 2 2 3 4 3 2 3" xfId="22767" xr:uid="{00000000-0005-0000-0000-00004E280000}"/>
    <cellStyle name="Standaard 19 2 2 2 3 4 3 2 4" xfId="25489" xr:uid="{00000000-0005-0000-0000-00004F280000}"/>
    <cellStyle name="Standaard 19 2 2 2 3 4 3 3" xfId="11660" xr:uid="{00000000-0005-0000-0000-000050280000}"/>
    <cellStyle name="Standaard 19 2 2 2 3 4 3 4" xfId="21404" xr:uid="{00000000-0005-0000-0000-000051280000}"/>
    <cellStyle name="Standaard 19 2 2 2 3 4 3 5" xfId="24127" xr:uid="{00000000-0005-0000-0000-000052280000}"/>
    <cellStyle name="Standaard 19 2 2 2 3 4 4" xfId="3302" xr:uid="{00000000-0005-0000-0000-000053280000}"/>
    <cellStyle name="Standaard 19 2 2 2 3 4 4 2" xfId="13029" xr:uid="{00000000-0005-0000-0000-000054280000}"/>
    <cellStyle name="Standaard 19 2 2 2 3 4 4 3" xfId="22111" xr:uid="{00000000-0005-0000-0000-000055280000}"/>
    <cellStyle name="Standaard 19 2 2 2 3 4 4 4" xfId="24833" xr:uid="{00000000-0005-0000-0000-000056280000}"/>
    <cellStyle name="Standaard 19 2 2 2 3 4 5" xfId="11004" xr:uid="{00000000-0005-0000-0000-000057280000}"/>
    <cellStyle name="Standaard 19 2 2 2 3 4 6" xfId="20747" xr:uid="{00000000-0005-0000-0000-000058280000}"/>
    <cellStyle name="Standaard 19 2 2 2 3 4 7" xfId="23471" xr:uid="{00000000-0005-0000-0000-000059280000}"/>
    <cellStyle name="Standaard 19 2 2 2 3 5" xfId="1168" xr:uid="{00000000-0005-0000-0000-00005A280000}"/>
    <cellStyle name="Standaard 19 2 2 2 3 5 2" xfId="1503" xr:uid="{00000000-0005-0000-0000-00005B280000}"/>
    <cellStyle name="Standaard 19 2 2 2 3 5 2 2" xfId="2164" xr:uid="{00000000-0005-0000-0000-00005C280000}"/>
    <cellStyle name="Standaard 19 2 2 2 3 5 2 2 2" xfId="4386" xr:uid="{00000000-0005-0000-0000-00005D280000}"/>
    <cellStyle name="Standaard 19 2 2 2 3 5 2 2 2 2" xfId="14113" xr:uid="{00000000-0005-0000-0000-00005E280000}"/>
    <cellStyle name="Standaard 19 2 2 2 3 5 2 2 2 3" xfId="23154" xr:uid="{00000000-0005-0000-0000-00005F280000}"/>
    <cellStyle name="Standaard 19 2 2 2 3 5 2 2 2 4" xfId="25876" xr:uid="{00000000-0005-0000-0000-000060280000}"/>
    <cellStyle name="Standaard 19 2 2 2 3 5 2 2 3" xfId="12047" xr:uid="{00000000-0005-0000-0000-000061280000}"/>
    <cellStyle name="Standaard 19 2 2 2 3 5 2 2 4" xfId="21791" xr:uid="{00000000-0005-0000-0000-000062280000}"/>
    <cellStyle name="Standaard 19 2 2 2 3 5 2 2 5" xfId="24514" xr:uid="{00000000-0005-0000-0000-000063280000}"/>
    <cellStyle name="Standaard 19 2 2 2 3 5 2 3" xfId="3725" xr:uid="{00000000-0005-0000-0000-000064280000}"/>
    <cellStyle name="Standaard 19 2 2 2 3 5 2 3 2" xfId="13452" xr:uid="{00000000-0005-0000-0000-000065280000}"/>
    <cellStyle name="Standaard 19 2 2 2 3 5 2 3 3" xfId="22498" xr:uid="{00000000-0005-0000-0000-000066280000}"/>
    <cellStyle name="Standaard 19 2 2 2 3 5 2 3 4" xfId="25220" xr:uid="{00000000-0005-0000-0000-000067280000}"/>
    <cellStyle name="Standaard 19 2 2 2 3 5 2 4" xfId="11391" xr:uid="{00000000-0005-0000-0000-000068280000}"/>
    <cellStyle name="Standaard 19 2 2 2 3 5 2 5" xfId="21135" xr:uid="{00000000-0005-0000-0000-000069280000}"/>
    <cellStyle name="Standaard 19 2 2 2 3 5 2 6" xfId="23858" xr:uid="{00000000-0005-0000-0000-00006A280000}"/>
    <cellStyle name="Standaard 19 2 2 2 3 5 3" xfId="1836" xr:uid="{00000000-0005-0000-0000-00006B280000}"/>
    <cellStyle name="Standaard 19 2 2 2 3 5 3 2" xfId="4058" xr:uid="{00000000-0005-0000-0000-00006C280000}"/>
    <cellStyle name="Standaard 19 2 2 2 3 5 3 2 2" xfId="13785" xr:uid="{00000000-0005-0000-0000-00006D280000}"/>
    <cellStyle name="Standaard 19 2 2 2 3 5 3 2 3" xfId="22826" xr:uid="{00000000-0005-0000-0000-00006E280000}"/>
    <cellStyle name="Standaard 19 2 2 2 3 5 3 2 4" xfId="25548" xr:uid="{00000000-0005-0000-0000-00006F280000}"/>
    <cellStyle name="Standaard 19 2 2 2 3 5 3 3" xfId="11719" xr:uid="{00000000-0005-0000-0000-000070280000}"/>
    <cellStyle name="Standaard 19 2 2 2 3 5 3 4" xfId="21463" xr:uid="{00000000-0005-0000-0000-000071280000}"/>
    <cellStyle name="Standaard 19 2 2 2 3 5 3 5" xfId="24186" xr:uid="{00000000-0005-0000-0000-000072280000}"/>
    <cellStyle name="Standaard 19 2 2 2 3 5 4" xfId="3364" xr:uid="{00000000-0005-0000-0000-000073280000}"/>
    <cellStyle name="Standaard 19 2 2 2 3 5 4 2" xfId="13091" xr:uid="{00000000-0005-0000-0000-000074280000}"/>
    <cellStyle name="Standaard 19 2 2 2 3 5 4 3" xfId="22170" xr:uid="{00000000-0005-0000-0000-000075280000}"/>
    <cellStyle name="Standaard 19 2 2 2 3 5 4 4" xfId="24892" xr:uid="{00000000-0005-0000-0000-000076280000}"/>
    <cellStyle name="Standaard 19 2 2 2 3 5 5" xfId="11063" xr:uid="{00000000-0005-0000-0000-000077280000}"/>
    <cellStyle name="Standaard 19 2 2 2 3 5 6" xfId="20806" xr:uid="{00000000-0005-0000-0000-000078280000}"/>
    <cellStyle name="Standaard 19 2 2 2 3 5 7" xfId="23530" xr:uid="{00000000-0005-0000-0000-000079280000}"/>
    <cellStyle name="Standaard 19 2 2 2 3 6" xfId="1266" xr:uid="{00000000-0005-0000-0000-00007A280000}"/>
    <cellStyle name="Standaard 19 2 2 2 3 6 2" xfId="1929" xr:uid="{00000000-0005-0000-0000-00007B280000}"/>
    <cellStyle name="Standaard 19 2 2 2 3 6 2 2" xfId="4151" xr:uid="{00000000-0005-0000-0000-00007C280000}"/>
    <cellStyle name="Standaard 19 2 2 2 3 6 2 2 2" xfId="13878" xr:uid="{00000000-0005-0000-0000-00007D280000}"/>
    <cellStyle name="Standaard 19 2 2 2 3 6 2 2 3" xfId="22919" xr:uid="{00000000-0005-0000-0000-00007E280000}"/>
    <cellStyle name="Standaard 19 2 2 2 3 6 2 2 4" xfId="25641" xr:uid="{00000000-0005-0000-0000-00007F280000}"/>
    <cellStyle name="Standaard 19 2 2 2 3 6 2 3" xfId="11812" xr:uid="{00000000-0005-0000-0000-000080280000}"/>
    <cellStyle name="Standaard 19 2 2 2 3 6 2 4" xfId="21556" xr:uid="{00000000-0005-0000-0000-000081280000}"/>
    <cellStyle name="Standaard 19 2 2 2 3 6 2 5" xfId="24279" xr:uid="{00000000-0005-0000-0000-000082280000}"/>
    <cellStyle name="Standaard 19 2 2 2 3 6 3" xfId="3490" xr:uid="{00000000-0005-0000-0000-000083280000}"/>
    <cellStyle name="Standaard 19 2 2 2 3 6 3 2" xfId="13217" xr:uid="{00000000-0005-0000-0000-000084280000}"/>
    <cellStyle name="Standaard 19 2 2 2 3 6 3 3" xfId="22263" xr:uid="{00000000-0005-0000-0000-000085280000}"/>
    <cellStyle name="Standaard 19 2 2 2 3 6 3 4" xfId="24985" xr:uid="{00000000-0005-0000-0000-000086280000}"/>
    <cellStyle name="Standaard 19 2 2 2 3 6 4" xfId="11156" xr:uid="{00000000-0005-0000-0000-000087280000}"/>
    <cellStyle name="Standaard 19 2 2 2 3 6 5" xfId="20900" xr:uid="{00000000-0005-0000-0000-000088280000}"/>
    <cellStyle name="Standaard 19 2 2 2 3 6 6" xfId="23623" xr:uid="{00000000-0005-0000-0000-000089280000}"/>
    <cellStyle name="Standaard 19 2 2 2 3 7" xfId="1601" xr:uid="{00000000-0005-0000-0000-00008A280000}"/>
    <cellStyle name="Standaard 19 2 2 2 3 7 2" xfId="3823" xr:uid="{00000000-0005-0000-0000-00008B280000}"/>
    <cellStyle name="Standaard 19 2 2 2 3 7 2 2" xfId="13550" xr:uid="{00000000-0005-0000-0000-00008C280000}"/>
    <cellStyle name="Standaard 19 2 2 2 3 7 2 3" xfId="22591" xr:uid="{00000000-0005-0000-0000-00008D280000}"/>
    <cellStyle name="Standaard 19 2 2 2 3 7 2 4" xfId="25313" xr:uid="{00000000-0005-0000-0000-00008E280000}"/>
    <cellStyle name="Standaard 19 2 2 2 3 7 3" xfId="11484" xr:uid="{00000000-0005-0000-0000-00008F280000}"/>
    <cellStyle name="Standaard 19 2 2 2 3 7 4" xfId="21228" xr:uid="{00000000-0005-0000-0000-000090280000}"/>
    <cellStyle name="Standaard 19 2 2 2 3 7 5" xfId="23951" xr:uid="{00000000-0005-0000-0000-000091280000}"/>
    <cellStyle name="Standaard 19 2 2 2 3 8" xfId="3124" xr:uid="{00000000-0005-0000-0000-000092280000}"/>
    <cellStyle name="Standaard 19 2 2 2 3 8 2" xfId="12851" xr:uid="{00000000-0005-0000-0000-000093280000}"/>
    <cellStyle name="Standaard 19 2 2 2 3 8 3" xfId="21935" xr:uid="{00000000-0005-0000-0000-000094280000}"/>
    <cellStyle name="Standaard 19 2 2 2 3 8 4" xfId="24657" xr:uid="{00000000-0005-0000-0000-000095280000}"/>
    <cellStyle name="Standaard 19 2 2 2 3 9" xfId="10828" xr:uid="{00000000-0005-0000-0000-000096280000}"/>
    <cellStyle name="Standaard 19 2 2 2 4" xfId="939" xr:uid="{00000000-0005-0000-0000-000097280000}"/>
    <cellStyle name="Standaard 19 2 2 2 4 10" xfId="20581" xr:uid="{00000000-0005-0000-0000-000098280000}"/>
    <cellStyle name="Standaard 19 2 2 2 4 11" xfId="23305" xr:uid="{00000000-0005-0000-0000-000099280000}"/>
    <cellStyle name="Standaard 19 2 2 2 4 2" xfId="983" xr:uid="{00000000-0005-0000-0000-00009A280000}"/>
    <cellStyle name="Standaard 19 2 2 2 4 2 2" xfId="1071" xr:uid="{00000000-0005-0000-0000-00009B280000}"/>
    <cellStyle name="Standaard 19 2 2 2 4 2 2 2" xfId="1408" xr:uid="{00000000-0005-0000-0000-00009C280000}"/>
    <cellStyle name="Standaard 19 2 2 2 4 2 2 2 2" xfId="2071" xr:uid="{00000000-0005-0000-0000-00009D280000}"/>
    <cellStyle name="Standaard 19 2 2 2 4 2 2 2 2 2" xfId="4293" xr:uid="{00000000-0005-0000-0000-00009E280000}"/>
    <cellStyle name="Standaard 19 2 2 2 4 2 2 2 2 2 2" xfId="14020" xr:uid="{00000000-0005-0000-0000-00009F280000}"/>
    <cellStyle name="Standaard 19 2 2 2 4 2 2 2 2 2 3" xfId="23061" xr:uid="{00000000-0005-0000-0000-0000A0280000}"/>
    <cellStyle name="Standaard 19 2 2 2 4 2 2 2 2 2 4" xfId="25783" xr:uid="{00000000-0005-0000-0000-0000A1280000}"/>
    <cellStyle name="Standaard 19 2 2 2 4 2 2 2 2 3" xfId="11954" xr:uid="{00000000-0005-0000-0000-0000A2280000}"/>
    <cellStyle name="Standaard 19 2 2 2 4 2 2 2 2 4" xfId="21698" xr:uid="{00000000-0005-0000-0000-0000A3280000}"/>
    <cellStyle name="Standaard 19 2 2 2 4 2 2 2 2 5" xfId="24421" xr:uid="{00000000-0005-0000-0000-0000A4280000}"/>
    <cellStyle name="Standaard 19 2 2 2 4 2 2 2 3" xfId="3632" xr:uid="{00000000-0005-0000-0000-0000A5280000}"/>
    <cellStyle name="Standaard 19 2 2 2 4 2 2 2 3 2" xfId="13359" xr:uid="{00000000-0005-0000-0000-0000A6280000}"/>
    <cellStyle name="Standaard 19 2 2 2 4 2 2 2 3 3" xfId="22405" xr:uid="{00000000-0005-0000-0000-0000A7280000}"/>
    <cellStyle name="Standaard 19 2 2 2 4 2 2 2 3 4" xfId="25127" xr:uid="{00000000-0005-0000-0000-0000A8280000}"/>
    <cellStyle name="Standaard 19 2 2 2 4 2 2 2 4" xfId="11298" xr:uid="{00000000-0005-0000-0000-0000A9280000}"/>
    <cellStyle name="Standaard 19 2 2 2 4 2 2 2 5" xfId="21042" xr:uid="{00000000-0005-0000-0000-0000AA280000}"/>
    <cellStyle name="Standaard 19 2 2 2 4 2 2 2 6" xfId="23765" xr:uid="{00000000-0005-0000-0000-0000AB280000}"/>
    <cellStyle name="Standaard 19 2 2 2 4 2 2 3" xfId="1743" xr:uid="{00000000-0005-0000-0000-0000AC280000}"/>
    <cellStyle name="Standaard 19 2 2 2 4 2 2 3 2" xfId="3965" xr:uid="{00000000-0005-0000-0000-0000AD280000}"/>
    <cellStyle name="Standaard 19 2 2 2 4 2 2 3 2 2" xfId="13692" xr:uid="{00000000-0005-0000-0000-0000AE280000}"/>
    <cellStyle name="Standaard 19 2 2 2 4 2 2 3 2 3" xfId="22733" xr:uid="{00000000-0005-0000-0000-0000AF280000}"/>
    <cellStyle name="Standaard 19 2 2 2 4 2 2 3 2 4" xfId="25455" xr:uid="{00000000-0005-0000-0000-0000B0280000}"/>
    <cellStyle name="Standaard 19 2 2 2 4 2 2 3 3" xfId="11626" xr:uid="{00000000-0005-0000-0000-0000B1280000}"/>
    <cellStyle name="Standaard 19 2 2 2 4 2 2 3 4" xfId="21370" xr:uid="{00000000-0005-0000-0000-0000B2280000}"/>
    <cellStyle name="Standaard 19 2 2 2 4 2 2 3 5" xfId="24093" xr:uid="{00000000-0005-0000-0000-0000B3280000}"/>
    <cellStyle name="Standaard 19 2 2 2 4 2 2 4" xfId="3267" xr:uid="{00000000-0005-0000-0000-0000B4280000}"/>
    <cellStyle name="Standaard 19 2 2 2 4 2 2 4 2" xfId="12994" xr:uid="{00000000-0005-0000-0000-0000B5280000}"/>
    <cellStyle name="Standaard 19 2 2 2 4 2 2 4 3" xfId="22077" xr:uid="{00000000-0005-0000-0000-0000B6280000}"/>
    <cellStyle name="Standaard 19 2 2 2 4 2 2 4 4" xfId="24799" xr:uid="{00000000-0005-0000-0000-0000B7280000}"/>
    <cellStyle name="Standaard 19 2 2 2 4 2 2 5" xfId="10970" xr:uid="{00000000-0005-0000-0000-0000B8280000}"/>
    <cellStyle name="Standaard 19 2 2 2 4 2 2 6" xfId="20713" xr:uid="{00000000-0005-0000-0000-0000B9280000}"/>
    <cellStyle name="Standaard 19 2 2 2 4 2 2 7" xfId="23437" xr:uid="{00000000-0005-0000-0000-0000BA280000}"/>
    <cellStyle name="Standaard 19 2 2 2 4 2 3" xfId="1162" xr:uid="{00000000-0005-0000-0000-0000BB280000}"/>
    <cellStyle name="Standaard 19 2 2 2 4 2 3 2" xfId="1498" xr:uid="{00000000-0005-0000-0000-0000BC280000}"/>
    <cellStyle name="Standaard 19 2 2 2 4 2 3 2 2" xfId="2159" xr:uid="{00000000-0005-0000-0000-0000BD280000}"/>
    <cellStyle name="Standaard 19 2 2 2 4 2 3 2 2 2" xfId="4381" xr:uid="{00000000-0005-0000-0000-0000BE280000}"/>
    <cellStyle name="Standaard 19 2 2 2 4 2 3 2 2 2 2" xfId="14108" xr:uid="{00000000-0005-0000-0000-0000BF280000}"/>
    <cellStyle name="Standaard 19 2 2 2 4 2 3 2 2 2 3" xfId="23149" xr:uid="{00000000-0005-0000-0000-0000C0280000}"/>
    <cellStyle name="Standaard 19 2 2 2 4 2 3 2 2 2 4" xfId="25871" xr:uid="{00000000-0005-0000-0000-0000C1280000}"/>
    <cellStyle name="Standaard 19 2 2 2 4 2 3 2 2 3" xfId="12042" xr:uid="{00000000-0005-0000-0000-0000C2280000}"/>
    <cellStyle name="Standaard 19 2 2 2 4 2 3 2 2 4" xfId="21786" xr:uid="{00000000-0005-0000-0000-0000C3280000}"/>
    <cellStyle name="Standaard 19 2 2 2 4 2 3 2 2 5" xfId="24509" xr:uid="{00000000-0005-0000-0000-0000C4280000}"/>
    <cellStyle name="Standaard 19 2 2 2 4 2 3 2 3" xfId="3720" xr:uid="{00000000-0005-0000-0000-0000C5280000}"/>
    <cellStyle name="Standaard 19 2 2 2 4 2 3 2 3 2" xfId="13447" xr:uid="{00000000-0005-0000-0000-0000C6280000}"/>
    <cellStyle name="Standaard 19 2 2 2 4 2 3 2 3 3" xfId="22493" xr:uid="{00000000-0005-0000-0000-0000C7280000}"/>
    <cellStyle name="Standaard 19 2 2 2 4 2 3 2 3 4" xfId="25215" xr:uid="{00000000-0005-0000-0000-0000C8280000}"/>
    <cellStyle name="Standaard 19 2 2 2 4 2 3 2 4" xfId="11386" xr:uid="{00000000-0005-0000-0000-0000C9280000}"/>
    <cellStyle name="Standaard 19 2 2 2 4 2 3 2 5" xfId="21130" xr:uid="{00000000-0005-0000-0000-0000CA280000}"/>
    <cellStyle name="Standaard 19 2 2 2 4 2 3 2 6" xfId="23853" xr:uid="{00000000-0005-0000-0000-0000CB280000}"/>
    <cellStyle name="Standaard 19 2 2 2 4 2 3 3" xfId="1831" xr:uid="{00000000-0005-0000-0000-0000CC280000}"/>
    <cellStyle name="Standaard 19 2 2 2 4 2 3 3 2" xfId="4053" xr:uid="{00000000-0005-0000-0000-0000CD280000}"/>
    <cellStyle name="Standaard 19 2 2 2 4 2 3 3 2 2" xfId="13780" xr:uid="{00000000-0005-0000-0000-0000CE280000}"/>
    <cellStyle name="Standaard 19 2 2 2 4 2 3 3 2 3" xfId="22821" xr:uid="{00000000-0005-0000-0000-0000CF280000}"/>
    <cellStyle name="Standaard 19 2 2 2 4 2 3 3 2 4" xfId="25543" xr:uid="{00000000-0005-0000-0000-0000D0280000}"/>
    <cellStyle name="Standaard 19 2 2 2 4 2 3 3 3" xfId="11714" xr:uid="{00000000-0005-0000-0000-0000D1280000}"/>
    <cellStyle name="Standaard 19 2 2 2 4 2 3 3 4" xfId="21458" xr:uid="{00000000-0005-0000-0000-0000D2280000}"/>
    <cellStyle name="Standaard 19 2 2 2 4 2 3 3 5" xfId="24181" xr:uid="{00000000-0005-0000-0000-0000D3280000}"/>
    <cellStyle name="Standaard 19 2 2 2 4 2 3 4" xfId="3358" xr:uid="{00000000-0005-0000-0000-0000D4280000}"/>
    <cellStyle name="Standaard 19 2 2 2 4 2 3 4 2" xfId="13085" xr:uid="{00000000-0005-0000-0000-0000D5280000}"/>
    <cellStyle name="Standaard 19 2 2 2 4 2 3 4 3" xfId="22165" xr:uid="{00000000-0005-0000-0000-0000D6280000}"/>
    <cellStyle name="Standaard 19 2 2 2 4 2 3 4 4" xfId="24887" xr:uid="{00000000-0005-0000-0000-0000D7280000}"/>
    <cellStyle name="Standaard 19 2 2 2 4 2 3 5" xfId="11058" xr:uid="{00000000-0005-0000-0000-0000D8280000}"/>
    <cellStyle name="Standaard 19 2 2 2 4 2 3 6" xfId="20801" xr:uid="{00000000-0005-0000-0000-0000D9280000}"/>
    <cellStyle name="Standaard 19 2 2 2 4 2 3 7" xfId="23525" xr:uid="{00000000-0005-0000-0000-0000DA280000}"/>
    <cellStyle name="Standaard 19 2 2 2 4 2 4" xfId="1320" xr:uid="{00000000-0005-0000-0000-0000DB280000}"/>
    <cellStyle name="Standaard 19 2 2 2 4 2 4 2" xfId="1983" xr:uid="{00000000-0005-0000-0000-0000DC280000}"/>
    <cellStyle name="Standaard 19 2 2 2 4 2 4 2 2" xfId="4205" xr:uid="{00000000-0005-0000-0000-0000DD280000}"/>
    <cellStyle name="Standaard 19 2 2 2 4 2 4 2 2 2" xfId="13932" xr:uid="{00000000-0005-0000-0000-0000DE280000}"/>
    <cellStyle name="Standaard 19 2 2 2 4 2 4 2 2 3" xfId="22973" xr:uid="{00000000-0005-0000-0000-0000DF280000}"/>
    <cellStyle name="Standaard 19 2 2 2 4 2 4 2 2 4" xfId="25695" xr:uid="{00000000-0005-0000-0000-0000E0280000}"/>
    <cellStyle name="Standaard 19 2 2 2 4 2 4 2 3" xfId="11866" xr:uid="{00000000-0005-0000-0000-0000E1280000}"/>
    <cellStyle name="Standaard 19 2 2 2 4 2 4 2 4" xfId="21610" xr:uid="{00000000-0005-0000-0000-0000E2280000}"/>
    <cellStyle name="Standaard 19 2 2 2 4 2 4 2 5" xfId="24333" xr:uid="{00000000-0005-0000-0000-0000E3280000}"/>
    <cellStyle name="Standaard 19 2 2 2 4 2 4 3" xfId="3544" xr:uid="{00000000-0005-0000-0000-0000E4280000}"/>
    <cellStyle name="Standaard 19 2 2 2 4 2 4 3 2" xfId="13271" xr:uid="{00000000-0005-0000-0000-0000E5280000}"/>
    <cellStyle name="Standaard 19 2 2 2 4 2 4 3 3" xfId="22317" xr:uid="{00000000-0005-0000-0000-0000E6280000}"/>
    <cellStyle name="Standaard 19 2 2 2 4 2 4 3 4" xfId="25039" xr:uid="{00000000-0005-0000-0000-0000E7280000}"/>
    <cellStyle name="Standaard 19 2 2 2 4 2 4 4" xfId="11210" xr:uid="{00000000-0005-0000-0000-0000E8280000}"/>
    <cellStyle name="Standaard 19 2 2 2 4 2 4 5" xfId="20954" xr:uid="{00000000-0005-0000-0000-0000E9280000}"/>
    <cellStyle name="Standaard 19 2 2 2 4 2 4 6" xfId="23677" xr:uid="{00000000-0005-0000-0000-0000EA280000}"/>
    <cellStyle name="Standaard 19 2 2 2 4 2 5" xfId="1655" xr:uid="{00000000-0005-0000-0000-0000EB280000}"/>
    <cellStyle name="Standaard 19 2 2 2 4 2 5 2" xfId="3877" xr:uid="{00000000-0005-0000-0000-0000EC280000}"/>
    <cellStyle name="Standaard 19 2 2 2 4 2 5 2 2" xfId="13604" xr:uid="{00000000-0005-0000-0000-0000ED280000}"/>
    <cellStyle name="Standaard 19 2 2 2 4 2 5 2 3" xfId="22645" xr:uid="{00000000-0005-0000-0000-0000EE280000}"/>
    <cellStyle name="Standaard 19 2 2 2 4 2 5 2 4" xfId="25367" xr:uid="{00000000-0005-0000-0000-0000EF280000}"/>
    <cellStyle name="Standaard 19 2 2 2 4 2 5 3" xfId="11538" xr:uid="{00000000-0005-0000-0000-0000F0280000}"/>
    <cellStyle name="Standaard 19 2 2 2 4 2 5 4" xfId="21282" xr:uid="{00000000-0005-0000-0000-0000F1280000}"/>
    <cellStyle name="Standaard 19 2 2 2 4 2 5 5" xfId="24005" xr:uid="{00000000-0005-0000-0000-0000F2280000}"/>
    <cellStyle name="Standaard 19 2 2 2 4 2 6" xfId="3179" xr:uid="{00000000-0005-0000-0000-0000F3280000}"/>
    <cellStyle name="Standaard 19 2 2 2 4 2 6 2" xfId="12906" xr:uid="{00000000-0005-0000-0000-0000F4280000}"/>
    <cellStyle name="Standaard 19 2 2 2 4 2 6 3" xfId="21989" xr:uid="{00000000-0005-0000-0000-0000F5280000}"/>
    <cellStyle name="Standaard 19 2 2 2 4 2 6 4" xfId="24711" xr:uid="{00000000-0005-0000-0000-0000F6280000}"/>
    <cellStyle name="Standaard 19 2 2 2 4 2 7" xfId="10882" xr:uid="{00000000-0005-0000-0000-0000F7280000}"/>
    <cellStyle name="Standaard 19 2 2 2 4 2 8" xfId="20625" xr:uid="{00000000-0005-0000-0000-0000F8280000}"/>
    <cellStyle name="Standaard 19 2 2 2 4 2 9" xfId="23349" xr:uid="{00000000-0005-0000-0000-0000F9280000}"/>
    <cellStyle name="Standaard 19 2 2 2 4 3" xfId="1027" xr:uid="{00000000-0005-0000-0000-0000FA280000}"/>
    <cellStyle name="Standaard 19 2 2 2 4 3 2" xfId="1364" xr:uid="{00000000-0005-0000-0000-0000FB280000}"/>
    <cellStyle name="Standaard 19 2 2 2 4 3 2 2" xfId="2027" xr:uid="{00000000-0005-0000-0000-0000FC280000}"/>
    <cellStyle name="Standaard 19 2 2 2 4 3 2 2 2" xfId="4249" xr:uid="{00000000-0005-0000-0000-0000FD280000}"/>
    <cellStyle name="Standaard 19 2 2 2 4 3 2 2 2 2" xfId="13976" xr:uid="{00000000-0005-0000-0000-0000FE280000}"/>
    <cellStyle name="Standaard 19 2 2 2 4 3 2 2 2 3" xfId="23017" xr:uid="{00000000-0005-0000-0000-0000FF280000}"/>
    <cellStyle name="Standaard 19 2 2 2 4 3 2 2 2 4" xfId="25739" xr:uid="{00000000-0005-0000-0000-000000290000}"/>
    <cellStyle name="Standaard 19 2 2 2 4 3 2 2 3" xfId="11910" xr:uid="{00000000-0005-0000-0000-000001290000}"/>
    <cellStyle name="Standaard 19 2 2 2 4 3 2 2 4" xfId="21654" xr:uid="{00000000-0005-0000-0000-000002290000}"/>
    <cellStyle name="Standaard 19 2 2 2 4 3 2 2 5" xfId="24377" xr:uid="{00000000-0005-0000-0000-000003290000}"/>
    <cellStyle name="Standaard 19 2 2 2 4 3 2 3" xfId="3588" xr:uid="{00000000-0005-0000-0000-000004290000}"/>
    <cellStyle name="Standaard 19 2 2 2 4 3 2 3 2" xfId="13315" xr:uid="{00000000-0005-0000-0000-000005290000}"/>
    <cellStyle name="Standaard 19 2 2 2 4 3 2 3 3" xfId="22361" xr:uid="{00000000-0005-0000-0000-000006290000}"/>
    <cellStyle name="Standaard 19 2 2 2 4 3 2 3 4" xfId="25083" xr:uid="{00000000-0005-0000-0000-000007290000}"/>
    <cellStyle name="Standaard 19 2 2 2 4 3 2 4" xfId="11254" xr:uid="{00000000-0005-0000-0000-000008290000}"/>
    <cellStyle name="Standaard 19 2 2 2 4 3 2 5" xfId="20998" xr:uid="{00000000-0005-0000-0000-000009290000}"/>
    <cellStyle name="Standaard 19 2 2 2 4 3 2 6" xfId="23721" xr:uid="{00000000-0005-0000-0000-00000A290000}"/>
    <cellStyle name="Standaard 19 2 2 2 4 3 3" xfId="1699" xr:uid="{00000000-0005-0000-0000-00000B290000}"/>
    <cellStyle name="Standaard 19 2 2 2 4 3 3 2" xfId="3921" xr:uid="{00000000-0005-0000-0000-00000C290000}"/>
    <cellStyle name="Standaard 19 2 2 2 4 3 3 2 2" xfId="13648" xr:uid="{00000000-0005-0000-0000-00000D290000}"/>
    <cellStyle name="Standaard 19 2 2 2 4 3 3 2 3" xfId="22689" xr:uid="{00000000-0005-0000-0000-00000E290000}"/>
    <cellStyle name="Standaard 19 2 2 2 4 3 3 2 4" xfId="25411" xr:uid="{00000000-0005-0000-0000-00000F290000}"/>
    <cellStyle name="Standaard 19 2 2 2 4 3 3 3" xfId="11582" xr:uid="{00000000-0005-0000-0000-000010290000}"/>
    <cellStyle name="Standaard 19 2 2 2 4 3 3 4" xfId="21326" xr:uid="{00000000-0005-0000-0000-000011290000}"/>
    <cellStyle name="Standaard 19 2 2 2 4 3 3 5" xfId="24049" xr:uid="{00000000-0005-0000-0000-000012290000}"/>
    <cellStyle name="Standaard 19 2 2 2 4 3 4" xfId="3223" xr:uid="{00000000-0005-0000-0000-000013290000}"/>
    <cellStyle name="Standaard 19 2 2 2 4 3 4 2" xfId="12950" xr:uid="{00000000-0005-0000-0000-000014290000}"/>
    <cellStyle name="Standaard 19 2 2 2 4 3 4 3" xfId="22033" xr:uid="{00000000-0005-0000-0000-000015290000}"/>
    <cellStyle name="Standaard 19 2 2 2 4 3 4 4" xfId="24755" xr:uid="{00000000-0005-0000-0000-000016290000}"/>
    <cellStyle name="Standaard 19 2 2 2 4 3 5" xfId="10926" xr:uid="{00000000-0005-0000-0000-000017290000}"/>
    <cellStyle name="Standaard 19 2 2 2 4 3 6" xfId="20669" xr:uid="{00000000-0005-0000-0000-000018290000}"/>
    <cellStyle name="Standaard 19 2 2 2 4 3 7" xfId="23393" xr:uid="{00000000-0005-0000-0000-000019290000}"/>
    <cellStyle name="Standaard 19 2 2 2 4 4" xfId="1117" xr:uid="{00000000-0005-0000-0000-00001A290000}"/>
    <cellStyle name="Standaard 19 2 2 2 4 4 2" xfId="1453" xr:uid="{00000000-0005-0000-0000-00001B290000}"/>
    <cellStyle name="Standaard 19 2 2 2 4 4 2 2" xfId="2115" xr:uid="{00000000-0005-0000-0000-00001C290000}"/>
    <cellStyle name="Standaard 19 2 2 2 4 4 2 2 2" xfId="4337" xr:uid="{00000000-0005-0000-0000-00001D290000}"/>
    <cellStyle name="Standaard 19 2 2 2 4 4 2 2 2 2" xfId="14064" xr:uid="{00000000-0005-0000-0000-00001E290000}"/>
    <cellStyle name="Standaard 19 2 2 2 4 4 2 2 2 3" xfId="23105" xr:uid="{00000000-0005-0000-0000-00001F290000}"/>
    <cellStyle name="Standaard 19 2 2 2 4 4 2 2 2 4" xfId="25827" xr:uid="{00000000-0005-0000-0000-000020290000}"/>
    <cellStyle name="Standaard 19 2 2 2 4 4 2 2 3" xfId="11998" xr:uid="{00000000-0005-0000-0000-000021290000}"/>
    <cellStyle name="Standaard 19 2 2 2 4 4 2 2 4" xfId="21742" xr:uid="{00000000-0005-0000-0000-000022290000}"/>
    <cellStyle name="Standaard 19 2 2 2 4 4 2 2 5" xfId="24465" xr:uid="{00000000-0005-0000-0000-000023290000}"/>
    <cellStyle name="Standaard 19 2 2 2 4 4 2 3" xfId="3676" xr:uid="{00000000-0005-0000-0000-000024290000}"/>
    <cellStyle name="Standaard 19 2 2 2 4 4 2 3 2" xfId="13403" xr:uid="{00000000-0005-0000-0000-000025290000}"/>
    <cellStyle name="Standaard 19 2 2 2 4 4 2 3 3" xfId="22449" xr:uid="{00000000-0005-0000-0000-000026290000}"/>
    <cellStyle name="Standaard 19 2 2 2 4 4 2 3 4" xfId="25171" xr:uid="{00000000-0005-0000-0000-000027290000}"/>
    <cellStyle name="Standaard 19 2 2 2 4 4 2 4" xfId="11342" xr:uid="{00000000-0005-0000-0000-000028290000}"/>
    <cellStyle name="Standaard 19 2 2 2 4 4 2 5" xfId="21086" xr:uid="{00000000-0005-0000-0000-000029290000}"/>
    <cellStyle name="Standaard 19 2 2 2 4 4 2 6" xfId="23809" xr:uid="{00000000-0005-0000-0000-00002A290000}"/>
    <cellStyle name="Standaard 19 2 2 2 4 4 3" xfId="1787" xr:uid="{00000000-0005-0000-0000-00002B290000}"/>
    <cellStyle name="Standaard 19 2 2 2 4 4 3 2" xfId="4009" xr:uid="{00000000-0005-0000-0000-00002C290000}"/>
    <cellStyle name="Standaard 19 2 2 2 4 4 3 2 2" xfId="13736" xr:uid="{00000000-0005-0000-0000-00002D290000}"/>
    <cellStyle name="Standaard 19 2 2 2 4 4 3 2 3" xfId="22777" xr:uid="{00000000-0005-0000-0000-00002E290000}"/>
    <cellStyle name="Standaard 19 2 2 2 4 4 3 2 4" xfId="25499" xr:uid="{00000000-0005-0000-0000-00002F290000}"/>
    <cellStyle name="Standaard 19 2 2 2 4 4 3 3" xfId="11670" xr:uid="{00000000-0005-0000-0000-000030290000}"/>
    <cellStyle name="Standaard 19 2 2 2 4 4 3 4" xfId="21414" xr:uid="{00000000-0005-0000-0000-000031290000}"/>
    <cellStyle name="Standaard 19 2 2 2 4 4 3 5" xfId="24137" xr:uid="{00000000-0005-0000-0000-000032290000}"/>
    <cellStyle name="Standaard 19 2 2 2 4 4 4" xfId="3313" xr:uid="{00000000-0005-0000-0000-000033290000}"/>
    <cellStyle name="Standaard 19 2 2 2 4 4 4 2" xfId="13040" xr:uid="{00000000-0005-0000-0000-000034290000}"/>
    <cellStyle name="Standaard 19 2 2 2 4 4 4 3" xfId="22121" xr:uid="{00000000-0005-0000-0000-000035290000}"/>
    <cellStyle name="Standaard 19 2 2 2 4 4 4 4" xfId="24843" xr:uid="{00000000-0005-0000-0000-000036290000}"/>
    <cellStyle name="Standaard 19 2 2 2 4 4 5" xfId="11014" xr:uid="{00000000-0005-0000-0000-000037290000}"/>
    <cellStyle name="Standaard 19 2 2 2 4 4 6" xfId="20757" xr:uid="{00000000-0005-0000-0000-000038290000}"/>
    <cellStyle name="Standaard 19 2 2 2 4 4 7" xfId="23481" xr:uid="{00000000-0005-0000-0000-000039290000}"/>
    <cellStyle name="Standaard 19 2 2 2 4 5" xfId="1169" xr:uid="{00000000-0005-0000-0000-00003A290000}"/>
    <cellStyle name="Standaard 19 2 2 2 4 5 2" xfId="1504" xr:uid="{00000000-0005-0000-0000-00003B290000}"/>
    <cellStyle name="Standaard 19 2 2 2 4 5 2 2" xfId="2165" xr:uid="{00000000-0005-0000-0000-00003C290000}"/>
    <cellStyle name="Standaard 19 2 2 2 4 5 2 2 2" xfId="4387" xr:uid="{00000000-0005-0000-0000-00003D290000}"/>
    <cellStyle name="Standaard 19 2 2 2 4 5 2 2 2 2" xfId="14114" xr:uid="{00000000-0005-0000-0000-00003E290000}"/>
    <cellStyle name="Standaard 19 2 2 2 4 5 2 2 2 3" xfId="23155" xr:uid="{00000000-0005-0000-0000-00003F290000}"/>
    <cellStyle name="Standaard 19 2 2 2 4 5 2 2 2 4" xfId="25877" xr:uid="{00000000-0005-0000-0000-000040290000}"/>
    <cellStyle name="Standaard 19 2 2 2 4 5 2 2 3" xfId="12048" xr:uid="{00000000-0005-0000-0000-000041290000}"/>
    <cellStyle name="Standaard 19 2 2 2 4 5 2 2 4" xfId="21792" xr:uid="{00000000-0005-0000-0000-000042290000}"/>
    <cellStyle name="Standaard 19 2 2 2 4 5 2 2 5" xfId="24515" xr:uid="{00000000-0005-0000-0000-000043290000}"/>
    <cellStyle name="Standaard 19 2 2 2 4 5 2 3" xfId="3726" xr:uid="{00000000-0005-0000-0000-000044290000}"/>
    <cellStyle name="Standaard 19 2 2 2 4 5 2 3 2" xfId="13453" xr:uid="{00000000-0005-0000-0000-000045290000}"/>
    <cellStyle name="Standaard 19 2 2 2 4 5 2 3 3" xfId="22499" xr:uid="{00000000-0005-0000-0000-000046290000}"/>
    <cellStyle name="Standaard 19 2 2 2 4 5 2 3 4" xfId="25221" xr:uid="{00000000-0005-0000-0000-000047290000}"/>
    <cellStyle name="Standaard 19 2 2 2 4 5 2 4" xfId="11392" xr:uid="{00000000-0005-0000-0000-000048290000}"/>
    <cellStyle name="Standaard 19 2 2 2 4 5 2 5" xfId="21136" xr:uid="{00000000-0005-0000-0000-000049290000}"/>
    <cellStyle name="Standaard 19 2 2 2 4 5 2 6" xfId="23859" xr:uid="{00000000-0005-0000-0000-00004A290000}"/>
    <cellStyle name="Standaard 19 2 2 2 4 5 3" xfId="1837" xr:uid="{00000000-0005-0000-0000-00004B290000}"/>
    <cellStyle name="Standaard 19 2 2 2 4 5 3 2" xfId="4059" xr:uid="{00000000-0005-0000-0000-00004C290000}"/>
    <cellStyle name="Standaard 19 2 2 2 4 5 3 2 2" xfId="13786" xr:uid="{00000000-0005-0000-0000-00004D290000}"/>
    <cellStyle name="Standaard 19 2 2 2 4 5 3 2 3" xfId="22827" xr:uid="{00000000-0005-0000-0000-00004E290000}"/>
    <cellStyle name="Standaard 19 2 2 2 4 5 3 2 4" xfId="25549" xr:uid="{00000000-0005-0000-0000-00004F290000}"/>
    <cellStyle name="Standaard 19 2 2 2 4 5 3 3" xfId="11720" xr:uid="{00000000-0005-0000-0000-000050290000}"/>
    <cellStyle name="Standaard 19 2 2 2 4 5 3 4" xfId="21464" xr:uid="{00000000-0005-0000-0000-000051290000}"/>
    <cellStyle name="Standaard 19 2 2 2 4 5 3 5" xfId="24187" xr:uid="{00000000-0005-0000-0000-000052290000}"/>
    <cellStyle name="Standaard 19 2 2 2 4 5 4" xfId="3365" xr:uid="{00000000-0005-0000-0000-000053290000}"/>
    <cellStyle name="Standaard 19 2 2 2 4 5 4 2" xfId="13092" xr:uid="{00000000-0005-0000-0000-000054290000}"/>
    <cellStyle name="Standaard 19 2 2 2 4 5 4 3" xfId="22171" xr:uid="{00000000-0005-0000-0000-000055290000}"/>
    <cellStyle name="Standaard 19 2 2 2 4 5 4 4" xfId="24893" xr:uid="{00000000-0005-0000-0000-000056290000}"/>
    <cellStyle name="Standaard 19 2 2 2 4 5 5" xfId="11064" xr:uid="{00000000-0005-0000-0000-000057290000}"/>
    <cellStyle name="Standaard 19 2 2 2 4 5 6" xfId="20807" xr:uid="{00000000-0005-0000-0000-000058290000}"/>
    <cellStyle name="Standaard 19 2 2 2 4 5 7" xfId="23531" xr:uid="{00000000-0005-0000-0000-000059290000}"/>
    <cellStyle name="Standaard 19 2 2 2 4 6" xfId="1276" xr:uid="{00000000-0005-0000-0000-00005A290000}"/>
    <cellStyle name="Standaard 19 2 2 2 4 6 2" xfId="1939" xr:uid="{00000000-0005-0000-0000-00005B290000}"/>
    <cellStyle name="Standaard 19 2 2 2 4 6 2 2" xfId="4161" xr:uid="{00000000-0005-0000-0000-00005C290000}"/>
    <cellStyle name="Standaard 19 2 2 2 4 6 2 2 2" xfId="13888" xr:uid="{00000000-0005-0000-0000-00005D290000}"/>
    <cellStyle name="Standaard 19 2 2 2 4 6 2 2 3" xfId="22929" xr:uid="{00000000-0005-0000-0000-00005E290000}"/>
    <cellStyle name="Standaard 19 2 2 2 4 6 2 2 4" xfId="25651" xr:uid="{00000000-0005-0000-0000-00005F290000}"/>
    <cellStyle name="Standaard 19 2 2 2 4 6 2 3" xfId="11822" xr:uid="{00000000-0005-0000-0000-000060290000}"/>
    <cellStyle name="Standaard 19 2 2 2 4 6 2 4" xfId="21566" xr:uid="{00000000-0005-0000-0000-000061290000}"/>
    <cellStyle name="Standaard 19 2 2 2 4 6 2 5" xfId="24289" xr:uid="{00000000-0005-0000-0000-000062290000}"/>
    <cellStyle name="Standaard 19 2 2 2 4 6 3" xfId="3500" xr:uid="{00000000-0005-0000-0000-000063290000}"/>
    <cellStyle name="Standaard 19 2 2 2 4 6 3 2" xfId="13227" xr:uid="{00000000-0005-0000-0000-000064290000}"/>
    <cellStyle name="Standaard 19 2 2 2 4 6 3 3" xfId="22273" xr:uid="{00000000-0005-0000-0000-000065290000}"/>
    <cellStyle name="Standaard 19 2 2 2 4 6 3 4" xfId="24995" xr:uid="{00000000-0005-0000-0000-000066290000}"/>
    <cellStyle name="Standaard 19 2 2 2 4 6 4" xfId="11166" xr:uid="{00000000-0005-0000-0000-000067290000}"/>
    <cellStyle name="Standaard 19 2 2 2 4 6 5" xfId="20910" xr:uid="{00000000-0005-0000-0000-000068290000}"/>
    <cellStyle name="Standaard 19 2 2 2 4 6 6" xfId="23633" xr:uid="{00000000-0005-0000-0000-000069290000}"/>
    <cellStyle name="Standaard 19 2 2 2 4 7" xfId="1611" xr:uid="{00000000-0005-0000-0000-00006A290000}"/>
    <cellStyle name="Standaard 19 2 2 2 4 7 2" xfId="3833" xr:uid="{00000000-0005-0000-0000-00006B290000}"/>
    <cellStyle name="Standaard 19 2 2 2 4 7 2 2" xfId="13560" xr:uid="{00000000-0005-0000-0000-00006C290000}"/>
    <cellStyle name="Standaard 19 2 2 2 4 7 2 3" xfId="22601" xr:uid="{00000000-0005-0000-0000-00006D290000}"/>
    <cellStyle name="Standaard 19 2 2 2 4 7 2 4" xfId="25323" xr:uid="{00000000-0005-0000-0000-00006E290000}"/>
    <cellStyle name="Standaard 19 2 2 2 4 7 3" xfId="11494" xr:uid="{00000000-0005-0000-0000-00006F290000}"/>
    <cellStyle name="Standaard 19 2 2 2 4 7 4" xfId="21238" xr:uid="{00000000-0005-0000-0000-000070290000}"/>
    <cellStyle name="Standaard 19 2 2 2 4 7 5" xfId="23961" xr:uid="{00000000-0005-0000-0000-000071290000}"/>
    <cellStyle name="Standaard 19 2 2 2 4 8" xfId="3135" xr:uid="{00000000-0005-0000-0000-000072290000}"/>
    <cellStyle name="Standaard 19 2 2 2 4 8 2" xfId="12862" xr:uid="{00000000-0005-0000-0000-000073290000}"/>
    <cellStyle name="Standaard 19 2 2 2 4 8 3" xfId="21945" xr:uid="{00000000-0005-0000-0000-000074290000}"/>
    <cellStyle name="Standaard 19 2 2 2 4 8 4" xfId="24667" xr:uid="{00000000-0005-0000-0000-000075290000}"/>
    <cellStyle name="Standaard 19 2 2 2 4 9" xfId="10838" xr:uid="{00000000-0005-0000-0000-000076290000}"/>
    <cellStyle name="Standaard 19 2 2 2 5" xfId="949" xr:uid="{00000000-0005-0000-0000-000077290000}"/>
    <cellStyle name="Standaard 19 2 2 2 5 2" xfId="1037" xr:uid="{00000000-0005-0000-0000-000078290000}"/>
    <cellStyle name="Standaard 19 2 2 2 5 2 2" xfId="1374" xr:uid="{00000000-0005-0000-0000-000079290000}"/>
    <cellStyle name="Standaard 19 2 2 2 5 2 2 2" xfId="2037" xr:uid="{00000000-0005-0000-0000-00007A290000}"/>
    <cellStyle name="Standaard 19 2 2 2 5 2 2 2 2" xfId="4259" xr:uid="{00000000-0005-0000-0000-00007B290000}"/>
    <cellStyle name="Standaard 19 2 2 2 5 2 2 2 2 2" xfId="13986" xr:uid="{00000000-0005-0000-0000-00007C290000}"/>
    <cellStyle name="Standaard 19 2 2 2 5 2 2 2 2 3" xfId="23027" xr:uid="{00000000-0005-0000-0000-00007D290000}"/>
    <cellStyle name="Standaard 19 2 2 2 5 2 2 2 2 4" xfId="25749" xr:uid="{00000000-0005-0000-0000-00007E290000}"/>
    <cellStyle name="Standaard 19 2 2 2 5 2 2 2 3" xfId="11920" xr:uid="{00000000-0005-0000-0000-00007F290000}"/>
    <cellStyle name="Standaard 19 2 2 2 5 2 2 2 4" xfId="21664" xr:uid="{00000000-0005-0000-0000-000080290000}"/>
    <cellStyle name="Standaard 19 2 2 2 5 2 2 2 5" xfId="24387" xr:uid="{00000000-0005-0000-0000-000081290000}"/>
    <cellStyle name="Standaard 19 2 2 2 5 2 2 3" xfId="3598" xr:uid="{00000000-0005-0000-0000-000082290000}"/>
    <cellStyle name="Standaard 19 2 2 2 5 2 2 3 2" xfId="13325" xr:uid="{00000000-0005-0000-0000-000083290000}"/>
    <cellStyle name="Standaard 19 2 2 2 5 2 2 3 3" xfId="22371" xr:uid="{00000000-0005-0000-0000-000084290000}"/>
    <cellStyle name="Standaard 19 2 2 2 5 2 2 3 4" xfId="25093" xr:uid="{00000000-0005-0000-0000-000085290000}"/>
    <cellStyle name="Standaard 19 2 2 2 5 2 2 4" xfId="11264" xr:uid="{00000000-0005-0000-0000-000086290000}"/>
    <cellStyle name="Standaard 19 2 2 2 5 2 2 5" xfId="21008" xr:uid="{00000000-0005-0000-0000-000087290000}"/>
    <cellStyle name="Standaard 19 2 2 2 5 2 2 6" xfId="23731" xr:uid="{00000000-0005-0000-0000-000088290000}"/>
    <cellStyle name="Standaard 19 2 2 2 5 2 3" xfId="1709" xr:uid="{00000000-0005-0000-0000-000089290000}"/>
    <cellStyle name="Standaard 19 2 2 2 5 2 3 2" xfId="3931" xr:uid="{00000000-0005-0000-0000-00008A290000}"/>
    <cellStyle name="Standaard 19 2 2 2 5 2 3 2 2" xfId="13658" xr:uid="{00000000-0005-0000-0000-00008B290000}"/>
    <cellStyle name="Standaard 19 2 2 2 5 2 3 2 3" xfId="22699" xr:uid="{00000000-0005-0000-0000-00008C290000}"/>
    <cellStyle name="Standaard 19 2 2 2 5 2 3 2 4" xfId="25421" xr:uid="{00000000-0005-0000-0000-00008D290000}"/>
    <cellStyle name="Standaard 19 2 2 2 5 2 3 3" xfId="11592" xr:uid="{00000000-0005-0000-0000-00008E290000}"/>
    <cellStyle name="Standaard 19 2 2 2 5 2 3 4" xfId="21336" xr:uid="{00000000-0005-0000-0000-00008F290000}"/>
    <cellStyle name="Standaard 19 2 2 2 5 2 3 5" xfId="24059" xr:uid="{00000000-0005-0000-0000-000090290000}"/>
    <cellStyle name="Standaard 19 2 2 2 5 2 4" xfId="3233" xr:uid="{00000000-0005-0000-0000-000091290000}"/>
    <cellStyle name="Standaard 19 2 2 2 5 2 4 2" xfId="12960" xr:uid="{00000000-0005-0000-0000-000092290000}"/>
    <cellStyle name="Standaard 19 2 2 2 5 2 4 3" xfId="22043" xr:uid="{00000000-0005-0000-0000-000093290000}"/>
    <cellStyle name="Standaard 19 2 2 2 5 2 4 4" xfId="24765" xr:uid="{00000000-0005-0000-0000-000094290000}"/>
    <cellStyle name="Standaard 19 2 2 2 5 2 5" xfId="10936" xr:uid="{00000000-0005-0000-0000-000095290000}"/>
    <cellStyle name="Standaard 19 2 2 2 5 2 6" xfId="20679" xr:uid="{00000000-0005-0000-0000-000096290000}"/>
    <cellStyle name="Standaard 19 2 2 2 5 2 7" xfId="23403" xr:uid="{00000000-0005-0000-0000-000097290000}"/>
    <cellStyle name="Standaard 19 2 2 2 5 3" xfId="1128" xr:uid="{00000000-0005-0000-0000-000098290000}"/>
    <cellStyle name="Standaard 19 2 2 2 5 3 2" xfId="1464" xr:uid="{00000000-0005-0000-0000-000099290000}"/>
    <cellStyle name="Standaard 19 2 2 2 5 3 2 2" xfId="2125" xr:uid="{00000000-0005-0000-0000-00009A290000}"/>
    <cellStyle name="Standaard 19 2 2 2 5 3 2 2 2" xfId="4347" xr:uid="{00000000-0005-0000-0000-00009B290000}"/>
    <cellStyle name="Standaard 19 2 2 2 5 3 2 2 2 2" xfId="14074" xr:uid="{00000000-0005-0000-0000-00009C290000}"/>
    <cellStyle name="Standaard 19 2 2 2 5 3 2 2 2 3" xfId="23115" xr:uid="{00000000-0005-0000-0000-00009D290000}"/>
    <cellStyle name="Standaard 19 2 2 2 5 3 2 2 2 4" xfId="25837" xr:uid="{00000000-0005-0000-0000-00009E290000}"/>
    <cellStyle name="Standaard 19 2 2 2 5 3 2 2 3" xfId="12008" xr:uid="{00000000-0005-0000-0000-00009F290000}"/>
    <cellStyle name="Standaard 19 2 2 2 5 3 2 2 4" xfId="21752" xr:uid="{00000000-0005-0000-0000-0000A0290000}"/>
    <cellStyle name="Standaard 19 2 2 2 5 3 2 2 5" xfId="24475" xr:uid="{00000000-0005-0000-0000-0000A1290000}"/>
    <cellStyle name="Standaard 19 2 2 2 5 3 2 3" xfId="3686" xr:uid="{00000000-0005-0000-0000-0000A2290000}"/>
    <cellStyle name="Standaard 19 2 2 2 5 3 2 3 2" xfId="13413" xr:uid="{00000000-0005-0000-0000-0000A3290000}"/>
    <cellStyle name="Standaard 19 2 2 2 5 3 2 3 3" xfId="22459" xr:uid="{00000000-0005-0000-0000-0000A4290000}"/>
    <cellStyle name="Standaard 19 2 2 2 5 3 2 3 4" xfId="25181" xr:uid="{00000000-0005-0000-0000-0000A5290000}"/>
    <cellStyle name="Standaard 19 2 2 2 5 3 2 4" xfId="11352" xr:uid="{00000000-0005-0000-0000-0000A6290000}"/>
    <cellStyle name="Standaard 19 2 2 2 5 3 2 5" xfId="21096" xr:uid="{00000000-0005-0000-0000-0000A7290000}"/>
    <cellStyle name="Standaard 19 2 2 2 5 3 2 6" xfId="23819" xr:uid="{00000000-0005-0000-0000-0000A8290000}"/>
    <cellStyle name="Standaard 19 2 2 2 5 3 3" xfId="1797" xr:uid="{00000000-0005-0000-0000-0000A9290000}"/>
    <cellStyle name="Standaard 19 2 2 2 5 3 3 2" xfId="4019" xr:uid="{00000000-0005-0000-0000-0000AA290000}"/>
    <cellStyle name="Standaard 19 2 2 2 5 3 3 2 2" xfId="13746" xr:uid="{00000000-0005-0000-0000-0000AB290000}"/>
    <cellStyle name="Standaard 19 2 2 2 5 3 3 2 3" xfId="22787" xr:uid="{00000000-0005-0000-0000-0000AC290000}"/>
    <cellStyle name="Standaard 19 2 2 2 5 3 3 2 4" xfId="25509" xr:uid="{00000000-0005-0000-0000-0000AD290000}"/>
    <cellStyle name="Standaard 19 2 2 2 5 3 3 3" xfId="11680" xr:uid="{00000000-0005-0000-0000-0000AE290000}"/>
    <cellStyle name="Standaard 19 2 2 2 5 3 3 4" xfId="21424" xr:uid="{00000000-0005-0000-0000-0000AF290000}"/>
    <cellStyle name="Standaard 19 2 2 2 5 3 3 5" xfId="24147" xr:uid="{00000000-0005-0000-0000-0000B0290000}"/>
    <cellStyle name="Standaard 19 2 2 2 5 3 4" xfId="3324" xr:uid="{00000000-0005-0000-0000-0000B1290000}"/>
    <cellStyle name="Standaard 19 2 2 2 5 3 4 2" xfId="13051" xr:uid="{00000000-0005-0000-0000-0000B2290000}"/>
    <cellStyle name="Standaard 19 2 2 2 5 3 4 3" xfId="22131" xr:uid="{00000000-0005-0000-0000-0000B3290000}"/>
    <cellStyle name="Standaard 19 2 2 2 5 3 4 4" xfId="24853" xr:uid="{00000000-0005-0000-0000-0000B4290000}"/>
    <cellStyle name="Standaard 19 2 2 2 5 3 5" xfId="11024" xr:uid="{00000000-0005-0000-0000-0000B5290000}"/>
    <cellStyle name="Standaard 19 2 2 2 5 3 6" xfId="20767" xr:uid="{00000000-0005-0000-0000-0000B6290000}"/>
    <cellStyle name="Standaard 19 2 2 2 5 3 7" xfId="23491" xr:uid="{00000000-0005-0000-0000-0000B7290000}"/>
    <cellStyle name="Standaard 19 2 2 2 5 4" xfId="1286" xr:uid="{00000000-0005-0000-0000-0000B8290000}"/>
    <cellStyle name="Standaard 19 2 2 2 5 4 2" xfId="1949" xr:uid="{00000000-0005-0000-0000-0000B9290000}"/>
    <cellStyle name="Standaard 19 2 2 2 5 4 2 2" xfId="4171" xr:uid="{00000000-0005-0000-0000-0000BA290000}"/>
    <cellStyle name="Standaard 19 2 2 2 5 4 2 2 2" xfId="13898" xr:uid="{00000000-0005-0000-0000-0000BB290000}"/>
    <cellStyle name="Standaard 19 2 2 2 5 4 2 2 3" xfId="22939" xr:uid="{00000000-0005-0000-0000-0000BC290000}"/>
    <cellStyle name="Standaard 19 2 2 2 5 4 2 2 4" xfId="25661" xr:uid="{00000000-0005-0000-0000-0000BD290000}"/>
    <cellStyle name="Standaard 19 2 2 2 5 4 2 3" xfId="11832" xr:uid="{00000000-0005-0000-0000-0000BE290000}"/>
    <cellStyle name="Standaard 19 2 2 2 5 4 2 4" xfId="21576" xr:uid="{00000000-0005-0000-0000-0000BF290000}"/>
    <cellStyle name="Standaard 19 2 2 2 5 4 2 5" xfId="24299" xr:uid="{00000000-0005-0000-0000-0000C0290000}"/>
    <cellStyle name="Standaard 19 2 2 2 5 4 3" xfId="3510" xr:uid="{00000000-0005-0000-0000-0000C1290000}"/>
    <cellStyle name="Standaard 19 2 2 2 5 4 3 2" xfId="13237" xr:uid="{00000000-0005-0000-0000-0000C2290000}"/>
    <cellStyle name="Standaard 19 2 2 2 5 4 3 3" xfId="22283" xr:uid="{00000000-0005-0000-0000-0000C3290000}"/>
    <cellStyle name="Standaard 19 2 2 2 5 4 3 4" xfId="25005" xr:uid="{00000000-0005-0000-0000-0000C4290000}"/>
    <cellStyle name="Standaard 19 2 2 2 5 4 4" xfId="11176" xr:uid="{00000000-0005-0000-0000-0000C5290000}"/>
    <cellStyle name="Standaard 19 2 2 2 5 4 5" xfId="20920" xr:uid="{00000000-0005-0000-0000-0000C6290000}"/>
    <cellStyle name="Standaard 19 2 2 2 5 4 6" xfId="23643" xr:uid="{00000000-0005-0000-0000-0000C7290000}"/>
    <cellStyle name="Standaard 19 2 2 2 5 5" xfId="1621" xr:uid="{00000000-0005-0000-0000-0000C8290000}"/>
    <cellStyle name="Standaard 19 2 2 2 5 5 2" xfId="3843" xr:uid="{00000000-0005-0000-0000-0000C9290000}"/>
    <cellStyle name="Standaard 19 2 2 2 5 5 2 2" xfId="13570" xr:uid="{00000000-0005-0000-0000-0000CA290000}"/>
    <cellStyle name="Standaard 19 2 2 2 5 5 2 3" xfId="22611" xr:uid="{00000000-0005-0000-0000-0000CB290000}"/>
    <cellStyle name="Standaard 19 2 2 2 5 5 2 4" xfId="25333" xr:uid="{00000000-0005-0000-0000-0000CC290000}"/>
    <cellStyle name="Standaard 19 2 2 2 5 5 3" xfId="11504" xr:uid="{00000000-0005-0000-0000-0000CD290000}"/>
    <cellStyle name="Standaard 19 2 2 2 5 5 4" xfId="21248" xr:uid="{00000000-0005-0000-0000-0000CE290000}"/>
    <cellStyle name="Standaard 19 2 2 2 5 5 5" xfId="23971" xr:uid="{00000000-0005-0000-0000-0000CF290000}"/>
    <cellStyle name="Standaard 19 2 2 2 5 6" xfId="3145" xr:uid="{00000000-0005-0000-0000-0000D0290000}"/>
    <cellStyle name="Standaard 19 2 2 2 5 6 2" xfId="12872" xr:uid="{00000000-0005-0000-0000-0000D1290000}"/>
    <cellStyle name="Standaard 19 2 2 2 5 6 3" xfId="21955" xr:uid="{00000000-0005-0000-0000-0000D2290000}"/>
    <cellStyle name="Standaard 19 2 2 2 5 6 4" xfId="24677" xr:uid="{00000000-0005-0000-0000-0000D3290000}"/>
    <cellStyle name="Standaard 19 2 2 2 5 7" xfId="10848" xr:uid="{00000000-0005-0000-0000-0000D4290000}"/>
    <cellStyle name="Standaard 19 2 2 2 5 8" xfId="20591" xr:uid="{00000000-0005-0000-0000-0000D5290000}"/>
    <cellStyle name="Standaard 19 2 2 2 5 9" xfId="23315" xr:uid="{00000000-0005-0000-0000-0000D6290000}"/>
    <cellStyle name="Standaard 19 2 2 2 6" xfId="993" xr:uid="{00000000-0005-0000-0000-0000D7290000}"/>
    <cellStyle name="Standaard 19 2 2 2 6 2" xfId="1330" xr:uid="{00000000-0005-0000-0000-0000D8290000}"/>
    <cellStyle name="Standaard 19 2 2 2 6 2 2" xfId="1993" xr:uid="{00000000-0005-0000-0000-0000D9290000}"/>
    <cellStyle name="Standaard 19 2 2 2 6 2 2 2" xfId="4215" xr:uid="{00000000-0005-0000-0000-0000DA290000}"/>
    <cellStyle name="Standaard 19 2 2 2 6 2 2 2 2" xfId="13942" xr:uid="{00000000-0005-0000-0000-0000DB290000}"/>
    <cellStyle name="Standaard 19 2 2 2 6 2 2 2 3" xfId="22983" xr:uid="{00000000-0005-0000-0000-0000DC290000}"/>
    <cellStyle name="Standaard 19 2 2 2 6 2 2 2 4" xfId="25705" xr:uid="{00000000-0005-0000-0000-0000DD290000}"/>
    <cellStyle name="Standaard 19 2 2 2 6 2 2 3" xfId="11876" xr:uid="{00000000-0005-0000-0000-0000DE290000}"/>
    <cellStyle name="Standaard 19 2 2 2 6 2 2 4" xfId="21620" xr:uid="{00000000-0005-0000-0000-0000DF290000}"/>
    <cellStyle name="Standaard 19 2 2 2 6 2 2 5" xfId="24343" xr:uid="{00000000-0005-0000-0000-0000E0290000}"/>
    <cellStyle name="Standaard 19 2 2 2 6 2 3" xfId="3554" xr:uid="{00000000-0005-0000-0000-0000E1290000}"/>
    <cellStyle name="Standaard 19 2 2 2 6 2 3 2" xfId="13281" xr:uid="{00000000-0005-0000-0000-0000E2290000}"/>
    <cellStyle name="Standaard 19 2 2 2 6 2 3 3" xfId="22327" xr:uid="{00000000-0005-0000-0000-0000E3290000}"/>
    <cellStyle name="Standaard 19 2 2 2 6 2 3 4" xfId="25049" xr:uid="{00000000-0005-0000-0000-0000E4290000}"/>
    <cellStyle name="Standaard 19 2 2 2 6 2 4" xfId="11220" xr:uid="{00000000-0005-0000-0000-0000E5290000}"/>
    <cellStyle name="Standaard 19 2 2 2 6 2 5" xfId="20964" xr:uid="{00000000-0005-0000-0000-0000E6290000}"/>
    <cellStyle name="Standaard 19 2 2 2 6 2 6" xfId="23687" xr:uid="{00000000-0005-0000-0000-0000E7290000}"/>
    <cellStyle name="Standaard 19 2 2 2 6 3" xfId="1665" xr:uid="{00000000-0005-0000-0000-0000E8290000}"/>
    <cellStyle name="Standaard 19 2 2 2 6 3 2" xfId="3887" xr:uid="{00000000-0005-0000-0000-0000E9290000}"/>
    <cellStyle name="Standaard 19 2 2 2 6 3 2 2" xfId="13614" xr:uid="{00000000-0005-0000-0000-0000EA290000}"/>
    <cellStyle name="Standaard 19 2 2 2 6 3 2 3" xfId="22655" xr:uid="{00000000-0005-0000-0000-0000EB290000}"/>
    <cellStyle name="Standaard 19 2 2 2 6 3 2 4" xfId="25377" xr:uid="{00000000-0005-0000-0000-0000EC290000}"/>
    <cellStyle name="Standaard 19 2 2 2 6 3 3" xfId="11548" xr:uid="{00000000-0005-0000-0000-0000ED290000}"/>
    <cellStyle name="Standaard 19 2 2 2 6 3 4" xfId="21292" xr:uid="{00000000-0005-0000-0000-0000EE290000}"/>
    <cellStyle name="Standaard 19 2 2 2 6 3 5" xfId="24015" xr:uid="{00000000-0005-0000-0000-0000EF290000}"/>
    <cellStyle name="Standaard 19 2 2 2 6 4" xfId="3189" xr:uid="{00000000-0005-0000-0000-0000F0290000}"/>
    <cellStyle name="Standaard 19 2 2 2 6 4 2" xfId="12916" xr:uid="{00000000-0005-0000-0000-0000F1290000}"/>
    <cellStyle name="Standaard 19 2 2 2 6 4 3" xfId="21999" xr:uid="{00000000-0005-0000-0000-0000F2290000}"/>
    <cellStyle name="Standaard 19 2 2 2 6 4 4" xfId="24721" xr:uid="{00000000-0005-0000-0000-0000F3290000}"/>
    <cellStyle name="Standaard 19 2 2 2 6 5" xfId="10892" xr:uid="{00000000-0005-0000-0000-0000F4290000}"/>
    <cellStyle name="Standaard 19 2 2 2 6 6" xfId="20635" xr:uid="{00000000-0005-0000-0000-0000F5290000}"/>
    <cellStyle name="Standaard 19 2 2 2 6 7" xfId="23359" xr:uid="{00000000-0005-0000-0000-0000F6290000}"/>
    <cellStyle name="Standaard 19 2 2 2 7" xfId="1081" xr:uid="{00000000-0005-0000-0000-0000F7290000}"/>
    <cellStyle name="Standaard 19 2 2 2 7 2" xfId="1418" xr:uid="{00000000-0005-0000-0000-0000F8290000}"/>
    <cellStyle name="Standaard 19 2 2 2 7 2 2" xfId="2081" xr:uid="{00000000-0005-0000-0000-0000F9290000}"/>
    <cellStyle name="Standaard 19 2 2 2 7 2 2 2" xfId="4303" xr:uid="{00000000-0005-0000-0000-0000FA290000}"/>
    <cellStyle name="Standaard 19 2 2 2 7 2 2 2 2" xfId="14030" xr:uid="{00000000-0005-0000-0000-0000FB290000}"/>
    <cellStyle name="Standaard 19 2 2 2 7 2 2 2 3" xfId="23071" xr:uid="{00000000-0005-0000-0000-0000FC290000}"/>
    <cellStyle name="Standaard 19 2 2 2 7 2 2 2 4" xfId="25793" xr:uid="{00000000-0005-0000-0000-0000FD290000}"/>
    <cellStyle name="Standaard 19 2 2 2 7 2 2 3" xfId="11964" xr:uid="{00000000-0005-0000-0000-0000FE290000}"/>
    <cellStyle name="Standaard 19 2 2 2 7 2 2 4" xfId="21708" xr:uid="{00000000-0005-0000-0000-0000FF290000}"/>
    <cellStyle name="Standaard 19 2 2 2 7 2 2 5" xfId="24431" xr:uid="{00000000-0005-0000-0000-0000002A0000}"/>
    <cellStyle name="Standaard 19 2 2 2 7 2 3" xfId="3642" xr:uid="{00000000-0005-0000-0000-0000012A0000}"/>
    <cellStyle name="Standaard 19 2 2 2 7 2 3 2" xfId="13369" xr:uid="{00000000-0005-0000-0000-0000022A0000}"/>
    <cellStyle name="Standaard 19 2 2 2 7 2 3 3" xfId="22415" xr:uid="{00000000-0005-0000-0000-0000032A0000}"/>
    <cellStyle name="Standaard 19 2 2 2 7 2 3 4" xfId="25137" xr:uid="{00000000-0005-0000-0000-0000042A0000}"/>
    <cellStyle name="Standaard 19 2 2 2 7 2 4" xfId="11308" xr:uid="{00000000-0005-0000-0000-0000052A0000}"/>
    <cellStyle name="Standaard 19 2 2 2 7 2 5" xfId="21052" xr:uid="{00000000-0005-0000-0000-0000062A0000}"/>
    <cellStyle name="Standaard 19 2 2 2 7 2 6" xfId="23775" xr:uid="{00000000-0005-0000-0000-0000072A0000}"/>
    <cellStyle name="Standaard 19 2 2 2 7 3" xfId="1753" xr:uid="{00000000-0005-0000-0000-0000082A0000}"/>
    <cellStyle name="Standaard 19 2 2 2 7 3 2" xfId="3975" xr:uid="{00000000-0005-0000-0000-0000092A0000}"/>
    <cellStyle name="Standaard 19 2 2 2 7 3 2 2" xfId="13702" xr:uid="{00000000-0005-0000-0000-00000A2A0000}"/>
    <cellStyle name="Standaard 19 2 2 2 7 3 2 3" xfId="22743" xr:uid="{00000000-0005-0000-0000-00000B2A0000}"/>
    <cellStyle name="Standaard 19 2 2 2 7 3 2 4" xfId="25465" xr:uid="{00000000-0005-0000-0000-00000C2A0000}"/>
    <cellStyle name="Standaard 19 2 2 2 7 3 3" xfId="11636" xr:uid="{00000000-0005-0000-0000-00000D2A0000}"/>
    <cellStyle name="Standaard 19 2 2 2 7 3 4" xfId="21380" xr:uid="{00000000-0005-0000-0000-00000E2A0000}"/>
    <cellStyle name="Standaard 19 2 2 2 7 3 5" xfId="24103" xr:uid="{00000000-0005-0000-0000-00000F2A0000}"/>
    <cellStyle name="Standaard 19 2 2 2 7 4" xfId="3277" xr:uid="{00000000-0005-0000-0000-0000102A0000}"/>
    <cellStyle name="Standaard 19 2 2 2 7 4 2" xfId="13004" xr:uid="{00000000-0005-0000-0000-0000112A0000}"/>
    <cellStyle name="Standaard 19 2 2 2 7 4 3" xfId="22087" xr:uid="{00000000-0005-0000-0000-0000122A0000}"/>
    <cellStyle name="Standaard 19 2 2 2 7 4 4" xfId="24809" xr:uid="{00000000-0005-0000-0000-0000132A0000}"/>
    <cellStyle name="Standaard 19 2 2 2 7 5" xfId="10980" xr:uid="{00000000-0005-0000-0000-0000142A0000}"/>
    <cellStyle name="Standaard 19 2 2 2 7 6" xfId="20723" xr:uid="{00000000-0005-0000-0000-0000152A0000}"/>
    <cellStyle name="Standaard 19 2 2 2 7 7" xfId="23447" xr:uid="{00000000-0005-0000-0000-0000162A0000}"/>
    <cellStyle name="Standaard 19 2 2 2 8" xfId="1166" xr:uid="{00000000-0005-0000-0000-0000172A0000}"/>
    <cellStyle name="Standaard 19 2 2 2 8 2" xfId="1501" xr:uid="{00000000-0005-0000-0000-0000182A0000}"/>
    <cellStyle name="Standaard 19 2 2 2 8 2 2" xfId="2162" xr:uid="{00000000-0005-0000-0000-0000192A0000}"/>
    <cellStyle name="Standaard 19 2 2 2 8 2 2 2" xfId="4384" xr:uid="{00000000-0005-0000-0000-00001A2A0000}"/>
    <cellStyle name="Standaard 19 2 2 2 8 2 2 2 2" xfId="14111" xr:uid="{00000000-0005-0000-0000-00001B2A0000}"/>
    <cellStyle name="Standaard 19 2 2 2 8 2 2 2 3" xfId="23152" xr:uid="{00000000-0005-0000-0000-00001C2A0000}"/>
    <cellStyle name="Standaard 19 2 2 2 8 2 2 2 4" xfId="25874" xr:uid="{00000000-0005-0000-0000-00001D2A0000}"/>
    <cellStyle name="Standaard 19 2 2 2 8 2 2 3" xfId="12045" xr:uid="{00000000-0005-0000-0000-00001E2A0000}"/>
    <cellStyle name="Standaard 19 2 2 2 8 2 2 4" xfId="21789" xr:uid="{00000000-0005-0000-0000-00001F2A0000}"/>
    <cellStyle name="Standaard 19 2 2 2 8 2 2 5" xfId="24512" xr:uid="{00000000-0005-0000-0000-0000202A0000}"/>
    <cellStyle name="Standaard 19 2 2 2 8 2 3" xfId="3723" xr:uid="{00000000-0005-0000-0000-0000212A0000}"/>
    <cellStyle name="Standaard 19 2 2 2 8 2 3 2" xfId="13450" xr:uid="{00000000-0005-0000-0000-0000222A0000}"/>
    <cellStyle name="Standaard 19 2 2 2 8 2 3 3" xfId="22496" xr:uid="{00000000-0005-0000-0000-0000232A0000}"/>
    <cellStyle name="Standaard 19 2 2 2 8 2 3 4" xfId="25218" xr:uid="{00000000-0005-0000-0000-0000242A0000}"/>
    <cellStyle name="Standaard 19 2 2 2 8 2 4" xfId="11389" xr:uid="{00000000-0005-0000-0000-0000252A0000}"/>
    <cellStyle name="Standaard 19 2 2 2 8 2 5" xfId="21133" xr:uid="{00000000-0005-0000-0000-0000262A0000}"/>
    <cellStyle name="Standaard 19 2 2 2 8 2 6" xfId="23856" xr:uid="{00000000-0005-0000-0000-0000272A0000}"/>
    <cellStyle name="Standaard 19 2 2 2 8 3" xfId="1834" xr:uid="{00000000-0005-0000-0000-0000282A0000}"/>
    <cellStyle name="Standaard 19 2 2 2 8 3 2" xfId="4056" xr:uid="{00000000-0005-0000-0000-0000292A0000}"/>
    <cellStyle name="Standaard 19 2 2 2 8 3 2 2" xfId="13783" xr:uid="{00000000-0005-0000-0000-00002A2A0000}"/>
    <cellStyle name="Standaard 19 2 2 2 8 3 2 3" xfId="22824" xr:uid="{00000000-0005-0000-0000-00002B2A0000}"/>
    <cellStyle name="Standaard 19 2 2 2 8 3 2 4" xfId="25546" xr:uid="{00000000-0005-0000-0000-00002C2A0000}"/>
    <cellStyle name="Standaard 19 2 2 2 8 3 3" xfId="11717" xr:uid="{00000000-0005-0000-0000-00002D2A0000}"/>
    <cellStyle name="Standaard 19 2 2 2 8 3 4" xfId="21461" xr:uid="{00000000-0005-0000-0000-00002E2A0000}"/>
    <cellStyle name="Standaard 19 2 2 2 8 3 5" xfId="24184" xr:uid="{00000000-0005-0000-0000-00002F2A0000}"/>
    <cellStyle name="Standaard 19 2 2 2 8 4" xfId="3362" xr:uid="{00000000-0005-0000-0000-0000302A0000}"/>
    <cellStyle name="Standaard 19 2 2 2 8 4 2" xfId="13089" xr:uid="{00000000-0005-0000-0000-0000312A0000}"/>
    <cellStyle name="Standaard 19 2 2 2 8 4 3" xfId="22168" xr:uid="{00000000-0005-0000-0000-0000322A0000}"/>
    <cellStyle name="Standaard 19 2 2 2 8 4 4" xfId="24890" xr:uid="{00000000-0005-0000-0000-0000332A0000}"/>
    <cellStyle name="Standaard 19 2 2 2 8 5" xfId="11061" xr:uid="{00000000-0005-0000-0000-0000342A0000}"/>
    <cellStyle name="Standaard 19 2 2 2 8 6" xfId="20804" xr:uid="{00000000-0005-0000-0000-0000352A0000}"/>
    <cellStyle name="Standaard 19 2 2 2 8 7" xfId="23528" xr:uid="{00000000-0005-0000-0000-0000362A0000}"/>
    <cellStyle name="Standaard 19 2 2 2 9" xfId="1242" xr:uid="{00000000-0005-0000-0000-0000372A0000}"/>
    <cellStyle name="Standaard 19 2 2 2 9 2" xfId="1905" xr:uid="{00000000-0005-0000-0000-0000382A0000}"/>
    <cellStyle name="Standaard 19 2 2 2 9 2 2" xfId="4127" xr:uid="{00000000-0005-0000-0000-0000392A0000}"/>
    <cellStyle name="Standaard 19 2 2 2 9 2 2 2" xfId="13854" xr:uid="{00000000-0005-0000-0000-00003A2A0000}"/>
    <cellStyle name="Standaard 19 2 2 2 9 2 2 3" xfId="22895" xr:uid="{00000000-0005-0000-0000-00003B2A0000}"/>
    <cellStyle name="Standaard 19 2 2 2 9 2 2 4" xfId="25617" xr:uid="{00000000-0005-0000-0000-00003C2A0000}"/>
    <cellStyle name="Standaard 19 2 2 2 9 2 3" xfId="11788" xr:uid="{00000000-0005-0000-0000-00003D2A0000}"/>
    <cellStyle name="Standaard 19 2 2 2 9 2 4" xfId="21532" xr:uid="{00000000-0005-0000-0000-00003E2A0000}"/>
    <cellStyle name="Standaard 19 2 2 2 9 2 5" xfId="24255" xr:uid="{00000000-0005-0000-0000-00003F2A0000}"/>
    <cellStyle name="Standaard 19 2 2 2 9 3" xfId="3466" xr:uid="{00000000-0005-0000-0000-0000402A0000}"/>
    <cellStyle name="Standaard 19 2 2 2 9 3 2" xfId="13193" xr:uid="{00000000-0005-0000-0000-0000412A0000}"/>
    <cellStyle name="Standaard 19 2 2 2 9 3 3" xfId="22239" xr:uid="{00000000-0005-0000-0000-0000422A0000}"/>
    <cellStyle name="Standaard 19 2 2 2 9 3 4" xfId="24961" xr:uid="{00000000-0005-0000-0000-0000432A0000}"/>
    <cellStyle name="Standaard 19 2 2 2 9 4" xfId="11132" xr:uid="{00000000-0005-0000-0000-0000442A0000}"/>
    <cellStyle name="Standaard 19 2 2 2 9 5" xfId="20876" xr:uid="{00000000-0005-0000-0000-0000452A0000}"/>
    <cellStyle name="Standaard 19 2 2 2 9 6" xfId="23599" xr:uid="{00000000-0005-0000-0000-0000462A0000}"/>
    <cellStyle name="Standaard 19 2 2 3" xfId="910" xr:uid="{00000000-0005-0000-0000-0000472A0000}"/>
    <cellStyle name="Standaard 19 2 2 3 10" xfId="20553" xr:uid="{00000000-0005-0000-0000-0000482A0000}"/>
    <cellStyle name="Standaard 19 2 2 3 11" xfId="23277" xr:uid="{00000000-0005-0000-0000-0000492A0000}"/>
    <cellStyle name="Standaard 19 2 2 3 2" xfId="955" xr:uid="{00000000-0005-0000-0000-00004A2A0000}"/>
    <cellStyle name="Standaard 19 2 2 3 2 2" xfId="1043" xr:uid="{00000000-0005-0000-0000-00004B2A0000}"/>
    <cellStyle name="Standaard 19 2 2 3 2 2 2" xfId="1380" xr:uid="{00000000-0005-0000-0000-00004C2A0000}"/>
    <cellStyle name="Standaard 19 2 2 3 2 2 2 2" xfId="2043" xr:uid="{00000000-0005-0000-0000-00004D2A0000}"/>
    <cellStyle name="Standaard 19 2 2 3 2 2 2 2 2" xfId="4265" xr:uid="{00000000-0005-0000-0000-00004E2A0000}"/>
    <cellStyle name="Standaard 19 2 2 3 2 2 2 2 2 2" xfId="13992" xr:uid="{00000000-0005-0000-0000-00004F2A0000}"/>
    <cellStyle name="Standaard 19 2 2 3 2 2 2 2 2 3" xfId="23033" xr:uid="{00000000-0005-0000-0000-0000502A0000}"/>
    <cellStyle name="Standaard 19 2 2 3 2 2 2 2 2 4" xfId="25755" xr:uid="{00000000-0005-0000-0000-0000512A0000}"/>
    <cellStyle name="Standaard 19 2 2 3 2 2 2 2 3" xfId="11926" xr:uid="{00000000-0005-0000-0000-0000522A0000}"/>
    <cellStyle name="Standaard 19 2 2 3 2 2 2 2 4" xfId="21670" xr:uid="{00000000-0005-0000-0000-0000532A0000}"/>
    <cellStyle name="Standaard 19 2 2 3 2 2 2 2 5" xfId="24393" xr:uid="{00000000-0005-0000-0000-0000542A0000}"/>
    <cellStyle name="Standaard 19 2 2 3 2 2 2 3" xfId="3604" xr:uid="{00000000-0005-0000-0000-0000552A0000}"/>
    <cellStyle name="Standaard 19 2 2 3 2 2 2 3 2" xfId="13331" xr:uid="{00000000-0005-0000-0000-0000562A0000}"/>
    <cellStyle name="Standaard 19 2 2 3 2 2 2 3 3" xfId="22377" xr:uid="{00000000-0005-0000-0000-0000572A0000}"/>
    <cellStyle name="Standaard 19 2 2 3 2 2 2 3 4" xfId="25099" xr:uid="{00000000-0005-0000-0000-0000582A0000}"/>
    <cellStyle name="Standaard 19 2 2 3 2 2 2 4" xfId="11270" xr:uid="{00000000-0005-0000-0000-0000592A0000}"/>
    <cellStyle name="Standaard 19 2 2 3 2 2 2 5" xfId="21014" xr:uid="{00000000-0005-0000-0000-00005A2A0000}"/>
    <cellStyle name="Standaard 19 2 2 3 2 2 2 6" xfId="23737" xr:uid="{00000000-0005-0000-0000-00005B2A0000}"/>
    <cellStyle name="Standaard 19 2 2 3 2 2 3" xfId="1715" xr:uid="{00000000-0005-0000-0000-00005C2A0000}"/>
    <cellStyle name="Standaard 19 2 2 3 2 2 3 2" xfId="3937" xr:uid="{00000000-0005-0000-0000-00005D2A0000}"/>
    <cellStyle name="Standaard 19 2 2 3 2 2 3 2 2" xfId="13664" xr:uid="{00000000-0005-0000-0000-00005E2A0000}"/>
    <cellStyle name="Standaard 19 2 2 3 2 2 3 2 3" xfId="22705" xr:uid="{00000000-0005-0000-0000-00005F2A0000}"/>
    <cellStyle name="Standaard 19 2 2 3 2 2 3 2 4" xfId="25427" xr:uid="{00000000-0005-0000-0000-0000602A0000}"/>
    <cellStyle name="Standaard 19 2 2 3 2 2 3 3" xfId="11598" xr:uid="{00000000-0005-0000-0000-0000612A0000}"/>
    <cellStyle name="Standaard 19 2 2 3 2 2 3 4" xfId="21342" xr:uid="{00000000-0005-0000-0000-0000622A0000}"/>
    <cellStyle name="Standaard 19 2 2 3 2 2 3 5" xfId="24065" xr:uid="{00000000-0005-0000-0000-0000632A0000}"/>
    <cellStyle name="Standaard 19 2 2 3 2 2 4" xfId="3239" xr:uid="{00000000-0005-0000-0000-0000642A0000}"/>
    <cellStyle name="Standaard 19 2 2 3 2 2 4 2" xfId="12966" xr:uid="{00000000-0005-0000-0000-0000652A0000}"/>
    <cellStyle name="Standaard 19 2 2 3 2 2 4 3" xfId="22049" xr:uid="{00000000-0005-0000-0000-0000662A0000}"/>
    <cellStyle name="Standaard 19 2 2 3 2 2 4 4" xfId="24771" xr:uid="{00000000-0005-0000-0000-0000672A0000}"/>
    <cellStyle name="Standaard 19 2 2 3 2 2 5" xfId="10942" xr:uid="{00000000-0005-0000-0000-0000682A0000}"/>
    <cellStyle name="Standaard 19 2 2 3 2 2 6" xfId="20685" xr:uid="{00000000-0005-0000-0000-0000692A0000}"/>
    <cellStyle name="Standaard 19 2 2 3 2 2 7" xfId="23409" xr:uid="{00000000-0005-0000-0000-00006A2A0000}"/>
    <cellStyle name="Standaard 19 2 2 3 2 3" xfId="1134" xr:uid="{00000000-0005-0000-0000-00006B2A0000}"/>
    <cellStyle name="Standaard 19 2 2 3 2 3 2" xfId="1470" xr:uid="{00000000-0005-0000-0000-00006C2A0000}"/>
    <cellStyle name="Standaard 19 2 2 3 2 3 2 2" xfId="2131" xr:uid="{00000000-0005-0000-0000-00006D2A0000}"/>
    <cellStyle name="Standaard 19 2 2 3 2 3 2 2 2" xfId="4353" xr:uid="{00000000-0005-0000-0000-00006E2A0000}"/>
    <cellStyle name="Standaard 19 2 2 3 2 3 2 2 2 2" xfId="14080" xr:uid="{00000000-0005-0000-0000-00006F2A0000}"/>
    <cellStyle name="Standaard 19 2 2 3 2 3 2 2 2 3" xfId="23121" xr:uid="{00000000-0005-0000-0000-0000702A0000}"/>
    <cellStyle name="Standaard 19 2 2 3 2 3 2 2 2 4" xfId="25843" xr:uid="{00000000-0005-0000-0000-0000712A0000}"/>
    <cellStyle name="Standaard 19 2 2 3 2 3 2 2 3" xfId="12014" xr:uid="{00000000-0005-0000-0000-0000722A0000}"/>
    <cellStyle name="Standaard 19 2 2 3 2 3 2 2 4" xfId="21758" xr:uid="{00000000-0005-0000-0000-0000732A0000}"/>
    <cellStyle name="Standaard 19 2 2 3 2 3 2 2 5" xfId="24481" xr:uid="{00000000-0005-0000-0000-0000742A0000}"/>
    <cellStyle name="Standaard 19 2 2 3 2 3 2 3" xfId="3692" xr:uid="{00000000-0005-0000-0000-0000752A0000}"/>
    <cellStyle name="Standaard 19 2 2 3 2 3 2 3 2" xfId="13419" xr:uid="{00000000-0005-0000-0000-0000762A0000}"/>
    <cellStyle name="Standaard 19 2 2 3 2 3 2 3 3" xfId="22465" xr:uid="{00000000-0005-0000-0000-0000772A0000}"/>
    <cellStyle name="Standaard 19 2 2 3 2 3 2 3 4" xfId="25187" xr:uid="{00000000-0005-0000-0000-0000782A0000}"/>
    <cellStyle name="Standaard 19 2 2 3 2 3 2 4" xfId="11358" xr:uid="{00000000-0005-0000-0000-0000792A0000}"/>
    <cellStyle name="Standaard 19 2 2 3 2 3 2 5" xfId="21102" xr:uid="{00000000-0005-0000-0000-00007A2A0000}"/>
    <cellStyle name="Standaard 19 2 2 3 2 3 2 6" xfId="23825" xr:uid="{00000000-0005-0000-0000-00007B2A0000}"/>
    <cellStyle name="Standaard 19 2 2 3 2 3 3" xfId="1803" xr:uid="{00000000-0005-0000-0000-00007C2A0000}"/>
    <cellStyle name="Standaard 19 2 2 3 2 3 3 2" xfId="4025" xr:uid="{00000000-0005-0000-0000-00007D2A0000}"/>
    <cellStyle name="Standaard 19 2 2 3 2 3 3 2 2" xfId="13752" xr:uid="{00000000-0005-0000-0000-00007E2A0000}"/>
    <cellStyle name="Standaard 19 2 2 3 2 3 3 2 3" xfId="22793" xr:uid="{00000000-0005-0000-0000-00007F2A0000}"/>
    <cellStyle name="Standaard 19 2 2 3 2 3 3 2 4" xfId="25515" xr:uid="{00000000-0005-0000-0000-0000802A0000}"/>
    <cellStyle name="Standaard 19 2 2 3 2 3 3 3" xfId="11686" xr:uid="{00000000-0005-0000-0000-0000812A0000}"/>
    <cellStyle name="Standaard 19 2 2 3 2 3 3 4" xfId="21430" xr:uid="{00000000-0005-0000-0000-0000822A0000}"/>
    <cellStyle name="Standaard 19 2 2 3 2 3 3 5" xfId="24153" xr:uid="{00000000-0005-0000-0000-0000832A0000}"/>
    <cellStyle name="Standaard 19 2 2 3 2 3 4" xfId="3330" xr:uid="{00000000-0005-0000-0000-0000842A0000}"/>
    <cellStyle name="Standaard 19 2 2 3 2 3 4 2" xfId="13057" xr:uid="{00000000-0005-0000-0000-0000852A0000}"/>
    <cellStyle name="Standaard 19 2 2 3 2 3 4 3" xfId="22137" xr:uid="{00000000-0005-0000-0000-0000862A0000}"/>
    <cellStyle name="Standaard 19 2 2 3 2 3 4 4" xfId="24859" xr:uid="{00000000-0005-0000-0000-0000872A0000}"/>
    <cellStyle name="Standaard 19 2 2 3 2 3 5" xfId="11030" xr:uid="{00000000-0005-0000-0000-0000882A0000}"/>
    <cellStyle name="Standaard 19 2 2 3 2 3 6" xfId="20773" xr:uid="{00000000-0005-0000-0000-0000892A0000}"/>
    <cellStyle name="Standaard 19 2 2 3 2 3 7" xfId="23497" xr:uid="{00000000-0005-0000-0000-00008A2A0000}"/>
    <cellStyle name="Standaard 19 2 2 3 2 4" xfId="1292" xr:uid="{00000000-0005-0000-0000-00008B2A0000}"/>
    <cellStyle name="Standaard 19 2 2 3 2 4 2" xfId="1955" xr:uid="{00000000-0005-0000-0000-00008C2A0000}"/>
    <cellStyle name="Standaard 19 2 2 3 2 4 2 2" xfId="4177" xr:uid="{00000000-0005-0000-0000-00008D2A0000}"/>
    <cellStyle name="Standaard 19 2 2 3 2 4 2 2 2" xfId="13904" xr:uid="{00000000-0005-0000-0000-00008E2A0000}"/>
    <cellStyle name="Standaard 19 2 2 3 2 4 2 2 3" xfId="22945" xr:uid="{00000000-0005-0000-0000-00008F2A0000}"/>
    <cellStyle name="Standaard 19 2 2 3 2 4 2 2 4" xfId="25667" xr:uid="{00000000-0005-0000-0000-0000902A0000}"/>
    <cellStyle name="Standaard 19 2 2 3 2 4 2 3" xfId="11838" xr:uid="{00000000-0005-0000-0000-0000912A0000}"/>
    <cellStyle name="Standaard 19 2 2 3 2 4 2 4" xfId="21582" xr:uid="{00000000-0005-0000-0000-0000922A0000}"/>
    <cellStyle name="Standaard 19 2 2 3 2 4 2 5" xfId="24305" xr:uid="{00000000-0005-0000-0000-0000932A0000}"/>
    <cellStyle name="Standaard 19 2 2 3 2 4 3" xfId="3516" xr:uid="{00000000-0005-0000-0000-0000942A0000}"/>
    <cellStyle name="Standaard 19 2 2 3 2 4 3 2" xfId="13243" xr:uid="{00000000-0005-0000-0000-0000952A0000}"/>
    <cellStyle name="Standaard 19 2 2 3 2 4 3 3" xfId="22289" xr:uid="{00000000-0005-0000-0000-0000962A0000}"/>
    <cellStyle name="Standaard 19 2 2 3 2 4 3 4" xfId="25011" xr:uid="{00000000-0005-0000-0000-0000972A0000}"/>
    <cellStyle name="Standaard 19 2 2 3 2 4 4" xfId="11182" xr:uid="{00000000-0005-0000-0000-0000982A0000}"/>
    <cellStyle name="Standaard 19 2 2 3 2 4 5" xfId="20926" xr:uid="{00000000-0005-0000-0000-0000992A0000}"/>
    <cellStyle name="Standaard 19 2 2 3 2 4 6" xfId="23649" xr:uid="{00000000-0005-0000-0000-00009A2A0000}"/>
    <cellStyle name="Standaard 19 2 2 3 2 5" xfId="1627" xr:uid="{00000000-0005-0000-0000-00009B2A0000}"/>
    <cellStyle name="Standaard 19 2 2 3 2 5 2" xfId="3849" xr:uid="{00000000-0005-0000-0000-00009C2A0000}"/>
    <cellStyle name="Standaard 19 2 2 3 2 5 2 2" xfId="13576" xr:uid="{00000000-0005-0000-0000-00009D2A0000}"/>
    <cellStyle name="Standaard 19 2 2 3 2 5 2 3" xfId="22617" xr:uid="{00000000-0005-0000-0000-00009E2A0000}"/>
    <cellStyle name="Standaard 19 2 2 3 2 5 2 4" xfId="25339" xr:uid="{00000000-0005-0000-0000-00009F2A0000}"/>
    <cellStyle name="Standaard 19 2 2 3 2 5 3" xfId="11510" xr:uid="{00000000-0005-0000-0000-0000A02A0000}"/>
    <cellStyle name="Standaard 19 2 2 3 2 5 4" xfId="21254" xr:uid="{00000000-0005-0000-0000-0000A12A0000}"/>
    <cellStyle name="Standaard 19 2 2 3 2 5 5" xfId="23977" xr:uid="{00000000-0005-0000-0000-0000A22A0000}"/>
    <cellStyle name="Standaard 19 2 2 3 2 6" xfId="3151" xr:uid="{00000000-0005-0000-0000-0000A32A0000}"/>
    <cellStyle name="Standaard 19 2 2 3 2 6 2" xfId="12878" xr:uid="{00000000-0005-0000-0000-0000A42A0000}"/>
    <cellStyle name="Standaard 19 2 2 3 2 6 3" xfId="21961" xr:uid="{00000000-0005-0000-0000-0000A52A0000}"/>
    <cellStyle name="Standaard 19 2 2 3 2 6 4" xfId="24683" xr:uid="{00000000-0005-0000-0000-0000A62A0000}"/>
    <cellStyle name="Standaard 19 2 2 3 2 7" xfId="10854" xr:uid="{00000000-0005-0000-0000-0000A72A0000}"/>
    <cellStyle name="Standaard 19 2 2 3 2 8" xfId="20597" xr:uid="{00000000-0005-0000-0000-0000A82A0000}"/>
    <cellStyle name="Standaard 19 2 2 3 2 9" xfId="23321" xr:uid="{00000000-0005-0000-0000-0000A92A0000}"/>
    <cellStyle name="Standaard 19 2 2 3 3" xfId="999" xr:uid="{00000000-0005-0000-0000-0000AA2A0000}"/>
    <cellStyle name="Standaard 19 2 2 3 3 2" xfId="1336" xr:uid="{00000000-0005-0000-0000-0000AB2A0000}"/>
    <cellStyle name="Standaard 19 2 2 3 3 2 2" xfId="1999" xr:uid="{00000000-0005-0000-0000-0000AC2A0000}"/>
    <cellStyle name="Standaard 19 2 2 3 3 2 2 2" xfId="4221" xr:uid="{00000000-0005-0000-0000-0000AD2A0000}"/>
    <cellStyle name="Standaard 19 2 2 3 3 2 2 2 2" xfId="13948" xr:uid="{00000000-0005-0000-0000-0000AE2A0000}"/>
    <cellStyle name="Standaard 19 2 2 3 3 2 2 2 3" xfId="22989" xr:uid="{00000000-0005-0000-0000-0000AF2A0000}"/>
    <cellStyle name="Standaard 19 2 2 3 3 2 2 2 4" xfId="25711" xr:uid="{00000000-0005-0000-0000-0000B02A0000}"/>
    <cellStyle name="Standaard 19 2 2 3 3 2 2 3" xfId="11882" xr:uid="{00000000-0005-0000-0000-0000B12A0000}"/>
    <cellStyle name="Standaard 19 2 2 3 3 2 2 4" xfId="21626" xr:uid="{00000000-0005-0000-0000-0000B22A0000}"/>
    <cellStyle name="Standaard 19 2 2 3 3 2 2 5" xfId="24349" xr:uid="{00000000-0005-0000-0000-0000B32A0000}"/>
    <cellStyle name="Standaard 19 2 2 3 3 2 3" xfId="3560" xr:uid="{00000000-0005-0000-0000-0000B42A0000}"/>
    <cellStyle name="Standaard 19 2 2 3 3 2 3 2" xfId="13287" xr:uid="{00000000-0005-0000-0000-0000B52A0000}"/>
    <cellStyle name="Standaard 19 2 2 3 3 2 3 3" xfId="22333" xr:uid="{00000000-0005-0000-0000-0000B62A0000}"/>
    <cellStyle name="Standaard 19 2 2 3 3 2 3 4" xfId="25055" xr:uid="{00000000-0005-0000-0000-0000B72A0000}"/>
    <cellStyle name="Standaard 19 2 2 3 3 2 4" xfId="11226" xr:uid="{00000000-0005-0000-0000-0000B82A0000}"/>
    <cellStyle name="Standaard 19 2 2 3 3 2 5" xfId="20970" xr:uid="{00000000-0005-0000-0000-0000B92A0000}"/>
    <cellStyle name="Standaard 19 2 2 3 3 2 6" xfId="23693" xr:uid="{00000000-0005-0000-0000-0000BA2A0000}"/>
    <cellStyle name="Standaard 19 2 2 3 3 3" xfId="1671" xr:uid="{00000000-0005-0000-0000-0000BB2A0000}"/>
    <cellStyle name="Standaard 19 2 2 3 3 3 2" xfId="3893" xr:uid="{00000000-0005-0000-0000-0000BC2A0000}"/>
    <cellStyle name="Standaard 19 2 2 3 3 3 2 2" xfId="13620" xr:uid="{00000000-0005-0000-0000-0000BD2A0000}"/>
    <cellStyle name="Standaard 19 2 2 3 3 3 2 3" xfId="22661" xr:uid="{00000000-0005-0000-0000-0000BE2A0000}"/>
    <cellStyle name="Standaard 19 2 2 3 3 3 2 4" xfId="25383" xr:uid="{00000000-0005-0000-0000-0000BF2A0000}"/>
    <cellStyle name="Standaard 19 2 2 3 3 3 3" xfId="11554" xr:uid="{00000000-0005-0000-0000-0000C02A0000}"/>
    <cellStyle name="Standaard 19 2 2 3 3 3 4" xfId="21298" xr:uid="{00000000-0005-0000-0000-0000C12A0000}"/>
    <cellStyle name="Standaard 19 2 2 3 3 3 5" xfId="24021" xr:uid="{00000000-0005-0000-0000-0000C22A0000}"/>
    <cellStyle name="Standaard 19 2 2 3 3 4" xfId="3195" xr:uid="{00000000-0005-0000-0000-0000C32A0000}"/>
    <cellStyle name="Standaard 19 2 2 3 3 4 2" xfId="12922" xr:uid="{00000000-0005-0000-0000-0000C42A0000}"/>
    <cellStyle name="Standaard 19 2 2 3 3 4 3" xfId="22005" xr:uid="{00000000-0005-0000-0000-0000C52A0000}"/>
    <cellStyle name="Standaard 19 2 2 3 3 4 4" xfId="24727" xr:uid="{00000000-0005-0000-0000-0000C62A0000}"/>
    <cellStyle name="Standaard 19 2 2 3 3 5" xfId="10898" xr:uid="{00000000-0005-0000-0000-0000C72A0000}"/>
    <cellStyle name="Standaard 19 2 2 3 3 6" xfId="20641" xr:uid="{00000000-0005-0000-0000-0000C82A0000}"/>
    <cellStyle name="Standaard 19 2 2 3 3 7" xfId="23365" xr:uid="{00000000-0005-0000-0000-0000C92A0000}"/>
    <cellStyle name="Standaard 19 2 2 3 4" xfId="1088" xr:uid="{00000000-0005-0000-0000-0000CA2A0000}"/>
    <cellStyle name="Standaard 19 2 2 3 4 2" xfId="1425" xr:uid="{00000000-0005-0000-0000-0000CB2A0000}"/>
    <cellStyle name="Standaard 19 2 2 3 4 2 2" xfId="2087" xr:uid="{00000000-0005-0000-0000-0000CC2A0000}"/>
    <cellStyle name="Standaard 19 2 2 3 4 2 2 2" xfId="4309" xr:uid="{00000000-0005-0000-0000-0000CD2A0000}"/>
    <cellStyle name="Standaard 19 2 2 3 4 2 2 2 2" xfId="14036" xr:uid="{00000000-0005-0000-0000-0000CE2A0000}"/>
    <cellStyle name="Standaard 19 2 2 3 4 2 2 2 3" xfId="23077" xr:uid="{00000000-0005-0000-0000-0000CF2A0000}"/>
    <cellStyle name="Standaard 19 2 2 3 4 2 2 2 4" xfId="25799" xr:uid="{00000000-0005-0000-0000-0000D02A0000}"/>
    <cellStyle name="Standaard 19 2 2 3 4 2 2 3" xfId="11970" xr:uid="{00000000-0005-0000-0000-0000D12A0000}"/>
    <cellStyle name="Standaard 19 2 2 3 4 2 2 4" xfId="21714" xr:uid="{00000000-0005-0000-0000-0000D22A0000}"/>
    <cellStyle name="Standaard 19 2 2 3 4 2 2 5" xfId="24437" xr:uid="{00000000-0005-0000-0000-0000D32A0000}"/>
    <cellStyle name="Standaard 19 2 2 3 4 2 3" xfId="3648" xr:uid="{00000000-0005-0000-0000-0000D42A0000}"/>
    <cellStyle name="Standaard 19 2 2 3 4 2 3 2" xfId="13375" xr:uid="{00000000-0005-0000-0000-0000D52A0000}"/>
    <cellStyle name="Standaard 19 2 2 3 4 2 3 3" xfId="22421" xr:uid="{00000000-0005-0000-0000-0000D62A0000}"/>
    <cellStyle name="Standaard 19 2 2 3 4 2 3 4" xfId="25143" xr:uid="{00000000-0005-0000-0000-0000D72A0000}"/>
    <cellStyle name="Standaard 19 2 2 3 4 2 4" xfId="11314" xr:uid="{00000000-0005-0000-0000-0000D82A0000}"/>
    <cellStyle name="Standaard 19 2 2 3 4 2 5" xfId="21058" xr:uid="{00000000-0005-0000-0000-0000D92A0000}"/>
    <cellStyle name="Standaard 19 2 2 3 4 2 6" xfId="23781" xr:uid="{00000000-0005-0000-0000-0000DA2A0000}"/>
    <cellStyle name="Standaard 19 2 2 3 4 3" xfId="1759" xr:uid="{00000000-0005-0000-0000-0000DB2A0000}"/>
    <cellStyle name="Standaard 19 2 2 3 4 3 2" xfId="3981" xr:uid="{00000000-0005-0000-0000-0000DC2A0000}"/>
    <cellStyle name="Standaard 19 2 2 3 4 3 2 2" xfId="13708" xr:uid="{00000000-0005-0000-0000-0000DD2A0000}"/>
    <cellStyle name="Standaard 19 2 2 3 4 3 2 3" xfId="22749" xr:uid="{00000000-0005-0000-0000-0000DE2A0000}"/>
    <cellStyle name="Standaard 19 2 2 3 4 3 2 4" xfId="25471" xr:uid="{00000000-0005-0000-0000-0000DF2A0000}"/>
    <cellStyle name="Standaard 19 2 2 3 4 3 3" xfId="11642" xr:uid="{00000000-0005-0000-0000-0000E02A0000}"/>
    <cellStyle name="Standaard 19 2 2 3 4 3 4" xfId="21386" xr:uid="{00000000-0005-0000-0000-0000E12A0000}"/>
    <cellStyle name="Standaard 19 2 2 3 4 3 5" xfId="24109" xr:uid="{00000000-0005-0000-0000-0000E22A0000}"/>
    <cellStyle name="Standaard 19 2 2 3 4 4" xfId="3284" xr:uid="{00000000-0005-0000-0000-0000E32A0000}"/>
    <cellStyle name="Standaard 19 2 2 3 4 4 2" xfId="13011" xr:uid="{00000000-0005-0000-0000-0000E42A0000}"/>
    <cellStyle name="Standaard 19 2 2 3 4 4 3" xfId="22093" xr:uid="{00000000-0005-0000-0000-0000E52A0000}"/>
    <cellStyle name="Standaard 19 2 2 3 4 4 4" xfId="24815" xr:uid="{00000000-0005-0000-0000-0000E62A0000}"/>
    <cellStyle name="Standaard 19 2 2 3 4 5" xfId="10986" xr:uid="{00000000-0005-0000-0000-0000E72A0000}"/>
    <cellStyle name="Standaard 19 2 2 3 4 6" xfId="20729" xr:uid="{00000000-0005-0000-0000-0000E82A0000}"/>
    <cellStyle name="Standaard 19 2 2 3 4 7" xfId="23453" xr:uid="{00000000-0005-0000-0000-0000E92A0000}"/>
    <cellStyle name="Standaard 19 2 2 3 5" xfId="1170" xr:uid="{00000000-0005-0000-0000-0000EA2A0000}"/>
    <cellStyle name="Standaard 19 2 2 3 5 2" xfId="1505" xr:uid="{00000000-0005-0000-0000-0000EB2A0000}"/>
    <cellStyle name="Standaard 19 2 2 3 5 2 2" xfId="2166" xr:uid="{00000000-0005-0000-0000-0000EC2A0000}"/>
    <cellStyle name="Standaard 19 2 2 3 5 2 2 2" xfId="4388" xr:uid="{00000000-0005-0000-0000-0000ED2A0000}"/>
    <cellStyle name="Standaard 19 2 2 3 5 2 2 2 2" xfId="14115" xr:uid="{00000000-0005-0000-0000-0000EE2A0000}"/>
    <cellStyle name="Standaard 19 2 2 3 5 2 2 2 3" xfId="23156" xr:uid="{00000000-0005-0000-0000-0000EF2A0000}"/>
    <cellStyle name="Standaard 19 2 2 3 5 2 2 2 4" xfId="25878" xr:uid="{00000000-0005-0000-0000-0000F02A0000}"/>
    <cellStyle name="Standaard 19 2 2 3 5 2 2 3" xfId="12049" xr:uid="{00000000-0005-0000-0000-0000F12A0000}"/>
    <cellStyle name="Standaard 19 2 2 3 5 2 2 4" xfId="21793" xr:uid="{00000000-0005-0000-0000-0000F22A0000}"/>
    <cellStyle name="Standaard 19 2 2 3 5 2 2 5" xfId="24516" xr:uid="{00000000-0005-0000-0000-0000F32A0000}"/>
    <cellStyle name="Standaard 19 2 2 3 5 2 3" xfId="3727" xr:uid="{00000000-0005-0000-0000-0000F42A0000}"/>
    <cellStyle name="Standaard 19 2 2 3 5 2 3 2" xfId="13454" xr:uid="{00000000-0005-0000-0000-0000F52A0000}"/>
    <cellStyle name="Standaard 19 2 2 3 5 2 3 3" xfId="22500" xr:uid="{00000000-0005-0000-0000-0000F62A0000}"/>
    <cellStyle name="Standaard 19 2 2 3 5 2 3 4" xfId="25222" xr:uid="{00000000-0005-0000-0000-0000F72A0000}"/>
    <cellStyle name="Standaard 19 2 2 3 5 2 4" xfId="11393" xr:uid="{00000000-0005-0000-0000-0000F82A0000}"/>
    <cellStyle name="Standaard 19 2 2 3 5 2 5" xfId="21137" xr:uid="{00000000-0005-0000-0000-0000F92A0000}"/>
    <cellStyle name="Standaard 19 2 2 3 5 2 6" xfId="23860" xr:uid="{00000000-0005-0000-0000-0000FA2A0000}"/>
    <cellStyle name="Standaard 19 2 2 3 5 3" xfId="1838" xr:uid="{00000000-0005-0000-0000-0000FB2A0000}"/>
    <cellStyle name="Standaard 19 2 2 3 5 3 2" xfId="4060" xr:uid="{00000000-0005-0000-0000-0000FC2A0000}"/>
    <cellStyle name="Standaard 19 2 2 3 5 3 2 2" xfId="13787" xr:uid="{00000000-0005-0000-0000-0000FD2A0000}"/>
    <cellStyle name="Standaard 19 2 2 3 5 3 2 3" xfId="22828" xr:uid="{00000000-0005-0000-0000-0000FE2A0000}"/>
    <cellStyle name="Standaard 19 2 2 3 5 3 2 4" xfId="25550" xr:uid="{00000000-0005-0000-0000-0000FF2A0000}"/>
    <cellStyle name="Standaard 19 2 2 3 5 3 3" xfId="11721" xr:uid="{00000000-0005-0000-0000-0000002B0000}"/>
    <cellStyle name="Standaard 19 2 2 3 5 3 4" xfId="21465" xr:uid="{00000000-0005-0000-0000-0000012B0000}"/>
    <cellStyle name="Standaard 19 2 2 3 5 3 5" xfId="24188" xr:uid="{00000000-0005-0000-0000-0000022B0000}"/>
    <cellStyle name="Standaard 19 2 2 3 5 4" xfId="3366" xr:uid="{00000000-0005-0000-0000-0000032B0000}"/>
    <cellStyle name="Standaard 19 2 2 3 5 4 2" xfId="13093" xr:uid="{00000000-0005-0000-0000-0000042B0000}"/>
    <cellStyle name="Standaard 19 2 2 3 5 4 3" xfId="22172" xr:uid="{00000000-0005-0000-0000-0000052B0000}"/>
    <cellStyle name="Standaard 19 2 2 3 5 4 4" xfId="24894" xr:uid="{00000000-0005-0000-0000-0000062B0000}"/>
    <cellStyle name="Standaard 19 2 2 3 5 5" xfId="11065" xr:uid="{00000000-0005-0000-0000-0000072B0000}"/>
    <cellStyle name="Standaard 19 2 2 3 5 6" xfId="20808" xr:uid="{00000000-0005-0000-0000-0000082B0000}"/>
    <cellStyle name="Standaard 19 2 2 3 5 7" xfId="23532" xr:uid="{00000000-0005-0000-0000-0000092B0000}"/>
    <cellStyle name="Standaard 19 2 2 3 6" xfId="1248" xr:uid="{00000000-0005-0000-0000-00000A2B0000}"/>
    <cellStyle name="Standaard 19 2 2 3 6 2" xfId="1911" xr:uid="{00000000-0005-0000-0000-00000B2B0000}"/>
    <cellStyle name="Standaard 19 2 2 3 6 2 2" xfId="4133" xr:uid="{00000000-0005-0000-0000-00000C2B0000}"/>
    <cellStyle name="Standaard 19 2 2 3 6 2 2 2" xfId="13860" xr:uid="{00000000-0005-0000-0000-00000D2B0000}"/>
    <cellStyle name="Standaard 19 2 2 3 6 2 2 3" xfId="22901" xr:uid="{00000000-0005-0000-0000-00000E2B0000}"/>
    <cellStyle name="Standaard 19 2 2 3 6 2 2 4" xfId="25623" xr:uid="{00000000-0005-0000-0000-00000F2B0000}"/>
    <cellStyle name="Standaard 19 2 2 3 6 2 3" xfId="11794" xr:uid="{00000000-0005-0000-0000-0000102B0000}"/>
    <cellStyle name="Standaard 19 2 2 3 6 2 4" xfId="21538" xr:uid="{00000000-0005-0000-0000-0000112B0000}"/>
    <cellStyle name="Standaard 19 2 2 3 6 2 5" xfId="24261" xr:uid="{00000000-0005-0000-0000-0000122B0000}"/>
    <cellStyle name="Standaard 19 2 2 3 6 3" xfId="3472" xr:uid="{00000000-0005-0000-0000-0000132B0000}"/>
    <cellStyle name="Standaard 19 2 2 3 6 3 2" xfId="13199" xr:uid="{00000000-0005-0000-0000-0000142B0000}"/>
    <cellStyle name="Standaard 19 2 2 3 6 3 3" xfId="22245" xr:uid="{00000000-0005-0000-0000-0000152B0000}"/>
    <cellStyle name="Standaard 19 2 2 3 6 3 4" xfId="24967" xr:uid="{00000000-0005-0000-0000-0000162B0000}"/>
    <cellStyle name="Standaard 19 2 2 3 6 4" xfId="11138" xr:uid="{00000000-0005-0000-0000-0000172B0000}"/>
    <cellStyle name="Standaard 19 2 2 3 6 5" xfId="20882" xr:uid="{00000000-0005-0000-0000-0000182B0000}"/>
    <cellStyle name="Standaard 19 2 2 3 6 6" xfId="23605" xr:uid="{00000000-0005-0000-0000-0000192B0000}"/>
    <cellStyle name="Standaard 19 2 2 3 7" xfId="1583" xr:uid="{00000000-0005-0000-0000-00001A2B0000}"/>
    <cellStyle name="Standaard 19 2 2 3 7 2" xfId="3805" xr:uid="{00000000-0005-0000-0000-00001B2B0000}"/>
    <cellStyle name="Standaard 19 2 2 3 7 2 2" xfId="13532" xr:uid="{00000000-0005-0000-0000-00001C2B0000}"/>
    <cellStyle name="Standaard 19 2 2 3 7 2 3" xfId="22573" xr:uid="{00000000-0005-0000-0000-00001D2B0000}"/>
    <cellStyle name="Standaard 19 2 2 3 7 2 4" xfId="25295" xr:uid="{00000000-0005-0000-0000-00001E2B0000}"/>
    <cellStyle name="Standaard 19 2 2 3 7 3" xfId="11466" xr:uid="{00000000-0005-0000-0000-00001F2B0000}"/>
    <cellStyle name="Standaard 19 2 2 3 7 4" xfId="21210" xr:uid="{00000000-0005-0000-0000-0000202B0000}"/>
    <cellStyle name="Standaard 19 2 2 3 7 5" xfId="23933" xr:uid="{00000000-0005-0000-0000-0000212B0000}"/>
    <cellStyle name="Standaard 19 2 2 3 8" xfId="3106" xr:uid="{00000000-0005-0000-0000-0000222B0000}"/>
    <cellStyle name="Standaard 19 2 2 3 8 2" xfId="12833" xr:uid="{00000000-0005-0000-0000-0000232B0000}"/>
    <cellStyle name="Standaard 19 2 2 3 8 3" xfId="21917" xr:uid="{00000000-0005-0000-0000-0000242B0000}"/>
    <cellStyle name="Standaard 19 2 2 3 8 4" xfId="24639" xr:uid="{00000000-0005-0000-0000-0000252B0000}"/>
    <cellStyle name="Standaard 19 2 2 3 9" xfId="10810" xr:uid="{00000000-0005-0000-0000-0000262B0000}"/>
    <cellStyle name="Standaard 19 2 2 4" xfId="920" xr:uid="{00000000-0005-0000-0000-0000272B0000}"/>
    <cellStyle name="Standaard 19 2 2 4 10" xfId="20563" xr:uid="{00000000-0005-0000-0000-0000282B0000}"/>
    <cellStyle name="Standaard 19 2 2 4 11" xfId="23287" xr:uid="{00000000-0005-0000-0000-0000292B0000}"/>
    <cellStyle name="Standaard 19 2 2 4 2" xfId="965" xr:uid="{00000000-0005-0000-0000-00002A2B0000}"/>
    <cellStyle name="Standaard 19 2 2 4 2 2" xfId="1053" xr:uid="{00000000-0005-0000-0000-00002B2B0000}"/>
    <cellStyle name="Standaard 19 2 2 4 2 2 2" xfId="1390" xr:uid="{00000000-0005-0000-0000-00002C2B0000}"/>
    <cellStyle name="Standaard 19 2 2 4 2 2 2 2" xfId="2053" xr:uid="{00000000-0005-0000-0000-00002D2B0000}"/>
    <cellStyle name="Standaard 19 2 2 4 2 2 2 2 2" xfId="4275" xr:uid="{00000000-0005-0000-0000-00002E2B0000}"/>
    <cellStyle name="Standaard 19 2 2 4 2 2 2 2 2 2" xfId="14002" xr:uid="{00000000-0005-0000-0000-00002F2B0000}"/>
    <cellStyle name="Standaard 19 2 2 4 2 2 2 2 2 3" xfId="23043" xr:uid="{00000000-0005-0000-0000-0000302B0000}"/>
    <cellStyle name="Standaard 19 2 2 4 2 2 2 2 2 4" xfId="25765" xr:uid="{00000000-0005-0000-0000-0000312B0000}"/>
    <cellStyle name="Standaard 19 2 2 4 2 2 2 2 3" xfId="11936" xr:uid="{00000000-0005-0000-0000-0000322B0000}"/>
    <cellStyle name="Standaard 19 2 2 4 2 2 2 2 4" xfId="21680" xr:uid="{00000000-0005-0000-0000-0000332B0000}"/>
    <cellStyle name="Standaard 19 2 2 4 2 2 2 2 5" xfId="24403" xr:uid="{00000000-0005-0000-0000-0000342B0000}"/>
    <cellStyle name="Standaard 19 2 2 4 2 2 2 3" xfId="3614" xr:uid="{00000000-0005-0000-0000-0000352B0000}"/>
    <cellStyle name="Standaard 19 2 2 4 2 2 2 3 2" xfId="13341" xr:uid="{00000000-0005-0000-0000-0000362B0000}"/>
    <cellStyle name="Standaard 19 2 2 4 2 2 2 3 3" xfId="22387" xr:uid="{00000000-0005-0000-0000-0000372B0000}"/>
    <cellStyle name="Standaard 19 2 2 4 2 2 2 3 4" xfId="25109" xr:uid="{00000000-0005-0000-0000-0000382B0000}"/>
    <cellStyle name="Standaard 19 2 2 4 2 2 2 4" xfId="11280" xr:uid="{00000000-0005-0000-0000-0000392B0000}"/>
    <cellStyle name="Standaard 19 2 2 4 2 2 2 5" xfId="21024" xr:uid="{00000000-0005-0000-0000-00003A2B0000}"/>
    <cellStyle name="Standaard 19 2 2 4 2 2 2 6" xfId="23747" xr:uid="{00000000-0005-0000-0000-00003B2B0000}"/>
    <cellStyle name="Standaard 19 2 2 4 2 2 3" xfId="1725" xr:uid="{00000000-0005-0000-0000-00003C2B0000}"/>
    <cellStyle name="Standaard 19 2 2 4 2 2 3 2" xfId="3947" xr:uid="{00000000-0005-0000-0000-00003D2B0000}"/>
    <cellStyle name="Standaard 19 2 2 4 2 2 3 2 2" xfId="13674" xr:uid="{00000000-0005-0000-0000-00003E2B0000}"/>
    <cellStyle name="Standaard 19 2 2 4 2 2 3 2 3" xfId="22715" xr:uid="{00000000-0005-0000-0000-00003F2B0000}"/>
    <cellStyle name="Standaard 19 2 2 4 2 2 3 2 4" xfId="25437" xr:uid="{00000000-0005-0000-0000-0000402B0000}"/>
    <cellStyle name="Standaard 19 2 2 4 2 2 3 3" xfId="11608" xr:uid="{00000000-0005-0000-0000-0000412B0000}"/>
    <cellStyle name="Standaard 19 2 2 4 2 2 3 4" xfId="21352" xr:uid="{00000000-0005-0000-0000-0000422B0000}"/>
    <cellStyle name="Standaard 19 2 2 4 2 2 3 5" xfId="24075" xr:uid="{00000000-0005-0000-0000-0000432B0000}"/>
    <cellStyle name="Standaard 19 2 2 4 2 2 4" xfId="3249" xr:uid="{00000000-0005-0000-0000-0000442B0000}"/>
    <cellStyle name="Standaard 19 2 2 4 2 2 4 2" xfId="12976" xr:uid="{00000000-0005-0000-0000-0000452B0000}"/>
    <cellStyle name="Standaard 19 2 2 4 2 2 4 3" xfId="22059" xr:uid="{00000000-0005-0000-0000-0000462B0000}"/>
    <cellStyle name="Standaard 19 2 2 4 2 2 4 4" xfId="24781" xr:uid="{00000000-0005-0000-0000-0000472B0000}"/>
    <cellStyle name="Standaard 19 2 2 4 2 2 5" xfId="10952" xr:uid="{00000000-0005-0000-0000-0000482B0000}"/>
    <cellStyle name="Standaard 19 2 2 4 2 2 6" xfId="20695" xr:uid="{00000000-0005-0000-0000-0000492B0000}"/>
    <cellStyle name="Standaard 19 2 2 4 2 2 7" xfId="23419" xr:uid="{00000000-0005-0000-0000-00004A2B0000}"/>
    <cellStyle name="Standaard 19 2 2 4 2 3" xfId="1144" xr:uid="{00000000-0005-0000-0000-00004B2B0000}"/>
    <cellStyle name="Standaard 19 2 2 4 2 3 2" xfId="1480" xr:uid="{00000000-0005-0000-0000-00004C2B0000}"/>
    <cellStyle name="Standaard 19 2 2 4 2 3 2 2" xfId="2141" xr:uid="{00000000-0005-0000-0000-00004D2B0000}"/>
    <cellStyle name="Standaard 19 2 2 4 2 3 2 2 2" xfId="4363" xr:uid="{00000000-0005-0000-0000-00004E2B0000}"/>
    <cellStyle name="Standaard 19 2 2 4 2 3 2 2 2 2" xfId="14090" xr:uid="{00000000-0005-0000-0000-00004F2B0000}"/>
    <cellStyle name="Standaard 19 2 2 4 2 3 2 2 2 3" xfId="23131" xr:uid="{00000000-0005-0000-0000-0000502B0000}"/>
    <cellStyle name="Standaard 19 2 2 4 2 3 2 2 2 4" xfId="25853" xr:uid="{00000000-0005-0000-0000-0000512B0000}"/>
    <cellStyle name="Standaard 19 2 2 4 2 3 2 2 3" xfId="12024" xr:uid="{00000000-0005-0000-0000-0000522B0000}"/>
    <cellStyle name="Standaard 19 2 2 4 2 3 2 2 4" xfId="21768" xr:uid="{00000000-0005-0000-0000-0000532B0000}"/>
    <cellStyle name="Standaard 19 2 2 4 2 3 2 2 5" xfId="24491" xr:uid="{00000000-0005-0000-0000-0000542B0000}"/>
    <cellStyle name="Standaard 19 2 2 4 2 3 2 3" xfId="3702" xr:uid="{00000000-0005-0000-0000-0000552B0000}"/>
    <cellStyle name="Standaard 19 2 2 4 2 3 2 3 2" xfId="13429" xr:uid="{00000000-0005-0000-0000-0000562B0000}"/>
    <cellStyle name="Standaard 19 2 2 4 2 3 2 3 3" xfId="22475" xr:uid="{00000000-0005-0000-0000-0000572B0000}"/>
    <cellStyle name="Standaard 19 2 2 4 2 3 2 3 4" xfId="25197" xr:uid="{00000000-0005-0000-0000-0000582B0000}"/>
    <cellStyle name="Standaard 19 2 2 4 2 3 2 4" xfId="11368" xr:uid="{00000000-0005-0000-0000-0000592B0000}"/>
    <cellStyle name="Standaard 19 2 2 4 2 3 2 5" xfId="21112" xr:uid="{00000000-0005-0000-0000-00005A2B0000}"/>
    <cellStyle name="Standaard 19 2 2 4 2 3 2 6" xfId="23835" xr:uid="{00000000-0005-0000-0000-00005B2B0000}"/>
    <cellStyle name="Standaard 19 2 2 4 2 3 3" xfId="1813" xr:uid="{00000000-0005-0000-0000-00005C2B0000}"/>
    <cellStyle name="Standaard 19 2 2 4 2 3 3 2" xfId="4035" xr:uid="{00000000-0005-0000-0000-00005D2B0000}"/>
    <cellStyle name="Standaard 19 2 2 4 2 3 3 2 2" xfId="13762" xr:uid="{00000000-0005-0000-0000-00005E2B0000}"/>
    <cellStyle name="Standaard 19 2 2 4 2 3 3 2 3" xfId="22803" xr:uid="{00000000-0005-0000-0000-00005F2B0000}"/>
    <cellStyle name="Standaard 19 2 2 4 2 3 3 2 4" xfId="25525" xr:uid="{00000000-0005-0000-0000-0000602B0000}"/>
    <cellStyle name="Standaard 19 2 2 4 2 3 3 3" xfId="11696" xr:uid="{00000000-0005-0000-0000-0000612B0000}"/>
    <cellStyle name="Standaard 19 2 2 4 2 3 3 4" xfId="21440" xr:uid="{00000000-0005-0000-0000-0000622B0000}"/>
    <cellStyle name="Standaard 19 2 2 4 2 3 3 5" xfId="24163" xr:uid="{00000000-0005-0000-0000-0000632B0000}"/>
    <cellStyle name="Standaard 19 2 2 4 2 3 4" xfId="3340" xr:uid="{00000000-0005-0000-0000-0000642B0000}"/>
    <cellStyle name="Standaard 19 2 2 4 2 3 4 2" xfId="13067" xr:uid="{00000000-0005-0000-0000-0000652B0000}"/>
    <cellStyle name="Standaard 19 2 2 4 2 3 4 3" xfId="22147" xr:uid="{00000000-0005-0000-0000-0000662B0000}"/>
    <cellStyle name="Standaard 19 2 2 4 2 3 4 4" xfId="24869" xr:uid="{00000000-0005-0000-0000-0000672B0000}"/>
    <cellStyle name="Standaard 19 2 2 4 2 3 5" xfId="11040" xr:uid="{00000000-0005-0000-0000-0000682B0000}"/>
    <cellStyle name="Standaard 19 2 2 4 2 3 6" xfId="20783" xr:uid="{00000000-0005-0000-0000-0000692B0000}"/>
    <cellStyle name="Standaard 19 2 2 4 2 3 7" xfId="23507" xr:uid="{00000000-0005-0000-0000-00006A2B0000}"/>
    <cellStyle name="Standaard 19 2 2 4 2 4" xfId="1302" xr:uid="{00000000-0005-0000-0000-00006B2B0000}"/>
    <cellStyle name="Standaard 19 2 2 4 2 4 2" xfId="1965" xr:uid="{00000000-0005-0000-0000-00006C2B0000}"/>
    <cellStyle name="Standaard 19 2 2 4 2 4 2 2" xfId="4187" xr:uid="{00000000-0005-0000-0000-00006D2B0000}"/>
    <cellStyle name="Standaard 19 2 2 4 2 4 2 2 2" xfId="13914" xr:uid="{00000000-0005-0000-0000-00006E2B0000}"/>
    <cellStyle name="Standaard 19 2 2 4 2 4 2 2 3" xfId="22955" xr:uid="{00000000-0005-0000-0000-00006F2B0000}"/>
    <cellStyle name="Standaard 19 2 2 4 2 4 2 2 4" xfId="25677" xr:uid="{00000000-0005-0000-0000-0000702B0000}"/>
    <cellStyle name="Standaard 19 2 2 4 2 4 2 3" xfId="11848" xr:uid="{00000000-0005-0000-0000-0000712B0000}"/>
    <cellStyle name="Standaard 19 2 2 4 2 4 2 4" xfId="21592" xr:uid="{00000000-0005-0000-0000-0000722B0000}"/>
    <cellStyle name="Standaard 19 2 2 4 2 4 2 5" xfId="24315" xr:uid="{00000000-0005-0000-0000-0000732B0000}"/>
    <cellStyle name="Standaard 19 2 2 4 2 4 3" xfId="3526" xr:uid="{00000000-0005-0000-0000-0000742B0000}"/>
    <cellStyle name="Standaard 19 2 2 4 2 4 3 2" xfId="13253" xr:uid="{00000000-0005-0000-0000-0000752B0000}"/>
    <cellStyle name="Standaard 19 2 2 4 2 4 3 3" xfId="22299" xr:uid="{00000000-0005-0000-0000-0000762B0000}"/>
    <cellStyle name="Standaard 19 2 2 4 2 4 3 4" xfId="25021" xr:uid="{00000000-0005-0000-0000-0000772B0000}"/>
    <cellStyle name="Standaard 19 2 2 4 2 4 4" xfId="11192" xr:uid="{00000000-0005-0000-0000-0000782B0000}"/>
    <cellStyle name="Standaard 19 2 2 4 2 4 5" xfId="20936" xr:uid="{00000000-0005-0000-0000-0000792B0000}"/>
    <cellStyle name="Standaard 19 2 2 4 2 4 6" xfId="23659" xr:uid="{00000000-0005-0000-0000-00007A2B0000}"/>
    <cellStyle name="Standaard 19 2 2 4 2 5" xfId="1637" xr:uid="{00000000-0005-0000-0000-00007B2B0000}"/>
    <cellStyle name="Standaard 19 2 2 4 2 5 2" xfId="3859" xr:uid="{00000000-0005-0000-0000-00007C2B0000}"/>
    <cellStyle name="Standaard 19 2 2 4 2 5 2 2" xfId="13586" xr:uid="{00000000-0005-0000-0000-00007D2B0000}"/>
    <cellStyle name="Standaard 19 2 2 4 2 5 2 3" xfId="22627" xr:uid="{00000000-0005-0000-0000-00007E2B0000}"/>
    <cellStyle name="Standaard 19 2 2 4 2 5 2 4" xfId="25349" xr:uid="{00000000-0005-0000-0000-00007F2B0000}"/>
    <cellStyle name="Standaard 19 2 2 4 2 5 3" xfId="11520" xr:uid="{00000000-0005-0000-0000-0000802B0000}"/>
    <cellStyle name="Standaard 19 2 2 4 2 5 4" xfId="21264" xr:uid="{00000000-0005-0000-0000-0000812B0000}"/>
    <cellStyle name="Standaard 19 2 2 4 2 5 5" xfId="23987" xr:uid="{00000000-0005-0000-0000-0000822B0000}"/>
    <cellStyle name="Standaard 19 2 2 4 2 6" xfId="3161" xr:uid="{00000000-0005-0000-0000-0000832B0000}"/>
    <cellStyle name="Standaard 19 2 2 4 2 6 2" xfId="12888" xr:uid="{00000000-0005-0000-0000-0000842B0000}"/>
    <cellStyle name="Standaard 19 2 2 4 2 6 3" xfId="21971" xr:uid="{00000000-0005-0000-0000-0000852B0000}"/>
    <cellStyle name="Standaard 19 2 2 4 2 6 4" xfId="24693" xr:uid="{00000000-0005-0000-0000-0000862B0000}"/>
    <cellStyle name="Standaard 19 2 2 4 2 7" xfId="10864" xr:uid="{00000000-0005-0000-0000-0000872B0000}"/>
    <cellStyle name="Standaard 19 2 2 4 2 8" xfId="20607" xr:uid="{00000000-0005-0000-0000-0000882B0000}"/>
    <cellStyle name="Standaard 19 2 2 4 2 9" xfId="23331" xr:uid="{00000000-0005-0000-0000-0000892B0000}"/>
    <cellStyle name="Standaard 19 2 2 4 3" xfId="1009" xr:uid="{00000000-0005-0000-0000-00008A2B0000}"/>
    <cellStyle name="Standaard 19 2 2 4 3 2" xfId="1346" xr:uid="{00000000-0005-0000-0000-00008B2B0000}"/>
    <cellStyle name="Standaard 19 2 2 4 3 2 2" xfId="2009" xr:uid="{00000000-0005-0000-0000-00008C2B0000}"/>
    <cellStyle name="Standaard 19 2 2 4 3 2 2 2" xfId="4231" xr:uid="{00000000-0005-0000-0000-00008D2B0000}"/>
    <cellStyle name="Standaard 19 2 2 4 3 2 2 2 2" xfId="13958" xr:uid="{00000000-0005-0000-0000-00008E2B0000}"/>
    <cellStyle name="Standaard 19 2 2 4 3 2 2 2 3" xfId="22999" xr:uid="{00000000-0005-0000-0000-00008F2B0000}"/>
    <cellStyle name="Standaard 19 2 2 4 3 2 2 2 4" xfId="25721" xr:uid="{00000000-0005-0000-0000-0000902B0000}"/>
    <cellStyle name="Standaard 19 2 2 4 3 2 2 3" xfId="11892" xr:uid="{00000000-0005-0000-0000-0000912B0000}"/>
    <cellStyle name="Standaard 19 2 2 4 3 2 2 4" xfId="21636" xr:uid="{00000000-0005-0000-0000-0000922B0000}"/>
    <cellStyle name="Standaard 19 2 2 4 3 2 2 5" xfId="24359" xr:uid="{00000000-0005-0000-0000-0000932B0000}"/>
    <cellStyle name="Standaard 19 2 2 4 3 2 3" xfId="3570" xr:uid="{00000000-0005-0000-0000-0000942B0000}"/>
    <cellStyle name="Standaard 19 2 2 4 3 2 3 2" xfId="13297" xr:uid="{00000000-0005-0000-0000-0000952B0000}"/>
    <cellStyle name="Standaard 19 2 2 4 3 2 3 3" xfId="22343" xr:uid="{00000000-0005-0000-0000-0000962B0000}"/>
    <cellStyle name="Standaard 19 2 2 4 3 2 3 4" xfId="25065" xr:uid="{00000000-0005-0000-0000-0000972B0000}"/>
    <cellStyle name="Standaard 19 2 2 4 3 2 4" xfId="11236" xr:uid="{00000000-0005-0000-0000-0000982B0000}"/>
    <cellStyle name="Standaard 19 2 2 4 3 2 5" xfId="20980" xr:uid="{00000000-0005-0000-0000-0000992B0000}"/>
    <cellStyle name="Standaard 19 2 2 4 3 2 6" xfId="23703" xr:uid="{00000000-0005-0000-0000-00009A2B0000}"/>
    <cellStyle name="Standaard 19 2 2 4 3 3" xfId="1681" xr:uid="{00000000-0005-0000-0000-00009B2B0000}"/>
    <cellStyle name="Standaard 19 2 2 4 3 3 2" xfId="3903" xr:uid="{00000000-0005-0000-0000-00009C2B0000}"/>
    <cellStyle name="Standaard 19 2 2 4 3 3 2 2" xfId="13630" xr:uid="{00000000-0005-0000-0000-00009D2B0000}"/>
    <cellStyle name="Standaard 19 2 2 4 3 3 2 3" xfId="22671" xr:uid="{00000000-0005-0000-0000-00009E2B0000}"/>
    <cellStyle name="Standaard 19 2 2 4 3 3 2 4" xfId="25393" xr:uid="{00000000-0005-0000-0000-00009F2B0000}"/>
    <cellStyle name="Standaard 19 2 2 4 3 3 3" xfId="11564" xr:uid="{00000000-0005-0000-0000-0000A02B0000}"/>
    <cellStyle name="Standaard 19 2 2 4 3 3 4" xfId="21308" xr:uid="{00000000-0005-0000-0000-0000A12B0000}"/>
    <cellStyle name="Standaard 19 2 2 4 3 3 5" xfId="24031" xr:uid="{00000000-0005-0000-0000-0000A22B0000}"/>
    <cellStyle name="Standaard 19 2 2 4 3 4" xfId="3205" xr:uid="{00000000-0005-0000-0000-0000A32B0000}"/>
    <cellStyle name="Standaard 19 2 2 4 3 4 2" xfId="12932" xr:uid="{00000000-0005-0000-0000-0000A42B0000}"/>
    <cellStyle name="Standaard 19 2 2 4 3 4 3" xfId="22015" xr:uid="{00000000-0005-0000-0000-0000A52B0000}"/>
    <cellStyle name="Standaard 19 2 2 4 3 4 4" xfId="24737" xr:uid="{00000000-0005-0000-0000-0000A62B0000}"/>
    <cellStyle name="Standaard 19 2 2 4 3 5" xfId="10908" xr:uid="{00000000-0005-0000-0000-0000A72B0000}"/>
    <cellStyle name="Standaard 19 2 2 4 3 6" xfId="20651" xr:uid="{00000000-0005-0000-0000-0000A82B0000}"/>
    <cellStyle name="Standaard 19 2 2 4 3 7" xfId="23375" xr:uid="{00000000-0005-0000-0000-0000A92B0000}"/>
    <cellStyle name="Standaard 19 2 2 4 4" xfId="1098" xr:uid="{00000000-0005-0000-0000-0000AA2B0000}"/>
    <cellStyle name="Standaard 19 2 2 4 4 2" xfId="1435" xr:uid="{00000000-0005-0000-0000-0000AB2B0000}"/>
    <cellStyle name="Standaard 19 2 2 4 4 2 2" xfId="2097" xr:uid="{00000000-0005-0000-0000-0000AC2B0000}"/>
    <cellStyle name="Standaard 19 2 2 4 4 2 2 2" xfId="4319" xr:uid="{00000000-0005-0000-0000-0000AD2B0000}"/>
    <cellStyle name="Standaard 19 2 2 4 4 2 2 2 2" xfId="14046" xr:uid="{00000000-0005-0000-0000-0000AE2B0000}"/>
    <cellStyle name="Standaard 19 2 2 4 4 2 2 2 3" xfId="23087" xr:uid="{00000000-0005-0000-0000-0000AF2B0000}"/>
    <cellStyle name="Standaard 19 2 2 4 4 2 2 2 4" xfId="25809" xr:uid="{00000000-0005-0000-0000-0000B02B0000}"/>
    <cellStyle name="Standaard 19 2 2 4 4 2 2 3" xfId="11980" xr:uid="{00000000-0005-0000-0000-0000B12B0000}"/>
    <cellStyle name="Standaard 19 2 2 4 4 2 2 4" xfId="21724" xr:uid="{00000000-0005-0000-0000-0000B22B0000}"/>
    <cellStyle name="Standaard 19 2 2 4 4 2 2 5" xfId="24447" xr:uid="{00000000-0005-0000-0000-0000B32B0000}"/>
    <cellStyle name="Standaard 19 2 2 4 4 2 3" xfId="3658" xr:uid="{00000000-0005-0000-0000-0000B42B0000}"/>
    <cellStyle name="Standaard 19 2 2 4 4 2 3 2" xfId="13385" xr:uid="{00000000-0005-0000-0000-0000B52B0000}"/>
    <cellStyle name="Standaard 19 2 2 4 4 2 3 3" xfId="22431" xr:uid="{00000000-0005-0000-0000-0000B62B0000}"/>
    <cellStyle name="Standaard 19 2 2 4 4 2 3 4" xfId="25153" xr:uid="{00000000-0005-0000-0000-0000B72B0000}"/>
    <cellStyle name="Standaard 19 2 2 4 4 2 4" xfId="11324" xr:uid="{00000000-0005-0000-0000-0000B82B0000}"/>
    <cellStyle name="Standaard 19 2 2 4 4 2 5" xfId="21068" xr:uid="{00000000-0005-0000-0000-0000B92B0000}"/>
    <cellStyle name="Standaard 19 2 2 4 4 2 6" xfId="23791" xr:uid="{00000000-0005-0000-0000-0000BA2B0000}"/>
    <cellStyle name="Standaard 19 2 2 4 4 3" xfId="1769" xr:uid="{00000000-0005-0000-0000-0000BB2B0000}"/>
    <cellStyle name="Standaard 19 2 2 4 4 3 2" xfId="3991" xr:uid="{00000000-0005-0000-0000-0000BC2B0000}"/>
    <cellStyle name="Standaard 19 2 2 4 4 3 2 2" xfId="13718" xr:uid="{00000000-0005-0000-0000-0000BD2B0000}"/>
    <cellStyle name="Standaard 19 2 2 4 4 3 2 3" xfId="22759" xr:uid="{00000000-0005-0000-0000-0000BE2B0000}"/>
    <cellStyle name="Standaard 19 2 2 4 4 3 2 4" xfId="25481" xr:uid="{00000000-0005-0000-0000-0000BF2B0000}"/>
    <cellStyle name="Standaard 19 2 2 4 4 3 3" xfId="11652" xr:uid="{00000000-0005-0000-0000-0000C02B0000}"/>
    <cellStyle name="Standaard 19 2 2 4 4 3 4" xfId="21396" xr:uid="{00000000-0005-0000-0000-0000C12B0000}"/>
    <cellStyle name="Standaard 19 2 2 4 4 3 5" xfId="24119" xr:uid="{00000000-0005-0000-0000-0000C22B0000}"/>
    <cellStyle name="Standaard 19 2 2 4 4 4" xfId="3294" xr:uid="{00000000-0005-0000-0000-0000C32B0000}"/>
    <cellStyle name="Standaard 19 2 2 4 4 4 2" xfId="13021" xr:uid="{00000000-0005-0000-0000-0000C42B0000}"/>
    <cellStyle name="Standaard 19 2 2 4 4 4 3" xfId="22103" xr:uid="{00000000-0005-0000-0000-0000C52B0000}"/>
    <cellStyle name="Standaard 19 2 2 4 4 4 4" xfId="24825" xr:uid="{00000000-0005-0000-0000-0000C62B0000}"/>
    <cellStyle name="Standaard 19 2 2 4 4 5" xfId="10996" xr:uid="{00000000-0005-0000-0000-0000C72B0000}"/>
    <cellStyle name="Standaard 19 2 2 4 4 6" xfId="20739" xr:uid="{00000000-0005-0000-0000-0000C82B0000}"/>
    <cellStyle name="Standaard 19 2 2 4 4 7" xfId="23463" xr:uid="{00000000-0005-0000-0000-0000C92B0000}"/>
    <cellStyle name="Standaard 19 2 2 4 5" xfId="1171" xr:uid="{00000000-0005-0000-0000-0000CA2B0000}"/>
    <cellStyle name="Standaard 19 2 2 4 5 2" xfId="1506" xr:uid="{00000000-0005-0000-0000-0000CB2B0000}"/>
    <cellStyle name="Standaard 19 2 2 4 5 2 2" xfId="2167" xr:uid="{00000000-0005-0000-0000-0000CC2B0000}"/>
    <cellStyle name="Standaard 19 2 2 4 5 2 2 2" xfId="4389" xr:uid="{00000000-0005-0000-0000-0000CD2B0000}"/>
    <cellStyle name="Standaard 19 2 2 4 5 2 2 2 2" xfId="14116" xr:uid="{00000000-0005-0000-0000-0000CE2B0000}"/>
    <cellStyle name="Standaard 19 2 2 4 5 2 2 2 3" xfId="23157" xr:uid="{00000000-0005-0000-0000-0000CF2B0000}"/>
    <cellStyle name="Standaard 19 2 2 4 5 2 2 2 4" xfId="25879" xr:uid="{00000000-0005-0000-0000-0000D02B0000}"/>
    <cellStyle name="Standaard 19 2 2 4 5 2 2 3" xfId="12050" xr:uid="{00000000-0005-0000-0000-0000D12B0000}"/>
    <cellStyle name="Standaard 19 2 2 4 5 2 2 4" xfId="21794" xr:uid="{00000000-0005-0000-0000-0000D22B0000}"/>
    <cellStyle name="Standaard 19 2 2 4 5 2 2 5" xfId="24517" xr:uid="{00000000-0005-0000-0000-0000D32B0000}"/>
    <cellStyle name="Standaard 19 2 2 4 5 2 3" xfId="3728" xr:uid="{00000000-0005-0000-0000-0000D42B0000}"/>
    <cellStyle name="Standaard 19 2 2 4 5 2 3 2" xfId="13455" xr:uid="{00000000-0005-0000-0000-0000D52B0000}"/>
    <cellStyle name="Standaard 19 2 2 4 5 2 3 3" xfId="22501" xr:uid="{00000000-0005-0000-0000-0000D62B0000}"/>
    <cellStyle name="Standaard 19 2 2 4 5 2 3 4" xfId="25223" xr:uid="{00000000-0005-0000-0000-0000D72B0000}"/>
    <cellStyle name="Standaard 19 2 2 4 5 2 4" xfId="11394" xr:uid="{00000000-0005-0000-0000-0000D82B0000}"/>
    <cellStyle name="Standaard 19 2 2 4 5 2 5" xfId="21138" xr:uid="{00000000-0005-0000-0000-0000D92B0000}"/>
    <cellStyle name="Standaard 19 2 2 4 5 2 6" xfId="23861" xr:uid="{00000000-0005-0000-0000-0000DA2B0000}"/>
    <cellStyle name="Standaard 19 2 2 4 5 3" xfId="1839" xr:uid="{00000000-0005-0000-0000-0000DB2B0000}"/>
    <cellStyle name="Standaard 19 2 2 4 5 3 2" xfId="4061" xr:uid="{00000000-0005-0000-0000-0000DC2B0000}"/>
    <cellStyle name="Standaard 19 2 2 4 5 3 2 2" xfId="13788" xr:uid="{00000000-0005-0000-0000-0000DD2B0000}"/>
    <cellStyle name="Standaard 19 2 2 4 5 3 2 3" xfId="22829" xr:uid="{00000000-0005-0000-0000-0000DE2B0000}"/>
    <cellStyle name="Standaard 19 2 2 4 5 3 2 4" xfId="25551" xr:uid="{00000000-0005-0000-0000-0000DF2B0000}"/>
    <cellStyle name="Standaard 19 2 2 4 5 3 3" xfId="11722" xr:uid="{00000000-0005-0000-0000-0000E02B0000}"/>
    <cellStyle name="Standaard 19 2 2 4 5 3 4" xfId="21466" xr:uid="{00000000-0005-0000-0000-0000E12B0000}"/>
    <cellStyle name="Standaard 19 2 2 4 5 3 5" xfId="24189" xr:uid="{00000000-0005-0000-0000-0000E22B0000}"/>
    <cellStyle name="Standaard 19 2 2 4 5 4" xfId="3367" xr:uid="{00000000-0005-0000-0000-0000E32B0000}"/>
    <cellStyle name="Standaard 19 2 2 4 5 4 2" xfId="13094" xr:uid="{00000000-0005-0000-0000-0000E42B0000}"/>
    <cellStyle name="Standaard 19 2 2 4 5 4 3" xfId="22173" xr:uid="{00000000-0005-0000-0000-0000E52B0000}"/>
    <cellStyle name="Standaard 19 2 2 4 5 4 4" xfId="24895" xr:uid="{00000000-0005-0000-0000-0000E62B0000}"/>
    <cellStyle name="Standaard 19 2 2 4 5 5" xfId="11066" xr:uid="{00000000-0005-0000-0000-0000E72B0000}"/>
    <cellStyle name="Standaard 19 2 2 4 5 6" xfId="20809" xr:uid="{00000000-0005-0000-0000-0000E82B0000}"/>
    <cellStyle name="Standaard 19 2 2 4 5 7" xfId="23533" xr:uid="{00000000-0005-0000-0000-0000E92B0000}"/>
    <cellStyle name="Standaard 19 2 2 4 6" xfId="1258" xr:uid="{00000000-0005-0000-0000-0000EA2B0000}"/>
    <cellStyle name="Standaard 19 2 2 4 6 2" xfId="1921" xr:uid="{00000000-0005-0000-0000-0000EB2B0000}"/>
    <cellStyle name="Standaard 19 2 2 4 6 2 2" xfId="4143" xr:uid="{00000000-0005-0000-0000-0000EC2B0000}"/>
    <cellStyle name="Standaard 19 2 2 4 6 2 2 2" xfId="13870" xr:uid="{00000000-0005-0000-0000-0000ED2B0000}"/>
    <cellStyle name="Standaard 19 2 2 4 6 2 2 3" xfId="22911" xr:uid="{00000000-0005-0000-0000-0000EE2B0000}"/>
    <cellStyle name="Standaard 19 2 2 4 6 2 2 4" xfId="25633" xr:uid="{00000000-0005-0000-0000-0000EF2B0000}"/>
    <cellStyle name="Standaard 19 2 2 4 6 2 3" xfId="11804" xr:uid="{00000000-0005-0000-0000-0000F02B0000}"/>
    <cellStyle name="Standaard 19 2 2 4 6 2 4" xfId="21548" xr:uid="{00000000-0005-0000-0000-0000F12B0000}"/>
    <cellStyle name="Standaard 19 2 2 4 6 2 5" xfId="24271" xr:uid="{00000000-0005-0000-0000-0000F22B0000}"/>
    <cellStyle name="Standaard 19 2 2 4 6 3" xfId="3482" xr:uid="{00000000-0005-0000-0000-0000F32B0000}"/>
    <cellStyle name="Standaard 19 2 2 4 6 3 2" xfId="13209" xr:uid="{00000000-0005-0000-0000-0000F42B0000}"/>
    <cellStyle name="Standaard 19 2 2 4 6 3 3" xfId="22255" xr:uid="{00000000-0005-0000-0000-0000F52B0000}"/>
    <cellStyle name="Standaard 19 2 2 4 6 3 4" xfId="24977" xr:uid="{00000000-0005-0000-0000-0000F62B0000}"/>
    <cellStyle name="Standaard 19 2 2 4 6 4" xfId="11148" xr:uid="{00000000-0005-0000-0000-0000F72B0000}"/>
    <cellStyle name="Standaard 19 2 2 4 6 5" xfId="20892" xr:uid="{00000000-0005-0000-0000-0000F82B0000}"/>
    <cellStyle name="Standaard 19 2 2 4 6 6" xfId="23615" xr:uid="{00000000-0005-0000-0000-0000F92B0000}"/>
    <cellStyle name="Standaard 19 2 2 4 7" xfId="1593" xr:uid="{00000000-0005-0000-0000-0000FA2B0000}"/>
    <cellStyle name="Standaard 19 2 2 4 7 2" xfId="3815" xr:uid="{00000000-0005-0000-0000-0000FB2B0000}"/>
    <cellStyle name="Standaard 19 2 2 4 7 2 2" xfId="13542" xr:uid="{00000000-0005-0000-0000-0000FC2B0000}"/>
    <cellStyle name="Standaard 19 2 2 4 7 2 3" xfId="22583" xr:uid="{00000000-0005-0000-0000-0000FD2B0000}"/>
    <cellStyle name="Standaard 19 2 2 4 7 2 4" xfId="25305" xr:uid="{00000000-0005-0000-0000-0000FE2B0000}"/>
    <cellStyle name="Standaard 19 2 2 4 7 3" xfId="11476" xr:uid="{00000000-0005-0000-0000-0000FF2B0000}"/>
    <cellStyle name="Standaard 19 2 2 4 7 4" xfId="21220" xr:uid="{00000000-0005-0000-0000-0000002C0000}"/>
    <cellStyle name="Standaard 19 2 2 4 7 5" xfId="23943" xr:uid="{00000000-0005-0000-0000-0000012C0000}"/>
    <cellStyle name="Standaard 19 2 2 4 8" xfId="3116" xr:uid="{00000000-0005-0000-0000-0000022C0000}"/>
    <cellStyle name="Standaard 19 2 2 4 8 2" xfId="12843" xr:uid="{00000000-0005-0000-0000-0000032C0000}"/>
    <cellStyle name="Standaard 19 2 2 4 8 3" xfId="21927" xr:uid="{00000000-0005-0000-0000-0000042C0000}"/>
    <cellStyle name="Standaard 19 2 2 4 8 4" xfId="24649" xr:uid="{00000000-0005-0000-0000-0000052C0000}"/>
    <cellStyle name="Standaard 19 2 2 4 9" xfId="10820" xr:uid="{00000000-0005-0000-0000-0000062C0000}"/>
    <cellStyle name="Standaard 19 2 2 5" xfId="931" xr:uid="{00000000-0005-0000-0000-0000072C0000}"/>
    <cellStyle name="Standaard 19 2 2 5 10" xfId="20573" xr:uid="{00000000-0005-0000-0000-0000082C0000}"/>
    <cellStyle name="Standaard 19 2 2 5 11" xfId="23297" xr:uid="{00000000-0005-0000-0000-0000092C0000}"/>
    <cellStyle name="Standaard 19 2 2 5 2" xfId="975" xr:uid="{00000000-0005-0000-0000-00000A2C0000}"/>
    <cellStyle name="Standaard 19 2 2 5 2 2" xfId="1063" xr:uid="{00000000-0005-0000-0000-00000B2C0000}"/>
    <cellStyle name="Standaard 19 2 2 5 2 2 2" xfId="1400" xr:uid="{00000000-0005-0000-0000-00000C2C0000}"/>
    <cellStyle name="Standaard 19 2 2 5 2 2 2 2" xfId="2063" xr:uid="{00000000-0005-0000-0000-00000D2C0000}"/>
    <cellStyle name="Standaard 19 2 2 5 2 2 2 2 2" xfId="4285" xr:uid="{00000000-0005-0000-0000-00000E2C0000}"/>
    <cellStyle name="Standaard 19 2 2 5 2 2 2 2 2 2" xfId="14012" xr:uid="{00000000-0005-0000-0000-00000F2C0000}"/>
    <cellStyle name="Standaard 19 2 2 5 2 2 2 2 2 3" xfId="23053" xr:uid="{00000000-0005-0000-0000-0000102C0000}"/>
    <cellStyle name="Standaard 19 2 2 5 2 2 2 2 2 4" xfId="25775" xr:uid="{00000000-0005-0000-0000-0000112C0000}"/>
    <cellStyle name="Standaard 19 2 2 5 2 2 2 2 3" xfId="11946" xr:uid="{00000000-0005-0000-0000-0000122C0000}"/>
    <cellStyle name="Standaard 19 2 2 5 2 2 2 2 4" xfId="21690" xr:uid="{00000000-0005-0000-0000-0000132C0000}"/>
    <cellStyle name="Standaard 19 2 2 5 2 2 2 2 5" xfId="24413" xr:uid="{00000000-0005-0000-0000-0000142C0000}"/>
    <cellStyle name="Standaard 19 2 2 5 2 2 2 3" xfId="3624" xr:uid="{00000000-0005-0000-0000-0000152C0000}"/>
    <cellStyle name="Standaard 19 2 2 5 2 2 2 3 2" xfId="13351" xr:uid="{00000000-0005-0000-0000-0000162C0000}"/>
    <cellStyle name="Standaard 19 2 2 5 2 2 2 3 3" xfId="22397" xr:uid="{00000000-0005-0000-0000-0000172C0000}"/>
    <cellStyle name="Standaard 19 2 2 5 2 2 2 3 4" xfId="25119" xr:uid="{00000000-0005-0000-0000-0000182C0000}"/>
    <cellStyle name="Standaard 19 2 2 5 2 2 2 4" xfId="11290" xr:uid="{00000000-0005-0000-0000-0000192C0000}"/>
    <cellStyle name="Standaard 19 2 2 5 2 2 2 5" xfId="21034" xr:uid="{00000000-0005-0000-0000-00001A2C0000}"/>
    <cellStyle name="Standaard 19 2 2 5 2 2 2 6" xfId="23757" xr:uid="{00000000-0005-0000-0000-00001B2C0000}"/>
    <cellStyle name="Standaard 19 2 2 5 2 2 3" xfId="1735" xr:uid="{00000000-0005-0000-0000-00001C2C0000}"/>
    <cellStyle name="Standaard 19 2 2 5 2 2 3 2" xfId="3957" xr:uid="{00000000-0005-0000-0000-00001D2C0000}"/>
    <cellStyle name="Standaard 19 2 2 5 2 2 3 2 2" xfId="13684" xr:uid="{00000000-0005-0000-0000-00001E2C0000}"/>
    <cellStyle name="Standaard 19 2 2 5 2 2 3 2 3" xfId="22725" xr:uid="{00000000-0005-0000-0000-00001F2C0000}"/>
    <cellStyle name="Standaard 19 2 2 5 2 2 3 2 4" xfId="25447" xr:uid="{00000000-0005-0000-0000-0000202C0000}"/>
    <cellStyle name="Standaard 19 2 2 5 2 2 3 3" xfId="11618" xr:uid="{00000000-0005-0000-0000-0000212C0000}"/>
    <cellStyle name="Standaard 19 2 2 5 2 2 3 4" xfId="21362" xr:uid="{00000000-0005-0000-0000-0000222C0000}"/>
    <cellStyle name="Standaard 19 2 2 5 2 2 3 5" xfId="24085" xr:uid="{00000000-0005-0000-0000-0000232C0000}"/>
    <cellStyle name="Standaard 19 2 2 5 2 2 4" xfId="3259" xr:uid="{00000000-0005-0000-0000-0000242C0000}"/>
    <cellStyle name="Standaard 19 2 2 5 2 2 4 2" xfId="12986" xr:uid="{00000000-0005-0000-0000-0000252C0000}"/>
    <cellStyle name="Standaard 19 2 2 5 2 2 4 3" xfId="22069" xr:uid="{00000000-0005-0000-0000-0000262C0000}"/>
    <cellStyle name="Standaard 19 2 2 5 2 2 4 4" xfId="24791" xr:uid="{00000000-0005-0000-0000-0000272C0000}"/>
    <cellStyle name="Standaard 19 2 2 5 2 2 5" xfId="10962" xr:uid="{00000000-0005-0000-0000-0000282C0000}"/>
    <cellStyle name="Standaard 19 2 2 5 2 2 6" xfId="20705" xr:uid="{00000000-0005-0000-0000-0000292C0000}"/>
    <cellStyle name="Standaard 19 2 2 5 2 2 7" xfId="23429" xr:uid="{00000000-0005-0000-0000-00002A2C0000}"/>
    <cellStyle name="Standaard 19 2 2 5 2 3" xfId="1154" xr:uid="{00000000-0005-0000-0000-00002B2C0000}"/>
    <cellStyle name="Standaard 19 2 2 5 2 3 2" xfId="1490" xr:uid="{00000000-0005-0000-0000-00002C2C0000}"/>
    <cellStyle name="Standaard 19 2 2 5 2 3 2 2" xfId="2151" xr:uid="{00000000-0005-0000-0000-00002D2C0000}"/>
    <cellStyle name="Standaard 19 2 2 5 2 3 2 2 2" xfId="4373" xr:uid="{00000000-0005-0000-0000-00002E2C0000}"/>
    <cellStyle name="Standaard 19 2 2 5 2 3 2 2 2 2" xfId="14100" xr:uid="{00000000-0005-0000-0000-00002F2C0000}"/>
    <cellStyle name="Standaard 19 2 2 5 2 3 2 2 2 3" xfId="23141" xr:uid="{00000000-0005-0000-0000-0000302C0000}"/>
    <cellStyle name="Standaard 19 2 2 5 2 3 2 2 2 4" xfId="25863" xr:uid="{00000000-0005-0000-0000-0000312C0000}"/>
    <cellStyle name="Standaard 19 2 2 5 2 3 2 2 3" xfId="12034" xr:uid="{00000000-0005-0000-0000-0000322C0000}"/>
    <cellStyle name="Standaard 19 2 2 5 2 3 2 2 4" xfId="21778" xr:uid="{00000000-0005-0000-0000-0000332C0000}"/>
    <cellStyle name="Standaard 19 2 2 5 2 3 2 2 5" xfId="24501" xr:uid="{00000000-0005-0000-0000-0000342C0000}"/>
    <cellStyle name="Standaard 19 2 2 5 2 3 2 3" xfId="3712" xr:uid="{00000000-0005-0000-0000-0000352C0000}"/>
    <cellStyle name="Standaard 19 2 2 5 2 3 2 3 2" xfId="13439" xr:uid="{00000000-0005-0000-0000-0000362C0000}"/>
    <cellStyle name="Standaard 19 2 2 5 2 3 2 3 3" xfId="22485" xr:uid="{00000000-0005-0000-0000-0000372C0000}"/>
    <cellStyle name="Standaard 19 2 2 5 2 3 2 3 4" xfId="25207" xr:uid="{00000000-0005-0000-0000-0000382C0000}"/>
    <cellStyle name="Standaard 19 2 2 5 2 3 2 4" xfId="11378" xr:uid="{00000000-0005-0000-0000-0000392C0000}"/>
    <cellStyle name="Standaard 19 2 2 5 2 3 2 5" xfId="21122" xr:uid="{00000000-0005-0000-0000-00003A2C0000}"/>
    <cellStyle name="Standaard 19 2 2 5 2 3 2 6" xfId="23845" xr:uid="{00000000-0005-0000-0000-00003B2C0000}"/>
    <cellStyle name="Standaard 19 2 2 5 2 3 3" xfId="1823" xr:uid="{00000000-0005-0000-0000-00003C2C0000}"/>
    <cellStyle name="Standaard 19 2 2 5 2 3 3 2" xfId="4045" xr:uid="{00000000-0005-0000-0000-00003D2C0000}"/>
    <cellStyle name="Standaard 19 2 2 5 2 3 3 2 2" xfId="13772" xr:uid="{00000000-0005-0000-0000-00003E2C0000}"/>
    <cellStyle name="Standaard 19 2 2 5 2 3 3 2 3" xfId="22813" xr:uid="{00000000-0005-0000-0000-00003F2C0000}"/>
    <cellStyle name="Standaard 19 2 2 5 2 3 3 2 4" xfId="25535" xr:uid="{00000000-0005-0000-0000-0000402C0000}"/>
    <cellStyle name="Standaard 19 2 2 5 2 3 3 3" xfId="11706" xr:uid="{00000000-0005-0000-0000-0000412C0000}"/>
    <cellStyle name="Standaard 19 2 2 5 2 3 3 4" xfId="21450" xr:uid="{00000000-0005-0000-0000-0000422C0000}"/>
    <cellStyle name="Standaard 19 2 2 5 2 3 3 5" xfId="24173" xr:uid="{00000000-0005-0000-0000-0000432C0000}"/>
    <cellStyle name="Standaard 19 2 2 5 2 3 4" xfId="3350" xr:uid="{00000000-0005-0000-0000-0000442C0000}"/>
    <cellStyle name="Standaard 19 2 2 5 2 3 4 2" xfId="13077" xr:uid="{00000000-0005-0000-0000-0000452C0000}"/>
    <cellStyle name="Standaard 19 2 2 5 2 3 4 3" xfId="22157" xr:uid="{00000000-0005-0000-0000-0000462C0000}"/>
    <cellStyle name="Standaard 19 2 2 5 2 3 4 4" xfId="24879" xr:uid="{00000000-0005-0000-0000-0000472C0000}"/>
    <cellStyle name="Standaard 19 2 2 5 2 3 5" xfId="11050" xr:uid="{00000000-0005-0000-0000-0000482C0000}"/>
    <cellStyle name="Standaard 19 2 2 5 2 3 6" xfId="20793" xr:uid="{00000000-0005-0000-0000-0000492C0000}"/>
    <cellStyle name="Standaard 19 2 2 5 2 3 7" xfId="23517" xr:uid="{00000000-0005-0000-0000-00004A2C0000}"/>
    <cellStyle name="Standaard 19 2 2 5 2 4" xfId="1312" xr:uid="{00000000-0005-0000-0000-00004B2C0000}"/>
    <cellStyle name="Standaard 19 2 2 5 2 4 2" xfId="1975" xr:uid="{00000000-0005-0000-0000-00004C2C0000}"/>
    <cellStyle name="Standaard 19 2 2 5 2 4 2 2" xfId="4197" xr:uid="{00000000-0005-0000-0000-00004D2C0000}"/>
    <cellStyle name="Standaard 19 2 2 5 2 4 2 2 2" xfId="13924" xr:uid="{00000000-0005-0000-0000-00004E2C0000}"/>
    <cellStyle name="Standaard 19 2 2 5 2 4 2 2 3" xfId="22965" xr:uid="{00000000-0005-0000-0000-00004F2C0000}"/>
    <cellStyle name="Standaard 19 2 2 5 2 4 2 2 4" xfId="25687" xr:uid="{00000000-0005-0000-0000-0000502C0000}"/>
    <cellStyle name="Standaard 19 2 2 5 2 4 2 3" xfId="11858" xr:uid="{00000000-0005-0000-0000-0000512C0000}"/>
    <cellStyle name="Standaard 19 2 2 5 2 4 2 4" xfId="21602" xr:uid="{00000000-0005-0000-0000-0000522C0000}"/>
    <cellStyle name="Standaard 19 2 2 5 2 4 2 5" xfId="24325" xr:uid="{00000000-0005-0000-0000-0000532C0000}"/>
    <cellStyle name="Standaard 19 2 2 5 2 4 3" xfId="3536" xr:uid="{00000000-0005-0000-0000-0000542C0000}"/>
    <cellStyle name="Standaard 19 2 2 5 2 4 3 2" xfId="13263" xr:uid="{00000000-0005-0000-0000-0000552C0000}"/>
    <cellStyle name="Standaard 19 2 2 5 2 4 3 3" xfId="22309" xr:uid="{00000000-0005-0000-0000-0000562C0000}"/>
    <cellStyle name="Standaard 19 2 2 5 2 4 3 4" xfId="25031" xr:uid="{00000000-0005-0000-0000-0000572C0000}"/>
    <cellStyle name="Standaard 19 2 2 5 2 4 4" xfId="11202" xr:uid="{00000000-0005-0000-0000-0000582C0000}"/>
    <cellStyle name="Standaard 19 2 2 5 2 4 5" xfId="20946" xr:uid="{00000000-0005-0000-0000-0000592C0000}"/>
    <cellStyle name="Standaard 19 2 2 5 2 4 6" xfId="23669" xr:uid="{00000000-0005-0000-0000-00005A2C0000}"/>
    <cellStyle name="Standaard 19 2 2 5 2 5" xfId="1647" xr:uid="{00000000-0005-0000-0000-00005B2C0000}"/>
    <cellStyle name="Standaard 19 2 2 5 2 5 2" xfId="3869" xr:uid="{00000000-0005-0000-0000-00005C2C0000}"/>
    <cellStyle name="Standaard 19 2 2 5 2 5 2 2" xfId="13596" xr:uid="{00000000-0005-0000-0000-00005D2C0000}"/>
    <cellStyle name="Standaard 19 2 2 5 2 5 2 3" xfId="22637" xr:uid="{00000000-0005-0000-0000-00005E2C0000}"/>
    <cellStyle name="Standaard 19 2 2 5 2 5 2 4" xfId="25359" xr:uid="{00000000-0005-0000-0000-00005F2C0000}"/>
    <cellStyle name="Standaard 19 2 2 5 2 5 3" xfId="11530" xr:uid="{00000000-0005-0000-0000-0000602C0000}"/>
    <cellStyle name="Standaard 19 2 2 5 2 5 4" xfId="21274" xr:uid="{00000000-0005-0000-0000-0000612C0000}"/>
    <cellStyle name="Standaard 19 2 2 5 2 5 5" xfId="23997" xr:uid="{00000000-0005-0000-0000-0000622C0000}"/>
    <cellStyle name="Standaard 19 2 2 5 2 6" xfId="3171" xr:uid="{00000000-0005-0000-0000-0000632C0000}"/>
    <cellStyle name="Standaard 19 2 2 5 2 6 2" xfId="12898" xr:uid="{00000000-0005-0000-0000-0000642C0000}"/>
    <cellStyle name="Standaard 19 2 2 5 2 6 3" xfId="21981" xr:uid="{00000000-0005-0000-0000-0000652C0000}"/>
    <cellStyle name="Standaard 19 2 2 5 2 6 4" xfId="24703" xr:uid="{00000000-0005-0000-0000-0000662C0000}"/>
    <cellStyle name="Standaard 19 2 2 5 2 7" xfId="10874" xr:uid="{00000000-0005-0000-0000-0000672C0000}"/>
    <cellStyle name="Standaard 19 2 2 5 2 8" xfId="20617" xr:uid="{00000000-0005-0000-0000-0000682C0000}"/>
    <cellStyle name="Standaard 19 2 2 5 2 9" xfId="23341" xr:uid="{00000000-0005-0000-0000-0000692C0000}"/>
    <cellStyle name="Standaard 19 2 2 5 3" xfId="1019" xr:uid="{00000000-0005-0000-0000-00006A2C0000}"/>
    <cellStyle name="Standaard 19 2 2 5 3 2" xfId="1356" xr:uid="{00000000-0005-0000-0000-00006B2C0000}"/>
    <cellStyle name="Standaard 19 2 2 5 3 2 2" xfId="2019" xr:uid="{00000000-0005-0000-0000-00006C2C0000}"/>
    <cellStyle name="Standaard 19 2 2 5 3 2 2 2" xfId="4241" xr:uid="{00000000-0005-0000-0000-00006D2C0000}"/>
    <cellStyle name="Standaard 19 2 2 5 3 2 2 2 2" xfId="13968" xr:uid="{00000000-0005-0000-0000-00006E2C0000}"/>
    <cellStyle name="Standaard 19 2 2 5 3 2 2 2 3" xfId="23009" xr:uid="{00000000-0005-0000-0000-00006F2C0000}"/>
    <cellStyle name="Standaard 19 2 2 5 3 2 2 2 4" xfId="25731" xr:uid="{00000000-0005-0000-0000-0000702C0000}"/>
    <cellStyle name="Standaard 19 2 2 5 3 2 2 3" xfId="11902" xr:uid="{00000000-0005-0000-0000-0000712C0000}"/>
    <cellStyle name="Standaard 19 2 2 5 3 2 2 4" xfId="21646" xr:uid="{00000000-0005-0000-0000-0000722C0000}"/>
    <cellStyle name="Standaard 19 2 2 5 3 2 2 5" xfId="24369" xr:uid="{00000000-0005-0000-0000-0000732C0000}"/>
    <cellStyle name="Standaard 19 2 2 5 3 2 3" xfId="3580" xr:uid="{00000000-0005-0000-0000-0000742C0000}"/>
    <cellStyle name="Standaard 19 2 2 5 3 2 3 2" xfId="13307" xr:uid="{00000000-0005-0000-0000-0000752C0000}"/>
    <cellStyle name="Standaard 19 2 2 5 3 2 3 3" xfId="22353" xr:uid="{00000000-0005-0000-0000-0000762C0000}"/>
    <cellStyle name="Standaard 19 2 2 5 3 2 3 4" xfId="25075" xr:uid="{00000000-0005-0000-0000-0000772C0000}"/>
    <cellStyle name="Standaard 19 2 2 5 3 2 4" xfId="11246" xr:uid="{00000000-0005-0000-0000-0000782C0000}"/>
    <cellStyle name="Standaard 19 2 2 5 3 2 5" xfId="20990" xr:uid="{00000000-0005-0000-0000-0000792C0000}"/>
    <cellStyle name="Standaard 19 2 2 5 3 2 6" xfId="23713" xr:uid="{00000000-0005-0000-0000-00007A2C0000}"/>
    <cellStyle name="Standaard 19 2 2 5 3 3" xfId="1691" xr:uid="{00000000-0005-0000-0000-00007B2C0000}"/>
    <cellStyle name="Standaard 19 2 2 5 3 3 2" xfId="3913" xr:uid="{00000000-0005-0000-0000-00007C2C0000}"/>
    <cellStyle name="Standaard 19 2 2 5 3 3 2 2" xfId="13640" xr:uid="{00000000-0005-0000-0000-00007D2C0000}"/>
    <cellStyle name="Standaard 19 2 2 5 3 3 2 3" xfId="22681" xr:uid="{00000000-0005-0000-0000-00007E2C0000}"/>
    <cellStyle name="Standaard 19 2 2 5 3 3 2 4" xfId="25403" xr:uid="{00000000-0005-0000-0000-00007F2C0000}"/>
    <cellStyle name="Standaard 19 2 2 5 3 3 3" xfId="11574" xr:uid="{00000000-0005-0000-0000-0000802C0000}"/>
    <cellStyle name="Standaard 19 2 2 5 3 3 4" xfId="21318" xr:uid="{00000000-0005-0000-0000-0000812C0000}"/>
    <cellStyle name="Standaard 19 2 2 5 3 3 5" xfId="24041" xr:uid="{00000000-0005-0000-0000-0000822C0000}"/>
    <cellStyle name="Standaard 19 2 2 5 3 4" xfId="3215" xr:uid="{00000000-0005-0000-0000-0000832C0000}"/>
    <cellStyle name="Standaard 19 2 2 5 3 4 2" xfId="12942" xr:uid="{00000000-0005-0000-0000-0000842C0000}"/>
    <cellStyle name="Standaard 19 2 2 5 3 4 3" xfId="22025" xr:uid="{00000000-0005-0000-0000-0000852C0000}"/>
    <cellStyle name="Standaard 19 2 2 5 3 4 4" xfId="24747" xr:uid="{00000000-0005-0000-0000-0000862C0000}"/>
    <cellStyle name="Standaard 19 2 2 5 3 5" xfId="10918" xr:uid="{00000000-0005-0000-0000-0000872C0000}"/>
    <cellStyle name="Standaard 19 2 2 5 3 6" xfId="20661" xr:uid="{00000000-0005-0000-0000-0000882C0000}"/>
    <cellStyle name="Standaard 19 2 2 5 3 7" xfId="23385" xr:uid="{00000000-0005-0000-0000-0000892C0000}"/>
    <cellStyle name="Standaard 19 2 2 5 4" xfId="1109" xr:uid="{00000000-0005-0000-0000-00008A2C0000}"/>
    <cellStyle name="Standaard 19 2 2 5 4 2" xfId="1445" xr:uid="{00000000-0005-0000-0000-00008B2C0000}"/>
    <cellStyle name="Standaard 19 2 2 5 4 2 2" xfId="2107" xr:uid="{00000000-0005-0000-0000-00008C2C0000}"/>
    <cellStyle name="Standaard 19 2 2 5 4 2 2 2" xfId="4329" xr:uid="{00000000-0005-0000-0000-00008D2C0000}"/>
    <cellStyle name="Standaard 19 2 2 5 4 2 2 2 2" xfId="14056" xr:uid="{00000000-0005-0000-0000-00008E2C0000}"/>
    <cellStyle name="Standaard 19 2 2 5 4 2 2 2 3" xfId="23097" xr:uid="{00000000-0005-0000-0000-00008F2C0000}"/>
    <cellStyle name="Standaard 19 2 2 5 4 2 2 2 4" xfId="25819" xr:uid="{00000000-0005-0000-0000-0000902C0000}"/>
    <cellStyle name="Standaard 19 2 2 5 4 2 2 3" xfId="11990" xr:uid="{00000000-0005-0000-0000-0000912C0000}"/>
    <cellStyle name="Standaard 19 2 2 5 4 2 2 4" xfId="21734" xr:uid="{00000000-0005-0000-0000-0000922C0000}"/>
    <cellStyle name="Standaard 19 2 2 5 4 2 2 5" xfId="24457" xr:uid="{00000000-0005-0000-0000-0000932C0000}"/>
    <cellStyle name="Standaard 19 2 2 5 4 2 3" xfId="3668" xr:uid="{00000000-0005-0000-0000-0000942C0000}"/>
    <cellStyle name="Standaard 19 2 2 5 4 2 3 2" xfId="13395" xr:uid="{00000000-0005-0000-0000-0000952C0000}"/>
    <cellStyle name="Standaard 19 2 2 5 4 2 3 3" xfId="22441" xr:uid="{00000000-0005-0000-0000-0000962C0000}"/>
    <cellStyle name="Standaard 19 2 2 5 4 2 3 4" xfId="25163" xr:uid="{00000000-0005-0000-0000-0000972C0000}"/>
    <cellStyle name="Standaard 19 2 2 5 4 2 4" xfId="11334" xr:uid="{00000000-0005-0000-0000-0000982C0000}"/>
    <cellStyle name="Standaard 19 2 2 5 4 2 5" xfId="21078" xr:uid="{00000000-0005-0000-0000-0000992C0000}"/>
    <cellStyle name="Standaard 19 2 2 5 4 2 6" xfId="23801" xr:uid="{00000000-0005-0000-0000-00009A2C0000}"/>
    <cellStyle name="Standaard 19 2 2 5 4 3" xfId="1779" xr:uid="{00000000-0005-0000-0000-00009B2C0000}"/>
    <cellStyle name="Standaard 19 2 2 5 4 3 2" xfId="4001" xr:uid="{00000000-0005-0000-0000-00009C2C0000}"/>
    <cellStyle name="Standaard 19 2 2 5 4 3 2 2" xfId="13728" xr:uid="{00000000-0005-0000-0000-00009D2C0000}"/>
    <cellStyle name="Standaard 19 2 2 5 4 3 2 3" xfId="22769" xr:uid="{00000000-0005-0000-0000-00009E2C0000}"/>
    <cellStyle name="Standaard 19 2 2 5 4 3 2 4" xfId="25491" xr:uid="{00000000-0005-0000-0000-00009F2C0000}"/>
    <cellStyle name="Standaard 19 2 2 5 4 3 3" xfId="11662" xr:uid="{00000000-0005-0000-0000-0000A02C0000}"/>
    <cellStyle name="Standaard 19 2 2 5 4 3 4" xfId="21406" xr:uid="{00000000-0005-0000-0000-0000A12C0000}"/>
    <cellStyle name="Standaard 19 2 2 5 4 3 5" xfId="24129" xr:uid="{00000000-0005-0000-0000-0000A22C0000}"/>
    <cellStyle name="Standaard 19 2 2 5 4 4" xfId="3305" xr:uid="{00000000-0005-0000-0000-0000A32C0000}"/>
    <cellStyle name="Standaard 19 2 2 5 4 4 2" xfId="13032" xr:uid="{00000000-0005-0000-0000-0000A42C0000}"/>
    <cellStyle name="Standaard 19 2 2 5 4 4 3" xfId="22113" xr:uid="{00000000-0005-0000-0000-0000A52C0000}"/>
    <cellStyle name="Standaard 19 2 2 5 4 4 4" xfId="24835" xr:uid="{00000000-0005-0000-0000-0000A62C0000}"/>
    <cellStyle name="Standaard 19 2 2 5 4 5" xfId="11006" xr:uid="{00000000-0005-0000-0000-0000A72C0000}"/>
    <cellStyle name="Standaard 19 2 2 5 4 6" xfId="20749" xr:uid="{00000000-0005-0000-0000-0000A82C0000}"/>
    <cellStyle name="Standaard 19 2 2 5 4 7" xfId="23473" xr:uid="{00000000-0005-0000-0000-0000A92C0000}"/>
    <cellStyle name="Standaard 19 2 2 5 5" xfId="1172" xr:uid="{00000000-0005-0000-0000-0000AA2C0000}"/>
    <cellStyle name="Standaard 19 2 2 5 5 2" xfId="1507" xr:uid="{00000000-0005-0000-0000-0000AB2C0000}"/>
    <cellStyle name="Standaard 19 2 2 5 5 2 2" xfId="2168" xr:uid="{00000000-0005-0000-0000-0000AC2C0000}"/>
    <cellStyle name="Standaard 19 2 2 5 5 2 2 2" xfId="4390" xr:uid="{00000000-0005-0000-0000-0000AD2C0000}"/>
    <cellStyle name="Standaard 19 2 2 5 5 2 2 2 2" xfId="14117" xr:uid="{00000000-0005-0000-0000-0000AE2C0000}"/>
    <cellStyle name="Standaard 19 2 2 5 5 2 2 2 3" xfId="23158" xr:uid="{00000000-0005-0000-0000-0000AF2C0000}"/>
    <cellStyle name="Standaard 19 2 2 5 5 2 2 2 4" xfId="25880" xr:uid="{00000000-0005-0000-0000-0000B02C0000}"/>
    <cellStyle name="Standaard 19 2 2 5 5 2 2 3" xfId="12051" xr:uid="{00000000-0005-0000-0000-0000B12C0000}"/>
    <cellStyle name="Standaard 19 2 2 5 5 2 2 4" xfId="21795" xr:uid="{00000000-0005-0000-0000-0000B22C0000}"/>
    <cellStyle name="Standaard 19 2 2 5 5 2 2 5" xfId="24518" xr:uid="{00000000-0005-0000-0000-0000B32C0000}"/>
    <cellStyle name="Standaard 19 2 2 5 5 2 3" xfId="3729" xr:uid="{00000000-0005-0000-0000-0000B42C0000}"/>
    <cellStyle name="Standaard 19 2 2 5 5 2 3 2" xfId="13456" xr:uid="{00000000-0005-0000-0000-0000B52C0000}"/>
    <cellStyle name="Standaard 19 2 2 5 5 2 3 3" xfId="22502" xr:uid="{00000000-0005-0000-0000-0000B62C0000}"/>
    <cellStyle name="Standaard 19 2 2 5 5 2 3 4" xfId="25224" xr:uid="{00000000-0005-0000-0000-0000B72C0000}"/>
    <cellStyle name="Standaard 19 2 2 5 5 2 4" xfId="11395" xr:uid="{00000000-0005-0000-0000-0000B82C0000}"/>
    <cellStyle name="Standaard 19 2 2 5 5 2 5" xfId="21139" xr:uid="{00000000-0005-0000-0000-0000B92C0000}"/>
    <cellStyle name="Standaard 19 2 2 5 5 2 6" xfId="23862" xr:uid="{00000000-0005-0000-0000-0000BA2C0000}"/>
    <cellStyle name="Standaard 19 2 2 5 5 3" xfId="1840" xr:uid="{00000000-0005-0000-0000-0000BB2C0000}"/>
    <cellStyle name="Standaard 19 2 2 5 5 3 2" xfId="4062" xr:uid="{00000000-0005-0000-0000-0000BC2C0000}"/>
    <cellStyle name="Standaard 19 2 2 5 5 3 2 2" xfId="13789" xr:uid="{00000000-0005-0000-0000-0000BD2C0000}"/>
    <cellStyle name="Standaard 19 2 2 5 5 3 2 3" xfId="22830" xr:uid="{00000000-0005-0000-0000-0000BE2C0000}"/>
    <cellStyle name="Standaard 19 2 2 5 5 3 2 4" xfId="25552" xr:uid="{00000000-0005-0000-0000-0000BF2C0000}"/>
    <cellStyle name="Standaard 19 2 2 5 5 3 3" xfId="11723" xr:uid="{00000000-0005-0000-0000-0000C02C0000}"/>
    <cellStyle name="Standaard 19 2 2 5 5 3 4" xfId="21467" xr:uid="{00000000-0005-0000-0000-0000C12C0000}"/>
    <cellStyle name="Standaard 19 2 2 5 5 3 5" xfId="24190" xr:uid="{00000000-0005-0000-0000-0000C22C0000}"/>
    <cellStyle name="Standaard 19 2 2 5 5 4" xfId="3368" xr:uid="{00000000-0005-0000-0000-0000C32C0000}"/>
    <cellStyle name="Standaard 19 2 2 5 5 4 2" xfId="13095" xr:uid="{00000000-0005-0000-0000-0000C42C0000}"/>
    <cellStyle name="Standaard 19 2 2 5 5 4 3" xfId="22174" xr:uid="{00000000-0005-0000-0000-0000C52C0000}"/>
    <cellStyle name="Standaard 19 2 2 5 5 4 4" xfId="24896" xr:uid="{00000000-0005-0000-0000-0000C62C0000}"/>
    <cellStyle name="Standaard 19 2 2 5 5 5" xfId="11067" xr:uid="{00000000-0005-0000-0000-0000C72C0000}"/>
    <cellStyle name="Standaard 19 2 2 5 5 6" xfId="20810" xr:uid="{00000000-0005-0000-0000-0000C82C0000}"/>
    <cellStyle name="Standaard 19 2 2 5 5 7" xfId="23534" xr:uid="{00000000-0005-0000-0000-0000C92C0000}"/>
    <cellStyle name="Standaard 19 2 2 5 6" xfId="1268" xr:uid="{00000000-0005-0000-0000-0000CA2C0000}"/>
    <cellStyle name="Standaard 19 2 2 5 6 2" xfId="1931" xr:uid="{00000000-0005-0000-0000-0000CB2C0000}"/>
    <cellStyle name="Standaard 19 2 2 5 6 2 2" xfId="4153" xr:uid="{00000000-0005-0000-0000-0000CC2C0000}"/>
    <cellStyle name="Standaard 19 2 2 5 6 2 2 2" xfId="13880" xr:uid="{00000000-0005-0000-0000-0000CD2C0000}"/>
    <cellStyle name="Standaard 19 2 2 5 6 2 2 3" xfId="22921" xr:uid="{00000000-0005-0000-0000-0000CE2C0000}"/>
    <cellStyle name="Standaard 19 2 2 5 6 2 2 4" xfId="25643" xr:uid="{00000000-0005-0000-0000-0000CF2C0000}"/>
    <cellStyle name="Standaard 19 2 2 5 6 2 3" xfId="11814" xr:uid="{00000000-0005-0000-0000-0000D02C0000}"/>
    <cellStyle name="Standaard 19 2 2 5 6 2 4" xfId="21558" xr:uid="{00000000-0005-0000-0000-0000D12C0000}"/>
    <cellStyle name="Standaard 19 2 2 5 6 2 5" xfId="24281" xr:uid="{00000000-0005-0000-0000-0000D22C0000}"/>
    <cellStyle name="Standaard 19 2 2 5 6 3" xfId="3492" xr:uid="{00000000-0005-0000-0000-0000D32C0000}"/>
    <cellStyle name="Standaard 19 2 2 5 6 3 2" xfId="13219" xr:uid="{00000000-0005-0000-0000-0000D42C0000}"/>
    <cellStyle name="Standaard 19 2 2 5 6 3 3" xfId="22265" xr:uid="{00000000-0005-0000-0000-0000D52C0000}"/>
    <cellStyle name="Standaard 19 2 2 5 6 3 4" xfId="24987" xr:uid="{00000000-0005-0000-0000-0000D62C0000}"/>
    <cellStyle name="Standaard 19 2 2 5 6 4" xfId="11158" xr:uid="{00000000-0005-0000-0000-0000D72C0000}"/>
    <cellStyle name="Standaard 19 2 2 5 6 5" xfId="20902" xr:uid="{00000000-0005-0000-0000-0000D82C0000}"/>
    <cellStyle name="Standaard 19 2 2 5 6 6" xfId="23625" xr:uid="{00000000-0005-0000-0000-0000D92C0000}"/>
    <cellStyle name="Standaard 19 2 2 5 7" xfId="1603" xr:uid="{00000000-0005-0000-0000-0000DA2C0000}"/>
    <cellStyle name="Standaard 19 2 2 5 7 2" xfId="3825" xr:uid="{00000000-0005-0000-0000-0000DB2C0000}"/>
    <cellStyle name="Standaard 19 2 2 5 7 2 2" xfId="13552" xr:uid="{00000000-0005-0000-0000-0000DC2C0000}"/>
    <cellStyle name="Standaard 19 2 2 5 7 2 3" xfId="22593" xr:uid="{00000000-0005-0000-0000-0000DD2C0000}"/>
    <cellStyle name="Standaard 19 2 2 5 7 2 4" xfId="25315" xr:uid="{00000000-0005-0000-0000-0000DE2C0000}"/>
    <cellStyle name="Standaard 19 2 2 5 7 3" xfId="11486" xr:uid="{00000000-0005-0000-0000-0000DF2C0000}"/>
    <cellStyle name="Standaard 19 2 2 5 7 4" xfId="21230" xr:uid="{00000000-0005-0000-0000-0000E02C0000}"/>
    <cellStyle name="Standaard 19 2 2 5 7 5" xfId="23953" xr:uid="{00000000-0005-0000-0000-0000E12C0000}"/>
    <cellStyle name="Standaard 19 2 2 5 8" xfId="3127" xr:uid="{00000000-0005-0000-0000-0000E22C0000}"/>
    <cellStyle name="Standaard 19 2 2 5 8 2" xfId="12854" xr:uid="{00000000-0005-0000-0000-0000E32C0000}"/>
    <cellStyle name="Standaard 19 2 2 5 8 3" xfId="21937" xr:uid="{00000000-0005-0000-0000-0000E42C0000}"/>
    <cellStyle name="Standaard 19 2 2 5 8 4" xfId="24659" xr:uid="{00000000-0005-0000-0000-0000E52C0000}"/>
    <cellStyle name="Standaard 19 2 2 5 9" xfId="10830" xr:uid="{00000000-0005-0000-0000-0000E62C0000}"/>
    <cellStyle name="Standaard 19 2 2 6" xfId="941" xr:uid="{00000000-0005-0000-0000-0000E72C0000}"/>
    <cellStyle name="Standaard 19 2 2 6 2" xfId="1029" xr:uid="{00000000-0005-0000-0000-0000E82C0000}"/>
    <cellStyle name="Standaard 19 2 2 6 2 2" xfId="1366" xr:uid="{00000000-0005-0000-0000-0000E92C0000}"/>
    <cellStyle name="Standaard 19 2 2 6 2 2 2" xfId="2029" xr:uid="{00000000-0005-0000-0000-0000EA2C0000}"/>
    <cellStyle name="Standaard 19 2 2 6 2 2 2 2" xfId="4251" xr:uid="{00000000-0005-0000-0000-0000EB2C0000}"/>
    <cellStyle name="Standaard 19 2 2 6 2 2 2 2 2" xfId="13978" xr:uid="{00000000-0005-0000-0000-0000EC2C0000}"/>
    <cellStyle name="Standaard 19 2 2 6 2 2 2 2 3" xfId="23019" xr:uid="{00000000-0005-0000-0000-0000ED2C0000}"/>
    <cellStyle name="Standaard 19 2 2 6 2 2 2 2 4" xfId="25741" xr:uid="{00000000-0005-0000-0000-0000EE2C0000}"/>
    <cellStyle name="Standaard 19 2 2 6 2 2 2 3" xfId="11912" xr:uid="{00000000-0005-0000-0000-0000EF2C0000}"/>
    <cellStyle name="Standaard 19 2 2 6 2 2 2 4" xfId="21656" xr:uid="{00000000-0005-0000-0000-0000F02C0000}"/>
    <cellStyle name="Standaard 19 2 2 6 2 2 2 5" xfId="24379" xr:uid="{00000000-0005-0000-0000-0000F12C0000}"/>
    <cellStyle name="Standaard 19 2 2 6 2 2 3" xfId="3590" xr:uid="{00000000-0005-0000-0000-0000F22C0000}"/>
    <cellStyle name="Standaard 19 2 2 6 2 2 3 2" xfId="13317" xr:uid="{00000000-0005-0000-0000-0000F32C0000}"/>
    <cellStyle name="Standaard 19 2 2 6 2 2 3 3" xfId="22363" xr:uid="{00000000-0005-0000-0000-0000F42C0000}"/>
    <cellStyle name="Standaard 19 2 2 6 2 2 3 4" xfId="25085" xr:uid="{00000000-0005-0000-0000-0000F52C0000}"/>
    <cellStyle name="Standaard 19 2 2 6 2 2 4" xfId="11256" xr:uid="{00000000-0005-0000-0000-0000F62C0000}"/>
    <cellStyle name="Standaard 19 2 2 6 2 2 5" xfId="21000" xr:uid="{00000000-0005-0000-0000-0000F72C0000}"/>
    <cellStyle name="Standaard 19 2 2 6 2 2 6" xfId="23723" xr:uid="{00000000-0005-0000-0000-0000F82C0000}"/>
    <cellStyle name="Standaard 19 2 2 6 2 3" xfId="1701" xr:uid="{00000000-0005-0000-0000-0000F92C0000}"/>
    <cellStyle name="Standaard 19 2 2 6 2 3 2" xfId="3923" xr:uid="{00000000-0005-0000-0000-0000FA2C0000}"/>
    <cellStyle name="Standaard 19 2 2 6 2 3 2 2" xfId="13650" xr:uid="{00000000-0005-0000-0000-0000FB2C0000}"/>
    <cellStyle name="Standaard 19 2 2 6 2 3 2 3" xfId="22691" xr:uid="{00000000-0005-0000-0000-0000FC2C0000}"/>
    <cellStyle name="Standaard 19 2 2 6 2 3 2 4" xfId="25413" xr:uid="{00000000-0005-0000-0000-0000FD2C0000}"/>
    <cellStyle name="Standaard 19 2 2 6 2 3 3" xfId="11584" xr:uid="{00000000-0005-0000-0000-0000FE2C0000}"/>
    <cellStyle name="Standaard 19 2 2 6 2 3 4" xfId="21328" xr:uid="{00000000-0005-0000-0000-0000FF2C0000}"/>
    <cellStyle name="Standaard 19 2 2 6 2 3 5" xfId="24051" xr:uid="{00000000-0005-0000-0000-0000002D0000}"/>
    <cellStyle name="Standaard 19 2 2 6 2 4" xfId="3225" xr:uid="{00000000-0005-0000-0000-0000012D0000}"/>
    <cellStyle name="Standaard 19 2 2 6 2 4 2" xfId="12952" xr:uid="{00000000-0005-0000-0000-0000022D0000}"/>
    <cellStyle name="Standaard 19 2 2 6 2 4 3" xfId="22035" xr:uid="{00000000-0005-0000-0000-0000032D0000}"/>
    <cellStyle name="Standaard 19 2 2 6 2 4 4" xfId="24757" xr:uid="{00000000-0005-0000-0000-0000042D0000}"/>
    <cellStyle name="Standaard 19 2 2 6 2 5" xfId="10928" xr:uid="{00000000-0005-0000-0000-0000052D0000}"/>
    <cellStyle name="Standaard 19 2 2 6 2 6" xfId="20671" xr:uid="{00000000-0005-0000-0000-0000062D0000}"/>
    <cellStyle name="Standaard 19 2 2 6 2 7" xfId="23395" xr:uid="{00000000-0005-0000-0000-0000072D0000}"/>
    <cellStyle name="Standaard 19 2 2 6 3" xfId="1120" xr:uid="{00000000-0005-0000-0000-0000082D0000}"/>
    <cellStyle name="Standaard 19 2 2 6 3 2" xfId="1456" xr:uid="{00000000-0005-0000-0000-0000092D0000}"/>
    <cellStyle name="Standaard 19 2 2 6 3 2 2" xfId="2117" xr:uid="{00000000-0005-0000-0000-00000A2D0000}"/>
    <cellStyle name="Standaard 19 2 2 6 3 2 2 2" xfId="4339" xr:uid="{00000000-0005-0000-0000-00000B2D0000}"/>
    <cellStyle name="Standaard 19 2 2 6 3 2 2 2 2" xfId="14066" xr:uid="{00000000-0005-0000-0000-00000C2D0000}"/>
    <cellStyle name="Standaard 19 2 2 6 3 2 2 2 3" xfId="23107" xr:uid="{00000000-0005-0000-0000-00000D2D0000}"/>
    <cellStyle name="Standaard 19 2 2 6 3 2 2 2 4" xfId="25829" xr:uid="{00000000-0005-0000-0000-00000E2D0000}"/>
    <cellStyle name="Standaard 19 2 2 6 3 2 2 3" xfId="12000" xr:uid="{00000000-0005-0000-0000-00000F2D0000}"/>
    <cellStyle name="Standaard 19 2 2 6 3 2 2 4" xfId="21744" xr:uid="{00000000-0005-0000-0000-0000102D0000}"/>
    <cellStyle name="Standaard 19 2 2 6 3 2 2 5" xfId="24467" xr:uid="{00000000-0005-0000-0000-0000112D0000}"/>
    <cellStyle name="Standaard 19 2 2 6 3 2 3" xfId="3678" xr:uid="{00000000-0005-0000-0000-0000122D0000}"/>
    <cellStyle name="Standaard 19 2 2 6 3 2 3 2" xfId="13405" xr:uid="{00000000-0005-0000-0000-0000132D0000}"/>
    <cellStyle name="Standaard 19 2 2 6 3 2 3 3" xfId="22451" xr:uid="{00000000-0005-0000-0000-0000142D0000}"/>
    <cellStyle name="Standaard 19 2 2 6 3 2 3 4" xfId="25173" xr:uid="{00000000-0005-0000-0000-0000152D0000}"/>
    <cellStyle name="Standaard 19 2 2 6 3 2 4" xfId="11344" xr:uid="{00000000-0005-0000-0000-0000162D0000}"/>
    <cellStyle name="Standaard 19 2 2 6 3 2 5" xfId="21088" xr:uid="{00000000-0005-0000-0000-0000172D0000}"/>
    <cellStyle name="Standaard 19 2 2 6 3 2 6" xfId="23811" xr:uid="{00000000-0005-0000-0000-0000182D0000}"/>
    <cellStyle name="Standaard 19 2 2 6 3 3" xfId="1789" xr:uid="{00000000-0005-0000-0000-0000192D0000}"/>
    <cellStyle name="Standaard 19 2 2 6 3 3 2" xfId="4011" xr:uid="{00000000-0005-0000-0000-00001A2D0000}"/>
    <cellStyle name="Standaard 19 2 2 6 3 3 2 2" xfId="13738" xr:uid="{00000000-0005-0000-0000-00001B2D0000}"/>
    <cellStyle name="Standaard 19 2 2 6 3 3 2 3" xfId="22779" xr:uid="{00000000-0005-0000-0000-00001C2D0000}"/>
    <cellStyle name="Standaard 19 2 2 6 3 3 2 4" xfId="25501" xr:uid="{00000000-0005-0000-0000-00001D2D0000}"/>
    <cellStyle name="Standaard 19 2 2 6 3 3 3" xfId="11672" xr:uid="{00000000-0005-0000-0000-00001E2D0000}"/>
    <cellStyle name="Standaard 19 2 2 6 3 3 4" xfId="21416" xr:uid="{00000000-0005-0000-0000-00001F2D0000}"/>
    <cellStyle name="Standaard 19 2 2 6 3 3 5" xfId="24139" xr:uid="{00000000-0005-0000-0000-0000202D0000}"/>
    <cellStyle name="Standaard 19 2 2 6 3 4" xfId="3316" xr:uid="{00000000-0005-0000-0000-0000212D0000}"/>
    <cellStyle name="Standaard 19 2 2 6 3 4 2" xfId="13043" xr:uid="{00000000-0005-0000-0000-0000222D0000}"/>
    <cellStyle name="Standaard 19 2 2 6 3 4 3" xfId="22123" xr:uid="{00000000-0005-0000-0000-0000232D0000}"/>
    <cellStyle name="Standaard 19 2 2 6 3 4 4" xfId="24845" xr:uid="{00000000-0005-0000-0000-0000242D0000}"/>
    <cellStyle name="Standaard 19 2 2 6 3 5" xfId="11016" xr:uid="{00000000-0005-0000-0000-0000252D0000}"/>
    <cellStyle name="Standaard 19 2 2 6 3 6" xfId="20759" xr:uid="{00000000-0005-0000-0000-0000262D0000}"/>
    <cellStyle name="Standaard 19 2 2 6 3 7" xfId="23483" xr:uid="{00000000-0005-0000-0000-0000272D0000}"/>
    <cellStyle name="Standaard 19 2 2 6 4" xfId="1278" xr:uid="{00000000-0005-0000-0000-0000282D0000}"/>
    <cellStyle name="Standaard 19 2 2 6 4 2" xfId="1941" xr:uid="{00000000-0005-0000-0000-0000292D0000}"/>
    <cellStyle name="Standaard 19 2 2 6 4 2 2" xfId="4163" xr:uid="{00000000-0005-0000-0000-00002A2D0000}"/>
    <cellStyle name="Standaard 19 2 2 6 4 2 2 2" xfId="13890" xr:uid="{00000000-0005-0000-0000-00002B2D0000}"/>
    <cellStyle name="Standaard 19 2 2 6 4 2 2 3" xfId="22931" xr:uid="{00000000-0005-0000-0000-00002C2D0000}"/>
    <cellStyle name="Standaard 19 2 2 6 4 2 2 4" xfId="25653" xr:uid="{00000000-0005-0000-0000-00002D2D0000}"/>
    <cellStyle name="Standaard 19 2 2 6 4 2 3" xfId="11824" xr:uid="{00000000-0005-0000-0000-00002E2D0000}"/>
    <cellStyle name="Standaard 19 2 2 6 4 2 4" xfId="21568" xr:uid="{00000000-0005-0000-0000-00002F2D0000}"/>
    <cellStyle name="Standaard 19 2 2 6 4 2 5" xfId="24291" xr:uid="{00000000-0005-0000-0000-0000302D0000}"/>
    <cellStyle name="Standaard 19 2 2 6 4 3" xfId="3502" xr:uid="{00000000-0005-0000-0000-0000312D0000}"/>
    <cellStyle name="Standaard 19 2 2 6 4 3 2" xfId="13229" xr:uid="{00000000-0005-0000-0000-0000322D0000}"/>
    <cellStyle name="Standaard 19 2 2 6 4 3 3" xfId="22275" xr:uid="{00000000-0005-0000-0000-0000332D0000}"/>
    <cellStyle name="Standaard 19 2 2 6 4 3 4" xfId="24997" xr:uid="{00000000-0005-0000-0000-0000342D0000}"/>
    <cellStyle name="Standaard 19 2 2 6 4 4" xfId="11168" xr:uid="{00000000-0005-0000-0000-0000352D0000}"/>
    <cellStyle name="Standaard 19 2 2 6 4 5" xfId="20912" xr:uid="{00000000-0005-0000-0000-0000362D0000}"/>
    <cellStyle name="Standaard 19 2 2 6 4 6" xfId="23635" xr:uid="{00000000-0005-0000-0000-0000372D0000}"/>
    <cellStyle name="Standaard 19 2 2 6 5" xfId="1613" xr:uid="{00000000-0005-0000-0000-0000382D0000}"/>
    <cellStyle name="Standaard 19 2 2 6 5 2" xfId="3835" xr:uid="{00000000-0005-0000-0000-0000392D0000}"/>
    <cellStyle name="Standaard 19 2 2 6 5 2 2" xfId="13562" xr:uid="{00000000-0005-0000-0000-00003A2D0000}"/>
    <cellStyle name="Standaard 19 2 2 6 5 2 3" xfId="22603" xr:uid="{00000000-0005-0000-0000-00003B2D0000}"/>
    <cellStyle name="Standaard 19 2 2 6 5 2 4" xfId="25325" xr:uid="{00000000-0005-0000-0000-00003C2D0000}"/>
    <cellStyle name="Standaard 19 2 2 6 5 3" xfId="11496" xr:uid="{00000000-0005-0000-0000-00003D2D0000}"/>
    <cellStyle name="Standaard 19 2 2 6 5 4" xfId="21240" xr:uid="{00000000-0005-0000-0000-00003E2D0000}"/>
    <cellStyle name="Standaard 19 2 2 6 5 5" xfId="23963" xr:uid="{00000000-0005-0000-0000-00003F2D0000}"/>
    <cellStyle name="Standaard 19 2 2 6 6" xfId="3137" xr:uid="{00000000-0005-0000-0000-0000402D0000}"/>
    <cellStyle name="Standaard 19 2 2 6 6 2" xfId="12864" xr:uid="{00000000-0005-0000-0000-0000412D0000}"/>
    <cellStyle name="Standaard 19 2 2 6 6 3" xfId="21947" xr:uid="{00000000-0005-0000-0000-0000422D0000}"/>
    <cellStyle name="Standaard 19 2 2 6 6 4" xfId="24669" xr:uid="{00000000-0005-0000-0000-0000432D0000}"/>
    <cellStyle name="Standaard 19 2 2 6 7" xfId="10840" xr:uid="{00000000-0005-0000-0000-0000442D0000}"/>
    <cellStyle name="Standaard 19 2 2 6 8" xfId="20583" xr:uid="{00000000-0005-0000-0000-0000452D0000}"/>
    <cellStyle name="Standaard 19 2 2 6 9" xfId="23307" xr:uid="{00000000-0005-0000-0000-0000462D0000}"/>
    <cellStyle name="Standaard 19 2 2 7" xfId="985" xr:uid="{00000000-0005-0000-0000-0000472D0000}"/>
    <cellStyle name="Standaard 19 2 2 7 2" xfId="1322" xr:uid="{00000000-0005-0000-0000-0000482D0000}"/>
    <cellStyle name="Standaard 19 2 2 7 2 2" xfId="1985" xr:uid="{00000000-0005-0000-0000-0000492D0000}"/>
    <cellStyle name="Standaard 19 2 2 7 2 2 2" xfId="4207" xr:uid="{00000000-0005-0000-0000-00004A2D0000}"/>
    <cellStyle name="Standaard 19 2 2 7 2 2 2 2" xfId="13934" xr:uid="{00000000-0005-0000-0000-00004B2D0000}"/>
    <cellStyle name="Standaard 19 2 2 7 2 2 2 3" xfId="22975" xr:uid="{00000000-0005-0000-0000-00004C2D0000}"/>
    <cellStyle name="Standaard 19 2 2 7 2 2 2 4" xfId="25697" xr:uid="{00000000-0005-0000-0000-00004D2D0000}"/>
    <cellStyle name="Standaard 19 2 2 7 2 2 3" xfId="11868" xr:uid="{00000000-0005-0000-0000-00004E2D0000}"/>
    <cellStyle name="Standaard 19 2 2 7 2 2 4" xfId="21612" xr:uid="{00000000-0005-0000-0000-00004F2D0000}"/>
    <cellStyle name="Standaard 19 2 2 7 2 2 5" xfId="24335" xr:uid="{00000000-0005-0000-0000-0000502D0000}"/>
    <cellStyle name="Standaard 19 2 2 7 2 3" xfId="3546" xr:uid="{00000000-0005-0000-0000-0000512D0000}"/>
    <cellStyle name="Standaard 19 2 2 7 2 3 2" xfId="13273" xr:uid="{00000000-0005-0000-0000-0000522D0000}"/>
    <cellStyle name="Standaard 19 2 2 7 2 3 3" xfId="22319" xr:uid="{00000000-0005-0000-0000-0000532D0000}"/>
    <cellStyle name="Standaard 19 2 2 7 2 3 4" xfId="25041" xr:uid="{00000000-0005-0000-0000-0000542D0000}"/>
    <cellStyle name="Standaard 19 2 2 7 2 4" xfId="11212" xr:uid="{00000000-0005-0000-0000-0000552D0000}"/>
    <cellStyle name="Standaard 19 2 2 7 2 5" xfId="20956" xr:uid="{00000000-0005-0000-0000-0000562D0000}"/>
    <cellStyle name="Standaard 19 2 2 7 2 6" xfId="23679" xr:uid="{00000000-0005-0000-0000-0000572D0000}"/>
    <cellStyle name="Standaard 19 2 2 7 3" xfId="1657" xr:uid="{00000000-0005-0000-0000-0000582D0000}"/>
    <cellStyle name="Standaard 19 2 2 7 3 2" xfId="3879" xr:uid="{00000000-0005-0000-0000-0000592D0000}"/>
    <cellStyle name="Standaard 19 2 2 7 3 2 2" xfId="13606" xr:uid="{00000000-0005-0000-0000-00005A2D0000}"/>
    <cellStyle name="Standaard 19 2 2 7 3 2 3" xfId="22647" xr:uid="{00000000-0005-0000-0000-00005B2D0000}"/>
    <cellStyle name="Standaard 19 2 2 7 3 2 4" xfId="25369" xr:uid="{00000000-0005-0000-0000-00005C2D0000}"/>
    <cellStyle name="Standaard 19 2 2 7 3 3" xfId="11540" xr:uid="{00000000-0005-0000-0000-00005D2D0000}"/>
    <cellStyle name="Standaard 19 2 2 7 3 4" xfId="21284" xr:uid="{00000000-0005-0000-0000-00005E2D0000}"/>
    <cellStyle name="Standaard 19 2 2 7 3 5" xfId="24007" xr:uid="{00000000-0005-0000-0000-00005F2D0000}"/>
    <cellStyle name="Standaard 19 2 2 7 4" xfId="3181" xr:uid="{00000000-0005-0000-0000-0000602D0000}"/>
    <cellStyle name="Standaard 19 2 2 7 4 2" xfId="12908" xr:uid="{00000000-0005-0000-0000-0000612D0000}"/>
    <cellStyle name="Standaard 19 2 2 7 4 3" xfId="21991" xr:uid="{00000000-0005-0000-0000-0000622D0000}"/>
    <cellStyle name="Standaard 19 2 2 7 4 4" xfId="24713" xr:uid="{00000000-0005-0000-0000-0000632D0000}"/>
    <cellStyle name="Standaard 19 2 2 7 5" xfId="10884" xr:uid="{00000000-0005-0000-0000-0000642D0000}"/>
    <cellStyle name="Standaard 19 2 2 7 6" xfId="20627" xr:uid="{00000000-0005-0000-0000-0000652D0000}"/>
    <cellStyle name="Standaard 19 2 2 7 7" xfId="23351" xr:uid="{00000000-0005-0000-0000-0000662D0000}"/>
    <cellStyle name="Standaard 19 2 2 8" xfId="1073" xr:uid="{00000000-0005-0000-0000-0000672D0000}"/>
    <cellStyle name="Standaard 19 2 2 8 2" xfId="1410" xr:uid="{00000000-0005-0000-0000-0000682D0000}"/>
    <cellStyle name="Standaard 19 2 2 8 2 2" xfId="2073" xr:uid="{00000000-0005-0000-0000-0000692D0000}"/>
    <cellStyle name="Standaard 19 2 2 8 2 2 2" xfId="4295" xr:uid="{00000000-0005-0000-0000-00006A2D0000}"/>
    <cellStyle name="Standaard 19 2 2 8 2 2 2 2" xfId="14022" xr:uid="{00000000-0005-0000-0000-00006B2D0000}"/>
    <cellStyle name="Standaard 19 2 2 8 2 2 2 3" xfId="23063" xr:uid="{00000000-0005-0000-0000-00006C2D0000}"/>
    <cellStyle name="Standaard 19 2 2 8 2 2 2 4" xfId="25785" xr:uid="{00000000-0005-0000-0000-00006D2D0000}"/>
    <cellStyle name="Standaard 19 2 2 8 2 2 3" xfId="11956" xr:uid="{00000000-0005-0000-0000-00006E2D0000}"/>
    <cellStyle name="Standaard 19 2 2 8 2 2 4" xfId="21700" xr:uid="{00000000-0005-0000-0000-00006F2D0000}"/>
    <cellStyle name="Standaard 19 2 2 8 2 2 5" xfId="24423" xr:uid="{00000000-0005-0000-0000-0000702D0000}"/>
    <cellStyle name="Standaard 19 2 2 8 2 3" xfId="3634" xr:uid="{00000000-0005-0000-0000-0000712D0000}"/>
    <cellStyle name="Standaard 19 2 2 8 2 3 2" xfId="13361" xr:uid="{00000000-0005-0000-0000-0000722D0000}"/>
    <cellStyle name="Standaard 19 2 2 8 2 3 3" xfId="22407" xr:uid="{00000000-0005-0000-0000-0000732D0000}"/>
    <cellStyle name="Standaard 19 2 2 8 2 3 4" xfId="25129" xr:uid="{00000000-0005-0000-0000-0000742D0000}"/>
    <cellStyle name="Standaard 19 2 2 8 2 4" xfId="11300" xr:uid="{00000000-0005-0000-0000-0000752D0000}"/>
    <cellStyle name="Standaard 19 2 2 8 2 5" xfId="21044" xr:uid="{00000000-0005-0000-0000-0000762D0000}"/>
    <cellStyle name="Standaard 19 2 2 8 2 6" xfId="23767" xr:uid="{00000000-0005-0000-0000-0000772D0000}"/>
    <cellStyle name="Standaard 19 2 2 8 3" xfId="1745" xr:uid="{00000000-0005-0000-0000-0000782D0000}"/>
    <cellStyle name="Standaard 19 2 2 8 3 2" xfId="3967" xr:uid="{00000000-0005-0000-0000-0000792D0000}"/>
    <cellStyle name="Standaard 19 2 2 8 3 2 2" xfId="13694" xr:uid="{00000000-0005-0000-0000-00007A2D0000}"/>
    <cellStyle name="Standaard 19 2 2 8 3 2 3" xfId="22735" xr:uid="{00000000-0005-0000-0000-00007B2D0000}"/>
    <cellStyle name="Standaard 19 2 2 8 3 2 4" xfId="25457" xr:uid="{00000000-0005-0000-0000-00007C2D0000}"/>
    <cellStyle name="Standaard 19 2 2 8 3 3" xfId="11628" xr:uid="{00000000-0005-0000-0000-00007D2D0000}"/>
    <cellStyle name="Standaard 19 2 2 8 3 4" xfId="21372" xr:uid="{00000000-0005-0000-0000-00007E2D0000}"/>
    <cellStyle name="Standaard 19 2 2 8 3 5" xfId="24095" xr:uid="{00000000-0005-0000-0000-00007F2D0000}"/>
    <cellStyle name="Standaard 19 2 2 8 4" xfId="3269" xr:uid="{00000000-0005-0000-0000-0000802D0000}"/>
    <cellStyle name="Standaard 19 2 2 8 4 2" xfId="12996" xr:uid="{00000000-0005-0000-0000-0000812D0000}"/>
    <cellStyle name="Standaard 19 2 2 8 4 3" xfId="22079" xr:uid="{00000000-0005-0000-0000-0000822D0000}"/>
    <cellStyle name="Standaard 19 2 2 8 4 4" xfId="24801" xr:uid="{00000000-0005-0000-0000-0000832D0000}"/>
    <cellStyle name="Standaard 19 2 2 8 5" xfId="10972" xr:uid="{00000000-0005-0000-0000-0000842D0000}"/>
    <cellStyle name="Standaard 19 2 2 8 6" xfId="20715" xr:uid="{00000000-0005-0000-0000-0000852D0000}"/>
    <cellStyle name="Standaard 19 2 2 8 7" xfId="23439" xr:uid="{00000000-0005-0000-0000-0000862D0000}"/>
    <cellStyle name="Standaard 19 2 2 9" xfId="1165" xr:uid="{00000000-0005-0000-0000-0000872D0000}"/>
    <cellStyle name="Standaard 19 2 2 9 2" xfId="1500" xr:uid="{00000000-0005-0000-0000-0000882D0000}"/>
    <cellStyle name="Standaard 19 2 2 9 2 2" xfId="2161" xr:uid="{00000000-0005-0000-0000-0000892D0000}"/>
    <cellStyle name="Standaard 19 2 2 9 2 2 2" xfId="4383" xr:uid="{00000000-0005-0000-0000-00008A2D0000}"/>
    <cellStyle name="Standaard 19 2 2 9 2 2 2 2" xfId="14110" xr:uid="{00000000-0005-0000-0000-00008B2D0000}"/>
    <cellStyle name="Standaard 19 2 2 9 2 2 2 3" xfId="23151" xr:uid="{00000000-0005-0000-0000-00008C2D0000}"/>
    <cellStyle name="Standaard 19 2 2 9 2 2 2 4" xfId="25873" xr:uid="{00000000-0005-0000-0000-00008D2D0000}"/>
    <cellStyle name="Standaard 19 2 2 9 2 2 3" xfId="12044" xr:uid="{00000000-0005-0000-0000-00008E2D0000}"/>
    <cellStyle name="Standaard 19 2 2 9 2 2 4" xfId="21788" xr:uid="{00000000-0005-0000-0000-00008F2D0000}"/>
    <cellStyle name="Standaard 19 2 2 9 2 2 5" xfId="24511" xr:uid="{00000000-0005-0000-0000-0000902D0000}"/>
    <cellStyle name="Standaard 19 2 2 9 2 3" xfId="3722" xr:uid="{00000000-0005-0000-0000-0000912D0000}"/>
    <cellStyle name="Standaard 19 2 2 9 2 3 2" xfId="13449" xr:uid="{00000000-0005-0000-0000-0000922D0000}"/>
    <cellStyle name="Standaard 19 2 2 9 2 3 3" xfId="22495" xr:uid="{00000000-0005-0000-0000-0000932D0000}"/>
    <cellStyle name="Standaard 19 2 2 9 2 3 4" xfId="25217" xr:uid="{00000000-0005-0000-0000-0000942D0000}"/>
    <cellStyle name="Standaard 19 2 2 9 2 4" xfId="11388" xr:uid="{00000000-0005-0000-0000-0000952D0000}"/>
    <cellStyle name="Standaard 19 2 2 9 2 5" xfId="21132" xr:uid="{00000000-0005-0000-0000-0000962D0000}"/>
    <cellStyle name="Standaard 19 2 2 9 2 6" xfId="23855" xr:uid="{00000000-0005-0000-0000-0000972D0000}"/>
    <cellStyle name="Standaard 19 2 2 9 3" xfId="1833" xr:uid="{00000000-0005-0000-0000-0000982D0000}"/>
    <cellStyle name="Standaard 19 2 2 9 3 2" xfId="4055" xr:uid="{00000000-0005-0000-0000-0000992D0000}"/>
    <cellStyle name="Standaard 19 2 2 9 3 2 2" xfId="13782" xr:uid="{00000000-0005-0000-0000-00009A2D0000}"/>
    <cellStyle name="Standaard 19 2 2 9 3 2 3" xfId="22823" xr:uid="{00000000-0005-0000-0000-00009B2D0000}"/>
    <cellStyle name="Standaard 19 2 2 9 3 2 4" xfId="25545" xr:uid="{00000000-0005-0000-0000-00009C2D0000}"/>
    <cellStyle name="Standaard 19 2 2 9 3 3" xfId="11716" xr:uid="{00000000-0005-0000-0000-00009D2D0000}"/>
    <cellStyle name="Standaard 19 2 2 9 3 4" xfId="21460" xr:uid="{00000000-0005-0000-0000-00009E2D0000}"/>
    <cellStyle name="Standaard 19 2 2 9 3 5" xfId="24183" xr:uid="{00000000-0005-0000-0000-00009F2D0000}"/>
    <cellStyle name="Standaard 19 2 2 9 4" xfId="3361" xr:uid="{00000000-0005-0000-0000-0000A02D0000}"/>
    <cellStyle name="Standaard 19 2 2 9 4 2" xfId="13088" xr:uid="{00000000-0005-0000-0000-0000A12D0000}"/>
    <cellStyle name="Standaard 19 2 2 9 4 3" xfId="22167" xr:uid="{00000000-0005-0000-0000-0000A22D0000}"/>
    <cellStyle name="Standaard 19 2 2 9 4 4" xfId="24889" xr:uid="{00000000-0005-0000-0000-0000A32D0000}"/>
    <cellStyle name="Standaard 19 2 2 9 5" xfId="11060" xr:uid="{00000000-0005-0000-0000-0000A42D0000}"/>
    <cellStyle name="Standaard 19 2 2 9 6" xfId="20803" xr:uid="{00000000-0005-0000-0000-0000A52D0000}"/>
    <cellStyle name="Standaard 19 2 2 9 7" xfId="23527" xr:uid="{00000000-0005-0000-0000-0000A62D0000}"/>
    <cellStyle name="Standaard 19 2 3" xfId="222" xr:uid="{00000000-0005-0000-0000-0000A72D0000}"/>
    <cellStyle name="Standaard 19 2 3 2" xfId="2397" xr:uid="{00000000-0005-0000-0000-0000A82D0000}"/>
    <cellStyle name="Standaard 19 2 3 2 2" xfId="26213" xr:uid="{C89EF4F4-8AC5-40F4-8E23-27C60353C41A}"/>
    <cellStyle name="Standaard 19 2 4" xfId="223" xr:uid="{00000000-0005-0000-0000-0000A92D0000}"/>
    <cellStyle name="Standaard 19 2 4 10" xfId="1570" xr:uid="{00000000-0005-0000-0000-0000AA2D0000}"/>
    <cellStyle name="Standaard 19 2 4 10 2" xfId="3792" xr:uid="{00000000-0005-0000-0000-0000AB2D0000}"/>
    <cellStyle name="Standaard 19 2 4 10 2 2" xfId="13519" xr:uid="{00000000-0005-0000-0000-0000AC2D0000}"/>
    <cellStyle name="Standaard 19 2 4 10 2 3" xfId="22560" xr:uid="{00000000-0005-0000-0000-0000AD2D0000}"/>
    <cellStyle name="Standaard 19 2 4 10 2 4" xfId="25282" xr:uid="{00000000-0005-0000-0000-0000AE2D0000}"/>
    <cellStyle name="Standaard 19 2 4 10 3" xfId="11453" xr:uid="{00000000-0005-0000-0000-0000AF2D0000}"/>
    <cellStyle name="Standaard 19 2 4 10 4" xfId="21197" xr:uid="{00000000-0005-0000-0000-0000B02D0000}"/>
    <cellStyle name="Standaard 19 2 4 10 5" xfId="23920" xr:uid="{00000000-0005-0000-0000-0000B12D0000}"/>
    <cellStyle name="Standaard 19 2 4 11" xfId="2563" xr:uid="{00000000-0005-0000-0000-0000B22D0000}"/>
    <cellStyle name="Standaard 19 2 4 11 2" xfId="12290" xr:uid="{00000000-0005-0000-0000-0000B32D0000}"/>
    <cellStyle name="Standaard 19 2 4 11 3" xfId="21904" xr:uid="{00000000-0005-0000-0000-0000B42D0000}"/>
    <cellStyle name="Standaard 19 2 4 11 4" xfId="24626" xr:uid="{00000000-0005-0000-0000-0000B52D0000}"/>
    <cellStyle name="Standaard 19 2 4 12" xfId="10797" xr:uid="{00000000-0005-0000-0000-0000B62D0000}"/>
    <cellStyle name="Standaard 19 2 4 13" xfId="20526" xr:uid="{00000000-0005-0000-0000-0000B72D0000}"/>
    <cellStyle name="Standaard 19 2 4 14" xfId="23264" xr:uid="{00000000-0005-0000-0000-0000B82D0000}"/>
    <cellStyle name="Standaard 19 2 4 2" xfId="911" xr:uid="{00000000-0005-0000-0000-0000B92D0000}"/>
    <cellStyle name="Standaard 19 2 4 2 10" xfId="20554" xr:uid="{00000000-0005-0000-0000-0000BA2D0000}"/>
    <cellStyle name="Standaard 19 2 4 2 11" xfId="23278" xr:uid="{00000000-0005-0000-0000-0000BB2D0000}"/>
    <cellStyle name="Standaard 19 2 4 2 2" xfId="956" xr:uid="{00000000-0005-0000-0000-0000BC2D0000}"/>
    <cellStyle name="Standaard 19 2 4 2 2 2" xfId="1044" xr:uid="{00000000-0005-0000-0000-0000BD2D0000}"/>
    <cellStyle name="Standaard 19 2 4 2 2 2 2" xfId="1381" xr:uid="{00000000-0005-0000-0000-0000BE2D0000}"/>
    <cellStyle name="Standaard 19 2 4 2 2 2 2 2" xfId="2044" xr:uid="{00000000-0005-0000-0000-0000BF2D0000}"/>
    <cellStyle name="Standaard 19 2 4 2 2 2 2 2 2" xfId="4266" xr:uid="{00000000-0005-0000-0000-0000C02D0000}"/>
    <cellStyle name="Standaard 19 2 4 2 2 2 2 2 2 2" xfId="13993" xr:uid="{00000000-0005-0000-0000-0000C12D0000}"/>
    <cellStyle name="Standaard 19 2 4 2 2 2 2 2 2 3" xfId="23034" xr:uid="{00000000-0005-0000-0000-0000C22D0000}"/>
    <cellStyle name="Standaard 19 2 4 2 2 2 2 2 2 4" xfId="25756" xr:uid="{00000000-0005-0000-0000-0000C32D0000}"/>
    <cellStyle name="Standaard 19 2 4 2 2 2 2 2 3" xfId="11927" xr:uid="{00000000-0005-0000-0000-0000C42D0000}"/>
    <cellStyle name="Standaard 19 2 4 2 2 2 2 2 4" xfId="21671" xr:uid="{00000000-0005-0000-0000-0000C52D0000}"/>
    <cellStyle name="Standaard 19 2 4 2 2 2 2 2 5" xfId="24394" xr:uid="{00000000-0005-0000-0000-0000C62D0000}"/>
    <cellStyle name="Standaard 19 2 4 2 2 2 2 3" xfId="3605" xr:uid="{00000000-0005-0000-0000-0000C72D0000}"/>
    <cellStyle name="Standaard 19 2 4 2 2 2 2 3 2" xfId="13332" xr:uid="{00000000-0005-0000-0000-0000C82D0000}"/>
    <cellStyle name="Standaard 19 2 4 2 2 2 2 3 3" xfId="22378" xr:uid="{00000000-0005-0000-0000-0000C92D0000}"/>
    <cellStyle name="Standaard 19 2 4 2 2 2 2 3 4" xfId="25100" xr:uid="{00000000-0005-0000-0000-0000CA2D0000}"/>
    <cellStyle name="Standaard 19 2 4 2 2 2 2 4" xfId="11271" xr:uid="{00000000-0005-0000-0000-0000CB2D0000}"/>
    <cellStyle name="Standaard 19 2 4 2 2 2 2 5" xfId="21015" xr:uid="{00000000-0005-0000-0000-0000CC2D0000}"/>
    <cellStyle name="Standaard 19 2 4 2 2 2 2 6" xfId="23738" xr:uid="{00000000-0005-0000-0000-0000CD2D0000}"/>
    <cellStyle name="Standaard 19 2 4 2 2 2 3" xfId="1716" xr:uid="{00000000-0005-0000-0000-0000CE2D0000}"/>
    <cellStyle name="Standaard 19 2 4 2 2 2 3 2" xfId="3938" xr:uid="{00000000-0005-0000-0000-0000CF2D0000}"/>
    <cellStyle name="Standaard 19 2 4 2 2 2 3 2 2" xfId="13665" xr:uid="{00000000-0005-0000-0000-0000D02D0000}"/>
    <cellStyle name="Standaard 19 2 4 2 2 2 3 2 3" xfId="22706" xr:uid="{00000000-0005-0000-0000-0000D12D0000}"/>
    <cellStyle name="Standaard 19 2 4 2 2 2 3 2 4" xfId="25428" xr:uid="{00000000-0005-0000-0000-0000D22D0000}"/>
    <cellStyle name="Standaard 19 2 4 2 2 2 3 3" xfId="11599" xr:uid="{00000000-0005-0000-0000-0000D32D0000}"/>
    <cellStyle name="Standaard 19 2 4 2 2 2 3 4" xfId="21343" xr:uid="{00000000-0005-0000-0000-0000D42D0000}"/>
    <cellStyle name="Standaard 19 2 4 2 2 2 3 5" xfId="24066" xr:uid="{00000000-0005-0000-0000-0000D52D0000}"/>
    <cellStyle name="Standaard 19 2 4 2 2 2 4" xfId="3240" xr:uid="{00000000-0005-0000-0000-0000D62D0000}"/>
    <cellStyle name="Standaard 19 2 4 2 2 2 4 2" xfId="12967" xr:uid="{00000000-0005-0000-0000-0000D72D0000}"/>
    <cellStyle name="Standaard 19 2 4 2 2 2 4 3" xfId="22050" xr:uid="{00000000-0005-0000-0000-0000D82D0000}"/>
    <cellStyle name="Standaard 19 2 4 2 2 2 4 4" xfId="24772" xr:uid="{00000000-0005-0000-0000-0000D92D0000}"/>
    <cellStyle name="Standaard 19 2 4 2 2 2 5" xfId="10943" xr:uid="{00000000-0005-0000-0000-0000DA2D0000}"/>
    <cellStyle name="Standaard 19 2 4 2 2 2 6" xfId="20686" xr:uid="{00000000-0005-0000-0000-0000DB2D0000}"/>
    <cellStyle name="Standaard 19 2 4 2 2 2 7" xfId="23410" xr:uid="{00000000-0005-0000-0000-0000DC2D0000}"/>
    <cellStyle name="Standaard 19 2 4 2 2 3" xfId="1135" xr:uid="{00000000-0005-0000-0000-0000DD2D0000}"/>
    <cellStyle name="Standaard 19 2 4 2 2 3 2" xfId="1471" xr:uid="{00000000-0005-0000-0000-0000DE2D0000}"/>
    <cellStyle name="Standaard 19 2 4 2 2 3 2 2" xfId="2132" xr:uid="{00000000-0005-0000-0000-0000DF2D0000}"/>
    <cellStyle name="Standaard 19 2 4 2 2 3 2 2 2" xfId="4354" xr:uid="{00000000-0005-0000-0000-0000E02D0000}"/>
    <cellStyle name="Standaard 19 2 4 2 2 3 2 2 2 2" xfId="14081" xr:uid="{00000000-0005-0000-0000-0000E12D0000}"/>
    <cellStyle name="Standaard 19 2 4 2 2 3 2 2 2 3" xfId="23122" xr:uid="{00000000-0005-0000-0000-0000E22D0000}"/>
    <cellStyle name="Standaard 19 2 4 2 2 3 2 2 2 4" xfId="25844" xr:uid="{00000000-0005-0000-0000-0000E32D0000}"/>
    <cellStyle name="Standaard 19 2 4 2 2 3 2 2 3" xfId="12015" xr:uid="{00000000-0005-0000-0000-0000E42D0000}"/>
    <cellStyle name="Standaard 19 2 4 2 2 3 2 2 4" xfId="21759" xr:uid="{00000000-0005-0000-0000-0000E52D0000}"/>
    <cellStyle name="Standaard 19 2 4 2 2 3 2 2 5" xfId="24482" xr:uid="{00000000-0005-0000-0000-0000E62D0000}"/>
    <cellStyle name="Standaard 19 2 4 2 2 3 2 3" xfId="3693" xr:uid="{00000000-0005-0000-0000-0000E72D0000}"/>
    <cellStyle name="Standaard 19 2 4 2 2 3 2 3 2" xfId="13420" xr:uid="{00000000-0005-0000-0000-0000E82D0000}"/>
    <cellStyle name="Standaard 19 2 4 2 2 3 2 3 3" xfId="22466" xr:uid="{00000000-0005-0000-0000-0000E92D0000}"/>
    <cellStyle name="Standaard 19 2 4 2 2 3 2 3 4" xfId="25188" xr:uid="{00000000-0005-0000-0000-0000EA2D0000}"/>
    <cellStyle name="Standaard 19 2 4 2 2 3 2 4" xfId="11359" xr:uid="{00000000-0005-0000-0000-0000EB2D0000}"/>
    <cellStyle name="Standaard 19 2 4 2 2 3 2 5" xfId="21103" xr:uid="{00000000-0005-0000-0000-0000EC2D0000}"/>
    <cellStyle name="Standaard 19 2 4 2 2 3 2 6" xfId="23826" xr:uid="{00000000-0005-0000-0000-0000ED2D0000}"/>
    <cellStyle name="Standaard 19 2 4 2 2 3 3" xfId="1804" xr:uid="{00000000-0005-0000-0000-0000EE2D0000}"/>
    <cellStyle name="Standaard 19 2 4 2 2 3 3 2" xfId="4026" xr:uid="{00000000-0005-0000-0000-0000EF2D0000}"/>
    <cellStyle name="Standaard 19 2 4 2 2 3 3 2 2" xfId="13753" xr:uid="{00000000-0005-0000-0000-0000F02D0000}"/>
    <cellStyle name="Standaard 19 2 4 2 2 3 3 2 3" xfId="22794" xr:uid="{00000000-0005-0000-0000-0000F12D0000}"/>
    <cellStyle name="Standaard 19 2 4 2 2 3 3 2 4" xfId="25516" xr:uid="{00000000-0005-0000-0000-0000F22D0000}"/>
    <cellStyle name="Standaard 19 2 4 2 2 3 3 3" xfId="11687" xr:uid="{00000000-0005-0000-0000-0000F32D0000}"/>
    <cellStyle name="Standaard 19 2 4 2 2 3 3 4" xfId="21431" xr:uid="{00000000-0005-0000-0000-0000F42D0000}"/>
    <cellStyle name="Standaard 19 2 4 2 2 3 3 5" xfId="24154" xr:uid="{00000000-0005-0000-0000-0000F52D0000}"/>
    <cellStyle name="Standaard 19 2 4 2 2 3 4" xfId="3331" xr:uid="{00000000-0005-0000-0000-0000F62D0000}"/>
    <cellStyle name="Standaard 19 2 4 2 2 3 4 2" xfId="13058" xr:uid="{00000000-0005-0000-0000-0000F72D0000}"/>
    <cellStyle name="Standaard 19 2 4 2 2 3 4 3" xfId="22138" xr:uid="{00000000-0005-0000-0000-0000F82D0000}"/>
    <cellStyle name="Standaard 19 2 4 2 2 3 4 4" xfId="24860" xr:uid="{00000000-0005-0000-0000-0000F92D0000}"/>
    <cellStyle name="Standaard 19 2 4 2 2 3 5" xfId="11031" xr:uid="{00000000-0005-0000-0000-0000FA2D0000}"/>
    <cellStyle name="Standaard 19 2 4 2 2 3 6" xfId="20774" xr:uid="{00000000-0005-0000-0000-0000FB2D0000}"/>
    <cellStyle name="Standaard 19 2 4 2 2 3 7" xfId="23498" xr:uid="{00000000-0005-0000-0000-0000FC2D0000}"/>
    <cellStyle name="Standaard 19 2 4 2 2 4" xfId="1293" xr:uid="{00000000-0005-0000-0000-0000FD2D0000}"/>
    <cellStyle name="Standaard 19 2 4 2 2 4 2" xfId="1956" xr:uid="{00000000-0005-0000-0000-0000FE2D0000}"/>
    <cellStyle name="Standaard 19 2 4 2 2 4 2 2" xfId="4178" xr:uid="{00000000-0005-0000-0000-0000FF2D0000}"/>
    <cellStyle name="Standaard 19 2 4 2 2 4 2 2 2" xfId="13905" xr:uid="{00000000-0005-0000-0000-0000002E0000}"/>
    <cellStyle name="Standaard 19 2 4 2 2 4 2 2 3" xfId="22946" xr:uid="{00000000-0005-0000-0000-0000012E0000}"/>
    <cellStyle name="Standaard 19 2 4 2 2 4 2 2 4" xfId="25668" xr:uid="{00000000-0005-0000-0000-0000022E0000}"/>
    <cellStyle name="Standaard 19 2 4 2 2 4 2 3" xfId="11839" xr:uid="{00000000-0005-0000-0000-0000032E0000}"/>
    <cellStyle name="Standaard 19 2 4 2 2 4 2 4" xfId="21583" xr:uid="{00000000-0005-0000-0000-0000042E0000}"/>
    <cellStyle name="Standaard 19 2 4 2 2 4 2 5" xfId="24306" xr:uid="{00000000-0005-0000-0000-0000052E0000}"/>
    <cellStyle name="Standaard 19 2 4 2 2 4 3" xfId="3517" xr:uid="{00000000-0005-0000-0000-0000062E0000}"/>
    <cellStyle name="Standaard 19 2 4 2 2 4 3 2" xfId="13244" xr:uid="{00000000-0005-0000-0000-0000072E0000}"/>
    <cellStyle name="Standaard 19 2 4 2 2 4 3 3" xfId="22290" xr:uid="{00000000-0005-0000-0000-0000082E0000}"/>
    <cellStyle name="Standaard 19 2 4 2 2 4 3 4" xfId="25012" xr:uid="{00000000-0005-0000-0000-0000092E0000}"/>
    <cellStyle name="Standaard 19 2 4 2 2 4 4" xfId="11183" xr:uid="{00000000-0005-0000-0000-00000A2E0000}"/>
    <cellStyle name="Standaard 19 2 4 2 2 4 5" xfId="20927" xr:uid="{00000000-0005-0000-0000-00000B2E0000}"/>
    <cellStyle name="Standaard 19 2 4 2 2 4 6" xfId="23650" xr:uid="{00000000-0005-0000-0000-00000C2E0000}"/>
    <cellStyle name="Standaard 19 2 4 2 2 5" xfId="1628" xr:uid="{00000000-0005-0000-0000-00000D2E0000}"/>
    <cellStyle name="Standaard 19 2 4 2 2 5 2" xfId="3850" xr:uid="{00000000-0005-0000-0000-00000E2E0000}"/>
    <cellStyle name="Standaard 19 2 4 2 2 5 2 2" xfId="13577" xr:uid="{00000000-0005-0000-0000-00000F2E0000}"/>
    <cellStyle name="Standaard 19 2 4 2 2 5 2 3" xfId="22618" xr:uid="{00000000-0005-0000-0000-0000102E0000}"/>
    <cellStyle name="Standaard 19 2 4 2 2 5 2 4" xfId="25340" xr:uid="{00000000-0005-0000-0000-0000112E0000}"/>
    <cellStyle name="Standaard 19 2 4 2 2 5 3" xfId="11511" xr:uid="{00000000-0005-0000-0000-0000122E0000}"/>
    <cellStyle name="Standaard 19 2 4 2 2 5 4" xfId="21255" xr:uid="{00000000-0005-0000-0000-0000132E0000}"/>
    <cellStyle name="Standaard 19 2 4 2 2 5 5" xfId="23978" xr:uid="{00000000-0005-0000-0000-0000142E0000}"/>
    <cellStyle name="Standaard 19 2 4 2 2 6" xfId="3152" xr:uid="{00000000-0005-0000-0000-0000152E0000}"/>
    <cellStyle name="Standaard 19 2 4 2 2 6 2" xfId="12879" xr:uid="{00000000-0005-0000-0000-0000162E0000}"/>
    <cellStyle name="Standaard 19 2 4 2 2 6 3" xfId="21962" xr:uid="{00000000-0005-0000-0000-0000172E0000}"/>
    <cellStyle name="Standaard 19 2 4 2 2 6 4" xfId="24684" xr:uid="{00000000-0005-0000-0000-0000182E0000}"/>
    <cellStyle name="Standaard 19 2 4 2 2 7" xfId="10855" xr:uid="{00000000-0005-0000-0000-0000192E0000}"/>
    <cellStyle name="Standaard 19 2 4 2 2 8" xfId="20598" xr:uid="{00000000-0005-0000-0000-00001A2E0000}"/>
    <cellStyle name="Standaard 19 2 4 2 2 9" xfId="23322" xr:uid="{00000000-0005-0000-0000-00001B2E0000}"/>
    <cellStyle name="Standaard 19 2 4 2 3" xfId="1000" xr:uid="{00000000-0005-0000-0000-00001C2E0000}"/>
    <cellStyle name="Standaard 19 2 4 2 3 2" xfId="1337" xr:uid="{00000000-0005-0000-0000-00001D2E0000}"/>
    <cellStyle name="Standaard 19 2 4 2 3 2 2" xfId="2000" xr:uid="{00000000-0005-0000-0000-00001E2E0000}"/>
    <cellStyle name="Standaard 19 2 4 2 3 2 2 2" xfId="4222" xr:uid="{00000000-0005-0000-0000-00001F2E0000}"/>
    <cellStyle name="Standaard 19 2 4 2 3 2 2 2 2" xfId="13949" xr:uid="{00000000-0005-0000-0000-0000202E0000}"/>
    <cellStyle name="Standaard 19 2 4 2 3 2 2 2 3" xfId="22990" xr:uid="{00000000-0005-0000-0000-0000212E0000}"/>
    <cellStyle name="Standaard 19 2 4 2 3 2 2 2 4" xfId="25712" xr:uid="{00000000-0005-0000-0000-0000222E0000}"/>
    <cellStyle name="Standaard 19 2 4 2 3 2 2 3" xfId="11883" xr:uid="{00000000-0005-0000-0000-0000232E0000}"/>
    <cellStyle name="Standaard 19 2 4 2 3 2 2 4" xfId="21627" xr:uid="{00000000-0005-0000-0000-0000242E0000}"/>
    <cellStyle name="Standaard 19 2 4 2 3 2 2 5" xfId="24350" xr:uid="{00000000-0005-0000-0000-0000252E0000}"/>
    <cellStyle name="Standaard 19 2 4 2 3 2 3" xfId="3561" xr:uid="{00000000-0005-0000-0000-0000262E0000}"/>
    <cellStyle name="Standaard 19 2 4 2 3 2 3 2" xfId="13288" xr:uid="{00000000-0005-0000-0000-0000272E0000}"/>
    <cellStyle name="Standaard 19 2 4 2 3 2 3 3" xfId="22334" xr:uid="{00000000-0005-0000-0000-0000282E0000}"/>
    <cellStyle name="Standaard 19 2 4 2 3 2 3 4" xfId="25056" xr:uid="{00000000-0005-0000-0000-0000292E0000}"/>
    <cellStyle name="Standaard 19 2 4 2 3 2 4" xfId="11227" xr:uid="{00000000-0005-0000-0000-00002A2E0000}"/>
    <cellStyle name="Standaard 19 2 4 2 3 2 5" xfId="20971" xr:uid="{00000000-0005-0000-0000-00002B2E0000}"/>
    <cellStyle name="Standaard 19 2 4 2 3 2 6" xfId="23694" xr:uid="{00000000-0005-0000-0000-00002C2E0000}"/>
    <cellStyle name="Standaard 19 2 4 2 3 3" xfId="1672" xr:uid="{00000000-0005-0000-0000-00002D2E0000}"/>
    <cellStyle name="Standaard 19 2 4 2 3 3 2" xfId="3894" xr:uid="{00000000-0005-0000-0000-00002E2E0000}"/>
    <cellStyle name="Standaard 19 2 4 2 3 3 2 2" xfId="13621" xr:uid="{00000000-0005-0000-0000-00002F2E0000}"/>
    <cellStyle name="Standaard 19 2 4 2 3 3 2 3" xfId="22662" xr:uid="{00000000-0005-0000-0000-0000302E0000}"/>
    <cellStyle name="Standaard 19 2 4 2 3 3 2 4" xfId="25384" xr:uid="{00000000-0005-0000-0000-0000312E0000}"/>
    <cellStyle name="Standaard 19 2 4 2 3 3 3" xfId="11555" xr:uid="{00000000-0005-0000-0000-0000322E0000}"/>
    <cellStyle name="Standaard 19 2 4 2 3 3 4" xfId="21299" xr:uid="{00000000-0005-0000-0000-0000332E0000}"/>
    <cellStyle name="Standaard 19 2 4 2 3 3 5" xfId="24022" xr:uid="{00000000-0005-0000-0000-0000342E0000}"/>
    <cellStyle name="Standaard 19 2 4 2 3 4" xfId="3196" xr:uid="{00000000-0005-0000-0000-0000352E0000}"/>
    <cellStyle name="Standaard 19 2 4 2 3 4 2" xfId="12923" xr:uid="{00000000-0005-0000-0000-0000362E0000}"/>
    <cellStyle name="Standaard 19 2 4 2 3 4 3" xfId="22006" xr:uid="{00000000-0005-0000-0000-0000372E0000}"/>
    <cellStyle name="Standaard 19 2 4 2 3 4 4" xfId="24728" xr:uid="{00000000-0005-0000-0000-0000382E0000}"/>
    <cellStyle name="Standaard 19 2 4 2 3 5" xfId="10899" xr:uid="{00000000-0005-0000-0000-0000392E0000}"/>
    <cellStyle name="Standaard 19 2 4 2 3 6" xfId="20642" xr:uid="{00000000-0005-0000-0000-00003A2E0000}"/>
    <cellStyle name="Standaard 19 2 4 2 3 7" xfId="23366" xr:uid="{00000000-0005-0000-0000-00003B2E0000}"/>
    <cellStyle name="Standaard 19 2 4 2 4" xfId="1089" xr:uid="{00000000-0005-0000-0000-00003C2E0000}"/>
    <cellStyle name="Standaard 19 2 4 2 4 2" xfId="1426" xr:uid="{00000000-0005-0000-0000-00003D2E0000}"/>
    <cellStyle name="Standaard 19 2 4 2 4 2 2" xfId="2088" xr:uid="{00000000-0005-0000-0000-00003E2E0000}"/>
    <cellStyle name="Standaard 19 2 4 2 4 2 2 2" xfId="4310" xr:uid="{00000000-0005-0000-0000-00003F2E0000}"/>
    <cellStyle name="Standaard 19 2 4 2 4 2 2 2 2" xfId="14037" xr:uid="{00000000-0005-0000-0000-0000402E0000}"/>
    <cellStyle name="Standaard 19 2 4 2 4 2 2 2 3" xfId="23078" xr:uid="{00000000-0005-0000-0000-0000412E0000}"/>
    <cellStyle name="Standaard 19 2 4 2 4 2 2 2 4" xfId="25800" xr:uid="{00000000-0005-0000-0000-0000422E0000}"/>
    <cellStyle name="Standaard 19 2 4 2 4 2 2 3" xfId="11971" xr:uid="{00000000-0005-0000-0000-0000432E0000}"/>
    <cellStyle name="Standaard 19 2 4 2 4 2 2 4" xfId="21715" xr:uid="{00000000-0005-0000-0000-0000442E0000}"/>
    <cellStyle name="Standaard 19 2 4 2 4 2 2 5" xfId="24438" xr:uid="{00000000-0005-0000-0000-0000452E0000}"/>
    <cellStyle name="Standaard 19 2 4 2 4 2 3" xfId="3649" xr:uid="{00000000-0005-0000-0000-0000462E0000}"/>
    <cellStyle name="Standaard 19 2 4 2 4 2 3 2" xfId="13376" xr:uid="{00000000-0005-0000-0000-0000472E0000}"/>
    <cellStyle name="Standaard 19 2 4 2 4 2 3 3" xfId="22422" xr:uid="{00000000-0005-0000-0000-0000482E0000}"/>
    <cellStyle name="Standaard 19 2 4 2 4 2 3 4" xfId="25144" xr:uid="{00000000-0005-0000-0000-0000492E0000}"/>
    <cellStyle name="Standaard 19 2 4 2 4 2 4" xfId="11315" xr:uid="{00000000-0005-0000-0000-00004A2E0000}"/>
    <cellStyle name="Standaard 19 2 4 2 4 2 5" xfId="21059" xr:uid="{00000000-0005-0000-0000-00004B2E0000}"/>
    <cellStyle name="Standaard 19 2 4 2 4 2 6" xfId="23782" xr:uid="{00000000-0005-0000-0000-00004C2E0000}"/>
    <cellStyle name="Standaard 19 2 4 2 4 3" xfId="1760" xr:uid="{00000000-0005-0000-0000-00004D2E0000}"/>
    <cellStyle name="Standaard 19 2 4 2 4 3 2" xfId="3982" xr:uid="{00000000-0005-0000-0000-00004E2E0000}"/>
    <cellStyle name="Standaard 19 2 4 2 4 3 2 2" xfId="13709" xr:uid="{00000000-0005-0000-0000-00004F2E0000}"/>
    <cellStyle name="Standaard 19 2 4 2 4 3 2 3" xfId="22750" xr:uid="{00000000-0005-0000-0000-0000502E0000}"/>
    <cellStyle name="Standaard 19 2 4 2 4 3 2 4" xfId="25472" xr:uid="{00000000-0005-0000-0000-0000512E0000}"/>
    <cellStyle name="Standaard 19 2 4 2 4 3 3" xfId="11643" xr:uid="{00000000-0005-0000-0000-0000522E0000}"/>
    <cellStyle name="Standaard 19 2 4 2 4 3 4" xfId="21387" xr:uid="{00000000-0005-0000-0000-0000532E0000}"/>
    <cellStyle name="Standaard 19 2 4 2 4 3 5" xfId="24110" xr:uid="{00000000-0005-0000-0000-0000542E0000}"/>
    <cellStyle name="Standaard 19 2 4 2 4 4" xfId="3285" xr:uid="{00000000-0005-0000-0000-0000552E0000}"/>
    <cellStyle name="Standaard 19 2 4 2 4 4 2" xfId="13012" xr:uid="{00000000-0005-0000-0000-0000562E0000}"/>
    <cellStyle name="Standaard 19 2 4 2 4 4 3" xfId="22094" xr:uid="{00000000-0005-0000-0000-0000572E0000}"/>
    <cellStyle name="Standaard 19 2 4 2 4 4 4" xfId="24816" xr:uid="{00000000-0005-0000-0000-0000582E0000}"/>
    <cellStyle name="Standaard 19 2 4 2 4 5" xfId="10987" xr:uid="{00000000-0005-0000-0000-0000592E0000}"/>
    <cellStyle name="Standaard 19 2 4 2 4 6" xfId="20730" xr:uid="{00000000-0005-0000-0000-00005A2E0000}"/>
    <cellStyle name="Standaard 19 2 4 2 4 7" xfId="23454" xr:uid="{00000000-0005-0000-0000-00005B2E0000}"/>
    <cellStyle name="Standaard 19 2 4 2 5" xfId="1174" xr:uid="{00000000-0005-0000-0000-00005C2E0000}"/>
    <cellStyle name="Standaard 19 2 4 2 5 2" xfId="1509" xr:uid="{00000000-0005-0000-0000-00005D2E0000}"/>
    <cellStyle name="Standaard 19 2 4 2 5 2 2" xfId="2170" xr:uid="{00000000-0005-0000-0000-00005E2E0000}"/>
    <cellStyle name="Standaard 19 2 4 2 5 2 2 2" xfId="4392" xr:uid="{00000000-0005-0000-0000-00005F2E0000}"/>
    <cellStyle name="Standaard 19 2 4 2 5 2 2 2 2" xfId="14119" xr:uid="{00000000-0005-0000-0000-0000602E0000}"/>
    <cellStyle name="Standaard 19 2 4 2 5 2 2 2 3" xfId="23160" xr:uid="{00000000-0005-0000-0000-0000612E0000}"/>
    <cellStyle name="Standaard 19 2 4 2 5 2 2 2 4" xfId="25882" xr:uid="{00000000-0005-0000-0000-0000622E0000}"/>
    <cellStyle name="Standaard 19 2 4 2 5 2 2 3" xfId="12053" xr:uid="{00000000-0005-0000-0000-0000632E0000}"/>
    <cellStyle name="Standaard 19 2 4 2 5 2 2 4" xfId="21797" xr:uid="{00000000-0005-0000-0000-0000642E0000}"/>
    <cellStyle name="Standaard 19 2 4 2 5 2 2 5" xfId="24520" xr:uid="{00000000-0005-0000-0000-0000652E0000}"/>
    <cellStyle name="Standaard 19 2 4 2 5 2 3" xfId="3731" xr:uid="{00000000-0005-0000-0000-0000662E0000}"/>
    <cellStyle name="Standaard 19 2 4 2 5 2 3 2" xfId="13458" xr:uid="{00000000-0005-0000-0000-0000672E0000}"/>
    <cellStyle name="Standaard 19 2 4 2 5 2 3 3" xfId="22504" xr:uid="{00000000-0005-0000-0000-0000682E0000}"/>
    <cellStyle name="Standaard 19 2 4 2 5 2 3 4" xfId="25226" xr:uid="{00000000-0005-0000-0000-0000692E0000}"/>
    <cellStyle name="Standaard 19 2 4 2 5 2 4" xfId="11397" xr:uid="{00000000-0005-0000-0000-00006A2E0000}"/>
    <cellStyle name="Standaard 19 2 4 2 5 2 5" xfId="21141" xr:uid="{00000000-0005-0000-0000-00006B2E0000}"/>
    <cellStyle name="Standaard 19 2 4 2 5 2 6" xfId="23864" xr:uid="{00000000-0005-0000-0000-00006C2E0000}"/>
    <cellStyle name="Standaard 19 2 4 2 5 3" xfId="1842" xr:uid="{00000000-0005-0000-0000-00006D2E0000}"/>
    <cellStyle name="Standaard 19 2 4 2 5 3 2" xfId="4064" xr:uid="{00000000-0005-0000-0000-00006E2E0000}"/>
    <cellStyle name="Standaard 19 2 4 2 5 3 2 2" xfId="13791" xr:uid="{00000000-0005-0000-0000-00006F2E0000}"/>
    <cellStyle name="Standaard 19 2 4 2 5 3 2 3" xfId="22832" xr:uid="{00000000-0005-0000-0000-0000702E0000}"/>
    <cellStyle name="Standaard 19 2 4 2 5 3 2 4" xfId="25554" xr:uid="{00000000-0005-0000-0000-0000712E0000}"/>
    <cellStyle name="Standaard 19 2 4 2 5 3 3" xfId="11725" xr:uid="{00000000-0005-0000-0000-0000722E0000}"/>
    <cellStyle name="Standaard 19 2 4 2 5 3 4" xfId="21469" xr:uid="{00000000-0005-0000-0000-0000732E0000}"/>
    <cellStyle name="Standaard 19 2 4 2 5 3 5" xfId="24192" xr:uid="{00000000-0005-0000-0000-0000742E0000}"/>
    <cellStyle name="Standaard 19 2 4 2 5 4" xfId="3370" xr:uid="{00000000-0005-0000-0000-0000752E0000}"/>
    <cellStyle name="Standaard 19 2 4 2 5 4 2" xfId="13097" xr:uid="{00000000-0005-0000-0000-0000762E0000}"/>
    <cellStyle name="Standaard 19 2 4 2 5 4 3" xfId="22176" xr:uid="{00000000-0005-0000-0000-0000772E0000}"/>
    <cellStyle name="Standaard 19 2 4 2 5 4 4" xfId="24898" xr:uid="{00000000-0005-0000-0000-0000782E0000}"/>
    <cellStyle name="Standaard 19 2 4 2 5 5" xfId="11069" xr:uid="{00000000-0005-0000-0000-0000792E0000}"/>
    <cellStyle name="Standaard 19 2 4 2 5 6" xfId="20812" xr:uid="{00000000-0005-0000-0000-00007A2E0000}"/>
    <cellStyle name="Standaard 19 2 4 2 5 7" xfId="23536" xr:uid="{00000000-0005-0000-0000-00007B2E0000}"/>
    <cellStyle name="Standaard 19 2 4 2 6" xfId="1249" xr:uid="{00000000-0005-0000-0000-00007C2E0000}"/>
    <cellStyle name="Standaard 19 2 4 2 6 2" xfId="1912" xr:uid="{00000000-0005-0000-0000-00007D2E0000}"/>
    <cellStyle name="Standaard 19 2 4 2 6 2 2" xfId="4134" xr:uid="{00000000-0005-0000-0000-00007E2E0000}"/>
    <cellStyle name="Standaard 19 2 4 2 6 2 2 2" xfId="13861" xr:uid="{00000000-0005-0000-0000-00007F2E0000}"/>
    <cellStyle name="Standaard 19 2 4 2 6 2 2 3" xfId="22902" xr:uid="{00000000-0005-0000-0000-0000802E0000}"/>
    <cellStyle name="Standaard 19 2 4 2 6 2 2 4" xfId="25624" xr:uid="{00000000-0005-0000-0000-0000812E0000}"/>
    <cellStyle name="Standaard 19 2 4 2 6 2 3" xfId="11795" xr:uid="{00000000-0005-0000-0000-0000822E0000}"/>
    <cellStyle name="Standaard 19 2 4 2 6 2 4" xfId="21539" xr:uid="{00000000-0005-0000-0000-0000832E0000}"/>
    <cellStyle name="Standaard 19 2 4 2 6 2 5" xfId="24262" xr:uid="{00000000-0005-0000-0000-0000842E0000}"/>
    <cellStyle name="Standaard 19 2 4 2 6 3" xfId="3473" xr:uid="{00000000-0005-0000-0000-0000852E0000}"/>
    <cellStyle name="Standaard 19 2 4 2 6 3 2" xfId="13200" xr:uid="{00000000-0005-0000-0000-0000862E0000}"/>
    <cellStyle name="Standaard 19 2 4 2 6 3 3" xfId="22246" xr:uid="{00000000-0005-0000-0000-0000872E0000}"/>
    <cellStyle name="Standaard 19 2 4 2 6 3 4" xfId="24968" xr:uid="{00000000-0005-0000-0000-0000882E0000}"/>
    <cellStyle name="Standaard 19 2 4 2 6 4" xfId="11139" xr:uid="{00000000-0005-0000-0000-0000892E0000}"/>
    <cellStyle name="Standaard 19 2 4 2 6 5" xfId="20883" xr:uid="{00000000-0005-0000-0000-00008A2E0000}"/>
    <cellStyle name="Standaard 19 2 4 2 6 6" xfId="23606" xr:uid="{00000000-0005-0000-0000-00008B2E0000}"/>
    <cellStyle name="Standaard 19 2 4 2 7" xfId="1584" xr:uid="{00000000-0005-0000-0000-00008C2E0000}"/>
    <cellStyle name="Standaard 19 2 4 2 7 2" xfId="3806" xr:uid="{00000000-0005-0000-0000-00008D2E0000}"/>
    <cellStyle name="Standaard 19 2 4 2 7 2 2" xfId="13533" xr:uid="{00000000-0005-0000-0000-00008E2E0000}"/>
    <cellStyle name="Standaard 19 2 4 2 7 2 3" xfId="22574" xr:uid="{00000000-0005-0000-0000-00008F2E0000}"/>
    <cellStyle name="Standaard 19 2 4 2 7 2 4" xfId="25296" xr:uid="{00000000-0005-0000-0000-0000902E0000}"/>
    <cellStyle name="Standaard 19 2 4 2 7 3" xfId="11467" xr:uid="{00000000-0005-0000-0000-0000912E0000}"/>
    <cellStyle name="Standaard 19 2 4 2 7 4" xfId="21211" xr:uid="{00000000-0005-0000-0000-0000922E0000}"/>
    <cellStyle name="Standaard 19 2 4 2 7 5" xfId="23934" xr:uid="{00000000-0005-0000-0000-0000932E0000}"/>
    <cellStyle name="Standaard 19 2 4 2 8" xfId="3107" xr:uid="{00000000-0005-0000-0000-0000942E0000}"/>
    <cellStyle name="Standaard 19 2 4 2 8 2" xfId="12834" xr:uid="{00000000-0005-0000-0000-0000952E0000}"/>
    <cellStyle name="Standaard 19 2 4 2 8 3" xfId="21918" xr:uid="{00000000-0005-0000-0000-0000962E0000}"/>
    <cellStyle name="Standaard 19 2 4 2 8 4" xfId="24640" xr:uid="{00000000-0005-0000-0000-0000972E0000}"/>
    <cellStyle name="Standaard 19 2 4 2 9" xfId="10811" xr:uid="{00000000-0005-0000-0000-0000982E0000}"/>
    <cellStyle name="Standaard 19 2 4 3" xfId="921" xr:uid="{00000000-0005-0000-0000-0000992E0000}"/>
    <cellStyle name="Standaard 19 2 4 3 10" xfId="20564" xr:uid="{00000000-0005-0000-0000-00009A2E0000}"/>
    <cellStyle name="Standaard 19 2 4 3 11" xfId="23288" xr:uid="{00000000-0005-0000-0000-00009B2E0000}"/>
    <cellStyle name="Standaard 19 2 4 3 2" xfId="966" xr:uid="{00000000-0005-0000-0000-00009C2E0000}"/>
    <cellStyle name="Standaard 19 2 4 3 2 2" xfId="1054" xr:uid="{00000000-0005-0000-0000-00009D2E0000}"/>
    <cellStyle name="Standaard 19 2 4 3 2 2 2" xfId="1391" xr:uid="{00000000-0005-0000-0000-00009E2E0000}"/>
    <cellStyle name="Standaard 19 2 4 3 2 2 2 2" xfId="2054" xr:uid="{00000000-0005-0000-0000-00009F2E0000}"/>
    <cellStyle name="Standaard 19 2 4 3 2 2 2 2 2" xfId="4276" xr:uid="{00000000-0005-0000-0000-0000A02E0000}"/>
    <cellStyle name="Standaard 19 2 4 3 2 2 2 2 2 2" xfId="14003" xr:uid="{00000000-0005-0000-0000-0000A12E0000}"/>
    <cellStyle name="Standaard 19 2 4 3 2 2 2 2 2 3" xfId="23044" xr:uid="{00000000-0005-0000-0000-0000A22E0000}"/>
    <cellStyle name="Standaard 19 2 4 3 2 2 2 2 2 4" xfId="25766" xr:uid="{00000000-0005-0000-0000-0000A32E0000}"/>
    <cellStyle name="Standaard 19 2 4 3 2 2 2 2 3" xfId="11937" xr:uid="{00000000-0005-0000-0000-0000A42E0000}"/>
    <cellStyle name="Standaard 19 2 4 3 2 2 2 2 4" xfId="21681" xr:uid="{00000000-0005-0000-0000-0000A52E0000}"/>
    <cellStyle name="Standaard 19 2 4 3 2 2 2 2 5" xfId="24404" xr:uid="{00000000-0005-0000-0000-0000A62E0000}"/>
    <cellStyle name="Standaard 19 2 4 3 2 2 2 3" xfId="3615" xr:uid="{00000000-0005-0000-0000-0000A72E0000}"/>
    <cellStyle name="Standaard 19 2 4 3 2 2 2 3 2" xfId="13342" xr:uid="{00000000-0005-0000-0000-0000A82E0000}"/>
    <cellStyle name="Standaard 19 2 4 3 2 2 2 3 3" xfId="22388" xr:uid="{00000000-0005-0000-0000-0000A92E0000}"/>
    <cellStyle name="Standaard 19 2 4 3 2 2 2 3 4" xfId="25110" xr:uid="{00000000-0005-0000-0000-0000AA2E0000}"/>
    <cellStyle name="Standaard 19 2 4 3 2 2 2 4" xfId="11281" xr:uid="{00000000-0005-0000-0000-0000AB2E0000}"/>
    <cellStyle name="Standaard 19 2 4 3 2 2 2 5" xfId="21025" xr:uid="{00000000-0005-0000-0000-0000AC2E0000}"/>
    <cellStyle name="Standaard 19 2 4 3 2 2 2 6" xfId="23748" xr:uid="{00000000-0005-0000-0000-0000AD2E0000}"/>
    <cellStyle name="Standaard 19 2 4 3 2 2 3" xfId="1726" xr:uid="{00000000-0005-0000-0000-0000AE2E0000}"/>
    <cellStyle name="Standaard 19 2 4 3 2 2 3 2" xfId="3948" xr:uid="{00000000-0005-0000-0000-0000AF2E0000}"/>
    <cellStyle name="Standaard 19 2 4 3 2 2 3 2 2" xfId="13675" xr:uid="{00000000-0005-0000-0000-0000B02E0000}"/>
    <cellStyle name="Standaard 19 2 4 3 2 2 3 2 3" xfId="22716" xr:uid="{00000000-0005-0000-0000-0000B12E0000}"/>
    <cellStyle name="Standaard 19 2 4 3 2 2 3 2 4" xfId="25438" xr:uid="{00000000-0005-0000-0000-0000B22E0000}"/>
    <cellStyle name="Standaard 19 2 4 3 2 2 3 3" xfId="11609" xr:uid="{00000000-0005-0000-0000-0000B32E0000}"/>
    <cellStyle name="Standaard 19 2 4 3 2 2 3 4" xfId="21353" xr:uid="{00000000-0005-0000-0000-0000B42E0000}"/>
    <cellStyle name="Standaard 19 2 4 3 2 2 3 5" xfId="24076" xr:uid="{00000000-0005-0000-0000-0000B52E0000}"/>
    <cellStyle name="Standaard 19 2 4 3 2 2 4" xfId="3250" xr:uid="{00000000-0005-0000-0000-0000B62E0000}"/>
    <cellStyle name="Standaard 19 2 4 3 2 2 4 2" xfId="12977" xr:uid="{00000000-0005-0000-0000-0000B72E0000}"/>
    <cellStyle name="Standaard 19 2 4 3 2 2 4 3" xfId="22060" xr:uid="{00000000-0005-0000-0000-0000B82E0000}"/>
    <cellStyle name="Standaard 19 2 4 3 2 2 4 4" xfId="24782" xr:uid="{00000000-0005-0000-0000-0000B92E0000}"/>
    <cellStyle name="Standaard 19 2 4 3 2 2 5" xfId="10953" xr:uid="{00000000-0005-0000-0000-0000BA2E0000}"/>
    <cellStyle name="Standaard 19 2 4 3 2 2 6" xfId="20696" xr:uid="{00000000-0005-0000-0000-0000BB2E0000}"/>
    <cellStyle name="Standaard 19 2 4 3 2 2 7" xfId="23420" xr:uid="{00000000-0005-0000-0000-0000BC2E0000}"/>
    <cellStyle name="Standaard 19 2 4 3 2 3" xfId="1145" xr:uid="{00000000-0005-0000-0000-0000BD2E0000}"/>
    <cellStyle name="Standaard 19 2 4 3 2 3 2" xfId="1481" xr:uid="{00000000-0005-0000-0000-0000BE2E0000}"/>
    <cellStyle name="Standaard 19 2 4 3 2 3 2 2" xfId="2142" xr:uid="{00000000-0005-0000-0000-0000BF2E0000}"/>
    <cellStyle name="Standaard 19 2 4 3 2 3 2 2 2" xfId="4364" xr:uid="{00000000-0005-0000-0000-0000C02E0000}"/>
    <cellStyle name="Standaard 19 2 4 3 2 3 2 2 2 2" xfId="14091" xr:uid="{00000000-0005-0000-0000-0000C12E0000}"/>
    <cellStyle name="Standaard 19 2 4 3 2 3 2 2 2 3" xfId="23132" xr:uid="{00000000-0005-0000-0000-0000C22E0000}"/>
    <cellStyle name="Standaard 19 2 4 3 2 3 2 2 2 4" xfId="25854" xr:uid="{00000000-0005-0000-0000-0000C32E0000}"/>
    <cellStyle name="Standaard 19 2 4 3 2 3 2 2 3" xfId="12025" xr:uid="{00000000-0005-0000-0000-0000C42E0000}"/>
    <cellStyle name="Standaard 19 2 4 3 2 3 2 2 4" xfId="21769" xr:uid="{00000000-0005-0000-0000-0000C52E0000}"/>
    <cellStyle name="Standaard 19 2 4 3 2 3 2 2 5" xfId="24492" xr:uid="{00000000-0005-0000-0000-0000C62E0000}"/>
    <cellStyle name="Standaard 19 2 4 3 2 3 2 3" xfId="3703" xr:uid="{00000000-0005-0000-0000-0000C72E0000}"/>
    <cellStyle name="Standaard 19 2 4 3 2 3 2 3 2" xfId="13430" xr:uid="{00000000-0005-0000-0000-0000C82E0000}"/>
    <cellStyle name="Standaard 19 2 4 3 2 3 2 3 3" xfId="22476" xr:uid="{00000000-0005-0000-0000-0000C92E0000}"/>
    <cellStyle name="Standaard 19 2 4 3 2 3 2 3 4" xfId="25198" xr:uid="{00000000-0005-0000-0000-0000CA2E0000}"/>
    <cellStyle name="Standaard 19 2 4 3 2 3 2 4" xfId="11369" xr:uid="{00000000-0005-0000-0000-0000CB2E0000}"/>
    <cellStyle name="Standaard 19 2 4 3 2 3 2 5" xfId="21113" xr:uid="{00000000-0005-0000-0000-0000CC2E0000}"/>
    <cellStyle name="Standaard 19 2 4 3 2 3 2 6" xfId="23836" xr:uid="{00000000-0005-0000-0000-0000CD2E0000}"/>
    <cellStyle name="Standaard 19 2 4 3 2 3 3" xfId="1814" xr:uid="{00000000-0005-0000-0000-0000CE2E0000}"/>
    <cellStyle name="Standaard 19 2 4 3 2 3 3 2" xfId="4036" xr:uid="{00000000-0005-0000-0000-0000CF2E0000}"/>
    <cellStyle name="Standaard 19 2 4 3 2 3 3 2 2" xfId="13763" xr:uid="{00000000-0005-0000-0000-0000D02E0000}"/>
    <cellStyle name="Standaard 19 2 4 3 2 3 3 2 3" xfId="22804" xr:uid="{00000000-0005-0000-0000-0000D12E0000}"/>
    <cellStyle name="Standaard 19 2 4 3 2 3 3 2 4" xfId="25526" xr:uid="{00000000-0005-0000-0000-0000D22E0000}"/>
    <cellStyle name="Standaard 19 2 4 3 2 3 3 3" xfId="11697" xr:uid="{00000000-0005-0000-0000-0000D32E0000}"/>
    <cellStyle name="Standaard 19 2 4 3 2 3 3 4" xfId="21441" xr:uid="{00000000-0005-0000-0000-0000D42E0000}"/>
    <cellStyle name="Standaard 19 2 4 3 2 3 3 5" xfId="24164" xr:uid="{00000000-0005-0000-0000-0000D52E0000}"/>
    <cellStyle name="Standaard 19 2 4 3 2 3 4" xfId="3341" xr:uid="{00000000-0005-0000-0000-0000D62E0000}"/>
    <cellStyle name="Standaard 19 2 4 3 2 3 4 2" xfId="13068" xr:uid="{00000000-0005-0000-0000-0000D72E0000}"/>
    <cellStyle name="Standaard 19 2 4 3 2 3 4 3" xfId="22148" xr:uid="{00000000-0005-0000-0000-0000D82E0000}"/>
    <cellStyle name="Standaard 19 2 4 3 2 3 4 4" xfId="24870" xr:uid="{00000000-0005-0000-0000-0000D92E0000}"/>
    <cellStyle name="Standaard 19 2 4 3 2 3 5" xfId="11041" xr:uid="{00000000-0005-0000-0000-0000DA2E0000}"/>
    <cellStyle name="Standaard 19 2 4 3 2 3 6" xfId="20784" xr:uid="{00000000-0005-0000-0000-0000DB2E0000}"/>
    <cellStyle name="Standaard 19 2 4 3 2 3 7" xfId="23508" xr:uid="{00000000-0005-0000-0000-0000DC2E0000}"/>
    <cellStyle name="Standaard 19 2 4 3 2 4" xfId="1303" xr:uid="{00000000-0005-0000-0000-0000DD2E0000}"/>
    <cellStyle name="Standaard 19 2 4 3 2 4 2" xfId="1966" xr:uid="{00000000-0005-0000-0000-0000DE2E0000}"/>
    <cellStyle name="Standaard 19 2 4 3 2 4 2 2" xfId="4188" xr:uid="{00000000-0005-0000-0000-0000DF2E0000}"/>
    <cellStyle name="Standaard 19 2 4 3 2 4 2 2 2" xfId="13915" xr:uid="{00000000-0005-0000-0000-0000E02E0000}"/>
    <cellStyle name="Standaard 19 2 4 3 2 4 2 2 3" xfId="22956" xr:uid="{00000000-0005-0000-0000-0000E12E0000}"/>
    <cellStyle name="Standaard 19 2 4 3 2 4 2 2 4" xfId="25678" xr:uid="{00000000-0005-0000-0000-0000E22E0000}"/>
    <cellStyle name="Standaard 19 2 4 3 2 4 2 3" xfId="11849" xr:uid="{00000000-0005-0000-0000-0000E32E0000}"/>
    <cellStyle name="Standaard 19 2 4 3 2 4 2 4" xfId="21593" xr:uid="{00000000-0005-0000-0000-0000E42E0000}"/>
    <cellStyle name="Standaard 19 2 4 3 2 4 2 5" xfId="24316" xr:uid="{00000000-0005-0000-0000-0000E52E0000}"/>
    <cellStyle name="Standaard 19 2 4 3 2 4 3" xfId="3527" xr:uid="{00000000-0005-0000-0000-0000E62E0000}"/>
    <cellStyle name="Standaard 19 2 4 3 2 4 3 2" xfId="13254" xr:uid="{00000000-0005-0000-0000-0000E72E0000}"/>
    <cellStyle name="Standaard 19 2 4 3 2 4 3 3" xfId="22300" xr:uid="{00000000-0005-0000-0000-0000E82E0000}"/>
    <cellStyle name="Standaard 19 2 4 3 2 4 3 4" xfId="25022" xr:uid="{00000000-0005-0000-0000-0000E92E0000}"/>
    <cellStyle name="Standaard 19 2 4 3 2 4 4" xfId="11193" xr:uid="{00000000-0005-0000-0000-0000EA2E0000}"/>
    <cellStyle name="Standaard 19 2 4 3 2 4 5" xfId="20937" xr:uid="{00000000-0005-0000-0000-0000EB2E0000}"/>
    <cellStyle name="Standaard 19 2 4 3 2 4 6" xfId="23660" xr:uid="{00000000-0005-0000-0000-0000EC2E0000}"/>
    <cellStyle name="Standaard 19 2 4 3 2 5" xfId="1638" xr:uid="{00000000-0005-0000-0000-0000ED2E0000}"/>
    <cellStyle name="Standaard 19 2 4 3 2 5 2" xfId="3860" xr:uid="{00000000-0005-0000-0000-0000EE2E0000}"/>
    <cellStyle name="Standaard 19 2 4 3 2 5 2 2" xfId="13587" xr:uid="{00000000-0005-0000-0000-0000EF2E0000}"/>
    <cellStyle name="Standaard 19 2 4 3 2 5 2 3" xfId="22628" xr:uid="{00000000-0005-0000-0000-0000F02E0000}"/>
    <cellStyle name="Standaard 19 2 4 3 2 5 2 4" xfId="25350" xr:uid="{00000000-0005-0000-0000-0000F12E0000}"/>
    <cellStyle name="Standaard 19 2 4 3 2 5 3" xfId="11521" xr:uid="{00000000-0005-0000-0000-0000F22E0000}"/>
    <cellStyle name="Standaard 19 2 4 3 2 5 4" xfId="21265" xr:uid="{00000000-0005-0000-0000-0000F32E0000}"/>
    <cellStyle name="Standaard 19 2 4 3 2 5 5" xfId="23988" xr:uid="{00000000-0005-0000-0000-0000F42E0000}"/>
    <cellStyle name="Standaard 19 2 4 3 2 6" xfId="3162" xr:uid="{00000000-0005-0000-0000-0000F52E0000}"/>
    <cellStyle name="Standaard 19 2 4 3 2 6 2" xfId="12889" xr:uid="{00000000-0005-0000-0000-0000F62E0000}"/>
    <cellStyle name="Standaard 19 2 4 3 2 6 3" xfId="21972" xr:uid="{00000000-0005-0000-0000-0000F72E0000}"/>
    <cellStyle name="Standaard 19 2 4 3 2 6 4" xfId="24694" xr:uid="{00000000-0005-0000-0000-0000F82E0000}"/>
    <cellStyle name="Standaard 19 2 4 3 2 7" xfId="10865" xr:uid="{00000000-0005-0000-0000-0000F92E0000}"/>
    <cellStyle name="Standaard 19 2 4 3 2 8" xfId="20608" xr:uid="{00000000-0005-0000-0000-0000FA2E0000}"/>
    <cellStyle name="Standaard 19 2 4 3 2 9" xfId="23332" xr:uid="{00000000-0005-0000-0000-0000FB2E0000}"/>
    <cellStyle name="Standaard 19 2 4 3 3" xfId="1010" xr:uid="{00000000-0005-0000-0000-0000FC2E0000}"/>
    <cellStyle name="Standaard 19 2 4 3 3 2" xfId="1347" xr:uid="{00000000-0005-0000-0000-0000FD2E0000}"/>
    <cellStyle name="Standaard 19 2 4 3 3 2 2" xfId="2010" xr:uid="{00000000-0005-0000-0000-0000FE2E0000}"/>
    <cellStyle name="Standaard 19 2 4 3 3 2 2 2" xfId="4232" xr:uid="{00000000-0005-0000-0000-0000FF2E0000}"/>
    <cellStyle name="Standaard 19 2 4 3 3 2 2 2 2" xfId="13959" xr:uid="{00000000-0005-0000-0000-0000002F0000}"/>
    <cellStyle name="Standaard 19 2 4 3 3 2 2 2 3" xfId="23000" xr:uid="{00000000-0005-0000-0000-0000012F0000}"/>
    <cellStyle name="Standaard 19 2 4 3 3 2 2 2 4" xfId="25722" xr:uid="{00000000-0005-0000-0000-0000022F0000}"/>
    <cellStyle name="Standaard 19 2 4 3 3 2 2 3" xfId="11893" xr:uid="{00000000-0005-0000-0000-0000032F0000}"/>
    <cellStyle name="Standaard 19 2 4 3 3 2 2 4" xfId="21637" xr:uid="{00000000-0005-0000-0000-0000042F0000}"/>
    <cellStyle name="Standaard 19 2 4 3 3 2 2 5" xfId="24360" xr:uid="{00000000-0005-0000-0000-0000052F0000}"/>
    <cellStyle name="Standaard 19 2 4 3 3 2 3" xfId="3571" xr:uid="{00000000-0005-0000-0000-0000062F0000}"/>
    <cellStyle name="Standaard 19 2 4 3 3 2 3 2" xfId="13298" xr:uid="{00000000-0005-0000-0000-0000072F0000}"/>
    <cellStyle name="Standaard 19 2 4 3 3 2 3 3" xfId="22344" xr:uid="{00000000-0005-0000-0000-0000082F0000}"/>
    <cellStyle name="Standaard 19 2 4 3 3 2 3 4" xfId="25066" xr:uid="{00000000-0005-0000-0000-0000092F0000}"/>
    <cellStyle name="Standaard 19 2 4 3 3 2 4" xfId="11237" xr:uid="{00000000-0005-0000-0000-00000A2F0000}"/>
    <cellStyle name="Standaard 19 2 4 3 3 2 5" xfId="20981" xr:uid="{00000000-0005-0000-0000-00000B2F0000}"/>
    <cellStyle name="Standaard 19 2 4 3 3 2 6" xfId="23704" xr:uid="{00000000-0005-0000-0000-00000C2F0000}"/>
    <cellStyle name="Standaard 19 2 4 3 3 3" xfId="1682" xr:uid="{00000000-0005-0000-0000-00000D2F0000}"/>
    <cellStyle name="Standaard 19 2 4 3 3 3 2" xfId="3904" xr:uid="{00000000-0005-0000-0000-00000E2F0000}"/>
    <cellStyle name="Standaard 19 2 4 3 3 3 2 2" xfId="13631" xr:uid="{00000000-0005-0000-0000-00000F2F0000}"/>
    <cellStyle name="Standaard 19 2 4 3 3 3 2 3" xfId="22672" xr:uid="{00000000-0005-0000-0000-0000102F0000}"/>
    <cellStyle name="Standaard 19 2 4 3 3 3 2 4" xfId="25394" xr:uid="{00000000-0005-0000-0000-0000112F0000}"/>
    <cellStyle name="Standaard 19 2 4 3 3 3 3" xfId="11565" xr:uid="{00000000-0005-0000-0000-0000122F0000}"/>
    <cellStyle name="Standaard 19 2 4 3 3 3 4" xfId="21309" xr:uid="{00000000-0005-0000-0000-0000132F0000}"/>
    <cellStyle name="Standaard 19 2 4 3 3 3 5" xfId="24032" xr:uid="{00000000-0005-0000-0000-0000142F0000}"/>
    <cellStyle name="Standaard 19 2 4 3 3 4" xfId="3206" xr:uid="{00000000-0005-0000-0000-0000152F0000}"/>
    <cellStyle name="Standaard 19 2 4 3 3 4 2" xfId="12933" xr:uid="{00000000-0005-0000-0000-0000162F0000}"/>
    <cellStyle name="Standaard 19 2 4 3 3 4 3" xfId="22016" xr:uid="{00000000-0005-0000-0000-0000172F0000}"/>
    <cellStyle name="Standaard 19 2 4 3 3 4 4" xfId="24738" xr:uid="{00000000-0005-0000-0000-0000182F0000}"/>
    <cellStyle name="Standaard 19 2 4 3 3 5" xfId="10909" xr:uid="{00000000-0005-0000-0000-0000192F0000}"/>
    <cellStyle name="Standaard 19 2 4 3 3 6" xfId="20652" xr:uid="{00000000-0005-0000-0000-00001A2F0000}"/>
    <cellStyle name="Standaard 19 2 4 3 3 7" xfId="23376" xr:uid="{00000000-0005-0000-0000-00001B2F0000}"/>
    <cellStyle name="Standaard 19 2 4 3 4" xfId="1099" xr:uid="{00000000-0005-0000-0000-00001C2F0000}"/>
    <cellStyle name="Standaard 19 2 4 3 4 2" xfId="1436" xr:uid="{00000000-0005-0000-0000-00001D2F0000}"/>
    <cellStyle name="Standaard 19 2 4 3 4 2 2" xfId="2098" xr:uid="{00000000-0005-0000-0000-00001E2F0000}"/>
    <cellStyle name="Standaard 19 2 4 3 4 2 2 2" xfId="4320" xr:uid="{00000000-0005-0000-0000-00001F2F0000}"/>
    <cellStyle name="Standaard 19 2 4 3 4 2 2 2 2" xfId="14047" xr:uid="{00000000-0005-0000-0000-0000202F0000}"/>
    <cellStyle name="Standaard 19 2 4 3 4 2 2 2 3" xfId="23088" xr:uid="{00000000-0005-0000-0000-0000212F0000}"/>
    <cellStyle name="Standaard 19 2 4 3 4 2 2 2 4" xfId="25810" xr:uid="{00000000-0005-0000-0000-0000222F0000}"/>
    <cellStyle name="Standaard 19 2 4 3 4 2 2 3" xfId="11981" xr:uid="{00000000-0005-0000-0000-0000232F0000}"/>
    <cellStyle name="Standaard 19 2 4 3 4 2 2 4" xfId="21725" xr:uid="{00000000-0005-0000-0000-0000242F0000}"/>
    <cellStyle name="Standaard 19 2 4 3 4 2 2 5" xfId="24448" xr:uid="{00000000-0005-0000-0000-0000252F0000}"/>
    <cellStyle name="Standaard 19 2 4 3 4 2 3" xfId="3659" xr:uid="{00000000-0005-0000-0000-0000262F0000}"/>
    <cellStyle name="Standaard 19 2 4 3 4 2 3 2" xfId="13386" xr:uid="{00000000-0005-0000-0000-0000272F0000}"/>
    <cellStyle name="Standaard 19 2 4 3 4 2 3 3" xfId="22432" xr:uid="{00000000-0005-0000-0000-0000282F0000}"/>
    <cellStyle name="Standaard 19 2 4 3 4 2 3 4" xfId="25154" xr:uid="{00000000-0005-0000-0000-0000292F0000}"/>
    <cellStyle name="Standaard 19 2 4 3 4 2 4" xfId="11325" xr:uid="{00000000-0005-0000-0000-00002A2F0000}"/>
    <cellStyle name="Standaard 19 2 4 3 4 2 5" xfId="21069" xr:uid="{00000000-0005-0000-0000-00002B2F0000}"/>
    <cellStyle name="Standaard 19 2 4 3 4 2 6" xfId="23792" xr:uid="{00000000-0005-0000-0000-00002C2F0000}"/>
    <cellStyle name="Standaard 19 2 4 3 4 3" xfId="1770" xr:uid="{00000000-0005-0000-0000-00002D2F0000}"/>
    <cellStyle name="Standaard 19 2 4 3 4 3 2" xfId="3992" xr:uid="{00000000-0005-0000-0000-00002E2F0000}"/>
    <cellStyle name="Standaard 19 2 4 3 4 3 2 2" xfId="13719" xr:uid="{00000000-0005-0000-0000-00002F2F0000}"/>
    <cellStyle name="Standaard 19 2 4 3 4 3 2 3" xfId="22760" xr:uid="{00000000-0005-0000-0000-0000302F0000}"/>
    <cellStyle name="Standaard 19 2 4 3 4 3 2 4" xfId="25482" xr:uid="{00000000-0005-0000-0000-0000312F0000}"/>
    <cellStyle name="Standaard 19 2 4 3 4 3 3" xfId="11653" xr:uid="{00000000-0005-0000-0000-0000322F0000}"/>
    <cellStyle name="Standaard 19 2 4 3 4 3 4" xfId="21397" xr:uid="{00000000-0005-0000-0000-0000332F0000}"/>
    <cellStyle name="Standaard 19 2 4 3 4 3 5" xfId="24120" xr:uid="{00000000-0005-0000-0000-0000342F0000}"/>
    <cellStyle name="Standaard 19 2 4 3 4 4" xfId="3295" xr:uid="{00000000-0005-0000-0000-0000352F0000}"/>
    <cellStyle name="Standaard 19 2 4 3 4 4 2" xfId="13022" xr:uid="{00000000-0005-0000-0000-0000362F0000}"/>
    <cellStyle name="Standaard 19 2 4 3 4 4 3" xfId="22104" xr:uid="{00000000-0005-0000-0000-0000372F0000}"/>
    <cellStyle name="Standaard 19 2 4 3 4 4 4" xfId="24826" xr:uid="{00000000-0005-0000-0000-0000382F0000}"/>
    <cellStyle name="Standaard 19 2 4 3 4 5" xfId="10997" xr:uid="{00000000-0005-0000-0000-0000392F0000}"/>
    <cellStyle name="Standaard 19 2 4 3 4 6" xfId="20740" xr:uid="{00000000-0005-0000-0000-00003A2F0000}"/>
    <cellStyle name="Standaard 19 2 4 3 4 7" xfId="23464" xr:uid="{00000000-0005-0000-0000-00003B2F0000}"/>
    <cellStyle name="Standaard 19 2 4 3 5" xfId="1175" xr:uid="{00000000-0005-0000-0000-00003C2F0000}"/>
    <cellStyle name="Standaard 19 2 4 3 5 2" xfId="1510" xr:uid="{00000000-0005-0000-0000-00003D2F0000}"/>
    <cellStyle name="Standaard 19 2 4 3 5 2 2" xfId="2171" xr:uid="{00000000-0005-0000-0000-00003E2F0000}"/>
    <cellStyle name="Standaard 19 2 4 3 5 2 2 2" xfId="4393" xr:uid="{00000000-0005-0000-0000-00003F2F0000}"/>
    <cellStyle name="Standaard 19 2 4 3 5 2 2 2 2" xfId="14120" xr:uid="{00000000-0005-0000-0000-0000402F0000}"/>
    <cellStyle name="Standaard 19 2 4 3 5 2 2 2 3" xfId="23161" xr:uid="{00000000-0005-0000-0000-0000412F0000}"/>
    <cellStyle name="Standaard 19 2 4 3 5 2 2 2 4" xfId="25883" xr:uid="{00000000-0005-0000-0000-0000422F0000}"/>
    <cellStyle name="Standaard 19 2 4 3 5 2 2 3" xfId="12054" xr:uid="{00000000-0005-0000-0000-0000432F0000}"/>
    <cellStyle name="Standaard 19 2 4 3 5 2 2 4" xfId="21798" xr:uid="{00000000-0005-0000-0000-0000442F0000}"/>
    <cellStyle name="Standaard 19 2 4 3 5 2 2 5" xfId="24521" xr:uid="{00000000-0005-0000-0000-0000452F0000}"/>
    <cellStyle name="Standaard 19 2 4 3 5 2 3" xfId="3732" xr:uid="{00000000-0005-0000-0000-0000462F0000}"/>
    <cellStyle name="Standaard 19 2 4 3 5 2 3 2" xfId="13459" xr:uid="{00000000-0005-0000-0000-0000472F0000}"/>
    <cellStyle name="Standaard 19 2 4 3 5 2 3 3" xfId="22505" xr:uid="{00000000-0005-0000-0000-0000482F0000}"/>
    <cellStyle name="Standaard 19 2 4 3 5 2 3 4" xfId="25227" xr:uid="{00000000-0005-0000-0000-0000492F0000}"/>
    <cellStyle name="Standaard 19 2 4 3 5 2 4" xfId="11398" xr:uid="{00000000-0005-0000-0000-00004A2F0000}"/>
    <cellStyle name="Standaard 19 2 4 3 5 2 5" xfId="21142" xr:uid="{00000000-0005-0000-0000-00004B2F0000}"/>
    <cellStyle name="Standaard 19 2 4 3 5 2 6" xfId="23865" xr:uid="{00000000-0005-0000-0000-00004C2F0000}"/>
    <cellStyle name="Standaard 19 2 4 3 5 3" xfId="1843" xr:uid="{00000000-0005-0000-0000-00004D2F0000}"/>
    <cellStyle name="Standaard 19 2 4 3 5 3 2" xfId="4065" xr:uid="{00000000-0005-0000-0000-00004E2F0000}"/>
    <cellStyle name="Standaard 19 2 4 3 5 3 2 2" xfId="13792" xr:uid="{00000000-0005-0000-0000-00004F2F0000}"/>
    <cellStyle name="Standaard 19 2 4 3 5 3 2 3" xfId="22833" xr:uid="{00000000-0005-0000-0000-0000502F0000}"/>
    <cellStyle name="Standaard 19 2 4 3 5 3 2 4" xfId="25555" xr:uid="{00000000-0005-0000-0000-0000512F0000}"/>
    <cellStyle name="Standaard 19 2 4 3 5 3 3" xfId="11726" xr:uid="{00000000-0005-0000-0000-0000522F0000}"/>
    <cellStyle name="Standaard 19 2 4 3 5 3 4" xfId="21470" xr:uid="{00000000-0005-0000-0000-0000532F0000}"/>
    <cellStyle name="Standaard 19 2 4 3 5 3 5" xfId="24193" xr:uid="{00000000-0005-0000-0000-0000542F0000}"/>
    <cellStyle name="Standaard 19 2 4 3 5 4" xfId="3371" xr:uid="{00000000-0005-0000-0000-0000552F0000}"/>
    <cellStyle name="Standaard 19 2 4 3 5 4 2" xfId="13098" xr:uid="{00000000-0005-0000-0000-0000562F0000}"/>
    <cellStyle name="Standaard 19 2 4 3 5 4 3" xfId="22177" xr:uid="{00000000-0005-0000-0000-0000572F0000}"/>
    <cellStyle name="Standaard 19 2 4 3 5 4 4" xfId="24899" xr:uid="{00000000-0005-0000-0000-0000582F0000}"/>
    <cellStyle name="Standaard 19 2 4 3 5 5" xfId="11070" xr:uid="{00000000-0005-0000-0000-0000592F0000}"/>
    <cellStyle name="Standaard 19 2 4 3 5 6" xfId="20813" xr:uid="{00000000-0005-0000-0000-00005A2F0000}"/>
    <cellStyle name="Standaard 19 2 4 3 5 7" xfId="23537" xr:uid="{00000000-0005-0000-0000-00005B2F0000}"/>
    <cellStyle name="Standaard 19 2 4 3 6" xfId="1259" xr:uid="{00000000-0005-0000-0000-00005C2F0000}"/>
    <cellStyle name="Standaard 19 2 4 3 6 2" xfId="1922" xr:uid="{00000000-0005-0000-0000-00005D2F0000}"/>
    <cellStyle name="Standaard 19 2 4 3 6 2 2" xfId="4144" xr:uid="{00000000-0005-0000-0000-00005E2F0000}"/>
    <cellStyle name="Standaard 19 2 4 3 6 2 2 2" xfId="13871" xr:uid="{00000000-0005-0000-0000-00005F2F0000}"/>
    <cellStyle name="Standaard 19 2 4 3 6 2 2 3" xfId="22912" xr:uid="{00000000-0005-0000-0000-0000602F0000}"/>
    <cellStyle name="Standaard 19 2 4 3 6 2 2 4" xfId="25634" xr:uid="{00000000-0005-0000-0000-0000612F0000}"/>
    <cellStyle name="Standaard 19 2 4 3 6 2 3" xfId="11805" xr:uid="{00000000-0005-0000-0000-0000622F0000}"/>
    <cellStyle name="Standaard 19 2 4 3 6 2 4" xfId="21549" xr:uid="{00000000-0005-0000-0000-0000632F0000}"/>
    <cellStyle name="Standaard 19 2 4 3 6 2 5" xfId="24272" xr:uid="{00000000-0005-0000-0000-0000642F0000}"/>
    <cellStyle name="Standaard 19 2 4 3 6 3" xfId="3483" xr:uid="{00000000-0005-0000-0000-0000652F0000}"/>
    <cellStyle name="Standaard 19 2 4 3 6 3 2" xfId="13210" xr:uid="{00000000-0005-0000-0000-0000662F0000}"/>
    <cellStyle name="Standaard 19 2 4 3 6 3 3" xfId="22256" xr:uid="{00000000-0005-0000-0000-0000672F0000}"/>
    <cellStyle name="Standaard 19 2 4 3 6 3 4" xfId="24978" xr:uid="{00000000-0005-0000-0000-0000682F0000}"/>
    <cellStyle name="Standaard 19 2 4 3 6 4" xfId="11149" xr:uid="{00000000-0005-0000-0000-0000692F0000}"/>
    <cellStyle name="Standaard 19 2 4 3 6 5" xfId="20893" xr:uid="{00000000-0005-0000-0000-00006A2F0000}"/>
    <cellStyle name="Standaard 19 2 4 3 6 6" xfId="23616" xr:uid="{00000000-0005-0000-0000-00006B2F0000}"/>
    <cellStyle name="Standaard 19 2 4 3 7" xfId="1594" xr:uid="{00000000-0005-0000-0000-00006C2F0000}"/>
    <cellStyle name="Standaard 19 2 4 3 7 2" xfId="3816" xr:uid="{00000000-0005-0000-0000-00006D2F0000}"/>
    <cellStyle name="Standaard 19 2 4 3 7 2 2" xfId="13543" xr:uid="{00000000-0005-0000-0000-00006E2F0000}"/>
    <cellStyle name="Standaard 19 2 4 3 7 2 3" xfId="22584" xr:uid="{00000000-0005-0000-0000-00006F2F0000}"/>
    <cellStyle name="Standaard 19 2 4 3 7 2 4" xfId="25306" xr:uid="{00000000-0005-0000-0000-0000702F0000}"/>
    <cellStyle name="Standaard 19 2 4 3 7 3" xfId="11477" xr:uid="{00000000-0005-0000-0000-0000712F0000}"/>
    <cellStyle name="Standaard 19 2 4 3 7 4" xfId="21221" xr:uid="{00000000-0005-0000-0000-0000722F0000}"/>
    <cellStyle name="Standaard 19 2 4 3 7 5" xfId="23944" xr:uid="{00000000-0005-0000-0000-0000732F0000}"/>
    <cellStyle name="Standaard 19 2 4 3 8" xfId="3117" xr:uid="{00000000-0005-0000-0000-0000742F0000}"/>
    <cellStyle name="Standaard 19 2 4 3 8 2" xfId="12844" xr:uid="{00000000-0005-0000-0000-0000752F0000}"/>
    <cellStyle name="Standaard 19 2 4 3 8 3" xfId="21928" xr:uid="{00000000-0005-0000-0000-0000762F0000}"/>
    <cellStyle name="Standaard 19 2 4 3 8 4" xfId="24650" xr:uid="{00000000-0005-0000-0000-0000772F0000}"/>
    <cellStyle name="Standaard 19 2 4 3 9" xfId="10821" xr:uid="{00000000-0005-0000-0000-0000782F0000}"/>
    <cellStyle name="Standaard 19 2 4 4" xfId="932" xr:uid="{00000000-0005-0000-0000-0000792F0000}"/>
    <cellStyle name="Standaard 19 2 4 4 10" xfId="20574" xr:uid="{00000000-0005-0000-0000-00007A2F0000}"/>
    <cellStyle name="Standaard 19 2 4 4 11" xfId="23298" xr:uid="{00000000-0005-0000-0000-00007B2F0000}"/>
    <cellStyle name="Standaard 19 2 4 4 2" xfId="976" xr:uid="{00000000-0005-0000-0000-00007C2F0000}"/>
    <cellStyle name="Standaard 19 2 4 4 2 2" xfId="1064" xr:uid="{00000000-0005-0000-0000-00007D2F0000}"/>
    <cellStyle name="Standaard 19 2 4 4 2 2 2" xfId="1401" xr:uid="{00000000-0005-0000-0000-00007E2F0000}"/>
    <cellStyle name="Standaard 19 2 4 4 2 2 2 2" xfId="2064" xr:uid="{00000000-0005-0000-0000-00007F2F0000}"/>
    <cellStyle name="Standaard 19 2 4 4 2 2 2 2 2" xfId="4286" xr:uid="{00000000-0005-0000-0000-0000802F0000}"/>
    <cellStyle name="Standaard 19 2 4 4 2 2 2 2 2 2" xfId="14013" xr:uid="{00000000-0005-0000-0000-0000812F0000}"/>
    <cellStyle name="Standaard 19 2 4 4 2 2 2 2 2 3" xfId="23054" xr:uid="{00000000-0005-0000-0000-0000822F0000}"/>
    <cellStyle name="Standaard 19 2 4 4 2 2 2 2 2 4" xfId="25776" xr:uid="{00000000-0005-0000-0000-0000832F0000}"/>
    <cellStyle name="Standaard 19 2 4 4 2 2 2 2 3" xfId="11947" xr:uid="{00000000-0005-0000-0000-0000842F0000}"/>
    <cellStyle name="Standaard 19 2 4 4 2 2 2 2 4" xfId="21691" xr:uid="{00000000-0005-0000-0000-0000852F0000}"/>
    <cellStyle name="Standaard 19 2 4 4 2 2 2 2 5" xfId="24414" xr:uid="{00000000-0005-0000-0000-0000862F0000}"/>
    <cellStyle name="Standaard 19 2 4 4 2 2 2 3" xfId="3625" xr:uid="{00000000-0005-0000-0000-0000872F0000}"/>
    <cellStyle name="Standaard 19 2 4 4 2 2 2 3 2" xfId="13352" xr:uid="{00000000-0005-0000-0000-0000882F0000}"/>
    <cellStyle name="Standaard 19 2 4 4 2 2 2 3 3" xfId="22398" xr:uid="{00000000-0005-0000-0000-0000892F0000}"/>
    <cellStyle name="Standaard 19 2 4 4 2 2 2 3 4" xfId="25120" xr:uid="{00000000-0005-0000-0000-00008A2F0000}"/>
    <cellStyle name="Standaard 19 2 4 4 2 2 2 4" xfId="11291" xr:uid="{00000000-0005-0000-0000-00008B2F0000}"/>
    <cellStyle name="Standaard 19 2 4 4 2 2 2 5" xfId="21035" xr:uid="{00000000-0005-0000-0000-00008C2F0000}"/>
    <cellStyle name="Standaard 19 2 4 4 2 2 2 6" xfId="23758" xr:uid="{00000000-0005-0000-0000-00008D2F0000}"/>
    <cellStyle name="Standaard 19 2 4 4 2 2 3" xfId="1736" xr:uid="{00000000-0005-0000-0000-00008E2F0000}"/>
    <cellStyle name="Standaard 19 2 4 4 2 2 3 2" xfId="3958" xr:uid="{00000000-0005-0000-0000-00008F2F0000}"/>
    <cellStyle name="Standaard 19 2 4 4 2 2 3 2 2" xfId="13685" xr:uid="{00000000-0005-0000-0000-0000902F0000}"/>
    <cellStyle name="Standaard 19 2 4 4 2 2 3 2 3" xfId="22726" xr:uid="{00000000-0005-0000-0000-0000912F0000}"/>
    <cellStyle name="Standaard 19 2 4 4 2 2 3 2 4" xfId="25448" xr:uid="{00000000-0005-0000-0000-0000922F0000}"/>
    <cellStyle name="Standaard 19 2 4 4 2 2 3 3" xfId="11619" xr:uid="{00000000-0005-0000-0000-0000932F0000}"/>
    <cellStyle name="Standaard 19 2 4 4 2 2 3 4" xfId="21363" xr:uid="{00000000-0005-0000-0000-0000942F0000}"/>
    <cellStyle name="Standaard 19 2 4 4 2 2 3 5" xfId="24086" xr:uid="{00000000-0005-0000-0000-0000952F0000}"/>
    <cellStyle name="Standaard 19 2 4 4 2 2 4" xfId="3260" xr:uid="{00000000-0005-0000-0000-0000962F0000}"/>
    <cellStyle name="Standaard 19 2 4 4 2 2 4 2" xfId="12987" xr:uid="{00000000-0005-0000-0000-0000972F0000}"/>
    <cellStyle name="Standaard 19 2 4 4 2 2 4 3" xfId="22070" xr:uid="{00000000-0005-0000-0000-0000982F0000}"/>
    <cellStyle name="Standaard 19 2 4 4 2 2 4 4" xfId="24792" xr:uid="{00000000-0005-0000-0000-0000992F0000}"/>
    <cellStyle name="Standaard 19 2 4 4 2 2 5" xfId="10963" xr:uid="{00000000-0005-0000-0000-00009A2F0000}"/>
    <cellStyle name="Standaard 19 2 4 4 2 2 6" xfId="20706" xr:uid="{00000000-0005-0000-0000-00009B2F0000}"/>
    <cellStyle name="Standaard 19 2 4 4 2 2 7" xfId="23430" xr:uid="{00000000-0005-0000-0000-00009C2F0000}"/>
    <cellStyle name="Standaard 19 2 4 4 2 3" xfId="1155" xr:uid="{00000000-0005-0000-0000-00009D2F0000}"/>
    <cellStyle name="Standaard 19 2 4 4 2 3 2" xfId="1491" xr:uid="{00000000-0005-0000-0000-00009E2F0000}"/>
    <cellStyle name="Standaard 19 2 4 4 2 3 2 2" xfId="2152" xr:uid="{00000000-0005-0000-0000-00009F2F0000}"/>
    <cellStyle name="Standaard 19 2 4 4 2 3 2 2 2" xfId="4374" xr:uid="{00000000-0005-0000-0000-0000A02F0000}"/>
    <cellStyle name="Standaard 19 2 4 4 2 3 2 2 2 2" xfId="14101" xr:uid="{00000000-0005-0000-0000-0000A12F0000}"/>
    <cellStyle name="Standaard 19 2 4 4 2 3 2 2 2 3" xfId="23142" xr:uid="{00000000-0005-0000-0000-0000A22F0000}"/>
    <cellStyle name="Standaard 19 2 4 4 2 3 2 2 2 4" xfId="25864" xr:uid="{00000000-0005-0000-0000-0000A32F0000}"/>
    <cellStyle name="Standaard 19 2 4 4 2 3 2 2 3" xfId="12035" xr:uid="{00000000-0005-0000-0000-0000A42F0000}"/>
    <cellStyle name="Standaard 19 2 4 4 2 3 2 2 4" xfId="21779" xr:uid="{00000000-0005-0000-0000-0000A52F0000}"/>
    <cellStyle name="Standaard 19 2 4 4 2 3 2 2 5" xfId="24502" xr:uid="{00000000-0005-0000-0000-0000A62F0000}"/>
    <cellStyle name="Standaard 19 2 4 4 2 3 2 3" xfId="3713" xr:uid="{00000000-0005-0000-0000-0000A72F0000}"/>
    <cellStyle name="Standaard 19 2 4 4 2 3 2 3 2" xfId="13440" xr:uid="{00000000-0005-0000-0000-0000A82F0000}"/>
    <cellStyle name="Standaard 19 2 4 4 2 3 2 3 3" xfId="22486" xr:uid="{00000000-0005-0000-0000-0000A92F0000}"/>
    <cellStyle name="Standaard 19 2 4 4 2 3 2 3 4" xfId="25208" xr:uid="{00000000-0005-0000-0000-0000AA2F0000}"/>
    <cellStyle name="Standaard 19 2 4 4 2 3 2 4" xfId="11379" xr:uid="{00000000-0005-0000-0000-0000AB2F0000}"/>
    <cellStyle name="Standaard 19 2 4 4 2 3 2 5" xfId="21123" xr:uid="{00000000-0005-0000-0000-0000AC2F0000}"/>
    <cellStyle name="Standaard 19 2 4 4 2 3 2 6" xfId="23846" xr:uid="{00000000-0005-0000-0000-0000AD2F0000}"/>
    <cellStyle name="Standaard 19 2 4 4 2 3 3" xfId="1824" xr:uid="{00000000-0005-0000-0000-0000AE2F0000}"/>
    <cellStyle name="Standaard 19 2 4 4 2 3 3 2" xfId="4046" xr:uid="{00000000-0005-0000-0000-0000AF2F0000}"/>
    <cellStyle name="Standaard 19 2 4 4 2 3 3 2 2" xfId="13773" xr:uid="{00000000-0005-0000-0000-0000B02F0000}"/>
    <cellStyle name="Standaard 19 2 4 4 2 3 3 2 3" xfId="22814" xr:uid="{00000000-0005-0000-0000-0000B12F0000}"/>
    <cellStyle name="Standaard 19 2 4 4 2 3 3 2 4" xfId="25536" xr:uid="{00000000-0005-0000-0000-0000B22F0000}"/>
    <cellStyle name="Standaard 19 2 4 4 2 3 3 3" xfId="11707" xr:uid="{00000000-0005-0000-0000-0000B32F0000}"/>
    <cellStyle name="Standaard 19 2 4 4 2 3 3 4" xfId="21451" xr:uid="{00000000-0005-0000-0000-0000B42F0000}"/>
    <cellStyle name="Standaard 19 2 4 4 2 3 3 5" xfId="24174" xr:uid="{00000000-0005-0000-0000-0000B52F0000}"/>
    <cellStyle name="Standaard 19 2 4 4 2 3 4" xfId="3351" xr:uid="{00000000-0005-0000-0000-0000B62F0000}"/>
    <cellStyle name="Standaard 19 2 4 4 2 3 4 2" xfId="13078" xr:uid="{00000000-0005-0000-0000-0000B72F0000}"/>
    <cellStyle name="Standaard 19 2 4 4 2 3 4 3" xfId="22158" xr:uid="{00000000-0005-0000-0000-0000B82F0000}"/>
    <cellStyle name="Standaard 19 2 4 4 2 3 4 4" xfId="24880" xr:uid="{00000000-0005-0000-0000-0000B92F0000}"/>
    <cellStyle name="Standaard 19 2 4 4 2 3 5" xfId="11051" xr:uid="{00000000-0005-0000-0000-0000BA2F0000}"/>
    <cellStyle name="Standaard 19 2 4 4 2 3 6" xfId="20794" xr:uid="{00000000-0005-0000-0000-0000BB2F0000}"/>
    <cellStyle name="Standaard 19 2 4 4 2 3 7" xfId="23518" xr:uid="{00000000-0005-0000-0000-0000BC2F0000}"/>
    <cellStyle name="Standaard 19 2 4 4 2 4" xfId="1313" xr:uid="{00000000-0005-0000-0000-0000BD2F0000}"/>
    <cellStyle name="Standaard 19 2 4 4 2 4 2" xfId="1976" xr:uid="{00000000-0005-0000-0000-0000BE2F0000}"/>
    <cellStyle name="Standaard 19 2 4 4 2 4 2 2" xfId="4198" xr:uid="{00000000-0005-0000-0000-0000BF2F0000}"/>
    <cellStyle name="Standaard 19 2 4 4 2 4 2 2 2" xfId="13925" xr:uid="{00000000-0005-0000-0000-0000C02F0000}"/>
    <cellStyle name="Standaard 19 2 4 4 2 4 2 2 3" xfId="22966" xr:uid="{00000000-0005-0000-0000-0000C12F0000}"/>
    <cellStyle name="Standaard 19 2 4 4 2 4 2 2 4" xfId="25688" xr:uid="{00000000-0005-0000-0000-0000C22F0000}"/>
    <cellStyle name="Standaard 19 2 4 4 2 4 2 3" xfId="11859" xr:uid="{00000000-0005-0000-0000-0000C32F0000}"/>
    <cellStyle name="Standaard 19 2 4 4 2 4 2 4" xfId="21603" xr:uid="{00000000-0005-0000-0000-0000C42F0000}"/>
    <cellStyle name="Standaard 19 2 4 4 2 4 2 5" xfId="24326" xr:uid="{00000000-0005-0000-0000-0000C52F0000}"/>
    <cellStyle name="Standaard 19 2 4 4 2 4 3" xfId="3537" xr:uid="{00000000-0005-0000-0000-0000C62F0000}"/>
    <cellStyle name="Standaard 19 2 4 4 2 4 3 2" xfId="13264" xr:uid="{00000000-0005-0000-0000-0000C72F0000}"/>
    <cellStyle name="Standaard 19 2 4 4 2 4 3 3" xfId="22310" xr:uid="{00000000-0005-0000-0000-0000C82F0000}"/>
    <cellStyle name="Standaard 19 2 4 4 2 4 3 4" xfId="25032" xr:uid="{00000000-0005-0000-0000-0000C92F0000}"/>
    <cellStyle name="Standaard 19 2 4 4 2 4 4" xfId="11203" xr:uid="{00000000-0005-0000-0000-0000CA2F0000}"/>
    <cellStyle name="Standaard 19 2 4 4 2 4 5" xfId="20947" xr:uid="{00000000-0005-0000-0000-0000CB2F0000}"/>
    <cellStyle name="Standaard 19 2 4 4 2 4 6" xfId="23670" xr:uid="{00000000-0005-0000-0000-0000CC2F0000}"/>
    <cellStyle name="Standaard 19 2 4 4 2 5" xfId="1648" xr:uid="{00000000-0005-0000-0000-0000CD2F0000}"/>
    <cellStyle name="Standaard 19 2 4 4 2 5 2" xfId="3870" xr:uid="{00000000-0005-0000-0000-0000CE2F0000}"/>
    <cellStyle name="Standaard 19 2 4 4 2 5 2 2" xfId="13597" xr:uid="{00000000-0005-0000-0000-0000CF2F0000}"/>
    <cellStyle name="Standaard 19 2 4 4 2 5 2 3" xfId="22638" xr:uid="{00000000-0005-0000-0000-0000D02F0000}"/>
    <cellStyle name="Standaard 19 2 4 4 2 5 2 4" xfId="25360" xr:uid="{00000000-0005-0000-0000-0000D12F0000}"/>
    <cellStyle name="Standaard 19 2 4 4 2 5 3" xfId="11531" xr:uid="{00000000-0005-0000-0000-0000D22F0000}"/>
    <cellStyle name="Standaard 19 2 4 4 2 5 4" xfId="21275" xr:uid="{00000000-0005-0000-0000-0000D32F0000}"/>
    <cellStyle name="Standaard 19 2 4 4 2 5 5" xfId="23998" xr:uid="{00000000-0005-0000-0000-0000D42F0000}"/>
    <cellStyle name="Standaard 19 2 4 4 2 6" xfId="3172" xr:uid="{00000000-0005-0000-0000-0000D52F0000}"/>
    <cellStyle name="Standaard 19 2 4 4 2 6 2" xfId="12899" xr:uid="{00000000-0005-0000-0000-0000D62F0000}"/>
    <cellStyle name="Standaard 19 2 4 4 2 6 3" xfId="21982" xr:uid="{00000000-0005-0000-0000-0000D72F0000}"/>
    <cellStyle name="Standaard 19 2 4 4 2 6 4" xfId="24704" xr:uid="{00000000-0005-0000-0000-0000D82F0000}"/>
    <cellStyle name="Standaard 19 2 4 4 2 7" xfId="10875" xr:uid="{00000000-0005-0000-0000-0000D92F0000}"/>
    <cellStyle name="Standaard 19 2 4 4 2 8" xfId="20618" xr:uid="{00000000-0005-0000-0000-0000DA2F0000}"/>
    <cellStyle name="Standaard 19 2 4 4 2 9" xfId="23342" xr:uid="{00000000-0005-0000-0000-0000DB2F0000}"/>
    <cellStyle name="Standaard 19 2 4 4 3" xfId="1020" xr:uid="{00000000-0005-0000-0000-0000DC2F0000}"/>
    <cellStyle name="Standaard 19 2 4 4 3 2" xfId="1357" xr:uid="{00000000-0005-0000-0000-0000DD2F0000}"/>
    <cellStyle name="Standaard 19 2 4 4 3 2 2" xfId="2020" xr:uid="{00000000-0005-0000-0000-0000DE2F0000}"/>
    <cellStyle name="Standaard 19 2 4 4 3 2 2 2" xfId="4242" xr:uid="{00000000-0005-0000-0000-0000DF2F0000}"/>
    <cellStyle name="Standaard 19 2 4 4 3 2 2 2 2" xfId="13969" xr:uid="{00000000-0005-0000-0000-0000E02F0000}"/>
    <cellStyle name="Standaard 19 2 4 4 3 2 2 2 3" xfId="23010" xr:uid="{00000000-0005-0000-0000-0000E12F0000}"/>
    <cellStyle name="Standaard 19 2 4 4 3 2 2 2 4" xfId="25732" xr:uid="{00000000-0005-0000-0000-0000E22F0000}"/>
    <cellStyle name="Standaard 19 2 4 4 3 2 2 3" xfId="11903" xr:uid="{00000000-0005-0000-0000-0000E32F0000}"/>
    <cellStyle name="Standaard 19 2 4 4 3 2 2 4" xfId="21647" xr:uid="{00000000-0005-0000-0000-0000E42F0000}"/>
    <cellStyle name="Standaard 19 2 4 4 3 2 2 5" xfId="24370" xr:uid="{00000000-0005-0000-0000-0000E52F0000}"/>
    <cellStyle name="Standaard 19 2 4 4 3 2 3" xfId="3581" xr:uid="{00000000-0005-0000-0000-0000E62F0000}"/>
    <cellStyle name="Standaard 19 2 4 4 3 2 3 2" xfId="13308" xr:uid="{00000000-0005-0000-0000-0000E72F0000}"/>
    <cellStyle name="Standaard 19 2 4 4 3 2 3 3" xfId="22354" xr:uid="{00000000-0005-0000-0000-0000E82F0000}"/>
    <cellStyle name="Standaard 19 2 4 4 3 2 3 4" xfId="25076" xr:uid="{00000000-0005-0000-0000-0000E92F0000}"/>
    <cellStyle name="Standaard 19 2 4 4 3 2 4" xfId="11247" xr:uid="{00000000-0005-0000-0000-0000EA2F0000}"/>
    <cellStyle name="Standaard 19 2 4 4 3 2 5" xfId="20991" xr:uid="{00000000-0005-0000-0000-0000EB2F0000}"/>
    <cellStyle name="Standaard 19 2 4 4 3 2 6" xfId="23714" xr:uid="{00000000-0005-0000-0000-0000EC2F0000}"/>
    <cellStyle name="Standaard 19 2 4 4 3 3" xfId="1692" xr:uid="{00000000-0005-0000-0000-0000ED2F0000}"/>
    <cellStyle name="Standaard 19 2 4 4 3 3 2" xfId="3914" xr:uid="{00000000-0005-0000-0000-0000EE2F0000}"/>
    <cellStyle name="Standaard 19 2 4 4 3 3 2 2" xfId="13641" xr:uid="{00000000-0005-0000-0000-0000EF2F0000}"/>
    <cellStyle name="Standaard 19 2 4 4 3 3 2 3" xfId="22682" xr:uid="{00000000-0005-0000-0000-0000F02F0000}"/>
    <cellStyle name="Standaard 19 2 4 4 3 3 2 4" xfId="25404" xr:uid="{00000000-0005-0000-0000-0000F12F0000}"/>
    <cellStyle name="Standaard 19 2 4 4 3 3 3" xfId="11575" xr:uid="{00000000-0005-0000-0000-0000F22F0000}"/>
    <cellStyle name="Standaard 19 2 4 4 3 3 4" xfId="21319" xr:uid="{00000000-0005-0000-0000-0000F32F0000}"/>
    <cellStyle name="Standaard 19 2 4 4 3 3 5" xfId="24042" xr:uid="{00000000-0005-0000-0000-0000F42F0000}"/>
    <cellStyle name="Standaard 19 2 4 4 3 4" xfId="3216" xr:uid="{00000000-0005-0000-0000-0000F52F0000}"/>
    <cellStyle name="Standaard 19 2 4 4 3 4 2" xfId="12943" xr:uid="{00000000-0005-0000-0000-0000F62F0000}"/>
    <cellStyle name="Standaard 19 2 4 4 3 4 3" xfId="22026" xr:uid="{00000000-0005-0000-0000-0000F72F0000}"/>
    <cellStyle name="Standaard 19 2 4 4 3 4 4" xfId="24748" xr:uid="{00000000-0005-0000-0000-0000F82F0000}"/>
    <cellStyle name="Standaard 19 2 4 4 3 5" xfId="10919" xr:uid="{00000000-0005-0000-0000-0000F92F0000}"/>
    <cellStyle name="Standaard 19 2 4 4 3 6" xfId="20662" xr:uid="{00000000-0005-0000-0000-0000FA2F0000}"/>
    <cellStyle name="Standaard 19 2 4 4 3 7" xfId="23386" xr:uid="{00000000-0005-0000-0000-0000FB2F0000}"/>
    <cellStyle name="Standaard 19 2 4 4 4" xfId="1110" xr:uid="{00000000-0005-0000-0000-0000FC2F0000}"/>
    <cellStyle name="Standaard 19 2 4 4 4 2" xfId="1446" xr:uid="{00000000-0005-0000-0000-0000FD2F0000}"/>
    <cellStyle name="Standaard 19 2 4 4 4 2 2" xfId="2108" xr:uid="{00000000-0005-0000-0000-0000FE2F0000}"/>
    <cellStyle name="Standaard 19 2 4 4 4 2 2 2" xfId="4330" xr:uid="{00000000-0005-0000-0000-0000FF2F0000}"/>
    <cellStyle name="Standaard 19 2 4 4 4 2 2 2 2" xfId="14057" xr:uid="{00000000-0005-0000-0000-000000300000}"/>
    <cellStyle name="Standaard 19 2 4 4 4 2 2 2 3" xfId="23098" xr:uid="{00000000-0005-0000-0000-000001300000}"/>
    <cellStyle name="Standaard 19 2 4 4 4 2 2 2 4" xfId="25820" xr:uid="{00000000-0005-0000-0000-000002300000}"/>
    <cellStyle name="Standaard 19 2 4 4 4 2 2 3" xfId="11991" xr:uid="{00000000-0005-0000-0000-000003300000}"/>
    <cellStyle name="Standaard 19 2 4 4 4 2 2 4" xfId="21735" xr:uid="{00000000-0005-0000-0000-000004300000}"/>
    <cellStyle name="Standaard 19 2 4 4 4 2 2 5" xfId="24458" xr:uid="{00000000-0005-0000-0000-000005300000}"/>
    <cellStyle name="Standaard 19 2 4 4 4 2 3" xfId="3669" xr:uid="{00000000-0005-0000-0000-000006300000}"/>
    <cellStyle name="Standaard 19 2 4 4 4 2 3 2" xfId="13396" xr:uid="{00000000-0005-0000-0000-000007300000}"/>
    <cellStyle name="Standaard 19 2 4 4 4 2 3 3" xfId="22442" xr:uid="{00000000-0005-0000-0000-000008300000}"/>
    <cellStyle name="Standaard 19 2 4 4 4 2 3 4" xfId="25164" xr:uid="{00000000-0005-0000-0000-000009300000}"/>
    <cellStyle name="Standaard 19 2 4 4 4 2 4" xfId="11335" xr:uid="{00000000-0005-0000-0000-00000A300000}"/>
    <cellStyle name="Standaard 19 2 4 4 4 2 5" xfId="21079" xr:uid="{00000000-0005-0000-0000-00000B300000}"/>
    <cellStyle name="Standaard 19 2 4 4 4 2 6" xfId="23802" xr:uid="{00000000-0005-0000-0000-00000C300000}"/>
    <cellStyle name="Standaard 19 2 4 4 4 3" xfId="1780" xr:uid="{00000000-0005-0000-0000-00000D300000}"/>
    <cellStyle name="Standaard 19 2 4 4 4 3 2" xfId="4002" xr:uid="{00000000-0005-0000-0000-00000E300000}"/>
    <cellStyle name="Standaard 19 2 4 4 4 3 2 2" xfId="13729" xr:uid="{00000000-0005-0000-0000-00000F300000}"/>
    <cellStyle name="Standaard 19 2 4 4 4 3 2 3" xfId="22770" xr:uid="{00000000-0005-0000-0000-000010300000}"/>
    <cellStyle name="Standaard 19 2 4 4 4 3 2 4" xfId="25492" xr:uid="{00000000-0005-0000-0000-000011300000}"/>
    <cellStyle name="Standaard 19 2 4 4 4 3 3" xfId="11663" xr:uid="{00000000-0005-0000-0000-000012300000}"/>
    <cellStyle name="Standaard 19 2 4 4 4 3 4" xfId="21407" xr:uid="{00000000-0005-0000-0000-000013300000}"/>
    <cellStyle name="Standaard 19 2 4 4 4 3 5" xfId="24130" xr:uid="{00000000-0005-0000-0000-000014300000}"/>
    <cellStyle name="Standaard 19 2 4 4 4 4" xfId="3306" xr:uid="{00000000-0005-0000-0000-000015300000}"/>
    <cellStyle name="Standaard 19 2 4 4 4 4 2" xfId="13033" xr:uid="{00000000-0005-0000-0000-000016300000}"/>
    <cellStyle name="Standaard 19 2 4 4 4 4 3" xfId="22114" xr:uid="{00000000-0005-0000-0000-000017300000}"/>
    <cellStyle name="Standaard 19 2 4 4 4 4 4" xfId="24836" xr:uid="{00000000-0005-0000-0000-000018300000}"/>
    <cellStyle name="Standaard 19 2 4 4 4 5" xfId="11007" xr:uid="{00000000-0005-0000-0000-000019300000}"/>
    <cellStyle name="Standaard 19 2 4 4 4 6" xfId="20750" xr:uid="{00000000-0005-0000-0000-00001A300000}"/>
    <cellStyle name="Standaard 19 2 4 4 4 7" xfId="23474" xr:uid="{00000000-0005-0000-0000-00001B300000}"/>
    <cellStyle name="Standaard 19 2 4 4 5" xfId="1176" xr:uid="{00000000-0005-0000-0000-00001C300000}"/>
    <cellStyle name="Standaard 19 2 4 4 5 2" xfId="1511" xr:uid="{00000000-0005-0000-0000-00001D300000}"/>
    <cellStyle name="Standaard 19 2 4 4 5 2 2" xfId="2172" xr:uid="{00000000-0005-0000-0000-00001E300000}"/>
    <cellStyle name="Standaard 19 2 4 4 5 2 2 2" xfId="4394" xr:uid="{00000000-0005-0000-0000-00001F300000}"/>
    <cellStyle name="Standaard 19 2 4 4 5 2 2 2 2" xfId="14121" xr:uid="{00000000-0005-0000-0000-000020300000}"/>
    <cellStyle name="Standaard 19 2 4 4 5 2 2 2 3" xfId="23162" xr:uid="{00000000-0005-0000-0000-000021300000}"/>
    <cellStyle name="Standaard 19 2 4 4 5 2 2 2 4" xfId="25884" xr:uid="{00000000-0005-0000-0000-000022300000}"/>
    <cellStyle name="Standaard 19 2 4 4 5 2 2 3" xfId="12055" xr:uid="{00000000-0005-0000-0000-000023300000}"/>
    <cellStyle name="Standaard 19 2 4 4 5 2 2 4" xfId="21799" xr:uid="{00000000-0005-0000-0000-000024300000}"/>
    <cellStyle name="Standaard 19 2 4 4 5 2 2 5" xfId="24522" xr:uid="{00000000-0005-0000-0000-000025300000}"/>
    <cellStyle name="Standaard 19 2 4 4 5 2 3" xfId="3733" xr:uid="{00000000-0005-0000-0000-000026300000}"/>
    <cellStyle name="Standaard 19 2 4 4 5 2 3 2" xfId="13460" xr:uid="{00000000-0005-0000-0000-000027300000}"/>
    <cellStyle name="Standaard 19 2 4 4 5 2 3 3" xfId="22506" xr:uid="{00000000-0005-0000-0000-000028300000}"/>
    <cellStyle name="Standaard 19 2 4 4 5 2 3 4" xfId="25228" xr:uid="{00000000-0005-0000-0000-000029300000}"/>
    <cellStyle name="Standaard 19 2 4 4 5 2 4" xfId="11399" xr:uid="{00000000-0005-0000-0000-00002A300000}"/>
    <cellStyle name="Standaard 19 2 4 4 5 2 5" xfId="21143" xr:uid="{00000000-0005-0000-0000-00002B300000}"/>
    <cellStyle name="Standaard 19 2 4 4 5 2 6" xfId="23866" xr:uid="{00000000-0005-0000-0000-00002C300000}"/>
    <cellStyle name="Standaard 19 2 4 4 5 3" xfId="1844" xr:uid="{00000000-0005-0000-0000-00002D300000}"/>
    <cellStyle name="Standaard 19 2 4 4 5 3 2" xfId="4066" xr:uid="{00000000-0005-0000-0000-00002E300000}"/>
    <cellStyle name="Standaard 19 2 4 4 5 3 2 2" xfId="13793" xr:uid="{00000000-0005-0000-0000-00002F300000}"/>
    <cellStyle name="Standaard 19 2 4 4 5 3 2 3" xfId="22834" xr:uid="{00000000-0005-0000-0000-000030300000}"/>
    <cellStyle name="Standaard 19 2 4 4 5 3 2 4" xfId="25556" xr:uid="{00000000-0005-0000-0000-000031300000}"/>
    <cellStyle name="Standaard 19 2 4 4 5 3 3" xfId="11727" xr:uid="{00000000-0005-0000-0000-000032300000}"/>
    <cellStyle name="Standaard 19 2 4 4 5 3 4" xfId="21471" xr:uid="{00000000-0005-0000-0000-000033300000}"/>
    <cellStyle name="Standaard 19 2 4 4 5 3 5" xfId="24194" xr:uid="{00000000-0005-0000-0000-000034300000}"/>
    <cellStyle name="Standaard 19 2 4 4 5 4" xfId="3372" xr:uid="{00000000-0005-0000-0000-000035300000}"/>
    <cellStyle name="Standaard 19 2 4 4 5 4 2" xfId="13099" xr:uid="{00000000-0005-0000-0000-000036300000}"/>
    <cellStyle name="Standaard 19 2 4 4 5 4 3" xfId="22178" xr:uid="{00000000-0005-0000-0000-000037300000}"/>
    <cellStyle name="Standaard 19 2 4 4 5 4 4" xfId="24900" xr:uid="{00000000-0005-0000-0000-000038300000}"/>
    <cellStyle name="Standaard 19 2 4 4 5 5" xfId="11071" xr:uid="{00000000-0005-0000-0000-000039300000}"/>
    <cellStyle name="Standaard 19 2 4 4 5 6" xfId="20814" xr:uid="{00000000-0005-0000-0000-00003A300000}"/>
    <cellStyle name="Standaard 19 2 4 4 5 7" xfId="23538" xr:uid="{00000000-0005-0000-0000-00003B300000}"/>
    <cellStyle name="Standaard 19 2 4 4 6" xfId="1269" xr:uid="{00000000-0005-0000-0000-00003C300000}"/>
    <cellStyle name="Standaard 19 2 4 4 6 2" xfId="1932" xr:uid="{00000000-0005-0000-0000-00003D300000}"/>
    <cellStyle name="Standaard 19 2 4 4 6 2 2" xfId="4154" xr:uid="{00000000-0005-0000-0000-00003E300000}"/>
    <cellStyle name="Standaard 19 2 4 4 6 2 2 2" xfId="13881" xr:uid="{00000000-0005-0000-0000-00003F300000}"/>
    <cellStyle name="Standaard 19 2 4 4 6 2 2 3" xfId="22922" xr:uid="{00000000-0005-0000-0000-000040300000}"/>
    <cellStyle name="Standaard 19 2 4 4 6 2 2 4" xfId="25644" xr:uid="{00000000-0005-0000-0000-000041300000}"/>
    <cellStyle name="Standaard 19 2 4 4 6 2 3" xfId="11815" xr:uid="{00000000-0005-0000-0000-000042300000}"/>
    <cellStyle name="Standaard 19 2 4 4 6 2 4" xfId="21559" xr:uid="{00000000-0005-0000-0000-000043300000}"/>
    <cellStyle name="Standaard 19 2 4 4 6 2 5" xfId="24282" xr:uid="{00000000-0005-0000-0000-000044300000}"/>
    <cellStyle name="Standaard 19 2 4 4 6 3" xfId="3493" xr:uid="{00000000-0005-0000-0000-000045300000}"/>
    <cellStyle name="Standaard 19 2 4 4 6 3 2" xfId="13220" xr:uid="{00000000-0005-0000-0000-000046300000}"/>
    <cellStyle name="Standaard 19 2 4 4 6 3 3" xfId="22266" xr:uid="{00000000-0005-0000-0000-000047300000}"/>
    <cellStyle name="Standaard 19 2 4 4 6 3 4" xfId="24988" xr:uid="{00000000-0005-0000-0000-000048300000}"/>
    <cellStyle name="Standaard 19 2 4 4 6 4" xfId="11159" xr:uid="{00000000-0005-0000-0000-000049300000}"/>
    <cellStyle name="Standaard 19 2 4 4 6 5" xfId="20903" xr:uid="{00000000-0005-0000-0000-00004A300000}"/>
    <cellStyle name="Standaard 19 2 4 4 6 6" xfId="23626" xr:uid="{00000000-0005-0000-0000-00004B300000}"/>
    <cellStyle name="Standaard 19 2 4 4 7" xfId="1604" xr:uid="{00000000-0005-0000-0000-00004C300000}"/>
    <cellStyle name="Standaard 19 2 4 4 7 2" xfId="3826" xr:uid="{00000000-0005-0000-0000-00004D300000}"/>
    <cellStyle name="Standaard 19 2 4 4 7 2 2" xfId="13553" xr:uid="{00000000-0005-0000-0000-00004E300000}"/>
    <cellStyle name="Standaard 19 2 4 4 7 2 3" xfId="22594" xr:uid="{00000000-0005-0000-0000-00004F300000}"/>
    <cellStyle name="Standaard 19 2 4 4 7 2 4" xfId="25316" xr:uid="{00000000-0005-0000-0000-000050300000}"/>
    <cellStyle name="Standaard 19 2 4 4 7 3" xfId="11487" xr:uid="{00000000-0005-0000-0000-000051300000}"/>
    <cellStyle name="Standaard 19 2 4 4 7 4" xfId="21231" xr:uid="{00000000-0005-0000-0000-000052300000}"/>
    <cellStyle name="Standaard 19 2 4 4 7 5" xfId="23954" xr:uid="{00000000-0005-0000-0000-000053300000}"/>
    <cellStyle name="Standaard 19 2 4 4 8" xfId="3128" xr:uid="{00000000-0005-0000-0000-000054300000}"/>
    <cellStyle name="Standaard 19 2 4 4 8 2" xfId="12855" xr:uid="{00000000-0005-0000-0000-000055300000}"/>
    <cellStyle name="Standaard 19 2 4 4 8 3" xfId="21938" xr:uid="{00000000-0005-0000-0000-000056300000}"/>
    <cellStyle name="Standaard 19 2 4 4 8 4" xfId="24660" xr:uid="{00000000-0005-0000-0000-000057300000}"/>
    <cellStyle name="Standaard 19 2 4 4 9" xfId="10831" xr:uid="{00000000-0005-0000-0000-000058300000}"/>
    <cellStyle name="Standaard 19 2 4 5" xfId="942" xr:uid="{00000000-0005-0000-0000-000059300000}"/>
    <cellStyle name="Standaard 19 2 4 5 2" xfId="1030" xr:uid="{00000000-0005-0000-0000-00005A300000}"/>
    <cellStyle name="Standaard 19 2 4 5 2 2" xfId="1367" xr:uid="{00000000-0005-0000-0000-00005B300000}"/>
    <cellStyle name="Standaard 19 2 4 5 2 2 2" xfId="2030" xr:uid="{00000000-0005-0000-0000-00005C300000}"/>
    <cellStyle name="Standaard 19 2 4 5 2 2 2 2" xfId="4252" xr:uid="{00000000-0005-0000-0000-00005D300000}"/>
    <cellStyle name="Standaard 19 2 4 5 2 2 2 2 2" xfId="13979" xr:uid="{00000000-0005-0000-0000-00005E300000}"/>
    <cellStyle name="Standaard 19 2 4 5 2 2 2 2 3" xfId="23020" xr:uid="{00000000-0005-0000-0000-00005F300000}"/>
    <cellStyle name="Standaard 19 2 4 5 2 2 2 2 4" xfId="25742" xr:uid="{00000000-0005-0000-0000-000060300000}"/>
    <cellStyle name="Standaard 19 2 4 5 2 2 2 3" xfId="11913" xr:uid="{00000000-0005-0000-0000-000061300000}"/>
    <cellStyle name="Standaard 19 2 4 5 2 2 2 4" xfId="21657" xr:uid="{00000000-0005-0000-0000-000062300000}"/>
    <cellStyle name="Standaard 19 2 4 5 2 2 2 5" xfId="24380" xr:uid="{00000000-0005-0000-0000-000063300000}"/>
    <cellStyle name="Standaard 19 2 4 5 2 2 3" xfId="3591" xr:uid="{00000000-0005-0000-0000-000064300000}"/>
    <cellStyle name="Standaard 19 2 4 5 2 2 3 2" xfId="13318" xr:uid="{00000000-0005-0000-0000-000065300000}"/>
    <cellStyle name="Standaard 19 2 4 5 2 2 3 3" xfId="22364" xr:uid="{00000000-0005-0000-0000-000066300000}"/>
    <cellStyle name="Standaard 19 2 4 5 2 2 3 4" xfId="25086" xr:uid="{00000000-0005-0000-0000-000067300000}"/>
    <cellStyle name="Standaard 19 2 4 5 2 2 4" xfId="11257" xr:uid="{00000000-0005-0000-0000-000068300000}"/>
    <cellStyle name="Standaard 19 2 4 5 2 2 5" xfId="21001" xr:uid="{00000000-0005-0000-0000-000069300000}"/>
    <cellStyle name="Standaard 19 2 4 5 2 2 6" xfId="23724" xr:uid="{00000000-0005-0000-0000-00006A300000}"/>
    <cellStyle name="Standaard 19 2 4 5 2 3" xfId="1702" xr:uid="{00000000-0005-0000-0000-00006B300000}"/>
    <cellStyle name="Standaard 19 2 4 5 2 3 2" xfId="3924" xr:uid="{00000000-0005-0000-0000-00006C300000}"/>
    <cellStyle name="Standaard 19 2 4 5 2 3 2 2" xfId="13651" xr:uid="{00000000-0005-0000-0000-00006D300000}"/>
    <cellStyle name="Standaard 19 2 4 5 2 3 2 3" xfId="22692" xr:uid="{00000000-0005-0000-0000-00006E300000}"/>
    <cellStyle name="Standaard 19 2 4 5 2 3 2 4" xfId="25414" xr:uid="{00000000-0005-0000-0000-00006F300000}"/>
    <cellStyle name="Standaard 19 2 4 5 2 3 3" xfId="11585" xr:uid="{00000000-0005-0000-0000-000070300000}"/>
    <cellStyle name="Standaard 19 2 4 5 2 3 4" xfId="21329" xr:uid="{00000000-0005-0000-0000-000071300000}"/>
    <cellStyle name="Standaard 19 2 4 5 2 3 5" xfId="24052" xr:uid="{00000000-0005-0000-0000-000072300000}"/>
    <cellStyle name="Standaard 19 2 4 5 2 4" xfId="3226" xr:uid="{00000000-0005-0000-0000-000073300000}"/>
    <cellStyle name="Standaard 19 2 4 5 2 4 2" xfId="12953" xr:uid="{00000000-0005-0000-0000-000074300000}"/>
    <cellStyle name="Standaard 19 2 4 5 2 4 3" xfId="22036" xr:uid="{00000000-0005-0000-0000-000075300000}"/>
    <cellStyle name="Standaard 19 2 4 5 2 4 4" xfId="24758" xr:uid="{00000000-0005-0000-0000-000076300000}"/>
    <cellStyle name="Standaard 19 2 4 5 2 5" xfId="10929" xr:uid="{00000000-0005-0000-0000-000077300000}"/>
    <cellStyle name="Standaard 19 2 4 5 2 6" xfId="20672" xr:uid="{00000000-0005-0000-0000-000078300000}"/>
    <cellStyle name="Standaard 19 2 4 5 2 7" xfId="23396" xr:uid="{00000000-0005-0000-0000-000079300000}"/>
    <cellStyle name="Standaard 19 2 4 5 3" xfId="1121" xr:uid="{00000000-0005-0000-0000-00007A300000}"/>
    <cellStyle name="Standaard 19 2 4 5 3 2" xfId="1457" xr:uid="{00000000-0005-0000-0000-00007B300000}"/>
    <cellStyle name="Standaard 19 2 4 5 3 2 2" xfId="2118" xr:uid="{00000000-0005-0000-0000-00007C300000}"/>
    <cellStyle name="Standaard 19 2 4 5 3 2 2 2" xfId="4340" xr:uid="{00000000-0005-0000-0000-00007D300000}"/>
    <cellStyle name="Standaard 19 2 4 5 3 2 2 2 2" xfId="14067" xr:uid="{00000000-0005-0000-0000-00007E300000}"/>
    <cellStyle name="Standaard 19 2 4 5 3 2 2 2 3" xfId="23108" xr:uid="{00000000-0005-0000-0000-00007F300000}"/>
    <cellStyle name="Standaard 19 2 4 5 3 2 2 2 4" xfId="25830" xr:uid="{00000000-0005-0000-0000-000080300000}"/>
    <cellStyle name="Standaard 19 2 4 5 3 2 2 3" xfId="12001" xr:uid="{00000000-0005-0000-0000-000081300000}"/>
    <cellStyle name="Standaard 19 2 4 5 3 2 2 4" xfId="21745" xr:uid="{00000000-0005-0000-0000-000082300000}"/>
    <cellStyle name="Standaard 19 2 4 5 3 2 2 5" xfId="24468" xr:uid="{00000000-0005-0000-0000-000083300000}"/>
    <cellStyle name="Standaard 19 2 4 5 3 2 3" xfId="3679" xr:uid="{00000000-0005-0000-0000-000084300000}"/>
    <cellStyle name="Standaard 19 2 4 5 3 2 3 2" xfId="13406" xr:uid="{00000000-0005-0000-0000-000085300000}"/>
    <cellStyle name="Standaard 19 2 4 5 3 2 3 3" xfId="22452" xr:uid="{00000000-0005-0000-0000-000086300000}"/>
    <cellStyle name="Standaard 19 2 4 5 3 2 3 4" xfId="25174" xr:uid="{00000000-0005-0000-0000-000087300000}"/>
    <cellStyle name="Standaard 19 2 4 5 3 2 4" xfId="11345" xr:uid="{00000000-0005-0000-0000-000088300000}"/>
    <cellStyle name="Standaard 19 2 4 5 3 2 5" xfId="21089" xr:uid="{00000000-0005-0000-0000-000089300000}"/>
    <cellStyle name="Standaard 19 2 4 5 3 2 6" xfId="23812" xr:uid="{00000000-0005-0000-0000-00008A300000}"/>
    <cellStyle name="Standaard 19 2 4 5 3 3" xfId="1790" xr:uid="{00000000-0005-0000-0000-00008B300000}"/>
    <cellStyle name="Standaard 19 2 4 5 3 3 2" xfId="4012" xr:uid="{00000000-0005-0000-0000-00008C300000}"/>
    <cellStyle name="Standaard 19 2 4 5 3 3 2 2" xfId="13739" xr:uid="{00000000-0005-0000-0000-00008D300000}"/>
    <cellStyle name="Standaard 19 2 4 5 3 3 2 3" xfId="22780" xr:uid="{00000000-0005-0000-0000-00008E300000}"/>
    <cellStyle name="Standaard 19 2 4 5 3 3 2 4" xfId="25502" xr:uid="{00000000-0005-0000-0000-00008F300000}"/>
    <cellStyle name="Standaard 19 2 4 5 3 3 3" xfId="11673" xr:uid="{00000000-0005-0000-0000-000090300000}"/>
    <cellStyle name="Standaard 19 2 4 5 3 3 4" xfId="21417" xr:uid="{00000000-0005-0000-0000-000091300000}"/>
    <cellStyle name="Standaard 19 2 4 5 3 3 5" xfId="24140" xr:uid="{00000000-0005-0000-0000-000092300000}"/>
    <cellStyle name="Standaard 19 2 4 5 3 4" xfId="3317" xr:uid="{00000000-0005-0000-0000-000093300000}"/>
    <cellStyle name="Standaard 19 2 4 5 3 4 2" xfId="13044" xr:uid="{00000000-0005-0000-0000-000094300000}"/>
    <cellStyle name="Standaard 19 2 4 5 3 4 3" xfId="22124" xr:uid="{00000000-0005-0000-0000-000095300000}"/>
    <cellStyle name="Standaard 19 2 4 5 3 4 4" xfId="24846" xr:uid="{00000000-0005-0000-0000-000096300000}"/>
    <cellStyle name="Standaard 19 2 4 5 3 5" xfId="11017" xr:uid="{00000000-0005-0000-0000-000097300000}"/>
    <cellStyle name="Standaard 19 2 4 5 3 6" xfId="20760" xr:uid="{00000000-0005-0000-0000-000098300000}"/>
    <cellStyle name="Standaard 19 2 4 5 3 7" xfId="23484" xr:uid="{00000000-0005-0000-0000-000099300000}"/>
    <cellStyle name="Standaard 19 2 4 5 4" xfId="1279" xr:uid="{00000000-0005-0000-0000-00009A300000}"/>
    <cellStyle name="Standaard 19 2 4 5 4 2" xfId="1942" xr:uid="{00000000-0005-0000-0000-00009B300000}"/>
    <cellStyle name="Standaard 19 2 4 5 4 2 2" xfId="4164" xr:uid="{00000000-0005-0000-0000-00009C300000}"/>
    <cellStyle name="Standaard 19 2 4 5 4 2 2 2" xfId="13891" xr:uid="{00000000-0005-0000-0000-00009D300000}"/>
    <cellStyle name="Standaard 19 2 4 5 4 2 2 3" xfId="22932" xr:uid="{00000000-0005-0000-0000-00009E300000}"/>
    <cellStyle name="Standaard 19 2 4 5 4 2 2 4" xfId="25654" xr:uid="{00000000-0005-0000-0000-00009F300000}"/>
    <cellStyle name="Standaard 19 2 4 5 4 2 3" xfId="11825" xr:uid="{00000000-0005-0000-0000-0000A0300000}"/>
    <cellStyle name="Standaard 19 2 4 5 4 2 4" xfId="21569" xr:uid="{00000000-0005-0000-0000-0000A1300000}"/>
    <cellStyle name="Standaard 19 2 4 5 4 2 5" xfId="24292" xr:uid="{00000000-0005-0000-0000-0000A2300000}"/>
    <cellStyle name="Standaard 19 2 4 5 4 3" xfId="3503" xr:uid="{00000000-0005-0000-0000-0000A3300000}"/>
    <cellStyle name="Standaard 19 2 4 5 4 3 2" xfId="13230" xr:uid="{00000000-0005-0000-0000-0000A4300000}"/>
    <cellStyle name="Standaard 19 2 4 5 4 3 3" xfId="22276" xr:uid="{00000000-0005-0000-0000-0000A5300000}"/>
    <cellStyle name="Standaard 19 2 4 5 4 3 4" xfId="24998" xr:uid="{00000000-0005-0000-0000-0000A6300000}"/>
    <cellStyle name="Standaard 19 2 4 5 4 4" xfId="11169" xr:uid="{00000000-0005-0000-0000-0000A7300000}"/>
    <cellStyle name="Standaard 19 2 4 5 4 5" xfId="20913" xr:uid="{00000000-0005-0000-0000-0000A8300000}"/>
    <cellStyle name="Standaard 19 2 4 5 4 6" xfId="23636" xr:uid="{00000000-0005-0000-0000-0000A9300000}"/>
    <cellStyle name="Standaard 19 2 4 5 5" xfId="1614" xr:uid="{00000000-0005-0000-0000-0000AA300000}"/>
    <cellStyle name="Standaard 19 2 4 5 5 2" xfId="3836" xr:uid="{00000000-0005-0000-0000-0000AB300000}"/>
    <cellStyle name="Standaard 19 2 4 5 5 2 2" xfId="13563" xr:uid="{00000000-0005-0000-0000-0000AC300000}"/>
    <cellStyle name="Standaard 19 2 4 5 5 2 3" xfId="22604" xr:uid="{00000000-0005-0000-0000-0000AD300000}"/>
    <cellStyle name="Standaard 19 2 4 5 5 2 4" xfId="25326" xr:uid="{00000000-0005-0000-0000-0000AE300000}"/>
    <cellStyle name="Standaard 19 2 4 5 5 3" xfId="11497" xr:uid="{00000000-0005-0000-0000-0000AF300000}"/>
    <cellStyle name="Standaard 19 2 4 5 5 4" xfId="21241" xr:uid="{00000000-0005-0000-0000-0000B0300000}"/>
    <cellStyle name="Standaard 19 2 4 5 5 5" xfId="23964" xr:uid="{00000000-0005-0000-0000-0000B1300000}"/>
    <cellStyle name="Standaard 19 2 4 5 6" xfId="3138" xr:uid="{00000000-0005-0000-0000-0000B2300000}"/>
    <cellStyle name="Standaard 19 2 4 5 6 2" xfId="12865" xr:uid="{00000000-0005-0000-0000-0000B3300000}"/>
    <cellStyle name="Standaard 19 2 4 5 6 3" xfId="21948" xr:uid="{00000000-0005-0000-0000-0000B4300000}"/>
    <cellStyle name="Standaard 19 2 4 5 6 4" xfId="24670" xr:uid="{00000000-0005-0000-0000-0000B5300000}"/>
    <cellStyle name="Standaard 19 2 4 5 7" xfId="10841" xr:uid="{00000000-0005-0000-0000-0000B6300000}"/>
    <cellStyle name="Standaard 19 2 4 5 8" xfId="20584" xr:uid="{00000000-0005-0000-0000-0000B7300000}"/>
    <cellStyle name="Standaard 19 2 4 5 9" xfId="23308" xr:uid="{00000000-0005-0000-0000-0000B8300000}"/>
    <cellStyle name="Standaard 19 2 4 6" xfId="986" xr:uid="{00000000-0005-0000-0000-0000B9300000}"/>
    <cellStyle name="Standaard 19 2 4 6 2" xfId="1323" xr:uid="{00000000-0005-0000-0000-0000BA300000}"/>
    <cellStyle name="Standaard 19 2 4 6 2 2" xfId="1986" xr:uid="{00000000-0005-0000-0000-0000BB300000}"/>
    <cellStyle name="Standaard 19 2 4 6 2 2 2" xfId="4208" xr:uid="{00000000-0005-0000-0000-0000BC300000}"/>
    <cellStyle name="Standaard 19 2 4 6 2 2 2 2" xfId="13935" xr:uid="{00000000-0005-0000-0000-0000BD300000}"/>
    <cellStyle name="Standaard 19 2 4 6 2 2 2 3" xfId="22976" xr:uid="{00000000-0005-0000-0000-0000BE300000}"/>
    <cellStyle name="Standaard 19 2 4 6 2 2 2 4" xfId="25698" xr:uid="{00000000-0005-0000-0000-0000BF300000}"/>
    <cellStyle name="Standaard 19 2 4 6 2 2 3" xfId="11869" xr:uid="{00000000-0005-0000-0000-0000C0300000}"/>
    <cellStyle name="Standaard 19 2 4 6 2 2 4" xfId="21613" xr:uid="{00000000-0005-0000-0000-0000C1300000}"/>
    <cellStyle name="Standaard 19 2 4 6 2 2 5" xfId="24336" xr:uid="{00000000-0005-0000-0000-0000C2300000}"/>
    <cellStyle name="Standaard 19 2 4 6 2 3" xfId="3547" xr:uid="{00000000-0005-0000-0000-0000C3300000}"/>
    <cellStyle name="Standaard 19 2 4 6 2 3 2" xfId="13274" xr:uid="{00000000-0005-0000-0000-0000C4300000}"/>
    <cellStyle name="Standaard 19 2 4 6 2 3 3" xfId="22320" xr:uid="{00000000-0005-0000-0000-0000C5300000}"/>
    <cellStyle name="Standaard 19 2 4 6 2 3 4" xfId="25042" xr:uid="{00000000-0005-0000-0000-0000C6300000}"/>
    <cellStyle name="Standaard 19 2 4 6 2 4" xfId="11213" xr:uid="{00000000-0005-0000-0000-0000C7300000}"/>
    <cellStyle name="Standaard 19 2 4 6 2 5" xfId="20957" xr:uid="{00000000-0005-0000-0000-0000C8300000}"/>
    <cellStyle name="Standaard 19 2 4 6 2 6" xfId="23680" xr:uid="{00000000-0005-0000-0000-0000C9300000}"/>
    <cellStyle name="Standaard 19 2 4 6 3" xfId="1658" xr:uid="{00000000-0005-0000-0000-0000CA300000}"/>
    <cellStyle name="Standaard 19 2 4 6 3 2" xfId="3880" xr:uid="{00000000-0005-0000-0000-0000CB300000}"/>
    <cellStyle name="Standaard 19 2 4 6 3 2 2" xfId="13607" xr:uid="{00000000-0005-0000-0000-0000CC300000}"/>
    <cellStyle name="Standaard 19 2 4 6 3 2 3" xfId="22648" xr:uid="{00000000-0005-0000-0000-0000CD300000}"/>
    <cellStyle name="Standaard 19 2 4 6 3 2 4" xfId="25370" xr:uid="{00000000-0005-0000-0000-0000CE300000}"/>
    <cellStyle name="Standaard 19 2 4 6 3 3" xfId="11541" xr:uid="{00000000-0005-0000-0000-0000CF300000}"/>
    <cellStyle name="Standaard 19 2 4 6 3 4" xfId="21285" xr:uid="{00000000-0005-0000-0000-0000D0300000}"/>
    <cellStyle name="Standaard 19 2 4 6 3 5" xfId="24008" xr:uid="{00000000-0005-0000-0000-0000D1300000}"/>
    <cellStyle name="Standaard 19 2 4 6 4" xfId="3182" xr:uid="{00000000-0005-0000-0000-0000D2300000}"/>
    <cellStyle name="Standaard 19 2 4 6 4 2" xfId="12909" xr:uid="{00000000-0005-0000-0000-0000D3300000}"/>
    <cellStyle name="Standaard 19 2 4 6 4 3" xfId="21992" xr:uid="{00000000-0005-0000-0000-0000D4300000}"/>
    <cellStyle name="Standaard 19 2 4 6 4 4" xfId="24714" xr:uid="{00000000-0005-0000-0000-0000D5300000}"/>
    <cellStyle name="Standaard 19 2 4 6 5" xfId="10885" xr:uid="{00000000-0005-0000-0000-0000D6300000}"/>
    <cellStyle name="Standaard 19 2 4 6 6" xfId="20628" xr:uid="{00000000-0005-0000-0000-0000D7300000}"/>
    <cellStyle name="Standaard 19 2 4 6 7" xfId="23352" xr:uid="{00000000-0005-0000-0000-0000D8300000}"/>
    <cellStyle name="Standaard 19 2 4 7" xfId="1074" xr:uid="{00000000-0005-0000-0000-0000D9300000}"/>
    <cellStyle name="Standaard 19 2 4 7 2" xfId="1411" xr:uid="{00000000-0005-0000-0000-0000DA300000}"/>
    <cellStyle name="Standaard 19 2 4 7 2 2" xfId="2074" xr:uid="{00000000-0005-0000-0000-0000DB300000}"/>
    <cellStyle name="Standaard 19 2 4 7 2 2 2" xfId="4296" xr:uid="{00000000-0005-0000-0000-0000DC300000}"/>
    <cellStyle name="Standaard 19 2 4 7 2 2 2 2" xfId="14023" xr:uid="{00000000-0005-0000-0000-0000DD300000}"/>
    <cellStyle name="Standaard 19 2 4 7 2 2 2 3" xfId="23064" xr:uid="{00000000-0005-0000-0000-0000DE300000}"/>
    <cellStyle name="Standaard 19 2 4 7 2 2 2 4" xfId="25786" xr:uid="{00000000-0005-0000-0000-0000DF300000}"/>
    <cellStyle name="Standaard 19 2 4 7 2 2 3" xfId="11957" xr:uid="{00000000-0005-0000-0000-0000E0300000}"/>
    <cellStyle name="Standaard 19 2 4 7 2 2 4" xfId="21701" xr:uid="{00000000-0005-0000-0000-0000E1300000}"/>
    <cellStyle name="Standaard 19 2 4 7 2 2 5" xfId="24424" xr:uid="{00000000-0005-0000-0000-0000E2300000}"/>
    <cellStyle name="Standaard 19 2 4 7 2 3" xfId="3635" xr:uid="{00000000-0005-0000-0000-0000E3300000}"/>
    <cellStyle name="Standaard 19 2 4 7 2 3 2" xfId="13362" xr:uid="{00000000-0005-0000-0000-0000E4300000}"/>
    <cellStyle name="Standaard 19 2 4 7 2 3 3" xfId="22408" xr:uid="{00000000-0005-0000-0000-0000E5300000}"/>
    <cellStyle name="Standaard 19 2 4 7 2 3 4" xfId="25130" xr:uid="{00000000-0005-0000-0000-0000E6300000}"/>
    <cellStyle name="Standaard 19 2 4 7 2 4" xfId="11301" xr:uid="{00000000-0005-0000-0000-0000E7300000}"/>
    <cellStyle name="Standaard 19 2 4 7 2 5" xfId="21045" xr:uid="{00000000-0005-0000-0000-0000E8300000}"/>
    <cellStyle name="Standaard 19 2 4 7 2 6" xfId="23768" xr:uid="{00000000-0005-0000-0000-0000E9300000}"/>
    <cellStyle name="Standaard 19 2 4 7 3" xfId="1746" xr:uid="{00000000-0005-0000-0000-0000EA300000}"/>
    <cellStyle name="Standaard 19 2 4 7 3 2" xfId="3968" xr:uid="{00000000-0005-0000-0000-0000EB300000}"/>
    <cellStyle name="Standaard 19 2 4 7 3 2 2" xfId="13695" xr:uid="{00000000-0005-0000-0000-0000EC300000}"/>
    <cellStyle name="Standaard 19 2 4 7 3 2 3" xfId="22736" xr:uid="{00000000-0005-0000-0000-0000ED300000}"/>
    <cellStyle name="Standaard 19 2 4 7 3 2 4" xfId="25458" xr:uid="{00000000-0005-0000-0000-0000EE300000}"/>
    <cellStyle name="Standaard 19 2 4 7 3 3" xfId="11629" xr:uid="{00000000-0005-0000-0000-0000EF300000}"/>
    <cellStyle name="Standaard 19 2 4 7 3 4" xfId="21373" xr:uid="{00000000-0005-0000-0000-0000F0300000}"/>
    <cellStyle name="Standaard 19 2 4 7 3 5" xfId="24096" xr:uid="{00000000-0005-0000-0000-0000F1300000}"/>
    <cellStyle name="Standaard 19 2 4 7 4" xfId="3270" xr:uid="{00000000-0005-0000-0000-0000F2300000}"/>
    <cellStyle name="Standaard 19 2 4 7 4 2" xfId="12997" xr:uid="{00000000-0005-0000-0000-0000F3300000}"/>
    <cellStyle name="Standaard 19 2 4 7 4 3" xfId="22080" xr:uid="{00000000-0005-0000-0000-0000F4300000}"/>
    <cellStyle name="Standaard 19 2 4 7 4 4" xfId="24802" xr:uid="{00000000-0005-0000-0000-0000F5300000}"/>
    <cellStyle name="Standaard 19 2 4 7 5" xfId="10973" xr:uid="{00000000-0005-0000-0000-0000F6300000}"/>
    <cellStyle name="Standaard 19 2 4 7 6" xfId="20716" xr:uid="{00000000-0005-0000-0000-0000F7300000}"/>
    <cellStyle name="Standaard 19 2 4 7 7" xfId="23440" xr:uid="{00000000-0005-0000-0000-0000F8300000}"/>
    <cellStyle name="Standaard 19 2 4 8" xfId="1173" xr:uid="{00000000-0005-0000-0000-0000F9300000}"/>
    <cellStyle name="Standaard 19 2 4 8 2" xfId="1508" xr:uid="{00000000-0005-0000-0000-0000FA300000}"/>
    <cellStyle name="Standaard 19 2 4 8 2 2" xfId="2169" xr:uid="{00000000-0005-0000-0000-0000FB300000}"/>
    <cellStyle name="Standaard 19 2 4 8 2 2 2" xfId="4391" xr:uid="{00000000-0005-0000-0000-0000FC300000}"/>
    <cellStyle name="Standaard 19 2 4 8 2 2 2 2" xfId="14118" xr:uid="{00000000-0005-0000-0000-0000FD300000}"/>
    <cellStyle name="Standaard 19 2 4 8 2 2 2 3" xfId="23159" xr:uid="{00000000-0005-0000-0000-0000FE300000}"/>
    <cellStyle name="Standaard 19 2 4 8 2 2 2 4" xfId="25881" xr:uid="{00000000-0005-0000-0000-0000FF300000}"/>
    <cellStyle name="Standaard 19 2 4 8 2 2 3" xfId="12052" xr:uid="{00000000-0005-0000-0000-000000310000}"/>
    <cellStyle name="Standaard 19 2 4 8 2 2 4" xfId="21796" xr:uid="{00000000-0005-0000-0000-000001310000}"/>
    <cellStyle name="Standaard 19 2 4 8 2 2 5" xfId="24519" xr:uid="{00000000-0005-0000-0000-000002310000}"/>
    <cellStyle name="Standaard 19 2 4 8 2 3" xfId="3730" xr:uid="{00000000-0005-0000-0000-000003310000}"/>
    <cellStyle name="Standaard 19 2 4 8 2 3 2" xfId="13457" xr:uid="{00000000-0005-0000-0000-000004310000}"/>
    <cellStyle name="Standaard 19 2 4 8 2 3 3" xfId="22503" xr:uid="{00000000-0005-0000-0000-000005310000}"/>
    <cellStyle name="Standaard 19 2 4 8 2 3 4" xfId="25225" xr:uid="{00000000-0005-0000-0000-000006310000}"/>
    <cellStyle name="Standaard 19 2 4 8 2 4" xfId="11396" xr:uid="{00000000-0005-0000-0000-000007310000}"/>
    <cellStyle name="Standaard 19 2 4 8 2 5" xfId="21140" xr:uid="{00000000-0005-0000-0000-000008310000}"/>
    <cellStyle name="Standaard 19 2 4 8 2 6" xfId="23863" xr:uid="{00000000-0005-0000-0000-000009310000}"/>
    <cellStyle name="Standaard 19 2 4 8 3" xfId="1841" xr:uid="{00000000-0005-0000-0000-00000A310000}"/>
    <cellStyle name="Standaard 19 2 4 8 3 2" xfId="4063" xr:uid="{00000000-0005-0000-0000-00000B310000}"/>
    <cellStyle name="Standaard 19 2 4 8 3 2 2" xfId="13790" xr:uid="{00000000-0005-0000-0000-00000C310000}"/>
    <cellStyle name="Standaard 19 2 4 8 3 2 3" xfId="22831" xr:uid="{00000000-0005-0000-0000-00000D310000}"/>
    <cellStyle name="Standaard 19 2 4 8 3 2 4" xfId="25553" xr:uid="{00000000-0005-0000-0000-00000E310000}"/>
    <cellStyle name="Standaard 19 2 4 8 3 3" xfId="11724" xr:uid="{00000000-0005-0000-0000-00000F310000}"/>
    <cellStyle name="Standaard 19 2 4 8 3 4" xfId="21468" xr:uid="{00000000-0005-0000-0000-000010310000}"/>
    <cellStyle name="Standaard 19 2 4 8 3 5" xfId="24191" xr:uid="{00000000-0005-0000-0000-000011310000}"/>
    <cellStyle name="Standaard 19 2 4 8 4" xfId="3369" xr:uid="{00000000-0005-0000-0000-000012310000}"/>
    <cellStyle name="Standaard 19 2 4 8 4 2" xfId="13096" xr:uid="{00000000-0005-0000-0000-000013310000}"/>
    <cellStyle name="Standaard 19 2 4 8 4 3" xfId="22175" xr:uid="{00000000-0005-0000-0000-000014310000}"/>
    <cellStyle name="Standaard 19 2 4 8 4 4" xfId="24897" xr:uid="{00000000-0005-0000-0000-000015310000}"/>
    <cellStyle name="Standaard 19 2 4 8 5" xfId="11068" xr:uid="{00000000-0005-0000-0000-000016310000}"/>
    <cellStyle name="Standaard 19 2 4 8 6" xfId="20811" xr:uid="{00000000-0005-0000-0000-000017310000}"/>
    <cellStyle name="Standaard 19 2 4 8 7" xfId="23535" xr:uid="{00000000-0005-0000-0000-000018310000}"/>
    <cellStyle name="Standaard 19 2 4 9" xfId="1235" xr:uid="{00000000-0005-0000-0000-000019310000}"/>
    <cellStyle name="Standaard 19 2 4 9 2" xfId="1898" xr:uid="{00000000-0005-0000-0000-00001A310000}"/>
    <cellStyle name="Standaard 19 2 4 9 2 2" xfId="4120" xr:uid="{00000000-0005-0000-0000-00001B310000}"/>
    <cellStyle name="Standaard 19 2 4 9 2 2 2" xfId="13847" xr:uid="{00000000-0005-0000-0000-00001C310000}"/>
    <cellStyle name="Standaard 19 2 4 9 2 2 3" xfId="22888" xr:uid="{00000000-0005-0000-0000-00001D310000}"/>
    <cellStyle name="Standaard 19 2 4 9 2 2 4" xfId="25610" xr:uid="{00000000-0005-0000-0000-00001E310000}"/>
    <cellStyle name="Standaard 19 2 4 9 2 3" xfId="11781" xr:uid="{00000000-0005-0000-0000-00001F310000}"/>
    <cellStyle name="Standaard 19 2 4 9 2 4" xfId="21525" xr:uid="{00000000-0005-0000-0000-000020310000}"/>
    <cellStyle name="Standaard 19 2 4 9 2 5" xfId="24248" xr:uid="{00000000-0005-0000-0000-000021310000}"/>
    <cellStyle name="Standaard 19 2 4 9 3" xfId="3459" xr:uid="{00000000-0005-0000-0000-000022310000}"/>
    <cellStyle name="Standaard 19 2 4 9 3 2" xfId="13186" xr:uid="{00000000-0005-0000-0000-000023310000}"/>
    <cellStyle name="Standaard 19 2 4 9 3 3" xfId="22232" xr:uid="{00000000-0005-0000-0000-000024310000}"/>
    <cellStyle name="Standaard 19 2 4 9 3 4" xfId="24954" xr:uid="{00000000-0005-0000-0000-000025310000}"/>
    <cellStyle name="Standaard 19 2 4 9 4" xfId="11125" xr:uid="{00000000-0005-0000-0000-000026310000}"/>
    <cellStyle name="Standaard 19 2 4 9 5" xfId="20869" xr:uid="{00000000-0005-0000-0000-000027310000}"/>
    <cellStyle name="Standaard 19 2 4 9 6" xfId="23592" xr:uid="{00000000-0005-0000-0000-000028310000}"/>
    <cellStyle name="Standaard 19 2 5" xfId="325" xr:uid="{00000000-0005-0000-0000-000029310000}"/>
    <cellStyle name="Standaard 19 2 5 10" xfId="1575" xr:uid="{00000000-0005-0000-0000-00002A310000}"/>
    <cellStyle name="Standaard 19 2 5 10 2" xfId="3797" xr:uid="{00000000-0005-0000-0000-00002B310000}"/>
    <cellStyle name="Standaard 19 2 5 10 2 2" xfId="13524" xr:uid="{00000000-0005-0000-0000-00002C310000}"/>
    <cellStyle name="Standaard 19 2 5 10 2 3" xfId="22565" xr:uid="{00000000-0005-0000-0000-00002D310000}"/>
    <cellStyle name="Standaard 19 2 5 10 2 4" xfId="25287" xr:uid="{00000000-0005-0000-0000-00002E310000}"/>
    <cellStyle name="Standaard 19 2 5 10 3" xfId="11458" xr:uid="{00000000-0005-0000-0000-00002F310000}"/>
    <cellStyle name="Standaard 19 2 5 10 4" xfId="21202" xr:uid="{00000000-0005-0000-0000-000030310000}"/>
    <cellStyle name="Standaard 19 2 5 10 5" xfId="23925" xr:uid="{00000000-0005-0000-0000-000031310000}"/>
    <cellStyle name="Standaard 19 2 5 11" xfId="2646" xr:uid="{00000000-0005-0000-0000-000032310000}"/>
    <cellStyle name="Standaard 19 2 5 11 2" xfId="12373" xr:uid="{00000000-0005-0000-0000-000033310000}"/>
    <cellStyle name="Standaard 19 2 5 11 3" xfId="21909" xr:uid="{00000000-0005-0000-0000-000034310000}"/>
    <cellStyle name="Standaard 19 2 5 11 4" xfId="24631" xr:uid="{00000000-0005-0000-0000-000035310000}"/>
    <cellStyle name="Standaard 19 2 5 12" xfId="10802" xr:uid="{00000000-0005-0000-0000-000036310000}"/>
    <cellStyle name="Standaard 19 2 5 13" xfId="20544" xr:uid="{00000000-0005-0000-0000-000037310000}"/>
    <cellStyle name="Standaard 19 2 5 14" xfId="23269" xr:uid="{00000000-0005-0000-0000-000038310000}"/>
    <cellStyle name="Standaard 19 2 5 2" xfId="916" xr:uid="{00000000-0005-0000-0000-000039310000}"/>
    <cellStyle name="Standaard 19 2 5 2 10" xfId="20559" xr:uid="{00000000-0005-0000-0000-00003A310000}"/>
    <cellStyle name="Standaard 19 2 5 2 11" xfId="23283" xr:uid="{00000000-0005-0000-0000-00003B310000}"/>
    <cellStyle name="Standaard 19 2 5 2 2" xfId="961" xr:uid="{00000000-0005-0000-0000-00003C310000}"/>
    <cellStyle name="Standaard 19 2 5 2 2 2" xfId="1049" xr:uid="{00000000-0005-0000-0000-00003D310000}"/>
    <cellStyle name="Standaard 19 2 5 2 2 2 2" xfId="1386" xr:uid="{00000000-0005-0000-0000-00003E310000}"/>
    <cellStyle name="Standaard 19 2 5 2 2 2 2 2" xfId="2049" xr:uid="{00000000-0005-0000-0000-00003F310000}"/>
    <cellStyle name="Standaard 19 2 5 2 2 2 2 2 2" xfId="4271" xr:uid="{00000000-0005-0000-0000-000040310000}"/>
    <cellStyle name="Standaard 19 2 5 2 2 2 2 2 2 2" xfId="13998" xr:uid="{00000000-0005-0000-0000-000041310000}"/>
    <cellStyle name="Standaard 19 2 5 2 2 2 2 2 2 3" xfId="23039" xr:uid="{00000000-0005-0000-0000-000042310000}"/>
    <cellStyle name="Standaard 19 2 5 2 2 2 2 2 2 4" xfId="25761" xr:uid="{00000000-0005-0000-0000-000043310000}"/>
    <cellStyle name="Standaard 19 2 5 2 2 2 2 2 3" xfId="11932" xr:uid="{00000000-0005-0000-0000-000044310000}"/>
    <cellStyle name="Standaard 19 2 5 2 2 2 2 2 4" xfId="21676" xr:uid="{00000000-0005-0000-0000-000045310000}"/>
    <cellStyle name="Standaard 19 2 5 2 2 2 2 2 5" xfId="24399" xr:uid="{00000000-0005-0000-0000-000046310000}"/>
    <cellStyle name="Standaard 19 2 5 2 2 2 2 3" xfId="3610" xr:uid="{00000000-0005-0000-0000-000047310000}"/>
    <cellStyle name="Standaard 19 2 5 2 2 2 2 3 2" xfId="13337" xr:uid="{00000000-0005-0000-0000-000048310000}"/>
    <cellStyle name="Standaard 19 2 5 2 2 2 2 3 3" xfId="22383" xr:uid="{00000000-0005-0000-0000-000049310000}"/>
    <cellStyle name="Standaard 19 2 5 2 2 2 2 3 4" xfId="25105" xr:uid="{00000000-0005-0000-0000-00004A310000}"/>
    <cellStyle name="Standaard 19 2 5 2 2 2 2 4" xfId="11276" xr:uid="{00000000-0005-0000-0000-00004B310000}"/>
    <cellStyle name="Standaard 19 2 5 2 2 2 2 5" xfId="21020" xr:uid="{00000000-0005-0000-0000-00004C310000}"/>
    <cellStyle name="Standaard 19 2 5 2 2 2 2 6" xfId="23743" xr:uid="{00000000-0005-0000-0000-00004D310000}"/>
    <cellStyle name="Standaard 19 2 5 2 2 2 3" xfId="1721" xr:uid="{00000000-0005-0000-0000-00004E310000}"/>
    <cellStyle name="Standaard 19 2 5 2 2 2 3 2" xfId="3943" xr:uid="{00000000-0005-0000-0000-00004F310000}"/>
    <cellStyle name="Standaard 19 2 5 2 2 2 3 2 2" xfId="13670" xr:uid="{00000000-0005-0000-0000-000050310000}"/>
    <cellStyle name="Standaard 19 2 5 2 2 2 3 2 3" xfId="22711" xr:uid="{00000000-0005-0000-0000-000051310000}"/>
    <cellStyle name="Standaard 19 2 5 2 2 2 3 2 4" xfId="25433" xr:uid="{00000000-0005-0000-0000-000052310000}"/>
    <cellStyle name="Standaard 19 2 5 2 2 2 3 3" xfId="11604" xr:uid="{00000000-0005-0000-0000-000053310000}"/>
    <cellStyle name="Standaard 19 2 5 2 2 2 3 4" xfId="21348" xr:uid="{00000000-0005-0000-0000-000054310000}"/>
    <cellStyle name="Standaard 19 2 5 2 2 2 3 5" xfId="24071" xr:uid="{00000000-0005-0000-0000-000055310000}"/>
    <cellStyle name="Standaard 19 2 5 2 2 2 4" xfId="3245" xr:uid="{00000000-0005-0000-0000-000056310000}"/>
    <cellStyle name="Standaard 19 2 5 2 2 2 4 2" xfId="12972" xr:uid="{00000000-0005-0000-0000-000057310000}"/>
    <cellStyle name="Standaard 19 2 5 2 2 2 4 3" xfId="22055" xr:uid="{00000000-0005-0000-0000-000058310000}"/>
    <cellStyle name="Standaard 19 2 5 2 2 2 4 4" xfId="24777" xr:uid="{00000000-0005-0000-0000-000059310000}"/>
    <cellStyle name="Standaard 19 2 5 2 2 2 5" xfId="10948" xr:uid="{00000000-0005-0000-0000-00005A310000}"/>
    <cellStyle name="Standaard 19 2 5 2 2 2 6" xfId="20691" xr:uid="{00000000-0005-0000-0000-00005B310000}"/>
    <cellStyle name="Standaard 19 2 5 2 2 2 7" xfId="23415" xr:uid="{00000000-0005-0000-0000-00005C310000}"/>
    <cellStyle name="Standaard 19 2 5 2 2 3" xfId="1140" xr:uid="{00000000-0005-0000-0000-00005D310000}"/>
    <cellStyle name="Standaard 19 2 5 2 2 3 2" xfId="1476" xr:uid="{00000000-0005-0000-0000-00005E310000}"/>
    <cellStyle name="Standaard 19 2 5 2 2 3 2 2" xfId="2137" xr:uid="{00000000-0005-0000-0000-00005F310000}"/>
    <cellStyle name="Standaard 19 2 5 2 2 3 2 2 2" xfId="4359" xr:uid="{00000000-0005-0000-0000-000060310000}"/>
    <cellStyle name="Standaard 19 2 5 2 2 3 2 2 2 2" xfId="14086" xr:uid="{00000000-0005-0000-0000-000061310000}"/>
    <cellStyle name="Standaard 19 2 5 2 2 3 2 2 2 3" xfId="23127" xr:uid="{00000000-0005-0000-0000-000062310000}"/>
    <cellStyle name="Standaard 19 2 5 2 2 3 2 2 2 4" xfId="25849" xr:uid="{00000000-0005-0000-0000-000063310000}"/>
    <cellStyle name="Standaard 19 2 5 2 2 3 2 2 3" xfId="12020" xr:uid="{00000000-0005-0000-0000-000064310000}"/>
    <cellStyle name="Standaard 19 2 5 2 2 3 2 2 4" xfId="21764" xr:uid="{00000000-0005-0000-0000-000065310000}"/>
    <cellStyle name="Standaard 19 2 5 2 2 3 2 2 5" xfId="24487" xr:uid="{00000000-0005-0000-0000-000066310000}"/>
    <cellStyle name="Standaard 19 2 5 2 2 3 2 3" xfId="3698" xr:uid="{00000000-0005-0000-0000-000067310000}"/>
    <cellStyle name="Standaard 19 2 5 2 2 3 2 3 2" xfId="13425" xr:uid="{00000000-0005-0000-0000-000068310000}"/>
    <cellStyle name="Standaard 19 2 5 2 2 3 2 3 3" xfId="22471" xr:uid="{00000000-0005-0000-0000-000069310000}"/>
    <cellStyle name="Standaard 19 2 5 2 2 3 2 3 4" xfId="25193" xr:uid="{00000000-0005-0000-0000-00006A310000}"/>
    <cellStyle name="Standaard 19 2 5 2 2 3 2 4" xfId="11364" xr:uid="{00000000-0005-0000-0000-00006B310000}"/>
    <cellStyle name="Standaard 19 2 5 2 2 3 2 5" xfId="21108" xr:uid="{00000000-0005-0000-0000-00006C310000}"/>
    <cellStyle name="Standaard 19 2 5 2 2 3 2 6" xfId="23831" xr:uid="{00000000-0005-0000-0000-00006D310000}"/>
    <cellStyle name="Standaard 19 2 5 2 2 3 3" xfId="1809" xr:uid="{00000000-0005-0000-0000-00006E310000}"/>
    <cellStyle name="Standaard 19 2 5 2 2 3 3 2" xfId="4031" xr:uid="{00000000-0005-0000-0000-00006F310000}"/>
    <cellStyle name="Standaard 19 2 5 2 2 3 3 2 2" xfId="13758" xr:uid="{00000000-0005-0000-0000-000070310000}"/>
    <cellStyle name="Standaard 19 2 5 2 2 3 3 2 3" xfId="22799" xr:uid="{00000000-0005-0000-0000-000071310000}"/>
    <cellStyle name="Standaard 19 2 5 2 2 3 3 2 4" xfId="25521" xr:uid="{00000000-0005-0000-0000-000072310000}"/>
    <cellStyle name="Standaard 19 2 5 2 2 3 3 3" xfId="11692" xr:uid="{00000000-0005-0000-0000-000073310000}"/>
    <cellStyle name="Standaard 19 2 5 2 2 3 3 4" xfId="21436" xr:uid="{00000000-0005-0000-0000-000074310000}"/>
    <cellStyle name="Standaard 19 2 5 2 2 3 3 5" xfId="24159" xr:uid="{00000000-0005-0000-0000-000075310000}"/>
    <cellStyle name="Standaard 19 2 5 2 2 3 4" xfId="3336" xr:uid="{00000000-0005-0000-0000-000076310000}"/>
    <cellStyle name="Standaard 19 2 5 2 2 3 4 2" xfId="13063" xr:uid="{00000000-0005-0000-0000-000077310000}"/>
    <cellStyle name="Standaard 19 2 5 2 2 3 4 3" xfId="22143" xr:uid="{00000000-0005-0000-0000-000078310000}"/>
    <cellStyle name="Standaard 19 2 5 2 2 3 4 4" xfId="24865" xr:uid="{00000000-0005-0000-0000-000079310000}"/>
    <cellStyle name="Standaard 19 2 5 2 2 3 5" xfId="11036" xr:uid="{00000000-0005-0000-0000-00007A310000}"/>
    <cellStyle name="Standaard 19 2 5 2 2 3 6" xfId="20779" xr:uid="{00000000-0005-0000-0000-00007B310000}"/>
    <cellStyle name="Standaard 19 2 5 2 2 3 7" xfId="23503" xr:uid="{00000000-0005-0000-0000-00007C310000}"/>
    <cellStyle name="Standaard 19 2 5 2 2 4" xfId="1298" xr:uid="{00000000-0005-0000-0000-00007D310000}"/>
    <cellStyle name="Standaard 19 2 5 2 2 4 2" xfId="1961" xr:uid="{00000000-0005-0000-0000-00007E310000}"/>
    <cellStyle name="Standaard 19 2 5 2 2 4 2 2" xfId="4183" xr:uid="{00000000-0005-0000-0000-00007F310000}"/>
    <cellStyle name="Standaard 19 2 5 2 2 4 2 2 2" xfId="13910" xr:uid="{00000000-0005-0000-0000-000080310000}"/>
    <cellStyle name="Standaard 19 2 5 2 2 4 2 2 3" xfId="22951" xr:uid="{00000000-0005-0000-0000-000081310000}"/>
    <cellStyle name="Standaard 19 2 5 2 2 4 2 2 4" xfId="25673" xr:uid="{00000000-0005-0000-0000-000082310000}"/>
    <cellStyle name="Standaard 19 2 5 2 2 4 2 3" xfId="11844" xr:uid="{00000000-0005-0000-0000-000083310000}"/>
    <cellStyle name="Standaard 19 2 5 2 2 4 2 4" xfId="21588" xr:uid="{00000000-0005-0000-0000-000084310000}"/>
    <cellStyle name="Standaard 19 2 5 2 2 4 2 5" xfId="24311" xr:uid="{00000000-0005-0000-0000-000085310000}"/>
    <cellStyle name="Standaard 19 2 5 2 2 4 3" xfId="3522" xr:uid="{00000000-0005-0000-0000-000086310000}"/>
    <cellStyle name="Standaard 19 2 5 2 2 4 3 2" xfId="13249" xr:uid="{00000000-0005-0000-0000-000087310000}"/>
    <cellStyle name="Standaard 19 2 5 2 2 4 3 3" xfId="22295" xr:uid="{00000000-0005-0000-0000-000088310000}"/>
    <cellStyle name="Standaard 19 2 5 2 2 4 3 4" xfId="25017" xr:uid="{00000000-0005-0000-0000-000089310000}"/>
    <cellStyle name="Standaard 19 2 5 2 2 4 4" xfId="11188" xr:uid="{00000000-0005-0000-0000-00008A310000}"/>
    <cellStyle name="Standaard 19 2 5 2 2 4 5" xfId="20932" xr:uid="{00000000-0005-0000-0000-00008B310000}"/>
    <cellStyle name="Standaard 19 2 5 2 2 4 6" xfId="23655" xr:uid="{00000000-0005-0000-0000-00008C310000}"/>
    <cellStyle name="Standaard 19 2 5 2 2 5" xfId="1633" xr:uid="{00000000-0005-0000-0000-00008D310000}"/>
    <cellStyle name="Standaard 19 2 5 2 2 5 2" xfId="3855" xr:uid="{00000000-0005-0000-0000-00008E310000}"/>
    <cellStyle name="Standaard 19 2 5 2 2 5 2 2" xfId="13582" xr:uid="{00000000-0005-0000-0000-00008F310000}"/>
    <cellStyle name="Standaard 19 2 5 2 2 5 2 3" xfId="22623" xr:uid="{00000000-0005-0000-0000-000090310000}"/>
    <cellStyle name="Standaard 19 2 5 2 2 5 2 4" xfId="25345" xr:uid="{00000000-0005-0000-0000-000091310000}"/>
    <cellStyle name="Standaard 19 2 5 2 2 5 3" xfId="11516" xr:uid="{00000000-0005-0000-0000-000092310000}"/>
    <cellStyle name="Standaard 19 2 5 2 2 5 4" xfId="21260" xr:uid="{00000000-0005-0000-0000-000093310000}"/>
    <cellStyle name="Standaard 19 2 5 2 2 5 5" xfId="23983" xr:uid="{00000000-0005-0000-0000-000094310000}"/>
    <cellStyle name="Standaard 19 2 5 2 2 6" xfId="3157" xr:uid="{00000000-0005-0000-0000-000095310000}"/>
    <cellStyle name="Standaard 19 2 5 2 2 6 2" xfId="12884" xr:uid="{00000000-0005-0000-0000-000096310000}"/>
    <cellStyle name="Standaard 19 2 5 2 2 6 3" xfId="21967" xr:uid="{00000000-0005-0000-0000-000097310000}"/>
    <cellStyle name="Standaard 19 2 5 2 2 6 4" xfId="24689" xr:uid="{00000000-0005-0000-0000-000098310000}"/>
    <cellStyle name="Standaard 19 2 5 2 2 7" xfId="10860" xr:uid="{00000000-0005-0000-0000-000099310000}"/>
    <cellStyle name="Standaard 19 2 5 2 2 8" xfId="20603" xr:uid="{00000000-0005-0000-0000-00009A310000}"/>
    <cellStyle name="Standaard 19 2 5 2 2 9" xfId="23327" xr:uid="{00000000-0005-0000-0000-00009B310000}"/>
    <cellStyle name="Standaard 19 2 5 2 3" xfId="1005" xr:uid="{00000000-0005-0000-0000-00009C310000}"/>
    <cellStyle name="Standaard 19 2 5 2 3 2" xfId="1342" xr:uid="{00000000-0005-0000-0000-00009D310000}"/>
    <cellStyle name="Standaard 19 2 5 2 3 2 2" xfId="2005" xr:uid="{00000000-0005-0000-0000-00009E310000}"/>
    <cellStyle name="Standaard 19 2 5 2 3 2 2 2" xfId="4227" xr:uid="{00000000-0005-0000-0000-00009F310000}"/>
    <cellStyle name="Standaard 19 2 5 2 3 2 2 2 2" xfId="13954" xr:uid="{00000000-0005-0000-0000-0000A0310000}"/>
    <cellStyle name="Standaard 19 2 5 2 3 2 2 2 3" xfId="22995" xr:uid="{00000000-0005-0000-0000-0000A1310000}"/>
    <cellStyle name="Standaard 19 2 5 2 3 2 2 2 4" xfId="25717" xr:uid="{00000000-0005-0000-0000-0000A2310000}"/>
    <cellStyle name="Standaard 19 2 5 2 3 2 2 3" xfId="11888" xr:uid="{00000000-0005-0000-0000-0000A3310000}"/>
    <cellStyle name="Standaard 19 2 5 2 3 2 2 4" xfId="21632" xr:uid="{00000000-0005-0000-0000-0000A4310000}"/>
    <cellStyle name="Standaard 19 2 5 2 3 2 2 5" xfId="24355" xr:uid="{00000000-0005-0000-0000-0000A5310000}"/>
    <cellStyle name="Standaard 19 2 5 2 3 2 3" xfId="3566" xr:uid="{00000000-0005-0000-0000-0000A6310000}"/>
    <cellStyle name="Standaard 19 2 5 2 3 2 3 2" xfId="13293" xr:uid="{00000000-0005-0000-0000-0000A7310000}"/>
    <cellStyle name="Standaard 19 2 5 2 3 2 3 3" xfId="22339" xr:uid="{00000000-0005-0000-0000-0000A8310000}"/>
    <cellStyle name="Standaard 19 2 5 2 3 2 3 4" xfId="25061" xr:uid="{00000000-0005-0000-0000-0000A9310000}"/>
    <cellStyle name="Standaard 19 2 5 2 3 2 4" xfId="11232" xr:uid="{00000000-0005-0000-0000-0000AA310000}"/>
    <cellStyle name="Standaard 19 2 5 2 3 2 5" xfId="20976" xr:uid="{00000000-0005-0000-0000-0000AB310000}"/>
    <cellStyle name="Standaard 19 2 5 2 3 2 6" xfId="23699" xr:uid="{00000000-0005-0000-0000-0000AC310000}"/>
    <cellStyle name="Standaard 19 2 5 2 3 3" xfId="1677" xr:uid="{00000000-0005-0000-0000-0000AD310000}"/>
    <cellStyle name="Standaard 19 2 5 2 3 3 2" xfId="3899" xr:uid="{00000000-0005-0000-0000-0000AE310000}"/>
    <cellStyle name="Standaard 19 2 5 2 3 3 2 2" xfId="13626" xr:uid="{00000000-0005-0000-0000-0000AF310000}"/>
    <cellStyle name="Standaard 19 2 5 2 3 3 2 3" xfId="22667" xr:uid="{00000000-0005-0000-0000-0000B0310000}"/>
    <cellStyle name="Standaard 19 2 5 2 3 3 2 4" xfId="25389" xr:uid="{00000000-0005-0000-0000-0000B1310000}"/>
    <cellStyle name="Standaard 19 2 5 2 3 3 3" xfId="11560" xr:uid="{00000000-0005-0000-0000-0000B2310000}"/>
    <cellStyle name="Standaard 19 2 5 2 3 3 4" xfId="21304" xr:uid="{00000000-0005-0000-0000-0000B3310000}"/>
    <cellStyle name="Standaard 19 2 5 2 3 3 5" xfId="24027" xr:uid="{00000000-0005-0000-0000-0000B4310000}"/>
    <cellStyle name="Standaard 19 2 5 2 3 4" xfId="3201" xr:uid="{00000000-0005-0000-0000-0000B5310000}"/>
    <cellStyle name="Standaard 19 2 5 2 3 4 2" xfId="12928" xr:uid="{00000000-0005-0000-0000-0000B6310000}"/>
    <cellStyle name="Standaard 19 2 5 2 3 4 3" xfId="22011" xr:uid="{00000000-0005-0000-0000-0000B7310000}"/>
    <cellStyle name="Standaard 19 2 5 2 3 4 4" xfId="24733" xr:uid="{00000000-0005-0000-0000-0000B8310000}"/>
    <cellStyle name="Standaard 19 2 5 2 3 5" xfId="10904" xr:uid="{00000000-0005-0000-0000-0000B9310000}"/>
    <cellStyle name="Standaard 19 2 5 2 3 6" xfId="20647" xr:uid="{00000000-0005-0000-0000-0000BA310000}"/>
    <cellStyle name="Standaard 19 2 5 2 3 7" xfId="23371" xr:uid="{00000000-0005-0000-0000-0000BB310000}"/>
    <cellStyle name="Standaard 19 2 5 2 4" xfId="1094" xr:uid="{00000000-0005-0000-0000-0000BC310000}"/>
    <cellStyle name="Standaard 19 2 5 2 4 2" xfId="1431" xr:uid="{00000000-0005-0000-0000-0000BD310000}"/>
    <cellStyle name="Standaard 19 2 5 2 4 2 2" xfId="2093" xr:uid="{00000000-0005-0000-0000-0000BE310000}"/>
    <cellStyle name="Standaard 19 2 5 2 4 2 2 2" xfId="4315" xr:uid="{00000000-0005-0000-0000-0000BF310000}"/>
    <cellStyle name="Standaard 19 2 5 2 4 2 2 2 2" xfId="14042" xr:uid="{00000000-0005-0000-0000-0000C0310000}"/>
    <cellStyle name="Standaard 19 2 5 2 4 2 2 2 3" xfId="23083" xr:uid="{00000000-0005-0000-0000-0000C1310000}"/>
    <cellStyle name="Standaard 19 2 5 2 4 2 2 2 4" xfId="25805" xr:uid="{00000000-0005-0000-0000-0000C2310000}"/>
    <cellStyle name="Standaard 19 2 5 2 4 2 2 3" xfId="11976" xr:uid="{00000000-0005-0000-0000-0000C3310000}"/>
    <cellStyle name="Standaard 19 2 5 2 4 2 2 4" xfId="21720" xr:uid="{00000000-0005-0000-0000-0000C4310000}"/>
    <cellStyle name="Standaard 19 2 5 2 4 2 2 5" xfId="24443" xr:uid="{00000000-0005-0000-0000-0000C5310000}"/>
    <cellStyle name="Standaard 19 2 5 2 4 2 3" xfId="3654" xr:uid="{00000000-0005-0000-0000-0000C6310000}"/>
    <cellStyle name="Standaard 19 2 5 2 4 2 3 2" xfId="13381" xr:uid="{00000000-0005-0000-0000-0000C7310000}"/>
    <cellStyle name="Standaard 19 2 5 2 4 2 3 3" xfId="22427" xr:uid="{00000000-0005-0000-0000-0000C8310000}"/>
    <cellStyle name="Standaard 19 2 5 2 4 2 3 4" xfId="25149" xr:uid="{00000000-0005-0000-0000-0000C9310000}"/>
    <cellStyle name="Standaard 19 2 5 2 4 2 4" xfId="11320" xr:uid="{00000000-0005-0000-0000-0000CA310000}"/>
    <cellStyle name="Standaard 19 2 5 2 4 2 5" xfId="21064" xr:uid="{00000000-0005-0000-0000-0000CB310000}"/>
    <cellStyle name="Standaard 19 2 5 2 4 2 6" xfId="23787" xr:uid="{00000000-0005-0000-0000-0000CC310000}"/>
    <cellStyle name="Standaard 19 2 5 2 4 3" xfId="1765" xr:uid="{00000000-0005-0000-0000-0000CD310000}"/>
    <cellStyle name="Standaard 19 2 5 2 4 3 2" xfId="3987" xr:uid="{00000000-0005-0000-0000-0000CE310000}"/>
    <cellStyle name="Standaard 19 2 5 2 4 3 2 2" xfId="13714" xr:uid="{00000000-0005-0000-0000-0000CF310000}"/>
    <cellStyle name="Standaard 19 2 5 2 4 3 2 3" xfId="22755" xr:uid="{00000000-0005-0000-0000-0000D0310000}"/>
    <cellStyle name="Standaard 19 2 5 2 4 3 2 4" xfId="25477" xr:uid="{00000000-0005-0000-0000-0000D1310000}"/>
    <cellStyle name="Standaard 19 2 5 2 4 3 3" xfId="11648" xr:uid="{00000000-0005-0000-0000-0000D2310000}"/>
    <cellStyle name="Standaard 19 2 5 2 4 3 4" xfId="21392" xr:uid="{00000000-0005-0000-0000-0000D3310000}"/>
    <cellStyle name="Standaard 19 2 5 2 4 3 5" xfId="24115" xr:uid="{00000000-0005-0000-0000-0000D4310000}"/>
    <cellStyle name="Standaard 19 2 5 2 4 4" xfId="3290" xr:uid="{00000000-0005-0000-0000-0000D5310000}"/>
    <cellStyle name="Standaard 19 2 5 2 4 4 2" xfId="13017" xr:uid="{00000000-0005-0000-0000-0000D6310000}"/>
    <cellStyle name="Standaard 19 2 5 2 4 4 3" xfId="22099" xr:uid="{00000000-0005-0000-0000-0000D7310000}"/>
    <cellStyle name="Standaard 19 2 5 2 4 4 4" xfId="24821" xr:uid="{00000000-0005-0000-0000-0000D8310000}"/>
    <cellStyle name="Standaard 19 2 5 2 4 5" xfId="10992" xr:uid="{00000000-0005-0000-0000-0000D9310000}"/>
    <cellStyle name="Standaard 19 2 5 2 4 6" xfId="20735" xr:uid="{00000000-0005-0000-0000-0000DA310000}"/>
    <cellStyle name="Standaard 19 2 5 2 4 7" xfId="23459" xr:uid="{00000000-0005-0000-0000-0000DB310000}"/>
    <cellStyle name="Standaard 19 2 5 2 5" xfId="1178" xr:uid="{00000000-0005-0000-0000-0000DC310000}"/>
    <cellStyle name="Standaard 19 2 5 2 5 2" xfId="1513" xr:uid="{00000000-0005-0000-0000-0000DD310000}"/>
    <cellStyle name="Standaard 19 2 5 2 5 2 2" xfId="2174" xr:uid="{00000000-0005-0000-0000-0000DE310000}"/>
    <cellStyle name="Standaard 19 2 5 2 5 2 2 2" xfId="4396" xr:uid="{00000000-0005-0000-0000-0000DF310000}"/>
    <cellStyle name="Standaard 19 2 5 2 5 2 2 2 2" xfId="14123" xr:uid="{00000000-0005-0000-0000-0000E0310000}"/>
    <cellStyle name="Standaard 19 2 5 2 5 2 2 2 3" xfId="23164" xr:uid="{00000000-0005-0000-0000-0000E1310000}"/>
    <cellStyle name="Standaard 19 2 5 2 5 2 2 2 4" xfId="25886" xr:uid="{00000000-0005-0000-0000-0000E2310000}"/>
    <cellStyle name="Standaard 19 2 5 2 5 2 2 3" xfId="12057" xr:uid="{00000000-0005-0000-0000-0000E3310000}"/>
    <cellStyle name="Standaard 19 2 5 2 5 2 2 4" xfId="21801" xr:uid="{00000000-0005-0000-0000-0000E4310000}"/>
    <cellStyle name="Standaard 19 2 5 2 5 2 2 5" xfId="24524" xr:uid="{00000000-0005-0000-0000-0000E5310000}"/>
    <cellStyle name="Standaard 19 2 5 2 5 2 3" xfId="3735" xr:uid="{00000000-0005-0000-0000-0000E6310000}"/>
    <cellStyle name="Standaard 19 2 5 2 5 2 3 2" xfId="13462" xr:uid="{00000000-0005-0000-0000-0000E7310000}"/>
    <cellStyle name="Standaard 19 2 5 2 5 2 3 3" xfId="22508" xr:uid="{00000000-0005-0000-0000-0000E8310000}"/>
    <cellStyle name="Standaard 19 2 5 2 5 2 3 4" xfId="25230" xr:uid="{00000000-0005-0000-0000-0000E9310000}"/>
    <cellStyle name="Standaard 19 2 5 2 5 2 4" xfId="11401" xr:uid="{00000000-0005-0000-0000-0000EA310000}"/>
    <cellStyle name="Standaard 19 2 5 2 5 2 5" xfId="21145" xr:uid="{00000000-0005-0000-0000-0000EB310000}"/>
    <cellStyle name="Standaard 19 2 5 2 5 2 6" xfId="23868" xr:uid="{00000000-0005-0000-0000-0000EC310000}"/>
    <cellStyle name="Standaard 19 2 5 2 5 3" xfId="1846" xr:uid="{00000000-0005-0000-0000-0000ED310000}"/>
    <cellStyle name="Standaard 19 2 5 2 5 3 2" xfId="4068" xr:uid="{00000000-0005-0000-0000-0000EE310000}"/>
    <cellStyle name="Standaard 19 2 5 2 5 3 2 2" xfId="13795" xr:uid="{00000000-0005-0000-0000-0000EF310000}"/>
    <cellStyle name="Standaard 19 2 5 2 5 3 2 3" xfId="22836" xr:uid="{00000000-0005-0000-0000-0000F0310000}"/>
    <cellStyle name="Standaard 19 2 5 2 5 3 2 4" xfId="25558" xr:uid="{00000000-0005-0000-0000-0000F1310000}"/>
    <cellStyle name="Standaard 19 2 5 2 5 3 3" xfId="11729" xr:uid="{00000000-0005-0000-0000-0000F2310000}"/>
    <cellStyle name="Standaard 19 2 5 2 5 3 4" xfId="21473" xr:uid="{00000000-0005-0000-0000-0000F3310000}"/>
    <cellStyle name="Standaard 19 2 5 2 5 3 5" xfId="24196" xr:uid="{00000000-0005-0000-0000-0000F4310000}"/>
    <cellStyle name="Standaard 19 2 5 2 5 4" xfId="3374" xr:uid="{00000000-0005-0000-0000-0000F5310000}"/>
    <cellStyle name="Standaard 19 2 5 2 5 4 2" xfId="13101" xr:uid="{00000000-0005-0000-0000-0000F6310000}"/>
    <cellStyle name="Standaard 19 2 5 2 5 4 3" xfId="22180" xr:uid="{00000000-0005-0000-0000-0000F7310000}"/>
    <cellStyle name="Standaard 19 2 5 2 5 4 4" xfId="24902" xr:uid="{00000000-0005-0000-0000-0000F8310000}"/>
    <cellStyle name="Standaard 19 2 5 2 5 5" xfId="11073" xr:uid="{00000000-0005-0000-0000-0000F9310000}"/>
    <cellStyle name="Standaard 19 2 5 2 5 6" xfId="20816" xr:uid="{00000000-0005-0000-0000-0000FA310000}"/>
    <cellStyle name="Standaard 19 2 5 2 5 7" xfId="23540" xr:uid="{00000000-0005-0000-0000-0000FB310000}"/>
    <cellStyle name="Standaard 19 2 5 2 6" xfId="1254" xr:uid="{00000000-0005-0000-0000-0000FC310000}"/>
    <cellStyle name="Standaard 19 2 5 2 6 2" xfId="1917" xr:uid="{00000000-0005-0000-0000-0000FD310000}"/>
    <cellStyle name="Standaard 19 2 5 2 6 2 2" xfId="4139" xr:uid="{00000000-0005-0000-0000-0000FE310000}"/>
    <cellStyle name="Standaard 19 2 5 2 6 2 2 2" xfId="13866" xr:uid="{00000000-0005-0000-0000-0000FF310000}"/>
    <cellStyle name="Standaard 19 2 5 2 6 2 2 3" xfId="22907" xr:uid="{00000000-0005-0000-0000-000000320000}"/>
    <cellStyle name="Standaard 19 2 5 2 6 2 2 4" xfId="25629" xr:uid="{00000000-0005-0000-0000-000001320000}"/>
    <cellStyle name="Standaard 19 2 5 2 6 2 3" xfId="11800" xr:uid="{00000000-0005-0000-0000-000002320000}"/>
    <cellStyle name="Standaard 19 2 5 2 6 2 4" xfId="21544" xr:uid="{00000000-0005-0000-0000-000003320000}"/>
    <cellStyle name="Standaard 19 2 5 2 6 2 5" xfId="24267" xr:uid="{00000000-0005-0000-0000-000004320000}"/>
    <cellStyle name="Standaard 19 2 5 2 6 3" xfId="3478" xr:uid="{00000000-0005-0000-0000-000005320000}"/>
    <cellStyle name="Standaard 19 2 5 2 6 3 2" xfId="13205" xr:uid="{00000000-0005-0000-0000-000006320000}"/>
    <cellStyle name="Standaard 19 2 5 2 6 3 3" xfId="22251" xr:uid="{00000000-0005-0000-0000-000007320000}"/>
    <cellStyle name="Standaard 19 2 5 2 6 3 4" xfId="24973" xr:uid="{00000000-0005-0000-0000-000008320000}"/>
    <cellStyle name="Standaard 19 2 5 2 6 4" xfId="11144" xr:uid="{00000000-0005-0000-0000-000009320000}"/>
    <cellStyle name="Standaard 19 2 5 2 6 5" xfId="20888" xr:uid="{00000000-0005-0000-0000-00000A320000}"/>
    <cellStyle name="Standaard 19 2 5 2 6 6" xfId="23611" xr:uid="{00000000-0005-0000-0000-00000B320000}"/>
    <cellStyle name="Standaard 19 2 5 2 7" xfId="1589" xr:uid="{00000000-0005-0000-0000-00000C320000}"/>
    <cellStyle name="Standaard 19 2 5 2 7 2" xfId="3811" xr:uid="{00000000-0005-0000-0000-00000D320000}"/>
    <cellStyle name="Standaard 19 2 5 2 7 2 2" xfId="13538" xr:uid="{00000000-0005-0000-0000-00000E320000}"/>
    <cellStyle name="Standaard 19 2 5 2 7 2 3" xfId="22579" xr:uid="{00000000-0005-0000-0000-00000F320000}"/>
    <cellStyle name="Standaard 19 2 5 2 7 2 4" xfId="25301" xr:uid="{00000000-0005-0000-0000-000010320000}"/>
    <cellStyle name="Standaard 19 2 5 2 7 3" xfId="11472" xr:uid="{00000000-0005-0000-0000-000011320000}"/>
    <cellStyle name="Standaard 19 2 5 2 7 4" xfId="21216" xr:uid="{00000000-0005-0000-0000-000012320000}"/>
    <cellStyle name="Standaard 19 2 5 2 7 5" xfId="23939" xr:uid="{00000000-0005-0000-0000-000013320000}"/>
    <cellStyle name="Standaard 19 2 5 2 8" xfId="3112" xr:uid="{00000000-0005-0000-0000-000014320000}"/>
    <cellStyle name="Standaard 19 2 5 2 8 2" xfId="12839" xr:uid="{00000000-0005-0000-0000-000015320000}"/>
    <cellStyle name="Standaard 19 2 5 2 8 3" xfId="21923" xr:uid="{00000000-0005-0000-0000-000016320000}"/>
    <cellStyle name="Standaard 19 2 5 2 8 4" xfId="24645" xr:uid="{00000000-0005-0000-0000-000017320000}"/>
    <cellStyle name="Standaard 19 2 5 2 9" xfId="10816" xr:uid="{00000000-0005-0000-0000-000018320000}"/>
    <cellStyle name="Standaard 19 2 5 3" xfId="926" xr:uid="{00000000-0005-0000-0000-000019320000}"/>
    <cellStyle name="Standaard 19 2 5 3 10" xfId="20569" xr:uid="{00000000-0005-0000-0000-00001A320000}"/>
    <cellStyle name="Standaard 19 2 5 3 11" xfId="23293" xr:uid="{00000000-0005-0000-0000-00001B320000}"/>
    <cellStyle name="Standaard 19 2 5 3 2" xfId="971" xr:uid="{00000000-0005-0000-0000-00001C320000}"/>
    <cellStyle name="Standaard 19 2 5 3 2 2" xfId="1059" xr:uid="{00000000-0005-0000-0000-00001D320000}"/>
    <cellStyle name="Standaard 19 2 5 3 2 2 2" xfId="1396" xr:uid="{00000000-0005-0000-0000-00001E320000}"/>
    <cellStyle name="Standaard 19 2 5 3 2 2 2 2" xfId="2059" xr:uid="{00000000-0005-0000-0000-00001F320000}"/>
    <cellStyle name="Standaard 19 2 5 3 2 2 2 2 2" xfId="4281" xr:uid="{00000000-0005-0000-0000-000020320000}"/>
    <cellStyle name="Standaard 19 2 5 3 2 2 2 2 2 2" xfId="14008" xr:uid="{00000000-0005-0000-0000-000021320000}"/>
    <cellStyle name="Standaard 19 2 5 3 2 2 2 2 2 3" xfId="23049" xr:uid="{00000000-0005-0000-0000-000022320000}"/>
    <cellStyle name="Standaard 19 2 5 3 2 2 2 2 2 4" xfId="25771" xr:uid="{00000000-0005-0000-0000-000023320000}"/>
    <cellStyle name="Standaard 19 2 5 3 2 2 2 2 3" xfId="11942" xr:uid="{00000000-0005-0000-0000-000024320000}"/>
    <cellStyle name="Standaard 19 2 5 3 2 2 2 2 4" xfId="21686" xr:uid="{00000000-0005-0000-0000-000025320000}"/>
    <cellStyle name="Standaard 19 2 5 3 2 2 2 2 5" xfId="24409" xr:uid="{00000000-0005-0000-0000-000026320000}"/>
    <cellStyle name="Standaard 19 2 5 3 2 2 2 3" xfId="3620" xr:uid="{00000000-0005-0000-0000-000027320000}"/>
    <cellStyle name="Standaard 19 2 5 3 2 2 2 3 2" xfId="13347" xr:uid="{00000000-0005-0000-0000-000028320000}"/>
    <cellStyle name="Standaard 19 2 5 3 2 2 2 3 3" xfId="22393" xr:uid="{00000000-0005-0000-0000-000029320000}"/>
    <cellStyle name="Standaard 19 2 5 3 2 2 2 3 4" xfId="25115" xr:uid="{00000000-0005-0000-0000-00002A320000}"/>
    <cellStyle name="Standaard 19 2 5 3 2 2 2 4" xfId="11286" xr:uid="{00000000-0005-0000-0000-00002B320000}"/>
    <cellStyle name="Standaard 19 2 5 3 2 2 2 5" xfId="21030" xr:uid="{00000000-0005-0000-0000-00002C320000}"/>
    <cellStyle name="Standaard 19 2 5 3 2 2 2 6" xfId="23753" xr:uid="{00000000-0005-0000-0000-00002D320000}"/>
    <cellStyle name="Standaard 19 2 5 3 2 2 3" xfId="1731" xr:uid="{00000000-0005-0000-0000-00002E320000}"/>
    <cellStyle name="Standaard 19 2 5 3 2 2 3 2" xfId="3953" xr:uid="{00000000-0005-0000-0000-00002F320000}"/>
    <cellStyle name="Standaard 19 2 5 3 2 2 3 2 2" xfId="13680" xr:uid="{00000000-0005-0000-0000-000030320000}"/>
    <cellStyle name="Standaard 19 2 5 3 2 2 3 2 3" xfId="22721" xr:uid="{00000000-0005-0000-0000-000031320000}"/>
    <cellStyle name="Standaard 19 2 5 3 2 2 3 2 4" xfId="25443" xr:uid="{00000000-0005-0000-0000-000032320000}"/>
    <cellStyle name="Standaard 19 2 5 3 2 2 3 3" xfId="11614" xr:uid="{00000000-0005-0000-0000-000033320000}"/>
    <cellStyle name="Standaard 19 2 5 3 2 2 3 4" xfId="21358" xr:uid="{00000000-0005-0000-0000-000034320000}"/>
    <cellStyle name="Standaard 19 2 5 3 2 2 3 5" xfId="24081" xr:uid="{00000000-0005-0000-0000-000035320000}"/>
    <cellStyle name="Standaard 19 2 5 3 2 2 4" xfId="3255" xr:uid="{00000000-0005-0000-0000-000036320000}"/>
    <cellStyle name="Standaard 19 2 5 3 2 2 4 2" xfId="12982" xr:uid="{00000000-0005-0000-0000-000037320000}"/>
    <cellStyle name="Standaard 19 2 5 3 2 2 4 3" xfId="22065" xr:uid="{00000000-0005-0000-0000-000038320000}"/>
    <cellStyle name="Standaard 19 2 5 3 2 2 4 4" xfId="24787" xr:uid="{00000000-0005-0000-0000-000039320000}"/>
    <cellStyle name="Standaard 19 2 5 3 2 2 5" xfId="10958" xr:uid="{00000000-0005-0000-0000-00003A320000}"/>
    <cellStyle name="Standaard 19 2 5 3 2 2 6" xfId="20701" xr:uid="{00000000-0005-0000-0000-00003B320000}"/>
    <cellStyle name="Standaard 19 2 5 3 2 2 7" xfId="23425" xr:uid="{00000000-0005-0000-0000-00003C320000}"/>
    <cellStyle name="Standaard 19 2 5 3 2 3" xfId="1150" xr:uid="{00000000-0005-0000-0000-00003D320000}"/>
    <cellStyle name="Standaard 19 2 5 3 2 3 2" xfId="1486" xr:uid="{00000000-0005-0000-0000-00003E320000}"/>
    <cellStyle name="Standaard 19 2 5 3 2 3 2 2" xfId="2147" xr:uid="{00000000-0005-0000-0000-00003F320000}"/>
    <cellStyle name="Standaard 19 2 5 3 2 3 2 2 2" xfId="4369" xr:uid="{00000000-0005-0000-0000-000040320000}"/>
    <cellStyle name="Standaard 19 2 5 3 2 3 2 2 2 2" xfId="14096" xr:uid="{00000000-0005-0000-0000-000041320000}"/>
    <cellStyle name="Standaard 19 2 5 3 2 3 2 2 2 3" xfId="23137" xr:uid="{00000000-0005-0000-0000-000042320000}"/>
    <cellStyle name="Standaard 19 2 5 3 2 3 2 2 2 4" xfId="25859" xr:uid="{00000000-0005-0000-0000-000043320000}"/>
    <cellStyle name="Standaard 19 2 5 3 2 3 2 2 3" xfId="12030" xr:uid="{00000000-0005-0000-0000-000044320000}"/>
    <cellStyle name="Standaard 19 2 5 3 2 3 2 2 4" xfId="21774" xr:uid="{00000000-0005-0000-0000-000045320000}"/>
    <cellStyle name="Standaard 19 2 5 3 2 3 2 2 5" xfId="24497" xr:uid="{00000000-0005-0000-0000-000046320000}"/>
    <cellStyle name="Standaard 19 2 5 3 2 3 2 3" xfId="3708" xr:uid="{00000000-0005-0000-0000-000047320000}"/>
    <cellStyle name="Standaard 19 2 5 3 2 3 2 3 2" xfId="13435" xr:uid="{00000000-0005-0000-0000-000048320000}"/>
    <cellStyle name="Standaard 19 2 5 3 2 3 2 3 3" xfId="22481" xr:uid="{00000000-0005-0000-0000-000049320000}"/>
    <cellStyle name="Standaard 19 2 5 3 2 3 2 3 4" xfId="25203" xr:uid="{00000000-0005-0000-0000-00004A320000}"/>
    <cellStyle name="Standaard 19 2 5 3 2 3 2 4" xfId="11374" xr:uid="{00000000-0005-0000-0000-00004B320000}"/>
    <cellStyle name="Standaard 19 2 5 3 2 3 2 5" xfId="21118" xr:uid="{00000000-0005-0000-0000-00004C320000}"/>
    <cellStyle name="Standaard 19 2 5 3 2 3 2 6" xfId="23841" xr:uid="{00000000-0005-0000-0000-00004D320000}"/>
    <cellStyle name="Standaard 19 2 5 3 2 3 3" xfId="1819" xr:uid="{00000000-0005-0000-0000-00004E320000}"/>
    <cellStyle name="Standaard 19 2 5 3 2 3 3 2" xfId="4041" xr:uid="{00000000-0005-0000-0000-00004F320000}"/>
    <cellStyle name="Standaard 19 2 5 3 2 3 3 2 2" xfId="13768" xr:uid="{00000000-0005-0000-0000-000050320000}"/>
    <cellStyle name="Standaard 19 2 5 3 2 3 3 2 3" xfId="22809" xr:uid="{00000000-0005-0000-0000-000051320000}"/>
    <cellStyle name="Standaard 19 2 5 3 2 3 3 2 4" xfId="25531" xr:uid="{00000000-0005-0000-0000-000052320000}"/>
    <cellStyle name="Standaard 19 2 5 3 2 3 3 3" xfId="11702" xr:uid="{00000000-0005-0000-0000-000053320000}"/>
    <cellStyle name="Standaard 19 2 5 3 2 3 3 4" xfId="21446" xr:uid="{00000000-0005-0000-0000-000054320000}"/>
    <cellStyle name="Standaard 19 2 5 3 2 3 3 5" xfId="24169" xr:uid="{00000000-0005-0000-0000-000055320000}"/>
    <cellStyle name="Standaard 19 2 5 3 2 3 4" xfId="3346" xr:uid="{00000000-0005-0000-0000-000056320000}"/>
    <cellStyle name="Standaard 19 2 5 3 2 3 4 2" xfId="13073" xr:uid="{00000000-0005-0000-0000-000057320000}"/>
    <cellStyle name="Standaard 19 2 5 3 2 3 4 3" xfId="22153" xr:uid="{00000000-0005-0000-0000-000058320000}"/>
    <cellStyle name="Standaard 19 2 5 3 2 3 4 4" xfId="24875" xr:uid="{00000000-0005-0000-0000-000059320000}"/>
    <cellStyle name="Standaard 19 2 5 3 2 3 5" xfId="11046" xr:uid="{00000000-0005-0000-0000-00005A320000}"/>
    <cellStyle name="Standaard 19 2 5 3 2 3 6" xfId="20789" xr:uid="{00000000-0005-0000-0000-00005B320000}"/>
    <cellStyle name="Standaard 19 2 5 3 2 3 7" xfId="23513" xr:uid="{00000000-0005-0000-0000-00005C320000}"/>
    <cellStyle name="Standaard 19 2 5 3 2 4" xfId="1308" xr:uid="{00000000-0005-0000-0000-00005D320000}"/>
    <cellStyle name="Standaard 19 2 5 3 2 4 2" xfId="1971" xr:uid="{00000000-0005-0000-0000-00005E320000}"/>
    <cellStyle name="Standaard 19 2 5 3 2 4 2 2" xfId="4193" xr:uid="{00000000-0005-0000-0000-00005F320000}"/>
    <cellStyle name="Standaard 19 2 5 3 2 4 2 2 2" xfId="13920" xr:uid="{00000000-0005-0000-0000-000060320000}"/>
    <cellStyle name="Standaard 19 2 5 3 2 4 2 2 3" xfId="22961" xr:uid="{00000000-0005-0000-0000-000061320000}"/>
    <cellStyle name="Standaard 19 2 5 3 2 4 2 2 4" xfId="25683" xr:uid="{00000000-0005-0000-0000-000062320000}"/>
    <cellStyle name="Standaard 19 2 5 3 2 4 2 3" xfId="11854" xr:uid="{00000000-0005-0000-0000-000063320000}"/>
    <cellStyle name="Standaard 19 2 5 3 2 4 2 4" xfId="21598" xr:uid="{00000000-0005-0000-0000-000064320000}"/>
    <cellStyle name="Standaard 19 2 5 3 2 4 2 5" xfId="24321" xr:uid="{00000000-0005-0000-0000-000065320000}"/>
    <cellStyle name="Standaard 19 2 5 3 2 4 3" xfId="3532" xr:uid="{00000000-0005-0000-0000-000066320000}"/>
    <cellStyle name="Standaard 19 2 5 3 2 4 3 2" xfId="13259" xr:uid="{00000000-0005-0000-0000-000067320000}"/>
    <cellStyle name="Standaard 19 2 5 3 2 4 3 3" xfId="22305" xr:uid="{00000000-0005-0000-0000-000068320000}"/>
    <cellStyle name="Standaard 19 2 5 3 2 4 3 4" xfId="25027" xr:uid="{00000000-0005-0000-0000-000069320000}"/>
    <cellStyle name="Standaard 19 2 5 3 2 4 4" xfId="11198" xr:uid="{00000000-0005-0000-0000-00006A320000}"/>
    <cellStyle name="Standaard 19 2 5 3 2 4 5" xfId="20942" xr:uid="{00000000-0005-0000-0000-00006B320000}"/>
    <cellStyle name="Standaard 19 2 5 3 2 4 6" xfId="23665" xr:uid="{00000000-0005-0000-0000-00006C320000}"/>
    <cellStyle name="Standaard 19 2 5 3 2 5" xfId="1643" xr:uid="{00000000-0005-0000-0000-00006D320000}"/>
    <cellStyle name="Standaard 19 2 5 3 2 5 2" xfId="3865" xr:uid="{00000000-0005-0000-0000-00006E320000}"/>
    <cellStyle name="Standaard 19 2 5 3 2 5 2 2" xfId="13592" xr:uid="{00000000-0005-0000-0000-00006F320000}"/>
    <cellStyle name="Standaard 19 2 5 3 2 5 2 3" xfId="22633" xr:uid="{00000000-0005-0000-0000-000070320000}"/>
    <cellStyle name="Standaard 19 2 5 3 2 5 2 4" xfId="25355" xr:uid="{00000000-0005-0000-0000-000071320000}"/>
    <cellStyle name="Standaard 19 2 5 3 2 5 3" xfId="11526" xr:uid="{00000000-0005-0000-0000-000072320000}"/>
    <cellStyle name="Standaard 19 2 5 3 2 5 4" xfId="21270" xr:uid="{00000000-0005-0000-0000-000073320000}"/>
    <cellStyle name="Standaard 19 2 5 3 2 5 5" xfId="23993" xr:uid="{00000000-0005-0000-0000-000074320000}"/>
    <cellStyle name="Standaard 19 2 5 3 2 6" xfId="3167" xr:uid="{00000000-0005-0000-0000-000075320000}"/>
    <cellStyle name="Standaard 19 2 5 3 2 6 2" xfId="12894" xr:uid="{00000000-0005-0000-0000-000076320000}"/>
    <cellStyle name="Standaard 19 2 5 3 2 6 3" xfId="21977" xr:uid="{00000000-0005-0000-0000-000077320000}"/>
    <cellStyle name="Standaard 19 2 5 3 2 6 4" xfId="24699" xr:uid="{00000000-0005-0000-0000-000078320000}"/>
    <cellStyle name="Standaard 19 2 5 3 2 7" xfId="10870" xr:uid="{00000000-0005-0000-0000-000079320000}"/>
    <cellStyle name="Standaard 19 2 5 3 2 8" xfId="20613" xr:uid="{00000000-0005-0000-0000-00007A320000}"/>
    <cellStyle name="Standaard 19 2 5 3 2 9" xfId="23337" xr:uid="{00000000-0005-0000-0000-00007B320000}"/>
    <cellStyle name="Standaard 19 2 5 3 3" xfId="1015" xr:uid="{00000000-0005-0000-0000-00007C320000}"/>
    <cellStyle name="Standaard 19 2 5 3 3 2" xfId="1352" xr:uid="{00000000-0005-0000-0000-00007D320000}"/>
    <cellStyle name="Standaard 19 2 5 3 3 2 2" xfId="2015" xr:uid="{00000000-0005-0000-0000-00007E320000}"/>
    <cellStyle name="Standaard 19 2 5 3 3 2 2 2" xfId="4237" xr:uid="{00000000-0005-0000-0000-00007F320000}"/>
    <cellStyle name="Standaard 19 2 5 3 3 2 2 2 2" xfId="13964" xr:uid="{00000000-0005-0000-0000-000080320000}"/>
    <cellStyle name="Standaard 19 2 5 3 3 2 2 2 3" xfId="23005" xr:uid="{00000000-0005-0000-0000-000081320000}"/>
    <cellStyle name="Standaard 19 2 5 3 3 2 2 2 4" xfId="25727" xr:uid="{00000000-0005-0000-0000-000082320000}"/>
    <cellStyle name="Standaard 19 2 5 3 3 2 2 3" xfId="11898" xr:uid="{00000000-0005-0000-0000-000083320000}"/>
    <cellStyle name="Standaard 19 2 5 3 3 2 2 4" xfId="21642" xr:uid="{00000000-0005-0000-0000-000084320000}"/>
    <cellStyle name="Standaard 19 2 5 3 3 2 2 5" xfId="24365" xr:uid="{00000000-0005-0000-0000-000085320000}"/>
    <cellStyle name="Standaard 19 2 5 3 3 2 3" xfId="3576" xr:uid="{00000000-0005-0000-0000-000086320000}"/>
    <cellStyle name="Standaard 19 2 5 3 3 2 3 2" xfId="13303" xr:uid="{00000000-0005-0000-0000-000087320000}"/>
    <cellStyle name="Standaard 19 2 5 3 3 2 3 3" xfId="22349" xr:uid="{00000000-0005-0000-0000-000088320000}"/>
    <cellStyle name="Standaard 19 2 5 3 3 2 3 4" xfId="25071" xr:uid="{00000000-0005-0000-0000-000089320000}"/>
    <cellStyle name="Standaard 19 2 5 3 3 2 4" xfId="11242" xr:uid="{00000000-0005-0000-0000-00008A320000}"/>
    <cellStyle name="Standaard 19 2 5 3 3 2 5" xfId="20986" xr:uid="{00000000-0005-0000-0000-00008B320000}"/>
    <cellStyle name="Standaard 19 2 5 3 3 2 6" xfId="23709" xr:uid="{00000000-0005-0000-0000-00008C320000}"/>
    <cellStyle name="Standaard 19 2 5 3 3 3" xfId="1687" xr:uid="{00000000-0005-0000-0000-00008D320000}"/>
    <cellStyle name="Standaard 19 2 5 3 3 3 2" xfId="3909" xr:uid="{00000000-0005-0000-0000-00008E320000}"/>
    <cellStyle name="Standaard 19 2 5 3 3 3 2 2" xfId="13636" xr:uid="{00000000-0005-0000-0000-00008F320000}"/>
    <cellStyle name="Standaard 19 2 5 3 3 3 2 3" xfId="22677" xr:uid="{00000000-0005-0000-0000-000090320000}"/>
    <cellStyle name="Standaard 19 2 5 3 3 3 2 4" xfId="25399" xr:uid="{00000000-0005-0000-0000-000091320000}"/>
    <cellStyle name="Standaard 19 2 5 3 3 3 3" xfId="11570" xr:uid="{00000000-0005-0000-0000-000092320000}"/>
    <cellStyle name="Standaard 19 2 5 3 3 3 4" xfId="21314" xr:uid="{00000000-0005-0000-0000-000093320000}"/>
    <cellStyle name="Standaard 19 2 5 3 3 3 5" xfId="24037" xr:uid="{00000000-0005-0000-0000-000094320000}"/>
    <cellStyle name="Standaard 19 2 5 3 3 4" xfId="3211" xr:uid="{00000000-0005-0000-0000-000095320000}"/>
    <cellStyle name="Standaard 19 2 5 3 3 4 2" xfId="12938" xr:uid="{00000000-0005-0000-0000-000096320000}"/>
    <cellStyle name="Standaard 19 2 5 3 3 4 3" xfId="22021" xr:uid="{00000000-0005-0000-0000-000097320000}"/>
    <cellStyle name="Standaard 19 2 5 3 3 4 4" xfId="24743" xr:uid="{00000000-0005-0000-0000-000098320000}"/>
    <cellStyle name="Standaard 19 2 5 3 3 5" xfId="10914" xr:uid="{00000000-0005-0000-0000-000099320000}"/>
    <cellStyle name="Standaard 19 2 5 3 3 6" xfId="20657" xr:uid="{00000000-0005-0000-0000-00009A320000}"/>
    <cellStyle name="Standaard 19 2 5 3 3 7" xfId="23381" xr:uid="{00000000-0005-0000-0000-00009B320000}"/>
    <cellStyle name="Standaard 19 2 5 3 4" xfId="1104" xr:uid="{00000000-0005-0000-0000-00009C320000}"/>
    <cellStyle name="Standaard 19 2 5 3 4 2" xfId="1441" xr:uid="{00000000-0005-0000-0000-00009D320000}"/>
    <cellStyle name="Standaard 19 2 5 3 4 2 2" xfId="2103" xr:uid="{00000000-0005-0000-0000-00009E320000}"/>
    <cellStyle name="Standaard 19 2 5 3 4 2 2 2" xfId="4325" xr:uid="{00000000-0005-0000-0000-00009F320000}"/>
    <cellStyle name="Standaard 19 2 5 3 4 2 2 2 2" xfId="14052" xr:uid="{00000000-0005-0000-0000-0000A0320000}"/>
    <cellStyle name="Standaard 19 2 5 3 4 2 2 2 3" xfId="23093" xr:uid="{00000000-0005-0000-0000-0000A1320000}"/>
    <cellStyle name="Standaard 19 2 5 3 4 2 2 2 4" xfId="25815" xr:uid="{00000000-0005-0000-0000-0000A2320000}"/>
    <cellStyle name="Standaard 19 2 5 3 4 2 2 3" xfId="11986" xr:uid="{00000000-0005-0000-0000-0000A3320000}"/>
    <cellStyle name="Standaard 19 2 5 3 4 2 2 4" xfId="21730" xr:uid="{00000000-0005-0000-0000-0000A4320000}"/>
    <cellStyle name="Standaard 19 2 5 3 4 2 2 5" xfId="24453" xr:uid="{00000000-0005-0000-0000-0000A5320000}"/>
    <cellStyle name="Standaard 19 2 5 3 4 2 3" xfId="3664" xr:uid="{00000000-0005-0000-0000-0000A6320000}"/>
    <cellStyle name="Standaard 19 2 5 3 4 2 3 2" xfId="13391" xr:uid="{00000000-0005-0000-0000-0000A7320000}"/>
    <cellStyle name="Standaard 19 2 5 3 4 2 3 3" xfId="22437" xr:uid="{00000000-0005-0000-0000-0000A8320000}"/>
    <cellStyle name="Standaard 19 2 5 3 4 2 3 4" xfId="25159" xr:uid="{00000000-0005-0000-0000-0000A9320000}"/>
    <cellStyle name="Standaard 19 2 5 3 4 2 4" xfId="11330" xr:uid="{00000000-0005-0000-0000-0000AA320000}"/>
    <cellStyle name="Standaard 19 2 5 3 4 2 5" xfId="21074" xr:uid="{00000000-0005-0000-0000-0000AB320000}"/>
    <cellStyle name="Standaard 19 2 5 3 4 2 6" xfId="23797" xr:uid="{00000000-0005-0000-0000-0000AC320000}"/>
    <cellStyle name="Standaard 19 2 5 3 4 3" xfId="1775" xr:uid="{00000000-0005-0000-0000-0000AD320000}"/>
    <cellStyle name="Standaard 19 2 5 3 4 3 2" xfId="3997" xr:uid="{00000000-0005-0000-0000-0000AE320000}"/>
    <cellStyle name="Standaard 19 2 5 3 4 3 2 2" xfId="13724" xr:uid="{00000000-0005-0000-0000-0000AF320000}"/>
    <cellStyle name="Standaard 19 2 5 3 4 3 2 3" xfId="22765" xr:uid="{00000000-0005-0000-0000-0000B0320000}"/>
    <cellStyle name="Standaard 19 2 5 3 4 3 2 4" xfId="25487" xr:uid="{00000000-0005-0000-0000-0000B1320000}"/>
    <cellStyle name="Standaard 19 2 5 3 4 3 3" xfId="11658" xr:uid="{00000000-0005-0000-0000-0000B2320000}"/>
    <cellStyle name="Standaard 19 2 5 3 4 3 4" xfId="21402" xr:uid="{00000000-0005-0000-0000-0000B3320000}"/>
    <cellStyle name="Standaard 19 2 5 3 4 3 5" xfId="24125" xr:uid="{00000000-0005-0000-0000-0000B4320000}"/>
    <cellStyle name="Standaard 19 2 5 3 4 4" xfId="3300" xr:uid="{00000000-0005-0000-0000-0000B5320000}"/>
    <cellStyle name="Standaard 19 2 5 3 4 4 2" xfId="13027" xr:uid="{00000000-0005-0000-0000-0000B6320000}"/>
    <cellStyle name="Standaard 19 2 5 3 4 4 3" xfId="22109" xr:uid="{00000000-0005-0000-0000-0000B7320000}"/>
    <cellStyle name="Standaard 19 2 5 3 4 4 4" xfId="24831" xr:uid="{00000000-0005-0000-0000-0000B8320000}"/>
    <cellStyle name="Standaard 19 2 5 3 4 5" xfId="11002" xr:uid="{00000000-0005-0000-0000-0000B9320000}"/>
    <cellStyle name="Standaard 19 2 5 3 4 6" xfId="20745" xr:uid="{00000000-0005-0000-0000-0000BA320000}"/>
    <cellStyle name="Standaard 19 2 5 3 4 7" xfId="23469" xr:uid="{00000000-0005-0000-0000-0000BB320000}"/>
    <cellStyle name="Standaard 19 2 5 3 5" xfId="1179" xr:uid="{00000000-0005-0000-0000-0000BC320000}"/>
    <cellStyle name="Standaard 19 2 5 3 5 2" xfId="1514" xr:uid="{00000000-0005-0000-0000-0000BD320000}"/>
    <cellStyle name="Standaard 19 2 5 3 5 2 2" xfId="2175" xr:uid="{00000000-0005-0000-0000-0000BE320000}"/>
    <cellStyle name="Standaard 19 2 5 3 5 2 2 2" xfId="4397" xr:uid="{00000000-0005-0000-0000-0000BF320000}"/>
    <cellStyle name="Standaard 19 2 5 3 5 2 2 2 2" xfId="14124" xr:uid="{00000000-0005-0000-0000-0000C0320000}"/>
    <cellStyle name="Standaard 19 2 5 3 5 2 2 2 3" xfId="23165" xr:uid="{00000000-0005-0000-0000-0000C1320000}"/>
    <cellStyle name="Standaard 19 2 5 3 5 2 2 2 4" xfId="25887" xr:uid="{00000000-0005-0000-0000-0000C2320000}"/>
    <cellStyle name="Standaard 19 2 5 3 5 2 2 3" xfId="12058" xr:uid="{00000000-0005-0000-0000-0000C3320000}"/>
    <cellStyle name="Standaard 19 2 5 3 5 2 2 4" xfId="21802" xr:uid="{00000000-0005-0000-0000-0000C4320000}"/>
    <cellStyle name="Standaard 19 2 5 3 5 2 2 5" xfId="24525" xr:uid="{00000000-0005-0000-0000-0000C5320000}"/>
    <cellStyle name="Standaard 19 2 5 3 5 2 3" xfId="3736" xr:uid="{00000000-0005-0000-0000-0000C6320000}"/>
    <cellStyle name="Standaard 19 2 5 3 5 2 3 2" xfId="13463" xr:uid="{00000000-0005-0000-0000-0000C7320000}"/>
    <cellStyle name="Standaard 19 2 5 3 5 2 3 3" xfId="22509" xr:uid="{00000000-0005-0000-0000-0000C8320000}"/>
    <cellStyle name="Standaard 19 2 5 3 5 2 3 4" xfId="25231" xr:uid="{00000000-0005-0000-0000-0000C9320000}"/>
    <cellStyle name="Standaard 19 2 5 3 5 2 4" xfId="11402" xr:uid="{00000000-0005-0000-0000-0000CA320000}"/>
    <cellStyle name="Standaard 19 2 5 3 5 2 5" xfId="21146" xr:uid="{00000000-0005-0000-0000-0000CB320000}"/>
    <cellStyle name="Standaard 19 2 5 3 5 2 6" xfId="23869" xr:uid="{00000000-0005-0000-0000-0000CC320000}"/>
    <cellStyle name="Standaard 19 2 5 3 5 3" xfId="1847" xr:uid="{00000000-0005-0000-0000-0000CD320000}"/>
    <cellStyle name="Standaard 19 2 5 3 5 3 2" xfId="4069" xr:uid="{00000000-0005-0000-0000-0000CE320000}"/>
    <cellStyle name="Standaard 19 2 5 3 5 3 2 2" xfId="13796" xr:uid="{00000000-0005-0000-0000-0000CF320000}"/>
    <cellStyle name="Standaard 19 2 5 3 5 3 2 3" xfId="22837" xr:uid="{00000000-0005-0000-0000-0000D0320000}"/>
    <cellStyle name="Standaard 19 2 5 3 5 3 2 4" xfId="25559" xr:uid="{00000000-0005-0000-0000-0000D1320000}"/>
    <cellStyle name="Standaard 19 2 5 3 5 3 3" xfId="11730" xr:uid="{00000000-0005-0000-0000-0000D2320000}"/>
    <cellStyle name="Standaard 19 2 5 3 5 3 4" xfId="21474" xr:uid="{00000000-0005-0000-0000-0000D3320000}"/>
    <cellStyle name="Standaard 19 2 5 3 5 3 5" xfId="24197" xr:uid="{00000000-0005-0000-0000-0000D4320000}"/>
    <cellStyle name="Standaard 19 2 5 3 5 4" xfId="3375" xr:uid="{00000000-0005-0000-0000-0000D5320000}"/>
    <cellStyle name="Standaard 19 2 5 3 5 4 2" xfId="13102" xr:uid="{00000000-0005-0000-0000-0000D6320000}"/>
    <cellStyle name="Standaard 19 2 5 3 5 4 3" xfId="22181" xr:uid="{00000000-0005-0000-0000-0000D7320000}"/>
    <cellStyle name="Standaard 19 2 5 3 5 4 4" xfId="24903" xr:uid="{00000000-0005-0000-0000-0000D8320000}"/>
    <cellStyle name="Standaard 19 2 5 3 5 5" xfId="11074" xr:uid="{00000000-0005-0000-0000-0000D9320000}"/>
    <cellStyle name="Standaard 19 2 5 3 5 6" xfId="20817" xr:uid="{00000000-0005-0000-0000-0000DA320000}"/>
    <cellStyle name="Standaard 19 2 5 3 5 7" xfId="23541" xr:uid="{00000000-0005-0000-0000-0000DB320000}"/>
    <cellStyle name="Standaard 19 2 5 3 6" xfId="1264" xr:uid="{00000000-0005-0000-0000-0000DC320000}"/>
    <cellStyle name="Standaard 19 2 5 3 6 2" xfId="1927" xr:uid="{00000000-0005-0000-0000-0000DD320000}"/>
    <cellStyle name="Standaard 19 2 5 3 6 2 2" xfId="4149" xr:uid="{00000000-0005-0000-0000-0000DE320000}"/>
    <cellStyle name="Standaard 19 2 5 3 6 2 2 2" xfId="13876" xr:uid="{00000000-0005-0000-0000-0000DF320000}"/>
    <cellStyle name="Standaard 19 2 5 3 6 2 2 3" xfId="22917" xr:uid="{00000000-0005-0000-0000-0000E0320000}"/>
    <cellStyle name="Standaard 19 2 5 3 6 2 2 4" xfId="25639" xr:uid="{00000000-0005-0000-0000-0000E1320000}"/>
    <cellStyle name="Standaard 19 2 5 3 6 2 3" xfId="11810" xr:uid="{00000000-0005-0000-0000-0000E2320000}"/>
    <cellStyle name="Standaard 19 2 5 3 6 2 4" xfId="21554" xr:uid="{00000000-0005-0000-0000-0000E3320000}"/>
    <cellStyle name="Standaard 19 2 5 3 6 2 5" xfId="24277" xr:uid="{00000000-0005-0000-0000-0000E4320000}"/>
    <cellStyle name="Standaard 19 2 5 3 6 3" xfId="3488" xr:uid="{00000000-0005-0000-0000-0000E5320000}"/>
    <cellStyle name="Standaard 19 2 5 3 6 3 2" xfId="13215" xr:uid="{00000000-0005-0000-0000-0000E6320000}"/>
    <cellStyle name="Standaard 19 2 5 3 6 3 3" xfId="22261" xr:uid="{00000000-0005-0000-0000-0000E7320000}"/>
    <cellStyle name="Standaard 19 2 5 3 6 3 4" xfId="24983" xr:uid="{00000000-0005-0000-0000-0000E8320000}"/>
    <cellStyle name="Standaard 19 2 5 3 6 4" xfId="11154" xr:uid="{00000000-0005-0000-0000-0000E9320000}"/>
    <cellStyle name="Standaard 19 2 5 3 6 5" xfId="20898" xr:uid="{00000000-0005-0000-0000-0000EA320000}"/>
    <cellStyle name="Standaard 19 2 5 3 6 6" xfId="23621" xr:uid="{00000000-0005-0000-0000-0000EB320000}"/>
    <cellStyle name="Standaard 19 2 5 3 7" xfId="1599" xr:uid="{00000000-0005-0000-0000-0000EC320000}"/>
    <cellStyle name="Standaard 19 2 5 3 7 2" xfId="3821" xr:uid="{00000000-0005-0000-0000-0000ED320000}"/>
    <cellStyle name="Standaard 19 2 5 3 7 2 2" xfId="13548" xr:uid="{00000000-0005-0000-0000-0000EE320000}"/>
    <cellStyle name="Standaard 19 2 5 3 7 2 3" xfId="22589" xr:uid="{00000000-0005-0000-0000-0000EF320000}"/>
    <cellStyle name="Standaard 19 2 5 3 7 2 4" xfId="25311" xr:uid="{00000000-0005-0000-0000-0000F0320000}"/>
    <cellStyle name="Standaard 19 2 5 3 7 3" xfId="11482" xr:uid="{00000000-0005-0000-0000-0000F1320000}"/>
    <cellStyle name="Standaard 19 2 5 3 7 4" xfId="21226" xr:uid="{00000000-0005-0000-0000-0000F2320000}"/>
    <cellStyle name="Standaard 19 2 5 3 7 5" xfId="23949" xr:uid="{00000000-0005-0000-0000-0000F3320000}"/>
    <cellStyle name="Standaard 19 2 5 3 8" xfId="3122" xr:uid="{00000000-0005-0000-0000-0000F4320000}"/>
    <cellStyle name="Standaard 19 2 5 3 8 2" xfId="12849" xr:uid="{00000000-0005-0000-0000-0000F5320000}"/>
    <cellStyle name="Standaard 19 2 5 3 8 3" xfId="21933" xr:uid="{00000000-0005-0000-0000-0000F6320000}"/>
    <cellStyle name="Standaard 19 2 5 3 8 4" xfId="24655" xr:uid="{00000000-0005-0000-0000-0000F7320000}"/>
    <cellStyle name="Standaard 19 2 5 3 9" xfId="10826" xr:uid="{00000000-0005-0000-0000-0000F8320000}"/>
    <cellStyle name="Standaard 19 2 5 4" xfId="937" xr:uid="{00000000-0005-0000-0000-0000F9320000}"/>
    <cellStyle name="Standaard 19 2 5 4 10" xfId="20579" xr:uid="{00000000-0005-0000-0000-0000FA320000}"/>
    <cellStyle name="Standaard 19 2 5 4 11" xfId="23303" xr:uid="{00000000-0005-0000-0000-0000FB320000}"/>
    <cellStyle name="Standaard 19 2 5 4 2" xfId="981" xr:uid="{00000000-0005-0000-0000-0000FC320000}"/>
    <cellStyle name="Standaard 19 2 5 4 2 2" xfId="1069" xr:uid="{00000000-0005-0000-0000-0000FD320000}"/>
    <cellStyle name="Standaard 19 2 5 4 2 2 2" xfId="1406" xr:uid="{00000000-0005-0000-0000-0000FE320000}"/>
    <cellStyle name="Standaard 19 2 5 4 2 2 2 2" xfId="2069" xr:uid="{00000000-0005-0000-0000-0000FF320000}"/>
    <cellStyle name="Standaard 19 2 5 4 2 2 2 2 2" xfId="4291" xr:uid="{00000000-0005-0000-0000-000000330000}"/>
    <cellStyle name="Standaard 19 2 5 4 2 2 2 2 2 2" xfId="14018" xr:uid="{00000000-0005-0000-0000-000001330000}"/>
    <cellStyle name="Standaard 19 2 5 4 2 2 2 2 2 3" xfId="23059" xr:uid="{00000000-0005-0000-0000-000002330000}"/>
    <cellStyle name="Standaard 19 2 5 4 2 2 2 2 2 4" xfId="25781" xr:uid="{00000000-0005-0000-0000-000003330000}"/>
    <cellStyle name="Standaard 19 2 5 4 2 2 2 2 3" xfId="11952" xr:uid="{00000000-0005-0000-0000-000004330000}"/>
    <cellStyle name="Standaard 19 2 5 4 2 2 2 2 4" xfId="21696" xr:uid="{00000000-0005-0000-0000-000005330000}"/>
    <cellStyle name="Standaard 19 2 5 4 2 2 2 2 5" xfId="24419" xr:uid="{00000000-0005-0000-0000-000006330000}"/>
    <cellStyle name="Standaard 19 2 5 4 2 2 2 3" xfId="3630" xr:uid="{00000000-0005-0000-0000-000007330000}"/>
    <cellStyle name="Standaard 19 2 5 4 2 2 2 3 2" xfId="13357" xr:uid="{00000000-0005-0000-0000-000008330000}"/>
    <cellStyle name="Standaard 19 2 5 4 2 2 2 3 3" xfId="22403" xr:uid="{00000000-0005-0000-0000-000009330000}"/>
    <cellStyle name="Standaard 19 2 5 4 2 2 2 3 4" xfId="25125" xr:uid="{00000000-0005-0000-0000-00000A330000}"/>
    <cellStyle name="Standaard 19 2 5 4 2 2 2 4" xfId="11296" xr:uid="{00000000-0005-0000-0000-00000B330000}"/>
    <cellStyle name="Standaard 19 2 5 4 2 2 2 5" xfId="21040" xr:uid="{00000000-0005-0000-0000-00000C330000}"/>
    <cellStyle name="Standaard 19 2 5 4 2 2 2 6" xfId="23763" xr:uid="{00000000-0005-0000-0000-00000D330000}"/>
    <cellStyle name="Standaard 19 2 5 4 2 2 3" xfId="1741" xr:uid="{00000000-0005-0000-0000-00000E330000}"/>
    <cellStyle name="Standaard 19 2 5 4 2 2 3 2" xfId="3963" xr:uid="{00000000-0005-0000-0000-00000F330000}"/>
    <cellStyle name="Standaard 19 2 5 4 2 2 3 2 2" xfId="13690" xr:uid="{00000000-0005-0000-0000-000010330000}"/>
    <cellStyle name="Standaard 19 2 5 4 2 2 3 2 3" xfId="22731" xr:uid="{00000000-0005-0000-0000-000011330000}"/>
    <cellStyle name="Standaard 19 2 5 4 2 2 3 2 4" xfId="25453" xr:uid="{00000000-0005-0000-0000-000012330000}"/>
    <cellStyle name="Standaard 19 2 5 4 2 2 3 3" xfId="11624" xr:uid="{00000000-0005-0000-0000-000013330000}"/>
    <cellStyle name="Standaard 19 2 5 4 2 2 3 4" xfId="21368" xr:uid="{00000000-0005-0000-0000-000014330000}"/>
    <cellStyle name="Standaard 19 2 5 4 2 2 3 5" xfId="24091" xr:uid="{00000000-0005-0000-0000-000015330000}"/>
    <cellStyle name="Standaard 19 2 5 4 2 2 4" xfId="3265" xr:uid="{00000000-0005-0000-0000-000016330000}"/>
    <cellStyle name="Standaard 19 2 5 4 2 2 4 2" xfId="12992" xr:uid="{00000000-0005-0000-0000-000017330000}"/>
    <cellStyle name="Standaard 19 2 5 4 2 2 4 3" xfId="22075" xr:uid="{00000000-0005-0000-0000-000018330000}"/>
    <cellStyle name="Standaard 19 2 5 4 2 2 4 4" xfId="24797" xr:uid="{00000000-0005-0000-0000-000019330000}"/>
    <cellStyle name="Standaard 19 2 5 4 2 2 5" xfId="10968" xr:uid="{00000000-0005-0000-0000-00001A330000}"/>
    <cellStyle name="Standaard 19 2 5 4 2 2 6" xfId="20711" xr:uid="{00000000-0005-0000-0000-00001B330000}"/>
    <cellStyle name="Standaard 19 2 5 4 2 2 7" xfId="23435" xr:uid="{00000000-0005-0000-0000-00001C330000}"/>
    <cellStyle name="Standaard 19 2 5 4 2 3" xfId="1160" xr:uid="{00000000-0005-0000-0000-00001D330000}"/>
    <cellStyle name="Standaard 19 2 5 4 2 3 2" xfId="1496" xr:uid="{00000000-0005-0000-0000-00001E330000}"/>
    <cellStyle name="Standaard 19 2 5 4 2 3 2 2" xfId="2157" xr:uid="{00000000-0005-0000-0000-00001F330000}"/>
    <cellStyle name="Standaard 19 2 5 4 2 3 2 2 2" xfId="4379" xr:uid="{00000000-0005-0000-0000-000020330000}"/>
    <cellStyle name="Standaard 19 2 5 4 2 3 2 2 2 2" xfId="14106" xr:uid="{00000000-0005-0000-0000-000021330000}"/>
    <cellStyle name="Standaard 19 2 5 4 2 3 2 2 2 3" xfId="23147" xr:uid="{00000000-0005-0000-0000-000022330000}"/>
    <cellStyle name="Standaard 19 2 5 4 2 3 2 2 2 4" xfId="25869" xr:uid="{00000000-0005-0000-0000-000023330000}"/>
    <cellStyle name="Standaard 19 2 5 4 2 3 2 2 3" xfId="12040" xr:uid="{00000000-0005-0000-0000-000024330000}"/>
    <cellStyle name="Standaard 19 2 5 4 2 3 2 2 4" xfId="21784" xr:uid="{00000000-0005-0000-0000-000025330000}"/>
    <cellStyle name="Standaard 19 2 5 4 2 3 2 2 5" xfId="24507" xr:uid="{00000000-0005-0000-0000-000026330000}"/>
    <cellStyle name="Standaard 19 2 5 4 2 3 2 3" xfId="3718" xr:uid="{00000000-0005-0000-0000-000027330000}"/>
    <cellStyle name="Standaard 19 2 5 4 2 3 2 3 2" xfId="13445" xr:uid="{00000000-0005-0000-0000-000028330000}"/>
    <cellStyle name="Standaard 19 2 5 4 2 3 2 3 3" xfId="22491" xr:uid="{00000000-0005-0000-0000-000029330000}"/>
    <cellStyle name="Standaard 19 2 5 4 2 3 2 3 4" xfId="25213" xr:uid="{00000000-0005-0000-0000-00002A330000}"/>
    <cellStyle name="Standaard 19 2 5 4 2 3 2 4" xfId="11384" xr:uid="{00000000-0005-0000-0000-00002B330000}"/>
    <cellStyle name="Standaard 19 2 5 4 2 3 2 5" xfId="21128" xr:uid="{00000000-0005-0000-0000-00002C330000}"/>
    <cellStyle name="Standaard 19 2 5 4 2 3 2 6" xfId="23851" xr:uid="{00000000-0005-0000-0000-00002D330000}"/>
    <cellStyle name="Standaard 19 2 5 4 2 3 3" xfId="1829" xr:uid="{00000000-0005-0000-0000-00002E330000}"/>
    <cellStyle name="Standaard 19 2 5 4 2 3 3 2" xfId="4051" xr:uid="{00000000-0005-0000-0000-00002F330000}"/>
    <cellStyle name="Standaard 19 2 5 4 2 3 3 2 2" xfId="13778" xr:uid="{00000000-0005-0000-0000-000030330000}"/>
    <cellStyle name="Standaard 19 2 5 4 2 3 3 2 3" xfId="22819" xr:uid="{00000000-0005-0000-0000-000031330000}"/>
    <cellStyle name="Standaard 19 2 5 4 2 3 3 2 4" xfId="25541" xr:uid="{00000000-0005-0000-0000-000032330000}"/>
    <cellStyle name="Standaard 19 2 5 4 2 3 3 3" xfId="11712" xr:uid="{00000000-0005-0000-0000-000033330000}"/>
    <cellStyle name="Standaard 19 2 5 4 2 3 3 4" xfId="21456" xr:uid="{00000000-0005-0000-0000-000034330000}"/>
    <cellStyle name="Standaard 19 2 5 4 2 3 3 5" xfId="24179" xr:uid="{00000000-0005-0000-0000-000035330000}"/>
    <cellStyle name="Standaard 19 2 5 4 2 3 4" xfId="3356" xr:uid="{00000000-0005-0000-0000-000036330000}"/>
    <cellStyle name="Standaard 19 2 5 4 2 3 4 2" xfId="13083" xr:uid="{00000000-0005-0000-0000-000037330000}"/>
    <cellStyle name="Standaard 19 2 5 4 2 3 4 3" xfId="22163" xr:uid="{00000000-0005-0000-0000-000038330000}"/>
    <cellStyle name="Standaard 19 2 5 4 2 3 4 4" xfId="24885" xr:uid="{00000000-0005-0000-0000-000039330000}"/>
    <cellStyle name="Standaard 19 2 5 4 2 3 5" xfId="11056" xr:uid="{00000000-0005-0000-0000-00003A330000}"/>
    <cellStyle name="Standaard 19 2 5 4 2 3 6" xfId="20799" xr:uid="{00000000-0005-0000-0000-00003B330000}"/>
    <cellStyle name="Standaard 19 2 5 4 2 3 7" xfId="23523" xr:uid="{00000000-0005-0000-0000-00003C330000}"/>
    <cellStyle name="Standaard 19 2 5 4 2 4" xfId="1318" xr:uid="{00000000-0005-0000-0000-00003D330000}"/>
    <cellStyle name="Standaard 19 2 5 4 2 4 2" xfId="1981" xr:uid="{00000000-0005-0000-0000-00003E330000}"/>
    <cellStyle name="Standaard 19 2 5 4 2 4 2 2" xfId="4203" xr:uid="{00000000-0005-0000-0000-00003F330000}"/>
    <cellStyle name="Standaard 19 2 5 4 2 4 2 2 2" xfId="13930" xr:uid="{00000000-0005-0000-0000-000040330000}"/>
    <cellStyle name="Standaard 19 2 5 4 2 4 2 2 3" xfId="22971" xr:uid="{00000000-0005-0000-0000-000041330000}"/>
    <cellStyle name="Standaard 19 2 5 4 2 4 2 2 4" xfId="25693" xr:uid="{00000000-0005-0000-0000-000042330000}"/>
    <cellStyle name="Standaard 19 2 5 4 2 4 2 3" xfId="11864" xr:uid="{00000000-0005-0000-0000-000043330000}"/>
    <cellStyle name="Standaard 19 2 5 4 2 4 2 4" xfId="21608" xr:uid="{00000000-0005-0000-0000-000044330000}"/>
    <cellStyle name="Standaard 19 2 5 4 2 4 2 5" xfId="24331" xr:uid="{00000000-0005-0000-0000-000045330000}"/>
    <cellStyle name="Standaard 19 2 5 4 2 4 3" xfId="3542" xr:uid="{00000000-0005-0000-0000-000046330000}"/>
    <cellStyle name="Standaard 19 2 5 4 2 4 3 2" xfId="13269" xr:uid="{00000000-0005-0000-0000-000047330000}"/>
    <cellStyle name="Standaard 19 2 5 4 2 4 3 3" xfId="22315" xr:uid="{00000000-0005-0000-0000-000048330000}"/>
    <cellStyle name="Standaard 19 2 5 4 2 4 3 4" xfId="25037" xr:uid="{00000000-0005-0000-0000-000049330000}"/>
    <cellStyle name="Standaard 19 2 5 4 2 4 4" xfId="11208" xr:uid="{00000000-0005-0000-0000-00004A330000}"/>
    <cellStyle name="Standaard 19 2 5 4 2 4 5" xfId="20952" xr:uid="{00000000-0005-0000-0000-00004B330000}"/>
    <cellStyle name="Standaard 19 2 5 4 2 4 6" xfId="23675" xr:uid="{00000000-0005-0000-0000-00004C330000}"/>
    <cellStyle name="Standaard 19 2 5 4 2 5" xfId="1653" xr:uid="{00000000-0005-0000-0000-00004D330000}"/>
    <cellStyle name="Standaard 19 2 5 4 2 5 2" xfId="3875" xr:uid="{00000000-0005-0000-0000-00004E330000}"/>
    <cellStyle name="Standaard 19 2 5 4 2 5 2 2" xfId="13602" xr:uid="{00000000-0005-0000-0000-00004F330000}"/>
    <cellStyle name="Standaard 19 2 5 4 2 5 2 3" xfId="22643" xr:uid="{00000000-0005-0000-0000-000050330000}"/>
    <cellStyle name="Standaard 19 2 5 4 2 5 2 4" xfId="25365" xr:uid="{00000000-0005-0000-0000-000051330000}"/>
    <cellStyle name="Standaard 19 2 5 4 2 5 3" xfId="11536" xr:uid="{00000000-0005-0000-0000-000052330000}"/>
    <cellStyle name="Standaard 19 2 5 4 2 5 4" xfId="21280" xr:uid="{00000000-0005-0000-0000-000053330000}"/>
    <cellStyle name="Standaard 19 2 5 4 2 5 5" xfId="24003" xr:uid="{00000000-0005-0000-0000-000054330000}"/>
    <cellStyle name="Standaard 19 2 5 4 2 6" xfId="3177" xr:uid="{00000000-0005-0000-0000-000055330000}"/>
    <cellStyle name="Standaard 19 2 5 4 2 6 2" xfId="12904" xr:uid="{00000000-0005-0000-0000-000056330000}"/>
    <cellStyle name="Standaard 19 2 5 4 2 6 3" xfId="21987" xr:uid="{00000000-0005-0000-0000-000057330000}"/>
    <cellStyle name="Standaard 19 2 5 4 2 6 4" xfId="24709" xr:uid="{00000000-0005-0000-0000-000058330000}"/>
    <cellStyle name="Standaard 19 2 5 4 2 7" xfId="10880" xr:uid="{00000000-0005-0000-0000-000059330000}"/>
    <cellStyle name="Standaard 19 2 5 4 2 8" xfId="20623" xr:uid="{00000000-0005-0000-0000-00005A330000}"/>
    <cellStyle name="Standaard 19 2 5 4 2 9" xfId="23347" xr:uid="{00000000-0005-0000-0000-00005B330000}"/>
    <cellStyle name="Standaard 19 2 5 4 3" xfId="1025" xr:uid="{00000000-0005-0000-0000-00005C330000}"/>
    <cellStyle name="Standaard 19 2 5 4 3 2" xfId="1362" xr:uid="{00000000-0005-0000-0000-00005D330000}"/>
    <cellStyle name="Standaard 19 2 5 4 3 2 2" xfId="2025" xr:uid="{00000000-0005-0000-0000-00005E330000}"/>
    <cellStyle name="Standaard 19 2 5 4 3 2 2 2" xfId="4247" xr:uid="{00000000-0005-0000-0000-00005F330000}"/>
    <cellStyle name="Standaard 19 2 5 4 3 2 2 2 2" xfId="13974" xr:uid="{00000000-0005-0000-0000-000060330000}"/>
    <cellStyle name="Standaard 19 2 5 4 3 2 2 2 3" xfId="23015" xr:uid="{00000000-0005-0000-0000-000061330000}"/>
    <cellStyle name="Standaard 19 2 5 4 3 2 2 2 4" xfId="25737" xr:uid="{00000000-0005-0000-0000-000062330000}"/>
    <cellStyle name="Standaard 19 2 5 4 3 2 2 3" xfId="11908" xr:uid="{00000000-0005-0000-0000-000063330000}"/>
    <cellStyle name="Standaard 19 2 5 4 3 2 2 4" xfId="21652" xr:uid="{00000000-0005-0000-0000-000064330000}"/>
    <cellStyle name="Standaard 19 2 5 4 3 2 2 5" xfId="24375" xr:uid="{00000000-0005-0000-0000-000065330000}"/>
    <cellStyle name="Standaard 19 2 5 4 3 2 3" xfId="3586" xr:uid="{00000000-0005-0000-0000-000066330000}"/>
    <cellStyle name="Standaard 19 2 5 4 3 2 3 2" xfId="13313" xr:uid="{00000000-0005-0000-0000-000067330000}"/>
    <cellStyle name="Standaard 19 2 5 4 3 2 3 3" xfId="22359" xr:uid="{00000000-0005-0000-0000-000068330000}"/>
    <cellStyle name="Standaard 19 2 5 4 3 2 3 4" xfId="25081" xr:uid="{00000000-0005-0000-0000-000069330000}"/>
    <cellStyle name="Standaard 19 2 5 4 3 2 4" xfId="11252" xr:uid="{00000000-0005-0000-0000-00006A330000}"/>
    <cellStyle name="Standaard 19 2 5 4 3 2 5" xfId="20996" xr:uid="{00000000-0005-0000-0000-00006B330000}"/>
    <cellStyle name="Standaard 19 2 5 4 3 2 6" xfId="23719" xr:uid="{00000000-0005-0000-0000-00006C330000}"/>
    <cellStyle name="Standaard 19 2 5 4 3 3" xfId="1697" xr:uid="{00000000-0005-0000-0000-00006D330000}"/>
    <cellStyle name="Standaard 19 2 5 4 3 3 2" xfId="3919" xr:uid="{00000000-0005-0000-0000-00006E330000}"/>
    <cellStyle name="Standaard 19 2 5 4 3 3 2 2" xfId="13646" xr:uid="{00000000-0005-0000-0000-00006F330000}"/>
    <cellStyle name="Standaard 19 2 5 4 3 3 2 3" xfId="22687" xr:uid="{00000000-0005-0000-0000-000070330000}"/>
    <cellStyle name="Standaard 19 2 5 4 3 3 2 4" xfId="25409" xr:uid="{00000000-0005-0000-0000-000071330000}"/>
    <cellStyle name="Standaard 19 2 5 4 3 3 3" xfId="11580" xr:uid="{00000000-0005-0000-0000-000072330000}"/>
    <cellStyle name="Standaard 19 2 5 4 3 3 4" xfId="21324" xr:uid="{00000000-0005-0000-0000-000073330000}"/>
    <cellStyle name="Standaard 19 2 5 4 3 3 5" xfId="24047" xr:uid="{00000000-0005-0000-0000-000074330000}"/>
    <cellStyle name="Standaard 19 2 5 4 3 4" xfId="3221" xr:uid="{00000000-0005-0000-0000-000075330000}"/>
    <cellStyle name="Standaard 19 2 5 4 3 4 2" xfId="12948" xr:uid="{00000000-0005-0000-0000-000076330000}"/>
    <cellStyle name="Standaard 19 2 5 4 3 4 3" xfId="22031" xr:uid="{00000000-0005-0000-0000-000077330000}"/>
    <cellStyle name="Standaard 19 2 5 4 3 4 4" xfId="24753" xr:uid="{00000000-0005-0000-0000-000078330000}"/>
    <cellStyle name="Standaard 19 2 5 4 3 5" xfId="10924" xr:uid="{00000000-0005-0000-0000-000079330000}"/>
    <cellStyle name="Standaard 19 2 5 4 3 6" xfId="20667" xr:uid="{00000000-0005-0000-0000-00007A330000}"/>
    <cellStyle name="Standaard 19 2 5 4 3 7" xfId="23391" xr:uid="{00000000-0005-0000-0000-00007B330000}"/>
    <cellStyle name="Standaard 19 2 5 4 4" xfId="1115" xr:uid="{00000000-0005-0000-0000-00007C330000}"/>
    <cellStyle name="Standaard 19 2 5 4 4 2" xfId="1451" xr:uid="{00000000-0005-0000-0000-00007D330000}"/>
    <cellStyle name="Standaard 19 2 5 4 4 2 2" xfId="2113" xr:uid="{00000000-0005-0000-0000-00007E330000}"/>
    <cellStyle name="Standaard 19 2 5 4 4 2 2 2" xfId="4335" xr:uid="{00000000-0005-0000-0000-00007F330000}"/>
    <cellStyle name="Standaard 19 2 5 4 4 2 2 2 2" xfId="14062" xr:uid="{00000000-0005-0000-0000-000080330000}"/>
    <cellStyle name="Standaard 19 2 5 4 4 2 2 2 3" xfId="23103" xr:uid="{00000000-0005-0000-0000-000081330000}"/>
    <cellStyle name="Standaard 19 2 5 4 4 2 2 2 4" xfId="25825" xr:uid="{00000000-0005-0000-0000-000082330000}"/>
    <cellStyle name="Standaard 19 2 5 4 4 2 2 3" xfId="11996" xr:uid="{00000000-0005-0000-0000-000083330000}"/>
    <cellStyle name="Standaard 19 2 5 4 4 2 2 4" xfId="21740" xr:uid="{00000000-0005-0000-0000-000084330000}"/>
    <cellStyle name="Standaard 19 2 5 4 4 2 2 5" xfId="24463" xr:uid="{00000000-0005-0000-0000-000085330000}"/>
    <cellStyle name="Standaard 19 2 5 4 4 2 3" xfId="3674" xr:uid="{00000000-0005-0000-0000-000086330000}"/>
    <cellStyle name="Standaard 19 2 5 4 4 2 3 2" xfId="13401" xr:uid="{00000000-0005-0000-0000-000087330000}"/>
    <cellStyle name="Standaard 19 2 5 4 4 2 3 3" xfId="22447" xr:uid="{00000000-0005-0000-0000-000088330000}"/>
    <cellStyle name="Standaard 19 2 5 4 4 2 3 4" xfId="25169" xr:uid="{00000000-0005-0000-0000-000089330000}"/>
    <cellStyle name="Standaard 19 2 5 4 4 2 4" xfId="11340" xr:uid="{00000000-0005-0000-0000-00008A330000}"/>
    <cellStyle name="Standaard 19 2 5 4 4 2 5" xfId="21084" xr:uid="{00000000-0005-0000-0000-00008B330000}"/>
    <cellStyle name="Standaard 19 2 5 4 4 2 6" xfId="23807" xr:uid="{00000000-0005-0000-0000-00008C330000}"/>
    <cellStyle name="Standaard 19 2 5 4 4 3" xfId="1785" xr:uid="{00000000-0005-0000-0000-00008D330000}"/>
    <cellStyle name="Standaard 19 2 5 4 4 3 2" xfId="4007" xr:uid="{00000000-0005-0000-0000-00008E330000}"/>
    <cellStyle name="Standaard 19 2 5 4 4 3 2 2" xfId="13734" xr:uid="{00000000-0005-0000-0000-00008F330000}"/>
    <cellStyle name="Standaard 19 2 5 4 4 3 2 3" xfId="22775" xr:uid="{00000000-0005-0000-0000-000090330000}"/>
    <cellStyle name="Standaard 19 2 5 4 4 3 2 4" xfId="25497" xr:uid="{00000000-0005-0000-0000-000091330000}"/>
    <cellStyle name="Standaard 19 2 5 4 4 3 3" xfId="11668" xr:uid="{00000000-0005-0000-0000-000092330000}"/>
    <cellStyle name="Standaard 19 2 5 4 4 3 4" xfId="21412" xr:uid="{00000000-0005-0000-0000-000093330000}"/>
    <cellStyle name="Standaard 19 2 5 4 4 3 5" xfId="24135" xr:uid="{00000000-0005-0000-0000-000094330000}"/>
    <cellStyle name="Standaard 19 2 5 4 4 4" xfId="3311" xr:uid="{00000000-0005-0000-0000-000095330000}"/>
    <cellStyle name="Standaard 19 2 5 4 4 4 2" xfId="13038" xr:uid="{00000000-0005-0000-0000-000096330000}"/>
    <cellStyle name="Standaard 19 2 5 4 4 4 3" xfId="22119" xr:uid="{00000000-0005-0000-0000-000097330000}"/>
    <cellStyle name="Standaard 19 2 5 4 4 4 4" xfId="24841" xr:uid="{00000000-0005-0000-0000-000098330000}"/>
    <cellStyle name="Standaard 19 2 5 4 4 5" xfId="11012" xr:uid="{00000000-0005-0000-0000-000099330000}"/>
    <cellStyle name="Standaard 19 2 5 4 4 6" xfId="20755" xr:uid="{00000000-0005-0000-0000-00009A330000}"/>
    <cellStyle name="Standaard 19 2 5 4 4 7" xfId="23479" xr:uid="{00000000-0005-0000-0000-00009B330000}"/>
    <cellStyle name="Standaard 19 2 5 4 5" xfId="1180" xr:uid="{00000000-0005-0000-0000-00009C330000}"/>
    <cellStyle name="Standaard 19 2 5 4 5 2" xfId="1515" xr:uid="{00000000-0005-0000-0000-00009D330000}"/>
    <cellStyle name="Standaard 19 2 5 4 5 2 2" xfId="2176" xr:uid="{00000000-0005-0000-0000-00009E330000}"/>
    <cellStyle name="Standaard 19 2 5 4 5 2 2 2" xfId="4398" xr:uid="{00000000-0005-0000-0000-00009F330000}"/>
    <cellStyle name="Standaard 19 2 5 4 5 2 2 2 2" xfId="14125" xr:uid="{00000000-0005-0000-0000-0000A0330000}"/>
    <cellStyle name="Standaard 19 2 5 4 5 2 2 2 3" xfId="23166" xr:uid="{00000000-0005-0000-0000-0000A1330000}"/>
    <cellStyle name="Standaard 19 2 5 4 5 2 2 2 4" xfId="25888" xr:uid="{00000000-0005-0000-0000-0000A2330000}"/>
    <cellStyle name="Standaard 19 2 5 4 5 2 2 3" xfId="12059" xr:uid="{00000000-0005-0000-0000-0000A3330000}"/>
    <cellStyle name="Standaard 19 2 5 4 5 2 2 4" xfId="21803" xr:uid="{00000000-0005-0000-0000-0000A4330000}"/>
    <cellStyle name="Standaard 19 2 5 4 5 2 2 5" xfId="24526" xr:uid="{00000000-0005-0000-0000-0000A5330000}"/>
    <cellStyle name="Standaard 19 2 5 4 5 2 3" xfId="3737" xr:uid="{00000000-0005-0000-0000-0000A6330000}"/>
    <cellStyle name="Standaard 19 2 5 4 5 2 3 2" xfId="13464" xr:uid="{00000000-0005-0000-0000-0000A7330000}"/>
    <cellStyle name="Standaard 19 2 5 4 5 2 3 3" xfId="22510" xr:uid="{00000000-0005-0000-0000-0000A8330000}"/>
    <cellStyle name="Standaard 19 2 5 4 5 2 3 4" xfId="25232" xr:uid="{00000000-0005-0000-0000-0000A9330000}"/>
    <cellStyle name="Standaard 19 2 5 4 5 2 4" xfId="11403" xr:uid="{00000000-0005-0000-0000-0000AA330000}"/>
    <cellStyle name="Standaard 19 2 5 4 5 2 5" xfId="21147" xr:uid="{00000000-0005-0000-0000-0000AB330000}"/>
    <cellStyle name="Standaard 19 2 5 4 5 2 6" xfId="23870" xr:uid="{00000000-0005-0000-0000-0000AC330000}"/>
    <cellStyle name="Standaard 19 2 5 4 5 3" xfId="1848" xr:uid="{00000000-0005-0000-0000-0000AD330000}"/>
    <cellStyle name="Standaard 19 2 5 4 5 3 2" xfId="4070" xr:uid="{00000000-0005-0000-0000-0000AE330000}"/>
    <cellStyle name="Standaard 19 2 5 4 5 3 2 2" xfId="13797" xr:uid="{00000000-0005-0000-0000-0000AF330000}"/>
    <cellStyle name="Standaard 19 2 5 4 5 3 2 3" xfId="22838" xr:uid="{00000000-0005-0000-0000-0000B0330000}"/>
    <cellStyle name="Standaard 19 2 5 4 5 3 2 4" xfId="25560" xr:uid="{00000000-0005-0000-0000-0000B1330000}"/>
    <cellStyle name="Standaard 19 2 5 4 5 3 3" xfId="11731" xr:uid="{00000000-0005-0000-0000-0000B2330000}"/>
    <cellStyle name="Standaard 19 2 5 4 5 3 4" xfId="21475" xr:uid="{00000000-0005-0000-0000-0000B3330000}"/>
    <cellStyle name="Standaard 19 2 5 4 5 3 5" xfId="24198" xr:uid="{00000000-0005-0000-0000-0000B4330000}"/>
    <cellStyle name="Standaard 19 2 5 4 5 4" xfId="3376" xr:uid="{00000000-0005-0000-0000-0000B5330000}"/>
    <cellStyle name="Standaard 19 2 5 4 5 4 2" xfId="13103" xr:uid="{00000000-0005-0000-0000-0000B6330000}"/>
    <cellStyle name="Standaard 19 2 5 4 5 4 3" xfId="22182" xr:uid="{00000000-0005-0000-0000-0000B7330000}"/>
    <cellStyle name="Standaard 19 2 5 4 5 4 4" xfId="24904" xr:uid="{00000000-0005-0000-0000-0000B8330000}"/>
    <cellStyle name="Standaard 19 2 5 4 5 5" xfId="11075" xr:uid="{00000000-0005-0000-0000-0000B9330000}"/>
    <cellStyle name="Standaard 19 2 5 4 5 6" xfId="20818" xr:uid="{00000000-0005-0000-0000-0000BA330000}"/>
    <cellStyle name="Standaard 19 2 5 4 5 7" xfId="23542" xr:uid="{00000000-0005-0000-0000-0000BB330000}"/>
    <cellStyle name="Standaard 19 2 5 4 6" xfId="1274" xr:uid="{00000000-0005-0000-0000-0000BC330000}"/>
    <cellStyle name="Standaard 19 2 5 4 6 2" xfId="1937" xr:uid="{00000000-0005-0000-0000-0000BD330000}"/>
    <cellStyle name="Standaard 19 2 5 4 6 2 2" xfId="4159" xr:uid="{00000000-0005-0000-0000-0000BE330000}"/>
    <cellStyle name="Standaard 19 2 5 4 6 2 2 2" xfId="13886" xr:uid="{00000000-0005-0000-0000-0000BF330000}"/>
    <cellStyle name="Standaard 19 2 5 4 6 2 2 3" xfId="22927" xr:uid="{00000000-0005-0000-0000-0000C0330000}"/>
    <cellStyle name="Standaard 19 2 5 4 6 2 2 4" xfId="25649" xr:uid="{00000000-0005-0000-0000-0000C1330000}"/>
    <cellStyle name="Standaard 19 2 5 4 6 2 3" xfId="11820" xr:uid="{00000000-0005-0000-0000-0000C2330000}"/>
    <cellStyle name="Standaard 19 2 5 4 6 2 4" xfId="21564" xr:uid="{00000000-0005-0000-0000-0000C3330000}"/>
    <cellStyle name="Standaard 19 2 5 4 6 2 5" xfId="24287" xr:uid="{00000000-0005-0000-0000-0000C4330000}"/>
    <cellStyle name="Standaard 19 2 5 4 6 3" xfId="3498" xr:uid="{00000000-0005-0000-0000-0000C5330000}"/>
    <cellStyle name="Standaard 19 2 5 4 6 3 2" xfId="13225" xr:uid="{00000000-0005-0000-0000-0000C6330000}"/>
    <cellStyle name="Standaard 19 2 5 4 6 3 3" xfId="22271" xr:uid="{00000000-0005-0000-0000-0000C7330000}"/>
    <cellStyle name="Standaard 19 2 5 4 6 3 4" xfId="24993" xr:uid="{00000000-0005-0000-0000-0000C8330000}"/>
    <cellStyle name="Standaard 19 2 5 4 6 4" xfId="11164" xr:uid="{00000000-0005-0000-0000-0000C9330000}"/>
    <cellStyle name="Standaard 19 2 5 4 6 5" xfId="20908" xr:uid="{00000000-0005-0000-0000-0000CA330000}"/>
    <cellStyle name="Standaard 19 2 5 4 6 6" xfId="23631" xr:uid="{00000000-0005-0000-0000-0000CB330000}"/>
    <cellStyle name="Standaard 19 2 5 4 7" xfId="1609" xr:uid="{00000000-0005-0000-0000-0000CC330000}"/>
    <cellStyle name="Standaard 19 2 5 4 7 2" xfId="3831" xr:uid="{00000000-0005-0000-0000-0000CD330000}"/>
    <cellStyle name="Standaard 19 2 5 4 7 2 2" xfId="13558" xr:uid="{00000000-0005-0000-0000-0000CE330000}"/>
    <cellStyle name="Standaard 19 2 5 4 7 2 3" xfId="22599" xr:uid="{00000000-0005-0000-0000-0000CF330000}"/>
    <cellStyle name="Standaard 19 2 5 4 7 2 4" xfId="25321" xr:uid="{00000000-0005-0000-0000-0000D0330000}"/>
    <cellStyle name="Standaard 19 2 5 4 7 3" xfId="11492" xr:uid="{00000000-0005-0000-0000-0000D1330000}"/>
    <cellStyle name="Standaard 19 2 5 4 7 4" xfId="21236" xr:uid="{00000000-0005-0000-0000-0000D2330000}"/>
    <cellStyle name="Standaard 19 2 5 4 7 5" xfId="23959" xr:uid="{00000000-0005-0000-0000-0000D3330000}"/>
    <cellStyle name="Standaard 19 2 5 4 8" xfId="3133" xr:uid="{00000000-0005-0000-0000-0000D4330000}"/>
    <cellStyle name="Standaard 19 2 5 4 8 2" xfId="12860" xr:uid="{00000000-0005-0000-0000-0000D5330000}"/>
    <cellStyle name="Standaard 19 2 5 4 8 3" xfId="21943" xr:uid="{00000000-0005-0000-0000-0000D6330000}"/>
    <cellStyle name="Standaard 19 2 5 4 8 4" xfId="24665" xr:uid="{00000000-0005-0000-0000-0000D7330000}"/>
    <cellStyle name="Standaard 19 2 5 4 9" xfId="10836" xr:uid="{00000000-0005-0000-0000-0000D8330000}"/>
    <cellStyle name="Standaard 19 2 5 5" xfId="947" xr:uid="{00000000-0005-0000-0000-0000D9330000}"/>
    <cellStyle name="Standaard 19 2 5 5 2" xfId="1035" xr:uid="{00000000-0005-0000-0000-0000DA330000}"/>
    <cellStyle name="Standaard 19 2 5 5 2 2" xfId="1372" xr:uid="{00000000-0005-0000-0000-0000DB330000}"/>
    <cellStyle name="Standaard 19 2 5 5 2 2 2" xfId="2035" xr:uid="{00000000-0005-0000-0000-0000DC330000}"/>
    <cellStyle name="Standaard 19 2 5 5 2 2 2 2" xfId="4257" xr:uid="{00000000-0005-0000-0000-0000DD330000}"/>
    <cellStyle name="Standaard 19 2 5 5 2 2 2 2 2" xfId="13984" xr:uid="{00000000-0005-0000-0000-0000DE330000}"/>
    <cellStyle name="Standaard 19 2 5 5 2 2 2 2 3" xfId="23025" xr:uid="{00000000-0005-0000-0000-0000DF330000}"/>
    <cellStyle name="Standaard 19 2 5 5 2 2 2 2 4" xfId="25747" xr:uid="{00000000-0005-0000-0000-0000E0330000}"/>
    <cellStyle name="Standaard 19 2 5 5 2 2 2 3" xfId="11918" xr:uid="{00000000-0005-0000-0000-0000E1330000}"/>
    <cellStyle name="Standaard 19 2 5 5 2 2 2 4" xfId="21662" xr:uid="{00000000-0005-0000-0000-0000E2330000}"/>
    <cellStyle name="Standaard 19 2 5 5 2 2 2 5" xfId="24385" xr:uid="{00000000-0005-0000-0000-0000E3330000}"/>
    <cellStyle name="Standaard 19 2 5 5 2 2 3" xfId="3596" xr:uid="{00000000-0005-0000-0000-0000E4330000}"/>
    <cellStyle name="Standaard 19 2 5 5 2 2 3 2" xfId="13323" xr:uid="{00000000-0005-0000-0000-0000E5330000}"/>
    <cellStyle name="Standaard 19 2 5 5 2 2 3 3" xfId="22369" xr:uid="{00000000-0005-0000-0000-0000E6330000}"/>
    <cellStyle name="Standaard 19 2 5 5 2 2 3 4" xfId="25091" xr:uid="{00000000-0005-0000-0000-0000E7330000}"/>
    <cellStyle name="Standaard 19 2 5 5 2 2 4" xfId="11262" xr:uid="{00000000-0005-0000-0000-0000E8330000}"/>
    <cellStyle name="Standaard 19 2 5 5 2 2 5" xfId="21006" xr:uid="{00000000-0005-0000-0000-0000E9330000}"/>
    <cellStyle name="Standaard 19 2 5 5 2 2 6" xfId="23729" xr:uid="{00000000-0005-0000-0000-0000EA330000}"/>
    <cellStyle name="Standaard 19 2 5 5 2 3" xfId="1707" xr:uid="{00000000-0005-0000-0000-0000EB330000}"/>
    <cellStyle name="Standaard 19 2 5 5 2 3 2" xfId="3929" xr:uid="{00000000-0005-0000-0000-0000EC330000}"/>
    <cellStyle name="Standaard 19 2 5 5 2 3 2 2" xfId="13656" xr:uid="{00000000-0005-0000-0000-0000ED330000}"/>
    <cellStyle name="Standaard 19 2 5 5 2 3 2 3" xfId="22697" xr:uid="{00000000-0005-0000-0000-0000EE330000}"/>
    <cellStyle name="Standaard 19 2 5 5 2 3 2 4" xfId="25419" xr:uid="{00000000-0005-0000-0000-0000EF330000}"/>
    <cellStyle name="Standaard 19 2 5 5 2 3 3" xfId="11590" xr:uid="{00000000-0005-0000-0000-0000F0330000}"/>
    <cellStyle name="Standaard 19 2 5 5 2 3 4" xfId="21334" xr:uid="{00000000-0005-0000-0000-0000F1330000}"/>
    <cellStyle name="Standaard 19 2 5 5 2 3 5" xfId="24057" xr:uid="{00000000-0005-0000-0000-0000F2330000}"/>
    <cellStyle name="Standaard 19 2 5 5 2 4" xfId="3231" xr:uid="{00000000-0005-0000-0000-0000F3330000}"/>
    <cellStyle name="Standaard 19 2 5 5 2 4 2" xfId="12958" xr:uid="{00000000-0005-0000-0000-0000F4330000}"/>
    <cellStyle name="Standaard 19 2 5 5 2 4 3" xfId="22041" xr:uid="{00000000-0005-0000-0000-0000F5330000}"/>
    <cellStyle name="Standaard 19 2 5 5 2 4 4" xfId="24763" xr:uid="{00000000-0005-0000-0000-0000F6330000}"/>
    <cellStyle name="Standaard 19 2 5 5 2 5" xfId="10934" xr:uid="{00000000-0005-0000-0000-0000F7330000}"/>
    <cellStyle name="Standaard 19 2 5 5 2 6" xfId="20677" xr:uid="{00000000-0005-0000-0000-0000F8330000}"/>
    <cellStyle name="Standaard 19 2 5 5 2 7" xfId="23401" xr:uid="{00000000-0005-0000-0000-0000F9330000}"/>
    <cellStyle name="Standaard 19 2 5 5 3" xfId="1126" xr:uid="{00000000-0005-0000-0000-0000FA330000}"/>
    <cellStyle name="Standaard 19 2 5 5 3 2" xfId="1462" xr:uid="{00000000-0005-0000-0000-0000FB330000}"/>
    <cellStyle name="Standaard 19 2 5 5 3 2 2" xfId="2123" xr:uid="{00000000-0005-0000-0000-0000FC330000}"/>
    <cellStyle name="Standaard 19 2 5 5 3 2 2 2" xfId="4345" xr:uid="{00000000-0005-0000-0000-0000FD330000}"/>
    <cellStyle name="Standaard 19 2 5 5 3 2 2 2 2" xfId="14072" xr:uid="{00000000-0005-0000-0000-0000FE330000}"/>
    <cellStyle name="Standaard 19 2 5 5 3 2 2 2 3" xfId="23113" xr:uid="{00000000-0005-0000-0000-0000FF330000}"/>
    <cellStyle name="Standaard 19 2 5 5 3 2 2 2 4" xfId="25835" xr:uid="{00000000-0005-0000-0000-000000340000}"/>
    <cellStyle name="Standaard 19 2 5 5 3 2 2 3" xfId="12006" xr:uid="{00000000-0005-0000-0000-000001340000}"/>
    <cellStyle name="Standaard 19 2 5 5 3 2 2 4" xfId="21750" xr:uid="{00000000-0005-0000-0000-000002340000}"/>
    <cellStyle name="Standaard 19 2 5 5 3 2 2 5" xfId="24473" xr:uid="{00000000-0005-0000-0000-000003340000}"/>
    <cellStyle name="Standaard 19 2 5 5 3 2 3" xfId="3684" xr:uid="{00000000-0005-0000-0000-000004340000}"/>
    <cellStyle name="Standaard 19 2 5 5 3 2 3 2" xfId="13411" xr:uid="{00000000-0005-0000-0000-000005340000}"/>
    <cellStyle name="Standaard 19 2 5 5 3 2 3 3" xfId="22457" xr:uid="{00000000-0005-0000-0000-000006340000}"/>
    <cellStyle name="Standaard 19 2 5 5 3 2 3 4" xfId="25179" xr:uid="{00000000-0005-0000-0000-000007340000}"/>
    <cellStyle name="Standaard 19 2 5 5 3 2 4" xfId="11350" xr:uid="{00000000-0005-0000-0000-000008340000}"/>
    <cellStyle name="Standaard 19 2 5 5 3 2 5" xfId="21094" xr:uid="{00000000-0005-0000-0000-000009340000}"/>
    <cellStyle name="Standaard 19 2 5 5 3 2 6" xfId="23817" xr:uid="{00000000-0005-0000-0000-00000A340000}"/>
    <cellStyle name="Standaard 19 2 5 5 3 3" xfId="1795" xr:uid="{00000000-0005-0000-0000-00000B340000}"/>
    <cellStyle name="Standaard 19 2 5 5 3 3 2" xfId="4017" xr:uid="{00000000-0005-0000-0000-00000C340000}"/>
    <cellStyle name="Standaard 19 2 5 5 3 3 2 2" xfId="13744" xr:uid="{00000000-0005-0000-0000-00000D340000}"/>
    <cellStyle name="Standaard 19 2 5 5 3 3 2 3" xfId="22785" xr:uid="{00000000-0005-0000-0000-00000E340000}"/>
    <cellStyle name="Standaard 19 2 5 5 3 3 2 4" xfId="25507" xr:uid="{00000000-0005-0000-0000-00000F340000}"/>
    <cellStyle name="Standaard 19 2 5 5 3 3 3" xfId="11678" xr:uid="{00000000-0005-0000-0000-000010340000}"/>
    <cellStyle name="Standaard 19 2 5 5 3 3 4" xfId="21422" xr:uid="{00000000-0005-0000-0000-000011340000}"/>
    <cellStyle name="Standaard 19 2 5 5 3 3 5" xfId="24145" xr:uid="{00000000-0005-0000-0000-000012340000}"/>
    <cellStyle name="Standaard 19 2 5 5 3 4" xfId="3322" xr:uid="{00000000-0005-0000-0000-000013340000}"/>
    <cellStyle name="Standaard 19 2 5 5 3 4 2" xfId="13049" xr:uid="{00000000-0005-0000-0000-000014340000}"/>
    <cellStyle name="Standaard 19 2 5 5 3 4 3" xfId="22129" xr:uid="{00000000-0005-0000-0000-000015340000}"/>
    <cellStyle name="Standaard 19 2 5 5 3 4 4" xfId="24851" xr:uid="{00000000-0005-0000-0000-000016340000}"/>
    <cellStyle name="Standaard 19 2 5 5 3 5" xfId="11022" xr:uid="{00000000-0005-0000-0000-000017340000}"/>
    <cellStyle name="Standaard 19 2 5 5 3 6" xfId="20765" xr:uid="{00000000-0005-0000-0000-000018340000}"/>
    <cellStyle name="Standaard 19 2 5 5 3 7" xfId="23489" xr:uid="{00000000-0005-0000-0000-000019340000}"/>
    <cellStyle name="Standaard 19 2 5 5 4" xfId="1284" xr:uid="{00000000-0005-0000-0000-00001A340000}"/>
    <cellStyle name="Standaard 19 2 5 5 4 2" xfId="1947" xr:uid="{00000000-0005-0000-0000-00001B340000}"/>
    <cellStyle name="Standaard 19 2 5 5 4 2 2" xfId="4169" xr:uid="{00000000-0005-0000-0000-00001C340000}"/>
    <cellStyle name="Standaard 19 2 5 5 4 2 2 2" xfId="13896" xr:uid="{00000000-0005-0000-0000-00001D340000}"/>
    <cellStyle name="Standaard 19 2 5 5 4 2 2 3" xfId="22937" xr:uid="{00000000-0005-0000-0000-00001E340000}"/>
    <cellStyle name="Standaard 19 2 5 5 4 2 2 4" xfId="25659" xr:uid="{00000000-0005-0000-0000-00001F340000}"/>
    <cellStyle name="Standaard 19 2 5 5 4 2 3" xfId="11830" xr:uid="{00000000-0005-0000-0000-000020340000}"/>
    <cellStyle name="Standaard 19 2 5 5 4 2 4" xfId="21574" xr:uid="{00000000-0005-0000-0000-000021340000}"/>
    <cellStyle name="Standaard 19 2 5 5 4 2 5" xfId="24297" xr:uid="{00000000-0005-0000-0000-000022340000}"/>
    <cellStyle name="Standaard 19 2 5 5 4 3" xfId="3508" xr:uid="{00000000-0005-0000-0000-000023340000}"/>
    <cellStyle name="Standaard 19 2 5 5 4 3 2" xfId="13235" xr:uid="{00000000-0005-0000-0000-000024340000}"/>
    <cellStyle name="Standaard 19 2 5 5 4 3 3" xfId="22281" xr:uid="{00000000-0005-0000-0000-000025340000}"/>
    <cellStyle name="Standaard 19 2 5 5 4 3 4" xfId="25003" xr:uid="{00000000-0005-0000-0000-000026340000}"/>
    <cellStyle name="Standaard 19 2 5 5 4 4" xfId="11174" xr:uid="{00000000-0005-0000-0000-000027340000}"/>
    <cellStyle name="Standaard 19 2 5 5 4 5" xfId="20918" xr:uid="{00000000-0005-0000-0000-000028340000}"/>
    <cellStyle name="Standaard 19 2 5 5 4 6" xfId="23641" xr:uid="{00000000-0005-0000-0000-000029340000}"/>
    <cellStyle name="Standaard 19 2 5 5 5" xfId="1619" xr:uid="{00000000-0005-0000-0000-00002A340000}"/>
    <cellStyle name="Standaard 19 2 5 5 5 2" xfId="3841" xr:uid="{00000000-0005-0000-0000-00002B340000}"/>
    <cellStyle name="Standaard 19 2 5 5 5 2 2" xfId="13568" xr:uid="{00000000-0005-0000-0000-00002C340000}"/>
    <cellStyle name="Standaard 19 2 5 5 5 2 3" xfId="22609" xr:uid="{00000000-0005-0000-0000-00002D340000}"/>
    <cellStyle name="Standaard 19 2 5 5 5 2 4" xfId="25331" xr:uid="{00000000-0005-0000-0000-00002E340000}"/>
    <cellStyle name="Standaard 19 2 5 5 5 3" xfId="11502" xr:uid="{00000000-0005-0000-0000-00002F340000}"/>
    <cellStyle name="Standaard 19 2 5 5 5 4" xfId="21246" xr:uid="{00000000-0005-0000-0000-000030340000}"/>
    <cellStyle name="Standaard 19 2 5 5 5 5" xfId="23969" xr:uid="{00000000-0005-0000-0000-000031340000}"/>
    <cellStyle name="Standaard 19 2 5 5 6" xfId="3143" xr:uid="{00000000-0005-0000-0000-000032340000}"/>
    <cellStyle name="Standaard 19 2 5 5 6 2" xfId="12870" xr:uid="{00000000-0005-0000-0000-000033340000}"/>
    <cellStyle name="Standaard 19 2 5 5 6 3" xfId="21953" xr:uid="{00000000-0005-0000-0000-000034340000}"/>
    <cellStyle name="Standaard 19 2 5 5 6 4" xfId="24675" xr:uid="{00000000-0005-0000-0000-000035340000}"/>
    <cellStyle name="Standaard 19 2 5 5 7" xfId="10846" xr:uid="{00000000-0005-0000-0000-000036340000}"/>
    <cellStyle name="Standaard 19 2 5 5 8" xfId="20589" xr:uid="{00000000-0005-0000-0000-000037340000}"/>
    <cellStyle name="Standaard 19 2 5 5 9" xfId="23313" xr:uid="{00000000-0005-0000-0000-000038340000}"/>
    <cellStyle name="Standaard 19 2 5 6" xfId="991" xr:uid="{00000000-0005-0000-0000-000039340000}"/>
    <cellStyle name="Standaard 19 2 5 6 2" xfId="1328" xr:uid="{00000000-0005-0000-0000-00003A340000}"/>
    <cellStyle name="Standaard 19 2 5 6 2 2" xfId="1991" xr:uid="{00000000-0005-0000-0000-00003B340000}"/>
    <cellStyle name="Standaard 19 2 5 6 2 2 2" xfId="4213" xr:uid="{00000000-0005-0000-0000-00003C340000}"/>
    <cellStyle name="Standaard 19 2 5 6 2 2 2 2" xfId="13940" xr:uid="{00000000-0005-0000-0000-00003D340000}"/>
    <cellStyle name="Standaard 19 2 5 6 2 2 2 3" xfId="22981" xr:uid="{00000000-0005-0000-0000-00003E340000}"/>
    <cellStyle name="Standaard 19 2 5 6 2 2 2 4" xfId="25703" xr:uid="{00000000-0005-0000-0000-00003F340000}"/>
    <cellStyle name="Standaard 19 2 5 6 2 2 3" xfId="11874" xr:uid="{00000000-0005-0000-0000-000040340000}"/>
    <cellStyle name="Standaard 19 2 5 6 2 2 4" xfId="21618" xr:uid="{00000000-0005-0000-0000-000041340000}"/>
    <cellStyle name="Standaard 19 2 5 6 2 2 5" xfId="24341" xr:uid="{00000000-0005-0000-0000-000042340000}"/>
    <cellStyle name="Standaard 19 2 5 6 2 3" xfId="3552" xr:uid="{00000000-0005-0000-0000-000043340000}"/>
    <cellStyle name="Standaard 19 2 5 6 2 3 2" xfId="13279" xr:uid="{00000000-0005-0000-0000-000044340000}"/>
    <cellStyle name="Standaard 19 2 5 6 2 3 3" xfId="22325" xr:uid="{00000000-0005-0000-0000-000045340000}"/>
    <cellStyle name="Standaard 19 2 5 6 2 3 4" xfId="25047" xr:uid="{00000000-0005-0000-0000-000046340000}"/>
    <cellStyle name="Standaard 19 2 5 6 2 4" xfId="11218" xr:uid="{00000000-0005-0000-0000-000047340000}"/>
    <cellStyle name="Standaard 19 2 5 6 2 5" xfId="20962" xr:uid="{00000000-0005-0000-0000-000048340000}"/>
    <cellStyle name="Standaard 19 2 5 6 2 6" xfId="23685" xr:uid="{00000000-0005-0000-0000-000049340000}"/>
    <cellStyle name="Standaard 19 2 5 6 3" xfId="1663" xr:uid="{00000000-0005-0000-0000-00004A340000}"/>
    <cellStyle name="Standaard 19 2 5 6 3 2" xfId="3885" xr:uid="{00000000-0005-0000-0000-00004B340000}"/>
    <cellStyle name="Standaard 19 2 5 6 3 2 2" xfId="13612" xr:uid="{00000000-0005-0000-0000-00004C340000}"/>
    <cellStyle name="Standaard 19 2 5 6 3 2 3" xfId="22653" xr:uid="{00000000-0005-0000-0000-00004D340000}"/>
    <cellStyle name="Standaard 19 2 5 6 3 2 4" xfId="25375" xr:uid="{00000000-0005-0000-0000-00004E340000}"/>
    <cellStyle name="Standaard 19 2 5 6 3 3" xfId="11546" xr:uid="{00000000-0005-0000-0000-00004F340000}"/>
    <cellStyle name="Standaard 19 2 5 6 3 4" xfId="21290" xr:uid="{00000000-0005-0000-0000-000050340000}"/>
    <cellStyle name="Standaard 19 2 5 6 3 5" xfId="24013" xr:uid="{00000000-0005-0000-0000-000051340000}"/>
    <cellStyle name="Standaard 19 2 5 6 4" xfId="3187" xr:uid="{00000000-0005-0000-0000-000052340000}"/>
    <cellStyle name="Standaard 19 2 5 6 4 2" xfId="12914" xr:uid="{00000000-0005-0000-0000-000053340000}"/>
    <cellStyle name="Standaard 19 2 5 6 4 3" xfId="21997" xr:uid="{00000000-0005-0000-0000-000054340000}"/>
    <cellStyle name="Standaard 19 2 5 6 4 4" xfId="24719" xr:uid="{00000000-0005-0000-0000-000055340000}"/>
    <cellStyle name="Standaard 19 2 5 6 5" xfId="10890" xr:uid="{00000000-0005-0000-0000-000056340000}"/>
    <cellStyle name="Standaard 19 2 5 6 6" xfId="20633" xr:uid="{00000000-0005-0000-0000-000057340000}"/>
    <cellStyle name="Standaard 19 2 5 6 7" xfId="23357" xr:uid="{00000000-0005-0000-0000-000058340000}"/>
    <cellStyle name="Standaard 19 2 5 7" xfId="1079" xr:uid="{00000000-0005-0000-0000-000059340000}"/>
    <cellStyle name="Standaard 19 2 5 7 2" xfId="1416" xr:uid="{00000000-0005-0000-0000-00005A340000}"/>
    <cellStyle name="Standaard 19 2 5 7 2 2" xfId="2079" xr:uid="{00000000-0005-0000-0000-00005B340000}"/>
    <cellStyle name="Standaard 19 2 5 7 2 2 2" xfId="4301" xr:uid="{00000000-0005-0000-0000-00005C340000}"/>
    <cellStyle name="Standaard 19 2 5 7 2 2 2 2" xfId="14028" xr:uid="{00000000-0005-0000-0000-00005D340000}"/>
    <cellStyle name="Standaard 19 2 5 7 2 2 2 3" xfId="23069" xr:uid="{00000000-0005-0000-0000-00005E340000}"/>
    <cellStyle name="Standaard 19 2 5 7 2 2 2 4" xfId="25791" xr:uid="{00000000-0005-0000-0000-00005F340000}"/>
    <cellStyle name="Standaard 19 2 5 7 2 2 3" xfId="11962" xr:uid="{00000000-0005-0000-0000-000060340000}"/>
    <cellStyle name="Standaard 19 2 5 7 2 2 4" xfId="21706" xr:uid="{00000000-0005-0000-0000-000061340000}"/>
    <cellStyle name="Standaard 19 2 5 7 2 2 5" xfId="24429" xr:uid="{00000000-0005-0000-0000-000062340000}"/>
    <cellStyle name="Standaard 19 2 5 7 2 3" xfId="3640" xr:uid="{00000000-0005-0000-0000-000063340000}"/>
    <cellStyle name="Standaard 19 2 5 7 2 3 2" xfId="13367" xr:uid="{00000000-0005-0000-0000-000064340000}"/>
    <cellStyle name="Standaard 19 2 5 7 2 3 3" xfId="22413" xr:uid="{00000000-0005-0000-0000-000065340000}"/>
    <cellStyle name="Standaard 19 2 5 7 2 3 4" xfId="25135" xr:uid="{00000000-0005-0000-0000-000066340000}"/>
    <cellStyle name="Standaard 19 2 5 7 2 4" xfId="11306" xr:uid="{00000000-0005-0000-0000-000067340000}"/>
    <cellStyle name="Standaard 19 2 5 7 2 5" xfId="21050" xr:uid="{00000000-0005-0000-0000-000068340000}"/>
    <cellStyle name="Standaard 19 2 5 7 2 6" xfId="23773" xr:uid="{00000000-0005-0000-0000-000069340000}"/>
    <cellStyle name="Standaard 19 2 5 7 3" xfId="1751" xr:uid="{00000000-0005-0000-0000-00006A340000}"/>
    <cellStyle name="Standaard 19 2 5 7 3 2" xfId="3973" xr:uid="{00000000-0005-0000-0000-00006B340000}"/>
    <cellStyle name="Standaard 19 2 5 7 3 2 2" xfId="13700" xr:uid="{00000000-0005-0000-0000-00006C340000}"/>
    <cellStyle name="Standaard 19 2 5 7 3 2 3" xfId="22741" xr:uid="{00000000-0005-0000-0000-00006D340000}"/>
    <cellStyle name="Standaard 19 2 5 7 3 2 4" xfId="25463" xr:uid="{00000000-0005-0000-0000-00006E340000}"/>
    <cellStyle name="Standaard 19 2 5 7 3 3" xfId="11634" xr:uid="{00000000-0005-0000-0000-00006F340000}"/>
    <cellStyle name="Standaard 19 2 5 7 3 4" xfId="21378" xr:uid="{00000000-0005-0000-0000-000070340000}"/>
    <cellStyle name="Standaard 19 2 5 7 3 5" xfId="24101" xr:uid="{00000000-0005-0000-0000-000071340000}"/>
    <cellStyle name="Standaard 19 2 5 7 4" xfId="3275" xr:uid="{00000000-0005-0000-0000-000072340000}"/>
    <cellStyle name="Standaard 19 2 5 7 4 2" xfId="13002" xr:uid="{00000000-0005-0000-0000-000073340000}"/>
    <cellStyle name="Standaard 19 2 5 7 4 3" xfId="22085" xr:uid="{00000000-0005-0000-0000-000074340000}"/>
    <cellStyle name="Standaard 19 2 5 7 4 4" xfId="24807" xr:uid="{00000000-0005-0000-0000-000075340000}"/>
    <cellStyle name="Standaard 19 2 5 7 5" xfId="10978" xr:uid="{00000000-0005-0000-0000-000076340000}"/>
    <cellStyle name="Standaard 19 2 5 7 6" xfId="20721" xr:uid="{00000000-0005-0000-0000-000077340000}"/>
    <cellStyle name="Standaard 19 2 5 7 7" xfId="23445" xr:uid="{00000000-0005-0000-0000-000078340000}"/>
    <cellStyle name="Standaard 19 2 5 8" xfId="1177" xr:uid="{00000000-0005-0000-0000-000079340000}"/>
    <cellStyle name="Standaard 19 2 5 8 2" xfId="1512" xr:uid="{00000000-0005-0000-0000-00007A340000}"/>
    <cellStyle name="Standaard 19 2 5 8 2 2" xfId="2173" xr:uid="{00000000-0005-0000-0000-00007B340000}"/>
    <cellStyle name="Standaard 19 2 5 8 2 2 2" xfId="4395" xr:uid="{00000000-0005-0000-0000-00007C340000}"/>
    <cellStyle name="Standaard 19 2 5 8 2 2 2 2" xfId="14122" xr:uid="{00000000-0005-0000-0000-00007D340000}"/>
    <cellStyle name="Standaard 19 2 5 8 2 2 2 3" xfId="23163" xr:uid="{00000000-0005-0000-0000-00007E340000}"/>
    <cellStyle name="Standaard 19 2 5 8 2 2 2 4" xfId="25885" xr:uid="{00000000-0005-0000-0000-00007F340000}"/>
    <cellStyle name="Standaard 19 2 5 8 2 2 3" xfId="12056" xr:uid="{00000000-0005-0000-0000-000080340000}"/>
    <cellStyle name="Standaard 19 2 5 8 2 2 4" xfId="21800" xr:uid="{00000000-0005-0000-0000-000081340000}"/>
    <cellStyle name="Standaard 19 2 5 8 2 2 5" xfId="24523" xr:uid="{00000000-0005-0000-0000-000082340000}"/>
    <cellStyle name="Standaard 19 2 5 8 2 3" xfId="3734" xr:uid="{00000000-0005-0000-0000-000083340000}"/>
    <cellStyle name="Standaard 19 2 5 8 2 3 2" xfId="13461" xr:uid="{00000000-0005-0000-0000-000084340000}"/>
    <cellStyle name="Standaard 19 2 5 8 2 3 3" xfId="22507" xr:uid="{00000000-0005-0000-0000-000085340000}"/>
    <cellStyle name="Standaard 19 2 5 8 2 3 4" xfId="25229" xr:uid="{00000000-0005-0000-0000-000086340000}"/>
    <cellStyle name="Standaard 19 2 5 8 2 4" xfId="11400" xr:uid="{00000000-0005-0000-0000-000087340000}"/>
    <cellStyle name="Standaard 19 2 5 8 2 5" xfId="21144" xr:uid="{00000000-0005-0000-0000-000088340000}"/>
    <cellStyle name="Standaard 19 2 5 8 2 6" xfId="23867" xr:uid="{00000000-0005-0000-0000-000089340000}"/>
    <cellStyle name="Standaard 19 2 5 8 3" xfId="1845" xr:uid="{00000000-0005-0000-0000-00008A340000}"/>
    <cellStyle name="Standaard 19 2 5 8 3 2" xfId="4067" xr:uid="{00000000-0005-0000-0000-00008B340000}"/>
    <cellStyle name="Standaard 19 2 5 8 3 2 2" xfId="13794" xr:uid="{00000000-0005-0000-0000-00008C340000}"/>
    <cellStyle name="Standaard 19 2 5 8 3 2 3" xfId="22835" xr:uid="{00000000-0005-0000-0000-00008D340000}"/>
    <cellStyle name="Standaard 19 2 5 8 3 2 4" xfId="25557" xr:uid="{00000000-0005-0000-0000-00008E340000}"/>
    <cellStyle name="Standaard 19 2 5 8 3 3" xfId="11728" xr:uid="{00000000-0005-0000-0000-00008F340000}"/>
    <cellStyle name="Standaard 19 2 5 8 3 4" xfId="21472" xr:uid="{00000000-0005-0000-0000-000090340000}"/>
    <cellStyle name="Standaard 19 2 5 8 3 5" xfId="24195" xr:uid="{00000000-0005-0000-0000-000091340000}"/>
    <cellStyle name="Standaard 19 2 5 8 4" xfId="3373" xr:uid="{00000000-0005-0000-0000-000092340000}"/>
    <cellStyle name="Standaard 19 2 5 8 4 2" xfId="13100" xr:uid="{00000000-0005-0000-0000-000093340000}"/>
    <cellStyle name="Standaard 19 2 5 8 4 3" xfId="22179" xr:uid="{00000000-0005-0000-0000-000094340000}"/>
    <cellStyle name="Standaard 19 2 5 8 4 4" xfId="24901" xr:uid="{00000000-0005-0000-0000-000095340000}"/>
    <cellStyle name="Standaard 19 2 5 8 5" xfId="11072" xr:uid="{00000000-0005-0000-0000-000096340000}"/>
    <cellStyle name="Standaard 19 2 5 8 6" xfId="20815" xr:uid="{00000000-0005-0000-0000-000097340000}"/>
    <cellStyle name="Standaard 19 2 5 8 7" xfId="23539" xr:uid="{00000000-0005-0000-0000-000098340000}"/>
    <cellStyle name="Standaard 19 2 5 9" xfId="1240" xr:uid="{00000000-0005-0000-0000-000099340000}"/>
    <cellStyle name="Standaard 19 2 5 9 2" xfId="1903" xr:uid="{00000000-0005-0000-0000-00009A340000}"/>
    <cellStyle name="Standaard 19 2 5 9 2 2" xfId="4125" xr:uid="{00000000-0005-0000-0000-00009B340000}"/>
    <cellStyle name="Standaard 19 2 5 9 2 2 2" xfId="13852" xr:uid="{00000000-0005-0000-0000-00009C340000}"/>
    <cellStyle name="Standaard 19 2 5 9 2 2 3" xfId="22893" xr:uid="{00000000-0005-0000-0000-00009D340000}"/>
    <cellStyle name="Standaard 19 2 5 9 2 2 4" xfId="25615" xr:uid="{00000000-0005-0000-0000-00009E340000}"/>
    <cellStyle name="Standaard 19 2 5 9 2 3" xfId="11786" xr:uid="{00000000-0005-0000-0000-00009F340000}"/>
    <cellStyle name="Standaard 19 2 5 9 2 4" xfId="21530" xr:uid="{00000000-0005-0000-0000-0000A0340000}"/>
    <cellStyle name="Standaard 19 2 5 9 2 5" xfId="24253" xr:uid="{00000000-0005-0000-0000-0000A1340000}"/>
    <cellStyle name="Standaard 19 2 5 9 3" xfId="3464" xr:uid="{00000000-0005-0000-0000-0000A2340000}"/>
    <cellStyle name="Standaard 19 2 5 9 3 2" xfId="13191" xr:uid="{00000000-0005-0000-0000-0000A3340000}"/>
    <cellStyle name="Standaard 19 2 5 9 3 3" xfId="22237" xr:uid="{00000000-0005-0000-0000-0000A4340000}"/>
    <cellStyle name="Standaard 19 2 5 9 3 4" xfId="24959" xr:uid="{00000000-0005-0000-0000-0000A5340000}"/>
    <cellStyle name="Standaard 19 2 5 9 4" xfId="11130" xr:uid="{00000000-0005-0000-0000-0000A6340000}"/>
    <cellStyle name="Standaard 19 2 5 9 5" xfId="20874" xr:uid="{00000000-0005-0000-0000-0000A7340000}"/>
    <cellStyle name="Standaard 19 2 5 9 6" xfId="23597" xr:uid="{00000000-0005-0000-0000-0000A8340000}"/>
    <cellStyle name="Standaard 19 2 6" xfId="909" xr:uid="{00000000-0005-0000-0000-0000A9340000}"/>
    <cellStyle name="Standaard 19 2 6 10" xfId="20552" xr:uid="{00000000-0005-0000-0000-0000AA340000}"/>
    <cellStyle name="Standaard 19 2 6 11" xfId="23276" xr:uid="{00000000-0005-0000-0000-0000AB340000}"/>
    <cellStyle name="Standaard 19 2 6 2" xfId="954" xr:uid="{00000000-0005-0000-0000-0000AC340000}"/>
    <cellStyle name="Standaard 19 2 6 2 2" xfId="1042" xr:uid="{00000000-0005-0000-0000-0000AD340000}"/>
    <cellStyle name="Standaard 19 2 6 2 2 2" xfId="1379" xr:uid="{00000000-0005-0000-0000-0000AE340000}"/>
    <cellStyle name="Standaard 19 2 6 2 2 2 2" xfId="2042" xr:uid="{00000000-0005-0000-0000-0000AF340000}"/>
    <cellStyle name="Standaard 19 2 6 2 2 2 2 2" xfId="4264" xr:uid="{00000000-0005-0000-0000-0000B0340000}"/>
    <cellStyle name="Standaard 19 2 6 2 2 2 2 2 2" xfId="13991" xr:uid="{00000000-0005-0000-0000-0000B1340000}"/>
    <cellStyle name="Standaard 19 2 6 2 2 2 2 2 3" xfId="23032" xr:uid="{00000000-0005-0000-0000-0000B2340000}"/>
    <cellStyle name="Standaard 19 2 6 2 2 2 2 2 4" xfId="25754" xr:uid="{00000000-0005-0000-0000-0000B3340000}"/>
    <cellStyle name="Standaard 19 2 6 2 2 2 2 3" xfId="11925" xr:uid="{00000000-0005-0000-0000-0000B4340000}"/>
    <cellStyle name="Standaard 19 2 6 2 2 2 2 4" xfId="21669" xr:uid="{00000000-0005-0000-0000-0000B5340000}"/>
    <cellStyle name="Standaard 19 2 6 2 2 2 2 5" xfId="24392" xr:uid="{00000000-0005-0000-0000-0000B6340000}"/>
    <cellStyle name="Standaard 19 2 6 2 2 2 3" xfId="3603" xr:uid="{00000000-0005-0000-0000-0000B7340000}"/>
    <cellStyle name="Standaard 19 2 6 2 2 2 3 2" xfId="13330" xr:uid="{00000000-0005-0000-0000-0000B8340000}"/>
    <cellStyle name="Standaard 19 2 6 2 2 2 3 3" xfId="22376" xr:uid="{00000000-0005-0000-0000-0000B9340000}"/>
    <cellStyle name="Standaard 19 2 6 2 2 2 3 4" xfId="25098" xr:uid="{00000000-0005-0000-0000-0000BA340000}"/>
    <cellStyle name="Standaard 19 2 6 2 2 2 4" xfId="11269" xr:uid="{00000000-0005-0000-0000-0000BB340000}"/>
    <cellStyle name="Standaard 19 2 6 2 2 2 5" xfId="21013" xr:uid="{00000000-0005-0000-0000-0000BC340000}"/>
    <cellStyle name="Standaard 19 2 6 2 2 2 6" xfId="23736" xr:uid="{00000000-0005-0000-0000-0000BD340000}"/>
    <cellStyle name="Standaard 19 2 6 2 2 3" xfId="1714" xr:uid="{00000000-0005-0000-0000-0000BE340000}"/>
    <cellStyle name="Standaard 19 2 6 2 2 3 2" xfId="3936" xr:uid="{00000000-0005-0000-0000-0000BF340000}"/>
    <cellStyle name="Standaard 19 2 6 2 2 3 2 2" xfId="13663" xr:uid="{00000000-0005-0000-0000-0000C0340000}"/>
    <cellStyle name="Standaard 19 2 6 2 2 3 2 3" xfId="22704" xr:uid="{00000000-0005-0000-0000-0000C1340000}"/>
    <cellStyle name="Standaard 19 2 6 2 2 3 2 4" xfId="25426" xr:uid="{00000000-0005-0000-0000-0000C2340000}"/>
    <cellStyle name="Standaard 19 2 6 2 2 3 3" xfId="11597" xr:uid="{00000000-0005-0000-0000-0000C3340000}"/>
    <cellStyle name="Standaard 19 2 6 2 2 3 4" xfId="21341" xr:uid="{00000000-0005-0000-0000-0000C4340000}"/>
    <cellStyle name="Standaard 19 2 6 2 2 3 5" xfId="24064" xr:uid="{00000000-0005-0000-0000-0000C5340000}"/>
    <cellStyle name="Standaard 19 2 6 2 2 4" xfId="3238" xr:uid="{00000000-0005-0000-0000-0000C6340000}"/>
    <cellStyle name="Standaard 19 2 6 2 2 4 2" xfId="12965" xr:uid="{00000000-0005-0000-0000-0000C7340000}"/>
    <cellStyle name="Standaard 19 2 6 2 2 4 3" xfId="22048" xr:uid="{00000000-0005-0000-0000-0000C8340000}"/>
    <cellStyle name="Standaard 19 2 6 2 2 4 4" xfId="24770" xr:uid="{00000000-0005-0000-0000-0000C9340000}"/>
    <cellStyle name="Standaard 19 2 6 2 2 5" xfId="10941" xr:uid="{00000000-0005-0000-0000-0000CA340000}"/>
    <cellStyle name="Standaard 19 2 6 2 2 6" xfId="20684" xr:uid="{00000000-0005-0000-0000-0000CB340000}"/>
    <cellStyle name="Standaard 19 2 6 2 2 7" xfId="23408" xr:uid="{00000000-0005-0000-0000-0000CC340000}"/>
    <cellStyle name="Standaard 19 2 6 2 3" xfId="1133" xr:uid="{00000000-0005-0000-0000-0000CD340000}"/>
    <cellStyle name="Standaard 19 2 6 2 3 2" xfId="1469" xr:uid="{00000000-0005-0000-0000-0000CE340000}"/>
    <cellStyle name="Standaard 19 2 6 2 3 2 2" xfId="2130" xr:uid="{00000000-0005-0000-0000-0000CF340000}"/>
    <cellStyle name="Standaard 19 2 6 2 3 2 2 2" xfId="4352" xr:uid="{00000000-0005-0000-0000-0000D0340000}"/>
    <cellStyle name="Standaard 19 2 6 2 3 2 2 2 2" xfId="14079" xr:uid="{00000000-0005-0000-0000-0000D1340000}"/>
    <cellStyle name="Standaard 19 2 6 2 3 2 2 2 3" xfId="23120" xr:uid="{00000000-0005-0000-0000-0000D2340000}"/>
    <cellStyle name="Standaard 19 2 6 2 3 2 2 2 4" xfId="25842" xr:uid="{00000000-0005-0000-0000-0000D3340000}"/>
    <cellStyle name="Standaard 19 2 6 2 3 2 2 3" xfId="12013" xr:uid="{00000000-0005-0000-0000-0000D4340000}"/>
    <cellStyle name="Standaard 19 2 6 2 3 2 2 4" xfId="21757" xr:uid="{00000000-0005-0000-0000-0000D5340000}"/>
    <cellStyle name="Standaard 19 2 6 2 3 2 2 5" xfId="24480" xr:uid="{00000000-0005-0000-0000-0000D6340000}"/>
    <cellStyle name="Standaard 19 2 6 2 3 2 3" xfId="3691" xr:uid="{00000000-0005-0000-0000-0000D7340000}"/>
    <cellStyle name="Standaard 19 2 6 2 3 2 3 2" xfId="13418" xr:uid="{00000000-0005-0000-0000-0000D8340000}"/>
    <cellStyle name="Standaard 19 2 6 2 3 2 3 3" xfId="22464" xr:uid="{00000000-0005-0000-0000-0000D9340000}"/>
    <cellStyle name="Standaard 19 2 6 2 3 2 3 4" xfId="25186" xr:uid="{00000000-0005-0000-0000-0000DA340000}"/>
    <cellStyle name="Standaard 19 2 6 2 3 2 4" xfId="11357" xr:uid="{00000000-0005-0000-0000-0000DB340000}"/>
    <cellStyle name="Standaard 19 2 6 2 3 2 5" xfId="21101" xr:uid="{00000000-0005-0000-0000-0000DC340000}"/>
    <cellStyle name="Standaard 19 2 6 2 3 2 6" xfId="23824" xr:uid="{00000000-0005-0000-0000-0000DD340000}"/>
    <cellStyle name="Standaard 19 2 6 2 3 3" xfId="1802" xr:uid="{00000000-0005-0000-0000-0000DE340000}"/>
    <cellStyle name="Standaard 19 2 6 2 3 3 2" xfId="4024" xr:uid="{00000000-0005-0000-0000-0000DF340000}"/>
    <cellStyle name="Standaard 19 2 6 2 3 3 2 2" xfId="13751" xr:uid="{00000000-0005-0000-0000-0000E0340000}"/>
    <cellStyle name="Standaard 19 2 6 2 3 3 2 3" xfId="22792" xr:uid="{00000000-0005-0000-0000-0000E1340000}"/>
    <cellStyle name="Standaard 19 2 6 2 3 3 2 4" xfId="25514" xr:uid="{00000000-0005-0000-0000-0000E2340000}"/>
    <cellStyle name="Standaard 19 2 6 2 3 3 3" xfId="11685" xr:uid="{00000000-0005-0000-0000-0000E3340000}"/>
    <cellStyle name="Standaard 19 2 6 2 3 3 4" xfId="21429" xr:uid="{00000000-0005-0000-0000-0000E4340000}"/>
    <cellStyle name="Standaard 19 2 6 2 3 3 5" xfId="24152" xr:uid="{00000000-0005-0000-0000-0000E5340000}"/>
    <cellStyle name="Standaard 19 2 6 2 3 4" xfId="3329" xr:uid="{00000000-0005-0000-0000-0000E6340000}"/>
    <cellStyle name="Standaard 19 2 6 2 3 4 2" xfId="13056" xr:uid="{00000000-0005-0000-0000-0000E7340000}"/>
    <cellStyle name="Standaard 19 2 6 2 3 4 3" xfId="22136" xr:uid="{00000000-0005-0000-0000-0000E8340000}"/>
    <cellStyle name="Standaard 19 2 6 2 3 4 4" xfId="24858" xr:uid="{00000000-0005-0000-0000-0000E9340000}"/>
    <cellStyle name="Standaard 19 2 6 2 3 5" xfId="11029" xr:uid="{00000000-0005-0000-0000-0000EA340000}"/>
    <cellStyle name="Standaard 19 2 6 2 3 6" xfId="20772" xr:uid="{00000000-0005-0000-0000-0000EB340000}"/>
    <cellStyle name="Standaard 19 2 6 2 3 7" xfId="23496" xr:uid="{00000000-0005-0000-0000-0000EC340000}"/>
    <cellStyle name="Standaard 19 2 6 2 4" xfId="1291" xr:uid="{00000000-0005-0000-0000-0000ED340000}"/>
    <cellStyle name="Standaard 19 2 6 2 4 2" xfId="1954" xr:uid="{00000000-0005-0000-0000-0000EE340000}"/>
    <cellStyle name="Standaard 19 2 6 2 4 2 2" xfId="4176" xr:uid="{00000000-0005-0000-0000-0000EF340000}"/>
    <cellStyle name="Standaard 19 2 6 2 4 2 2 2" xfId="13903" xr:uid="{00000000-0005-0000-0000-0000F0340000}"/>
    <cellStyle name="Standaard 19 2 6 2 4 2 2 3" xfId="22944" xr:uid="{00000000-0005-0000-0000-0000F1340000}"/>
    <cellStyle name="Standaard 19 2 6 2 4 2 2 4" xfId="25666" xr:uid="{00000000-0005-0000-0000-0000F2340000}"/>
    <cellStyle name="Standaard 19 2 6 2 4 2 3" xfId="11837" xr:uid="{00000000-0005-0000-0000-0000F3340000}"/>
    <cellStyle name="Standaard 19 2 6 2 4 2 4" xfId="21581" xr:uid="{00000000-0005-0000-0000-0000F4340000}"/>
    <cellStyle name="Standaard 19 2 6 2 4 2 5" xfId="24304" xr:uid="{00000000-0005-0000-0000-0000F5340000}"/>
    <cellStyle name="Standaard 19 2 6 2 4 3" xfId="3515" xr:uid="{00000000-0005-0000-0000-0000F6340000}"/>
    <cellStyle name="Standaard 19 2 6 2 4 3 2" xfId="13242" xr:uid="{00000000-0005-0000-0000-0000F7340000}"/>
    <cellStyle name="Standaard 19 2 6 2 4 3 3" xfId="22288" xr:uid="{00000000-0005-0000-0000-0000F8340000}"/>
    <cellStyle name="Standaard 19 2 6 2 4 3 4" xfId="25010" xr:uid="{00000000-0005-0000-0000-0000F9340000}"/>
    <cellStyle name="Standaard 19 2 6 2 4 4" xfId="11181" xr:uid="{00000000-0005-0000-0000-0000FA340000}"/>
    <cellStyle name="Standaard 19 2 6 2 4 5" xfId="20925" xr:uid="{00000000-0005-0000-0000-0000FB340000}"/>
    <cellStyle name="Standaard 19 2 6 2 4 6" xfId="23648" xr:uid="{00000000-0005-0000-0000-0000FC340000}"/>
    <cellStyle name="Standaard 19 2 6 2 5" xfId="1626" xr:uid="{00000000-0005-0000-0000-0000FD340000}"/>
    <cellStyle name="Standaard 19 2 6 2 5 2" xfId="3848" xr:uid="{00000000-0005-0000-0000-0000FE340000}"/>
    <cellStyle name="Standaard 19 2 6 2 5 2 2" xfId="13575" xr:uid="{00000000-0005-0000-0000-0000FF340000}"/>
    <cellStyle name="Standaard 19 2 6 2 5 2 3" xfId="22616" xr:uid="{00000000-0005-0000-0000-000000350000}"/>
    <cellStyle name="Standaard 19 2 6 2 5 2 4" xfId="25338" xr:uid="{00000000-0005-0000-0000-000001350000}"/>
    <cellStyle name="Standaard 19 2 6 2 5 3" xfId="11509" xr:uid="{00000000-0005-0000-0000-000002350000}"/>
    <cellStyle name="Standaard 19 2 6 2 5 4" xfId="21253" xr:uid="{00000000-0005-0000-0000-000003350000}"/>
    <cellStyle name="Standaard 19 2 6 2 5 5" xfId="23976" xr:uid="{00000000-0005-0000-0000-000004350000}"/>
    <cellStyle name="Standaard 19 2 6 2 6" xfId="3150" xr:uid="{00000000-0005-0000-0000-000005350000}"/>
    <cellStyle name="Standaard 19 2 6 2 6 2" xfId="12877" xr:uid="{00000000-0005-0000-0000-000006350000}"/>
    <cellStyle name="Standaard 19 2 6 2 6 3" xfId="21960" xr:uid="{00000000-0005-0000-0000-000007350000}"/>
    <cellStyle name="Standaard 19 2 6 2 6 4" xfId="24682" xr:uid="{00000000-0005-0000-0000-000008350000}"/>
    <cellStyle name="Standaard 19 2 6 2 7" xfId="10853" xr:uid="{00000000-0005-0000-0000-000009350000}"/>
    <cellStyle name="Standaard 19 2 6 2 8" xfId="20596" xr:uid="{00000000-0005-0000-0000-00000A350000}"/>
    <cellStyle name="Standaard 19 2 6 2 9" xfId="23320" xr:uid="{00000000-0005-0000-0000-00000B350000}"/>
    <cellStyle name="Standaard 19 2 6 3" xfId="998" xr:uid="{00000000-0005-0000-0000-00000C350000}"/>
    <cellStyle name="Standaard 19 2 6 3 2" xfId="1335" xr:uid="{00000000-0005-0000-0000-00000D350000}"/>
    <cellStyle name="Standaard 19 2 6 3 2 2" xfId="1998" xr:uid="{00000000-0005-0000-0000-00000E350000}"/>
    <cellStyle name="Standaard 19 2 6 3 2 2 2" xfId="4220" xr:uid="{00000000-0005-0000-0000-00000F350000}"/>
    <cellStyle name="Standaard 19 2 6 3 2 2 2 2" xfId="13947" xr:uid="{00000000-0005-0000-0000-000010350000}"/>
    <cellStyle name="Standaard 19 2 6 3 2 2 2 3" xfId="22988" xr:uid="{00000000-0005-0000-0000-000011350000}"/>
    <cellStyle name="Standaard 19 2 6 3 2 2 2 4" xfId="25710" xr:uid="{00000000-0005-0000-0000-000012350000}"/>
    <cellStyle name="Standaard 19 2 6 3 2 2 3" xfId="11881" xr:uid="{00000000-0005-0000-0000-000013350000}"/>
    <cellStyle name="Standaard 19 2 6 3 2 2 4" xfId="21625" xr:uid="{00000000-0005-0000-0000-000014350000}"/>
    <cellStyle name="Standaard 19 2 6 3 2 2 5" xfId="24348" xr:uid="{00000000-0005-0000-0000-000015350000}"/>
    <cellStyle name="Standaard 19 2 6 3 2 3" xfId="3559" xr:uid="{00000000-0005-0000-0000-000016350000}"/>
    <cellStyle name="Standaard 19 2 6 3 2 3 2" xfId="13286" xr:uid="{00000000-0005-0000-0000-000017350000}"/>
    <cellStyle name="Standaard 19 2 6 3 2 3 3" xfId="22332" xr:uid="{00000000-0005-0000-0000-000018350000}"/>
    <cellStyle name="Standaard 19 2 6 3 2 3 4" xfId="25054" xr:uid="{00000000-0005-0000-0000-000019350000}"/>
    <cellStyle name="Standaard 19 2 6 3 2 4" xfId="11225" xr:uid="{00000000-0005-0000-0000-00001A350000}"/>
    <cellStyle name="Standaard 19 2 6 3 2 5" xfId="20969" xr:uid="{00000000-0005-0000-0000-00001B350000}"/>
    <cellStyle name="Standaard 19 2 6 3 2 6" xfId="23692" xr:uid="{00000000-0005-0000-0000-00001C350000}"/>
    <cellStyle name="Standaard 19 2 6 3 3" xfId="1670" xr:uid="{00000000-0005-0000-0000-00001D350000}"/>
    <cellStyle name="Standaard 19 2 6 3 3 2" xfId="3892" xr:uid="{00000000-0005-0000-0000-00001E350000}"/>
    <cellStyle name="Standaard 19 2 6 3 3 2 2" xfId="13619" xr:uid="{00000000-0005-0000-0000-00001F350000}"/>
    <cellStyle name="Standaard 19 2 6 3 3 2 3" xfId="22660" xr:uid="{00000000-0005-0000-0000-000020350000}"/>
    <cellStyle name="Standaard 19 2 6 3 3 2 4" xfId="25382" xr:uid="{00000000-0005-0000-0000-000021350000}"/>
    <cellStyle name="Standaard 19 2 6 3 3 3" xfId="11553" xr:uid="{00000000-0005-0000-0000-000022350000}"/>
    <cellStyle name="Standaard 19 2 6 3 3 4" xfId="21297" xr:uid="{00000000-0005-0000-0000-000023350000}"/>
    <cellStyle name="Standaard 19 2 6 3 3 5" xfId="24020" xr:uid="{00000000-0005-0000-0000-000024350000}"/>
    <cellStyle name="Standaard 19 2 6 3 4" xfId="3194" xr:uid="{00000000-0005-0000-0000-000025350000}"/>
    <cellStyle name="Standaard 19 2 6 3 4 2" xfId="12921" xr:uid="{00000000-0005-0000-0000-000026350000}"/>
    <cellStyle name="Standaard 19 2 6 3 4 3" xfId="22004" xr:uid="{00000000-0005-0000-0000-000027350000}"/>
    <cellStyle name="Standaard 19 2 6 3 4 4" xfId="24726" xr:uid="{00000000-0005-0000-0000-000028350000}"/>
    <cellStyle name="Standaard 19 2 6 3 5" xfId="10897" xr:uid="{00000000-0005-0000-0000-000029350000}"/>
    <cellStyle name="Standaard 19 2 6 3 6" xfId="20640" xr:uid="{00000000-0005-0000-0000-00002A350000}"/>
    <cellStyle name="Standaard 19 2 6 3 7" xfId="23364" xr:uid="{00000000-0005-0000-0000-00002B350000}"/>
    <cellStyle name="Standaard 19 2 6 4" xfId="1087" xr:uid="{00000000-0005-0000-0000-00002C350000}"/>
    <cellStyle name="Standaard 19 2 6 4 2" xfId="1424" xr:uid="{00000000-0005-0000-0000-00002D350000}"/>
    <cellStyle name="Standaard 19 2 6 4 2 2" xfId="2086" xr:uid="{00000000-0005-0000-0000-00002E350000}"/>
    <cellStyle name="Standaard 19 2 6 4 2 2 2" xfId="4308" xr:uid="{00000000-0005-0000-0000-00002F350000}"/>
    <cellStyle name="Standaard 19 2 6 4 2 2 2 2" xfId="14035" xr:uid="{00000000-0005-0000-0000-000030350000}"/>
    <cellStyle name="Standaard 19 2 6 4 2 2 2 3" xfId="23076" xr:uid="{00000000-0005-0000-0000-000031350000}"/>
    <cellStyle name="Standaard 19 2 6 4 2 2 2 4" xfId="25798" xr:uid="{00000000-0005-0000-0000-000032350000}"/>
    <cellStyle name="Standaard 19 2 6 4 2 2 3" xfId="11969" xr:uid="{00000000-0005-0000-0000-000033350000}"/>
    <cellStyle name="Standaard 19 2 6 4 2 2 4" xfId="21713" xr:uid="{00000000-0005-0000-0000-000034350000}"/>
    <cellStyle name="Standaard 19 2 6 4 2 2 5" xfId="24436" xr:uid="{00000000-0005-0000-0000-000035350000}"/>
    <cellStyle name="Standaard 19 2 6 4 2 3" xfId="3647" xr:uid="{00000000-0005-0000-0000-000036350000}"/>
    <cellStyle name="Standaard 19 2 6 4 2 3 2" xfId="13374" xr:uid="{00000000-0005-0000-0000-000037350000}"/>
    <cellStyle name="Standaard 19 2 6 4 2 3 3" xfId="22420" xr:uid="{00000000-0005-0000-0000-000038350000}"/>
    <cellStyle name="Standaard 19 2 6 4 2 3 4" xfId="25142" xr:uid="{00000000-0005-0000-0000-000039350000}"/>
    <cellStyle name="Standaard 19 2 6 4 2 4" xfId="11313" xr:uid="{00000000-0005-0000-0000-00003A350000}"/>
    <cellStyle name="Standaard 19 2 6 4 2 5" xfId="21057" xr:uid="{00000000-0005-0000-0000-00003B350000}"/>
    <cellStyle name="Standaard 19 2 6 4 2 6" xfId="23780" xr:uid="{00000000-0005-0000-0000-00003C350000}"/>
    <cellStyle name="Standaard 19 2 6 4 3" xfId="1758" xr:uid="{00000000-0005-0000-0000-00003D350000}"/>
    <cellStyle name="Standaard 19 2 6 4 3 2" xfId="3980" xr:uid="{00000000-0005-0000-0000-00003E350000}"/>
    <cellStyle name="Standaard 19 2 6 4 3 2 2" xfId="13707" xr:uid="{00000000-0005-0000-0000-00003F350000}"/>
    <cellStyle name="Standaard 19 2 6 4 3 2 3" xfId="22748" xr:uid="{00000000-0005-0000-0000-000040350000}"/>
    <cellStyle name="Standaard 19 2 6 4 3 2 4" xfId="25470" xr:uid="{00000000-0005-0000-0000-000041350000}"/>
    <cellStyle name="Standaard 19 2 6 4 3 3" xfId="11641" xr:uid="{00000000-0005-0000-0000-000042350000}"/>
    <cellStyle name="Standaard 19 2 6 4 3 4" xfId="21385" xr:uid="{00000000-0005-0000-0000-000043350000}"/>
    <cellStyle name="Standaard 19 2 6 4 3 5" xfId="24108" xr:uid="{00000000-0005-0000-0000-000044350000}"/>
    <cellStyle name="Standaard 19 2 6 4 4" xfId="3283" xr:uid="{00000000-0005-0000-0000-000045350000}"/>
    <cellStyle name="Standaard 19 2 6 4 4 2" xfId="13010" xr:uid="{00000000-0005-0000-0000-000046350000}"/>
    <cellStyle name="Standaard 19 2 6 4 4 3" xfId="22092" xr:uid="{00000000-0005-0000-0000-000047350000}"/>
    <cellStyle name="Standaard 19 2 6 4 4 4" xfId="24814" xr:uid="{00000000-0005-0000-0000-000048350000}"/>
    <cellStyle name="Standaard 19 2 6 4 5" xfId="10985" xr:uid="{00000000-0005-0000-0000-000049350000}"/>
    <cellStyle name="Standaard 19 2 6 4 6" xfId="20728" xr:uid="{00000000-0005-0000-0000-00004A350000}"/>
    <cellStyle name="Standaard 19 2 6 4 7" xfId="23452" xr:uid="{00000000-0005-0000-0000-00004B350000}"/>
    <cellStyle name="Standaard 19 2 6 5" xfId="1181" xr:uid="{00000000-0005-0000-0000-00004C350000}"/>
    <cellStyle name="Standaard 19 2 6 5 2" xfId="1516" xr:uid="{00000000-0005-0000-0000-00004D350000}"/>
    <cellStyle name="Standaard 19 2 6 5 2 2" xfId="2177" xr:uid="{00000000-0005-0000-0000-00004E350000}"/>
    <cellStyle name="Standaard 19 2 6 5 2 2 2" xfId="4399" xr:uid="{00000000-0005-0000-0000-00004F350000}"/>
    <cellStyle name="Standaard 19 2 6 5 2 2 2 2" xfId="14126" xr:uid="{00000000-0005-0000-0000-000050350000}"/>
    <cellStyle name="Standaard 19 2 6 5 2 2 2 3" xfId="23167" xr:uid="{00000000-0005-0000-0000-000051350000}"/>
    <cellStyle name="Standaard 19 2 6 5 2 2 2 4" xfId="25889" xr:uid="{00000000-0005-0000-0000-000052350000}"/>
    <cellStyle name="Standaard 19 2 6 5 2 2 3" xfId="12060" xr:uid="{00000000-0005-0000-0000-000053350000}"/>
    <cellStyle name="Standaard 19 2 6 5 2 2 4" xfId="21804" xr:uid="{00000000-0005-0000-0000-000054350000}"/>
    <cellStyle name="Standaard 19 2 6 5 2 2 5" xfId="24527" xr:uid="{00000000-0005-0000-0000-000055350000}"/>
    <cellStyle name="Standaard 19 2 6 5 2 3" xfId="3738" xr:uid="{00000000-0005-0000-0000-000056350000}"/>
    <cellStyle name="Standaard 19 2 6 5 2 3 2" xfId="13465" xr:uid="{00000000-0005-0000-0000-000057350000}"/>
    <cellStyle name="Standaard 19 2 6 5 2 3 3" xfId="22511" xr:uid="{00000000-0005-0000-0000-000058350000}"/>
    <cellStyle name="Standaard 19 2 6 5 2 3 4" xfId="25233" xr:uid="{00000000-0005-0000-0000-000059350000}"/>
    <cellStyle name="Standaard 19 2 6 5 2 4" xfId="11404" xr:uid="{00000000-0005-0000-0000-00005A350000}"/>
    <cellStyle name="Standaard 19 2 6 5 2 5" xfId="21148" xr:uid="{00000000-0005-0000-0000-00005B350000}"/>
    <cellStyle name="Standaard 19 2 6 5 2 6" xfId="23871" xr:uid="{00000000-0005-0000-0000-00005C350000}"/>
    <cellStyle name="Standaard 19 2 6 5 3" xfId="1849" xr:uid="{00000000-0005-0000-0000-00005D350000}"/>
    <cellStyle name="Standaard 19 2 6 5 3 2" xfId="4071" xr:uid="{00000000-0005-0000-0000-00005E350000}"/>
    <cellStyle name="Standaard 19 2 6 5 3 2 2" xfId="13798" xr:uid="{00000000-0005-0000-0000-00005F350000}"/>
    <cellStyle name="Standaard 19 2 6 5 3 2 3" xfId="22839" xr:uid="{00000000-0005-0000-0000-000060350000}"/>
    <cellStyle name="Standaard 19 2 6 5 3 2 4" xfId="25561" xr:uid="{00000000-0005-0000-0000-000061350000}"/>
    <cellStyle name="Standaard 19 2 6 5 3 3" xfId="11732" xr:uid="{00000000-0005-0000-0000-000062350000}"/>
    <cellStyle name="Standaard 19 2 6 5 3 4" xfId="21476" xr:uid="{00000000-0005-0000-0000-000063350000}"/>
    <cellStyle name="Standaard 19 2 6 5 3 5" xfId="24199" xr:uid="{00000000-0005-0000-0000-000064350000}"/>
    <cellStyle name="Standaard 19 2 6 5 4" xfId="3377" xr:uid="{00000000-0005-0000-0000-000065350000}"/>
    <cellStyle name="Standaard 19 2 6 5 4 2" xfId="13104" xr:uid="{00000000-0005-0000-0000-000066350000}"/>
    <cellStyle name="Standaard 19 2 6 5 4 3" xfId="22183" xr:uid="{00000000-0005-0000-0000-000067350000}"/>
    <cellStyle name="Standaard 19 2 6 5 4 4" xfId="24905" xr:uid="{00000000-0005-0000-0000-000068350000}"/>
    <cellStyle name="Standaard 19 2 6 5 5" xfId="11076" xr:uid="{00000000-0005-0000-0000-000069350000}"/>
    <cellStyle name="Standaard 19 2 6 5 6" xfId="20819" xr:uid="{00000000-0005-0000-0000-00006A350000}"/>
    <cellStyle name="Standaard 19 2 6 5 7" xfId="23543" xr:uid="{00000000-0005-0000-0000-00006B350000}"/>
    <cellStyle name="Standaard 19 2 6 6" xfId="1247" xr:uid="{00000000-0005-0000-0000-00006C350000}"/>
    <cellStyle name="Standaard 19 2 6 6 2" xfId="1910" xr:uid="{00000000-0005-0000-0000-00006D350000}"/>
    <cellStyle name="Standaard 19 2 6 6 2 2" xfId="4132" xr:uid="{00000000-0005-0000-0000-00006E350000}"/>
    <cellStyle name="Standaard 19 2 6 6 2 2 2" xfId="13859" xr:uid="{00000000-0005-0000-0000-00006F350000}"/>
    <cellStyle name="Standaard 19 2 6 6 2 2 3" xfId="22900" xr:uid="{00000000-0005-0000-0000-000070350000}"/>
    <cellStyle name="Standaard 19 2 6 6 2 2 4" xfId="25622" xr:uid="{00000000-0005-0000-0000-000071350000}"/>
    <cellStyle name="Standaard 19 2 6 6 2 3" xfId="11793" xr:uid="{00000000-0005-0000-0000-000072350000}"/>
    <cellStyle name="Standaard 19 2 6 6 2 4" xfId="21537" xr:uid="{00000000-0005-0000-0000-000073350000}"/>
    <cellStyle name="Standaard 19 2 6 6 2 5" xfId="24260" xr:uid="{00000000-0005-0000-0000-000074350000}"/>
    <cellStyle name="Standaard 19 2 6 6 3" xfId="3471" xr:uid="{00000000-0005-0000-0000-000075350000}"/>
    <cellStyle name="Standaard 19 2 6 6 3 2" xfId="13198" xr:uid="{00000000-0005-0000-0000-000076350000}"/>
    <cellStyle name="Standaard 19 2 6 6 3 3" xfId="22244" xr:uid="{00000000-0005-0000-0000-000077350000}"/>
    <cellStyle name="Standaard 19 2 6 6 3 4" xfId="24966" xr:uid="{00000000-0005-0000-0000-000078350000}"/>
    <cellStyle name="Standaard 19 2 6 6 4" xfId="11137" xr:uid="{00000000-0005-0000-0000-000079350000}"/>
    <cellStyle name="Standaard 19 2 6 6 5" xfId="20881" xr:uid="{00000000-0005-0000-0000-00007A350000}"/>
    <cellStyle name="Standaard 19 2 6 6 6" xfId="23604" xr:uid="{00000000-0005-0000-0000-00007B350000}"/>
    <cellStyle name="Standaard 19 2 6 7" xfId="1582" xr:uid="{00000000-0005-0000-0000-00007C350000}"/>
    <cellStyle name="Standaard 19 2 6 7 2" xfId="3804" xr:uid="{00000000-0005-0000-0000-00007D350000}"/>
    <cellStyle name="Standaard 19 2 6 7 2 2" xfId="13531" xr:uid="{00000000-0005-0000-0000-00007E350000}"/>
    <cellStyle name="Standaard 19 2 6 7 2 3" xfId="22572" xr:uid="{00000000-0005-0000-0000-00007F350000}"/>
    <cellStyle name="Standaard 19 2 6 7 2 4" xfId="25294" xr:uid="{00000000-0005-0000-0000-000080350000}"/>
    <cellStyle name="Standaard 19 2 6 7 3" xfId="11465" xr:uid="{00000000-0005-0000-0000-000081350000}"/>
    <cellStyle name="Standaard 19 2 6 7 4" xfId="21209" xr:uid="{00000000-0005-0000-0000-000082350000}"/>
    <cellStyle name="Standaard 19 2 6 7 5" xfId="23932" xr:uid="{00000000-0005-0000-0000-000083350000}"/>
    <cellStyle name="Standaard 19 2 6 8" xfId="3105" xr:uid="{00000000-0005-0000-0000-000084350000}"/>
    <cellStyle name="Standaard 19 2 6 8 2" xfId="12832" xr:uid="{00000000-0005-0000-0000-000085350000}"/>
    <cellStyle name="Standaard 19 2 6 8 3" xfId="21916" xr:uid="{00000000-0005-0000-0000-000086350000}"/>
    <cellStyle name="Standaard 19 2 6 8 4" xfId="24638" xr:uid="{00000000-0005-0000-0000-000087350000}"/>
    <cellStyle name="Standaard 19 2 6 9" xfId="10809" xr:uid="{00000000-0005-0000-0000-000088350000}"/>
    <cellStyle name="Standaard 19 2 7" xfId="919" xr:uid="{00000000-0005-0000-0000-000089350000}"/>
    <cellStyle name="Standaard 19 2 7 10" xfId="20562" xr:uid="{00000000-0005-0000-0000-00008A350000}"/>
    <cellStyle name="Standaard 19 2 7 11" xfId="23286" xr:uid="{00000000-0005-0000-0000-00008B350000}"/>
    <cellStyle name="Standaard 19 2 7 2" xfId="964" xr:uid="{00000000-0005-0000-0000-00008C350000}"/>
    <cellStyle name="Standaard 19 2 7 2 2" xfId="1052" xr:uid="{00000000-0005-0000-0000-00008D350000}"/>
    <cellStyle name="Standaard 19 2 7 2 2 2" xfId="1389" xr:uid="{00000000-0005-0000-0000-00008E350000}"/>
    <cellStyle name="Standaard 19 2 7 2 2 2 2" xfId="2052" xr:uid="{00000000-0005-0000-0000-00008F350000}"/>
    <cellStyle name="Standaard 19 2 7 2 2 2 2 2" xfId="4274" xr:uid="{00000000-0005-0000-0000-000090350000}"/>
    <cellStyle name="Standaard 19 2 7 2 2 2 2 2 2" xfId="14001" xr:uid="{00000000-0005-0000-0000-000091350000}"/>
    <cellStyle name="Standaard 19 2 7 2 2 2 2 2 3" xfId="23042" xr:uid="{00000000-0005-0000-0000-000092350000}"/>
    <cellStyle name="Standaard 19 2 7 2 2 2 2 2 4" xfId="25764" xr:uid="{00000000-0005-0000-0000-000093350000}"/>
    <cellStyle name="Standaard 19 2 7 2 2 2 2 3" xfId="11935" xr:uid="{00000000-0005-0000-0000-000094350000}"/>
    <cellStyle name="Standaard 19 2 7 2 2 2 2 4" xfId="21679" xr:uid="{00000000-0005-0000-0000-000095350000}"/>
    <cellStyle name="Standaard 19 2 7 2 2 2 2 5" xfId="24402" xr:uid="{00000000-0005-0000-0000-000096350000}"/>
    <cellStyle name="Standaard 19 2 7 2 2 2 3" xfId="3613" xr:uid="{00000000-0005-0000-0000-000097350000}"/>
    <cellStyle name="Standaard 19 2 7 2 2 2 3 2" xfId="13340" xr:uid="{00000000-0005-0000-0000-000098350000}"/>
    <cellStyle name="Standaard 19 2 7 2 2 2 3 3" xfId="22386" xr:uid="{00000000-0005-0000-0000-000099350000}"/>
    <cellStyle name="Standaard 19 2 7 2 2 2 3 4" xfId="25108" xr:uid="{00000000-0005-0000-0000-00009A350000}"/>
    <cellStyle name="Standaard 19 2 7 2 2 2 4" xfId="11279" xr:uid="{00000000-0005-0000-0000-00009B350000}"/>
    <cellStyle name="Standaard 19 2 7 2 2 2 5" xfId="21023" xr:uid="{00000000-0005-0000-0000-00009C350000}"/>
    <cellStyle name="Standaard 19 2 7 2 2 2 6" xfId="23746" xr:uid="{00000000-0005-0000-0000-00009D350000}"/>
    <cellStyle name="Standaard 19 2 7 2 2 3" xfId="1724" xr:uid="{00000000-0005-0000-0000-00009E350000}"/>
    <cellStyle name="Standaard 19 2 7 2 2 3 2" xfId="3946" xr:uid="{00000000-0005-0000-0000-00009F350000}"/>
    <cellStyle name="Standaard 19 2 7 2 2 3 2 2" xfId="13673" xr:uid="{00000000-0005-0000-0000-0000A0350000}"/>
    <cellStyle name="Standaard 19 2 7 2 2 3 2 3" xfId="22714" xr:uid="{00000000-0005-0000-0000-0000A1350000}"/>
    <cellStyle name="Standaard 19 2 7 2 2 3 2 4" xfId="25436" xr:uid="{00000000-0005-0000-0000-0000A2350000}"/>
    <cellStyle name="Standaard 19 2 7 2 2 3 3" xfId="11607" xr:uid="{00000000-0005-0000-0000-0000A3350000}"/>
    <cellStyle name="Standaard 19 2 7 2 2 3 4" xfId="21351" xr:uid="{00000000-0005-0000-0000-0000A4350000}"/>
    <cellStyle name="Standaard 19 2 7 2 2 3 5" xfId="24074" xr:uid="{00000000-0005-0000-0000-0000A5350000}"/>
    <cellStyle name="Standaard 19 2 7 2 2 4" xfId="3248" xr:uid="{00000000-0005-0000-0000-0000A6350000}"/>
    <cellStyle name="Standaard 19 2 7 2 2 4 2" xfId="12975" xr:uid="{00000000-0005-0000-0000-0000A7350000}"/>
    <cellStyle name="Standaard 19 2 7 2 2 4 3" xfId="22058" xr:uid="{00000000-0005-0000-0000-0000A8350000}"/>
    <cellStyle name="Standaard 19 2 7 2 2 4 4" xfId="24780" xr:uid="{00000000-0005-0000-0000-0000A9350000}"/>
    <cellStyle name="Standaard 19 2 7 2 2 5" xfId="10951" xr:uid="{00000000-0005-0000-0000-0000AA350000}"/>
    <cellStyle name="Standaard 19 2 7 2 2 6" xfId="20694" xr:uid="{00000000-0005-0000-0000-0000AB350000}"/>
    <cellStyle name="Standaard 19 2 7 2 2 7" xfId="23418" xr:uid="{00000000-0005-0000-0000-0000AC350000}"/>
    <cellStyle name="Standaard 19 2 7 2 3" xfId="1143" xr:uid="{00000000-0005-0000-0000-0000AD350000}"/>
    <cellStyle name="Standaard 19 2 7 2 3 2" xfId="1479" xr:uid="{00000000-0005-0000-0000-0000AE350000}"/>
    <cellStyle name="Standaard 19 2 7 2 3 2 2" xfId="2140" xr:uid="{00000000-0005-0000-0000-0000AF350000}"/>
    <cellStyle name="Standaard 19 2 7 2 3 2 2 2" xfId="4362" xr:uid="{00000000-0005-0000-0000-0000B0350000}"/>
    <cellStyle name="Standaard 19 2 7 2 3 2 2 2 2" xfId="14089" xr:uid="{00000000-0005-0000-0000-0000B1350000}"/>
    <cellStyle name="Standaard 19 2 7 2 3 2 2 2 3" xfId="23130" xr:uid="{00000000-0005-0000-0000-0000B2350000}"/>
    <cellStyle name="Standaard 19 2 7 2 3 2 2 2 4" xfId="25852" xr:uid="{00000000-0005-0000-0000-0000B3350000}"/>
    <cellStyle name="Standaard 19 2 7 2 3 2 2 3" xfId="12023" xr:uid="{00000000-0005-0000-0000-0000B4350000}"/>
    <cellStyle name="Standaard 19 2 7 2 3 2 2 4" xfId="21767" xr:uid="{00000000-0005-0000-0000-0000B5350000}"/>
    <cellStyle name="Standaard 19 2 7 2 3 2 2 5" xfId="24490" xr:uid="{00000000-0005-0000-0000-0000B6350000}"/>
    <cellStyle name="Standaard 19 2 7 2 3 2 3" xfId="3701" xr:uid="{00000000-0005-0000-0000-0000B7350000}"/>
    <cellStyle name="Standaard 19 2 7 2 3 2 3 2" xfId="13428" xr:uid="{00000000-0005-0000-0000-0000B8350000}"/>
    <cellStyle name="Standaard 19 2 7 2 3 2 3 3" xfId="22474" xr:uid="{00000000-0005-0000-0000-0000B9350000}"/>
    <cellStyle name="Standaard 19 2 7 2 3 2 3 4" xfId="25196" xr:uid="{00000000-0005-0000-0000-0000BA350000}"/>
    <cellStyle name="Standaard 19 2 7 2 3 2 4" xfId="11367" xr:uid="{00000000-0005-0000-0000-0000BB350000}"/>
    <cellStyle name="Standaard 19 2 7 2 3 2 5" xfId="21111" xr:uid="{00000000-0005-0000-0000-0000BC350000}"/>
    <cellStyle name="Standaard 19 2 7 2 3 2 6" xfId="23834" xr:uid="{00000000-0005-0000-0000-0000BD350000}"/>
    <cellStyle name="Standaard 19 2 7 2 3 3" xfId="1812" xr:uid="{00000000-0005-0000-0000-0000BE350000}"/>
    <cellStyle name="Standaard 19 2 7 2 3 3 2" xfId="4034" xr:uid="{00000000-0005-0000-0000-0000BF350000}"/>
    <cellStyle name="Standaard 19 2 7 2 3 3 2 2" xfId="13761" xr:uid="{00000000-0005-0000-0000-0000C0350000}"/>
    <cellStyle name="Standaard 19 2 7 2 3 3 2 3" xfId="22802" xr:uid="{00000000-0005-0000-0000-0000C1350000}"/>
    <cellStyle name="Standaard 19 2 7 2 3 3 2 4" xfId="25524" xr:uid="{00000000-0005-0000-0000-0000C2350000}"/>
    <cellStyle name="Standaard 19 2 7 2 3 3 3" xfId="11695" xr:uid="{00000000-0005-0000-0000-0000C3350000}"/>
    <cellStyle name="Standaard 19 2 7 2 3 3 4" xfId="21439" xr:uid="{00000000-0005-0000-0000-0000C4350000}"/>
    <cellStyle name="Standaard 19 2 7 2 3 3 5" xfId="24162" xr:uid="{00000000-0005-0000-0000-0000C5350000}"/>
    <cellStyle name="Standaard 19 2 7 2 3 4" xfId="3339" xr:uid="{00000000-0005-0000-0000-0000C6350000}"/>
    <cellStyle name="Standaard 19 2 7 2 3 4 2" xfId="13066" xr:uid="{00000000-0005-0000-0000-0000C7350000}"/>
    <cellStyle name="Standaard 19 2 7 2 3 4 3" xfId="22146" xr:uid="{00000000-0005-0000-0000-0000C8350000}"/>
    <cellStyle name="Standaard 19 2 7 2 3 4 4" xfId="24868" xr:uid="{00000000-0005-0000-0000-0000C9350000}"/>
    <cellStyle name="Standaard 19 2 7 2 3 5" xfId="11039" xr:uid="{00000000-0005-0000-0000-0000CA350000}"/>
    <cellStyle name="Standaard 19 2 7 2 3 6" xfId="20782" xr:uid="{00000000-0005-0000-0000-0000CB350000}"/>
    <cellStyle name="Standaard 19 2 7 2 3 7" xfId="23506" xr:uid="{00000000-0005-0000-0000-0000CC350000}"/>
    <cellStyle name="Standaard 19 2 7 2 4" xfId="1301" xr:uid="{00000000-0005-0000-0000-0000CD350000}"/>
    <cellStyle name="Standaard 19 2 7 2 4 2" xfId="1964" xr:uid="{00000000-0005-0000-0000-0000CE350000}"/>
    <cellStyle name="Standaard 19 2 7 2 4 2 2" xfId="4186" xr:uid="{00000000-0005-0000-0000-0000CF350000}"/>
    <cellStyle name="Standaard 19 2 7 2 4 2 2 2" xfId="13913" xr:uid="{00000000-0005-0000-0000-0000D0350000}"/>
    <cellStyle name="Standaard 19 2 7 2 4 2 2 3" xfId="22954" xr:uid="{00000000-0005-0000-0000-0000D1350000}"/>
    <cellStyle name="Standaard 19 2 7 2 4 2 2 4" xfId="25676" xr:uid="{00000000-0005-0000-0000-0000D2350000}"/>
    <cellStyle name="Standaard 19 2 7 2 4 2 3" xfId="11847" xr:uid="{00000000-0005-0000-0000-0000D3350000}"/>
    <cellStyle name="Standaard 19 2 7 2 4 2 4" xfId="21591" xr:uid="{00000000-0005-0000-0000-0000D4350000}"/>
    <cellStyle name="Standaard 19 2 7 2 4 2 5" xfId="24314" xr:uid="{00000000-0005-0000-0000-0000D5350000}"/>
    <cellStyle name="Standaard 19 2 7 2 4 3" xfId="3525" xr:uid="{00000000-0005-0000-0000-0000D6350000}"/>
    <cellStyle name="Standaard 19 2 7 2 4 3 2" xfId="13252" xr:uid="{00000000-0005-0000-0000-0000D7350000}"/>
    <cellStyle name="Standaard 19 2 7 2 4 3 3" xfId="22298" xr:uid="{00000000-0005-0000-0000-0000D8350000}"/>
    <cellStyle name="Standaard 19 2 7 2 4 3 4" xfId="25020" xr:uid="{00000000-0005-0000-0000-0000D9350000}"/>
    <cellStyle name="Standaard 19 2 7 2 4 4" xfId="11191" xr:uid="{00000000-0005-0000-0000-0000DA350000}"/>
    <cellStyle name="Standaard 19 2 7 2 4 5" xfId="20935" xr:uid="{00000000-0005-0000-0000-0000DB350000}"/>
    <cellStyle name="Standaard 19 2 7 2 4 6" xfId="23658" xr:uid="{00000000-0005-0000-0000-0000DC350000}"/>
    <cellStyle name="Standaard 19 2 7 2 5" xfId="1636" xr:uid="{00000000-0005-0000-0000-0000DD350000}"/>
    <cellStyle name="Standaard 19 2 7 2 5 2" xfId="3858" xr:uid="{00000000-0005-0000-0000-0000DE350000}"/>
    <cellStyle name="Standaard 19 2 7 2 5 2 2" xfId="13585" xr:uid="{00000000-0005-0000-0000-0000DF350000}"/>
    <cellStyle name="Standaard 19 2 7 2 5 2 3" xfId="22626" xr:uid="{00000000-0005-0000-0000-0000E0350000}"/>
    <cellStyle name="Standaard 19 2 7 2 5 2 4" xfId="25348" xr:uid="{00000000-0005-0000-0000-0000E1350000}"/>
    <cellStyle name="Standaard 19 2 7 2 5 3" xfId="11519" xr:uid="{00000000-0005-0000-0000-0000E2350000}"/>
    <cellStyle name="Standaard 19 2 7 2 5 4" xfId="21263" xr:uid="{00000000-0005-0000-0000-0000E3350000}"/>
    <cellStyle name="Standaard 19 2 7 2 5 5" xfId="23986" xr:uid="{00000000-0005-0000-0000-0000E4350000}"/>
    <cellStyle name="Standaard 19 2 7 2 6" xfId="3160" xr:uid="{00000000-0005-0000-0000-0000E5350000}"/>
    <cellStyle name="Standaard 19 2 7 2 6 2" xfId="12887" xr:uid="{00000000-0005-0000-0000-0000E6350000}"/>
    <cellStyle name="Standaard 19 2 7 2 6 3" xfId="21970" xr:uid="{00000000-0005-0000-0000-0000E7350000}"/>
    <cellStyle name="Standaard 19 2 7 2 6 4" xfId="24692" xr:uid="{00000000-0005-0000-0000-0000E8350000}"/>
    <cellStyle name="Standaard 19 2 7 2 7" xfId="10863" xr:uid="{00000000-0005-0000-0000-0000E9350000}"/>
    <cellStyle name="Standaard 19 2 7 2 8" xfId="20606" xr:uid="{00000000-0005-0000-0000-0000EA350000}"/>
    <cellStyle name="Standaard 19 2 7 2 9" xfId="23330" xr:uid="{00000000-0005-0000-0000-0000EB350000}"/>
    <cellStyle name="Standaard 19 2 7 3" xfId="1008" xr:uid="{00000000-0005-0000-0000-0000EC350000}"/>
    <cellStyle name="Standaard 19 2 7 3 2" xfId="1345" xr:uid="{00000000-0005-0000-0000-0000ED350000}"/>
    <cellStyle name="Standaard 19 2 7 3 2 2" xfId="2008" xr:uid="{00000000-0005-0000-0000-0000EE350000}"/>
    <cellStyle name="Standaard 19 2 7 3 2 2 2" xfId="4230" xr:uid="{00000000-0005-0000-0000-0000EF350000}"/>
    <cellStyle name="Standaard 19 2 7 3 2 2 2 2" xfId="13957" xr:uid="{00000000-0005-0000-0000-0000F0350000}"/>
    <cellStyle name="Standaard 19 2 7 3 2 2 2 3" xfId="22998" xr:uid="{00000000-0005-0000-0000-0000F1350000}"/>
    <cellStyle name="Standaard 19 2 7 3 2 2 2 4" xfId="25720" xr:uid="{00000000-0005-0000-0000-0000F2350000}"/>
    <cellStyle name="Standaard 19 2 7 3 2 2 3" xfId="11891" xr:uid="{00000000-0005-0000-0000-0000F3350000}"/>
    <cellStyle name="Standaard 19 2 7 3 2 2 4" xfId="21635" xr:uid="{00000000-0005-0000-0000-0000F4350000}"/>
    <cellStyle name="Standaard 19 2 7 3 2 2 5" xfId="24358" xr:uid="{00000000-0005-0000-0000-0000F5350000}"/>
    <cellStyle name="Standaard 19 2 7 3 2 3" xfId="3569" xr:uid="{00000000-0005-0000-0000-0000F6350000}"/>
    <cellStyle name="Standaard 19 2 7 3 2 3 2" xfId="13296" xr:uid="{00000000-0005-0000-0000-0000F7350000}"/>
    <cellStyle name="Standaard 19 2 7 3 2 3 3" xfId="22342" xr:uid="{00000000-0005-0000-0000-0000F8350000}"/>
    <cellStyle name="Standaard 19 2 7 3 2 3 4" xfId="25064" xr:uid="{00000000-0005-0000-0000-0000F9350000}"/>
    <cellStyle name="Standaard 19 2 7 3 2 4" xfId="11235" xr:uid="{00000000-0005-0000-0000-0000FA350000}"/>
    <cellStyle name="Standaard 19 2 7 3 2 5" xfId="20979" xr:uid="{00000000-0005-0000-0000-0000FB350000}"/>
    <cellStyle name="Standaard 19 2 7 3 2 6" xfId="23702" xr:uid="{00000000-0005-0000-0000-0000FC350000}"/>
    <cellStyle name="Standaard 19 2 7 3 3" xfId="1680" xr:uid="{00000000-0005-0000-0000-0000FD350000}"/>
    <cellStyle name="Standaard 19 2 7 3 3 2" xfId="3902" xr:uid="{00000000-0005-0000-0000-0000FE350000}"/>
    <cellStyle name="Standaard 19 2 7 3 3 2 2" xfId="13629" xr:uid="{00000000-0005-0000-0000-0000FF350000}"/>
    <cellStyle name="Standaard 19 2 7 3 3 2 3" xfId="22670" xr:uid="{00000000-0005-0000-0000-000000360000}"/>
    <cellStyle name="Standaard 19 2 7 3 3 2 4" xfId="25392" xr:uid="{00000000-0005-0000-0000-000001360000}"/>
    <cellStyle name="Standaard 19 2 7 3 3 3" xfId="11563" xr:uid="{00000000-0005-0000-0000-000002360000}"/>
    <cellStyle name="Standaard 19 2 7 3 3 4" xfId="21307" xr:uid="{00000000-0005-0000-0000-000003360000}"/>
    <cellStyle name="Standaard 19 2 7 3 3 5" xfId="24030" xr:uid="{00000000-0005-0000-0000-000004360000}"/>
    <cellStyle name="Standaard 19 2 7 3 4" xfId="3204" xr:uid="{00000000-0005-0000-0000-000005360000}"/>
    <cellStyle name="Standaard 19 2 7 3 4 2" xfId="12931" xr:uid="{00000000-0005-0000-0000-000006360000}"/>
    <cellStyle name="Standaard 19 2 7 3 4 3" xfId="22014" xr:uid="{00000000-0005-0000-0000-000007360000}"/>
    <cellStyle name="Standaard 19 2 7 3 4 4" xfId="24736" xr:uid="{00000000-0005-0000-0000-000008360000}"/>
    <cellStyle name="Standaard 19 2 7 3 5" xfId="10907" xr:uid="{00000000-0005-0000-0000-000009360000}"/>
    <cellStyle name="Standaard 19 2 7 3 6" xfId="20650" xr:uid="{00000000-0005-0000-0000-00000A360000}"/>
    <cellStyle name="Standaard 19 2 7 3 7" xfId="23374" xr:uid="{00000000-0005-0000-0000-00000B360000}"/>
    <cellStyle name="Standaard 19 2 7 4" xfId="1097" xr:uid="{00000000-0005-0000-0000-00000C360000}"/>
    <cellStyle name="Standaard 19 2 7 4 2" xfId="1434" xr:uid="{00000000-0005-0000-0000-00000D360000}"/>
    <cellStyle name="Standaard 19 2 7 4 2 2" xfId="2096" xr:uid="{00000000-0005-0000-0000-00000E360000}"/>
    <cellStyle name="Standaard 19 2 7 4 2 2 2" xfId="4318" xr:uid="{00000000-0005-0000-0000-00000F360000}"/>
    <cellStyle name="Standaard 19 2 7 4 2 2 2 2" xfId="14045" xr:uid="{00000000-0005-0000-0000-000010360000}"/>
    <cellStyle name="Standaard 19 2 7 4 2 2 2 3" xfId="23086" xr:uid="{00000000-0005-0000-0000-000011360000}"/>
    <cellStyle name="Standaard 19 2 7 4 2 2 2 4" xfId="25808" xr:uid="{00000000-0005-0000-0000-000012360000}"/>
    <cellStyle name="Standaard 19 2 7 4 2 2 3" xfId="11979" xr:uid="{00000000-0005-0000-0000-000013360000}"/>
    <cellStyle name="Standaard 19 2 7 4 2 2 4" xfId="21723" xr:uid="{00000000-0005-0000-0000-000014360000}"/>
    <cellStyle name="Standaard 19 2 7 4 2 2 5" xfId="24446" xr:uid="{00000000-0005-0000-0000-000015360000}"/>
    <cellStyle name="Standaard 19 2 7 4 2 3" xfId="3657" xr:uid="{00000000-0005-0000-0000-000016360000}"/>
    <cellStyle name="Standaard 19 2 7 4 2 3 2" xfId="13384" xr:uid="{00000000-0005-0000-0000-000017360000}"/>
    <cellStyle name="Standaard 19 2 7 4 2 3 3" xfId="22430" xr:uid="{00000000-0005-0000-0000-000018360000}"/>
    <cellStyle name="Standaard 19 2 7 4 2 3 4" xfId="25152" xr:uid="{00000000-0005-0000-0000-000019360000}"/>
    <cellStyle name="Standaard 19 2 7 4 2 4" xfId="11323" xr:uid="{00000000-0005-0000-0000-00001A360000}"/>
    <cellStyle name="Standaard 19 2 7 4 2 5" xfId="21067" xr:uid="{00000000-0005-0000-0000-00001B360000}"/>
    <cellStyle name="Standaard 19 2 7 4 2 6" xfId="23790" xr:uid="{00000000-0005-0000-0000-00001C360000}"/>
    <cellStyle name="Standaard 19 2 7 4 3" xfId="1768" xr:uid="{00000000-0005-0000-0000-00001D360000}"/>
    <cellStyle name="Standaard 19 2 7 4 3 2" xfId="3990" xr:uid="{00000000-0005-0000-0000-00001E360000}"/>
    <cellStyle name="Standaard 19 2 7 4 3 2 2" xfId="13717" xr:uid="{00000000-0005-0000-0000-00001F360000}"/>
    <cellStyle name="Standaard 19 2 7 4 3 2 3" xfId="22758" xr:uid="{00000000-0005-0000-0000-000020360000}"/>
    <cellStyle name="Standaard 19 2 7 4 3 2 4" xfId="25480" xr:uid="{00000000-0005-0000-0000-000021360000}"/>
    <cellStyle name="Standaard 19 2 7 4 3 3" xfId="11651" xr:uid="{00000000-0005-0000-0000-000022360000}"/>
    <cellStyle name="Standaard 19 2 7 4 3 4" xfId="21395" xr:uid="{00000000-0005-0000-0000-000023360000}"/>
    <cellStyle name="Standaard 19 2 7 4 3 5" xfId="24118" xr:uid="{00000000-0005-0000-0000-000024360000}"/>
    <cellStyle name="Standaard 19 2 7 4 4" xfId="3293" xr:uid="{00000000-0005-0000-0000-000025360000}"/>
    <cellStyle name="Standaard 19 2 7 4 4 2" xfId="13020" xr:uid="{00000000-0005-0000-0000-000026360000}"/>
    <cellStyle name="Standaard 19 2 7 4 4 3" xfId="22102" xr:uid="{00000000-0005-0000-0000-000027360000}"/>
    <cellStyle name="Standaard 19 2 7 4 4 4" xfId="24824" xr:uid="{00000000-0005-0000-0000-000028360000}"/>
    <cellStyle name="Standaard 19 2 7 4 5" xfId="10995" xr:uid="{00000000-0005-0000-0000-000029360000}"/>
    <cellStyle name="Standaard 19 2 7 4 6" xfId="20738" xr:uid="{00000000-0005-0000-0000-00002A360000}"/>
    <cellStyle name="Standaard 19 2 7 4 7" xfId="23462" xr:uid="{00000000-0005-0000-0000-00002B360000}"/>
    <cellStyle name="Standaard 19 2 7 5" xfId="1182" xr:uid="{00000000-0005-0000-0000-00002C360000}"/>
    <cellStyle name="Standaard 19 2 7 5 2" xfId="1517" xr:uid="{00000000-0005-0000-0000-00002D360000}"/>
    <cellStyle name="Standaard 19 2 7 5 2 2" xfId="2178" xr:uid="{00000000-0005-0000-0000-00002E360000}"/>
    <cellStyle name="Standaard 19 2 7 5 2 2 2" xfId="4400" xr:uid="{00000000-0005-0000-0000-00002F360000}"/>
    <cellStyle name="Standaard 19 2 7 5 2 2 2 2" xfId="14127" xr:uid="{00000000-0005-0000-0000-000030360000}"/>
    <cellStyle name="Standaard 19 2 7 5 2 2 2 3" xfId="23168" xr:uid="{00000000-0005-0000-0000-000031360000}"/>
    <cellStyle name="Standaard 19 2 7 5 2 2 2 4" xfId="25890" xr:uid="{00000000-0005-0000-0000-000032360000}"/>
    <cellStyle name="Standaard 19 2 7 5 2 2 3" xfId="12061" xr:uid="{00000000-0005-0000-0000-000033360000}"/>
    <cellStyle name="Standaard 19 2 7 5 2 2 4" xfId="21805" xr:uid="{00000000-0005-0000-0000-000034360000}"/>
    <cellStyle name="Standaard 19 2 7 5 2 2 5" xfId="24528" xr:uid="{00000000-0005-0000-0000-000035360000}"/>
    <cellStyle name="Standaard 19 2 7 5 2 3" xfId="3739" xr:uid="{00000000-0005-0000-0000-000036360000}"/>
    <cellStyle name="Standaard 19 2 7 5 2 3 2" xfId="13466" xr:uid="{00000000-0005-0000-0000-000037360000}"/>
    <cellStyle name="Standaard 19 2 7 5 2 3 3" xfId="22512" xr:uid="{00000000-0005-0000-0000-000038360000}"/>
    <cellStyle name="Standaard 19 2 7 5 2 3 4" xfId="25234" xr:uid="{00000000-0005-0000-0000-000039360000}"/>
    <cellStyle name="Standaard 19 2 7 5 2 4" xfId="11405" xr:uid="{00000000-0005-0000-0000-00003A360000}"/>
    <cellStyle name="Standaard 19 2 7 5 2 5" xfId="21149" xr:uid="{00000000-0005-0000-0000-00003B360000}"/>
    <cellStyle name="Standaard 19 2 7 5 2 6" xfId="23872" xr:uid="{00000000-0005-0000-0000-00003C360000}"/>
    <cellStyle name="Standaard 19 2 7 5 3" xfId="1850" xr:uid="{00000000-0005-0000-0000-00003D360000}"/>
    <cellStyle name="Standaard 19 2 7 5 3 2" xfId="4072" xr:uid="{00000000-0005-0000-0000-00003E360000}"/>
    <cellStyle name="Standaard 19 2 7 5 3 2 2" xfId="13799" xr:uid="{00000000-0005-0000-0000-00003F360000}"/>
    <cellStyle name="Standaard 19 2 7 5 3 2 3" xfId="22840" xr:uid="{00000000-0005-0000-0000-000040360000}"/>
    <cellStyle name="Standaard 19 2 7 5 3 2 4" xfId="25562" xr:uid="{00000000-0005-0000-0000-000041360000}"/>
    <cellStyle name="Standaard 19 2 7 5 3 3" xfId="11733" xr:uid="{00000000-0005-0000-0000-000042360000}"/>
    <cellStyle name="Standaard 19 2 7 5 3 4" xfId="21477" xr:uid="{00000000-0005-0000-0000-000043360000}"/>
    <cellStyle name="Standaard 19 2 7 5 3 5" xfId="24200" xr:uid="{00000000-0005-0000-0000-000044360000}"/>
    <cellStyle name="Standaard 19 2 7 5 4" xfId="3378" xr:uid="{00000000-0005-0000-0000-000045360000}"/>
    <cellStyle name="Standaard 19 2 7 5 4 2" xfId="13105" xr:uid="{00000000-0005-0000-0000-000046360000}"/>
    <cellStyle name="Standaard 19 2 7 5 4 3" xfId="22184" xr:uid="{00000000-0005-0000-0000-000047360000}"/>
    <cellStyle name="Standaard 19 2 7 5 4 4" xfId="24906" xr:uid="{00000000-0005-0000-0000-000048360000}"/>
    <cellStyle name="Standaard 19 2 7 5 5" xfId="11077" xr:uid="{00000000-0005-0000-0000-000049360000}"/>
    <cellStyle name="Standaard 19 2 7 5 6" xfId="20820" xr:uid="{00000000-0005-0000-0000-00004A360000}"/>
    <cellStyle name="Standaard 19 2 7 5 7" xfId="23544" xr:uid="{00000000-0005-0000-0000-00004B360000}"/>
    <cellStyle name="Standaard 19 2 7 6" xfId="1257" xr:uid="{00000000-0005-0000-0000-00004C360000}"/>
    <cellStyle name="Standaard 19 2 7 6 2" xfId="1920" xr:uid="{00000000-0005-0000-0000-00004D360000}"/>
    <cellStyle name="Standaard 19 2 7 6 2 2" xfId="4142" xr:uid="{00000000-0005-0000-0000-00004E360000}"/>
    <cellStyle name="Standaard 19 2 7 6 2 2 2" xfId="13869" xr:uid="{00000000-0005-0000-0000-00004F360000}"/>
    <cellStyle name="Standaard 19 2 7 6 2 2 3" xfId="22910" xr:uid="{00000000-0005-0000-0000-000050360000}"/>
    <cellStyle name="Standaard 19 2 7 6 2 2 4" xfId="25632" xr:uid="{00000000-0005-0000-0000-000051360000}"/>
    <cellStyle name="Standaard 19 2 7 6 2 3" xfId="11803" xr:uid="{00000000-0005-0000-0000-000052360000}"/>
    <cellStyle name="Standaard 19 2 7 6 2 4" xfId="21547" xr:uid="{00000000-0005-0000-0000-000053360000}"/>
    <cellStyle name="Standaard 19 2 7 6 2 5" xfId="24270" xr:uid="{00000000-0005-0000-0000-000054360000}"/>
    <cellStyle name="Standaard 19 2 7 6 3" xfId="3481" xr:uid="{00000000-0005-0000-0000-000055360000}"/>
    <cellStyle name="Standaard 19 2 7 6 3 2" xfId="13208" xr:uid="{00000000-0005-0000-0000-000056360000}"/>
    <cellStyle name="Standaard 19 2 7 6 3 3" xfId="22254" xr:uid="{00000000-0005-0000-0000-000057360000}"/>
    <cellStyle name="Standaard 19 2 7 6 3 4" xfId="24976" xr:uid="{00000000-0005-0000-0000-000058360000}"/>
    <cellStyle name="Standaard 19 2 7 6 4" xfId="11147" xr:uid="{00000000-0005-0000-0000-000059360000}"/>
    <cellStyle name="Standaard 19 2 7 6 5" xfId="20891" xr:uid="{00000000-0005-0000-0000-00005A360000}"/>
    <cellStyle name="Standaard 19 2 7 6 6" xfId="23614" xr:uid="{00000000-0005-0000-0000-00005B360000}"/>
    <cellStyle name="Standaard 19 2 7 7" xfId="1592" xr:uid="{00000000-0005-0000-0000-00005C360000}"/>
    <cellStyle name="Standaard 19 2 7 7 2" xfId="3814" xr:uid="{00000000-0005-0000-0000-00005D360000}"/>
    <cellStyle name="Standaard 19 2 7 7 2 2" xfId="13541" xr:uid="{00000000-0005-0000-0000-00005E360000}"/>
    <cellStyle name="Standaard 19 2 7 7 2 3" xfId="22582" xr:uid="{00000000-0005-0000-0000-00005F360000}"/>
    <cellStyle name="Standaard 19 2 7 7 2 4" xfId="25304" xr:uid="{00000000-0005-0000-0000-000060360000}"/>
    <cellStyle name="Standaard 19 2 7 7 3" xfId="11475" xr:uid="{00000000-0005-0000-0000-000061360000}"/>
    <cellStyle name="Standaard 19 2 7 7 4" xfId="21219" xr:uid="{00000000-0005-0000-0000-000062360000}"/>
    <cellStyle name="Standaard 19 2 7 7 5" xfId="23942" xr:uid="{00000000-0005-0000-0000-000063360000}"/>
    <cellStyle name="Standaard 19 2 7 8" xfId="3115" xr:uid="{00000000-0005-0000-0000-000064360000}"/>
    <cellStyle name="Standaard 19 2 7 8 2" xfId="12842" xr:uid="{00000000-0005-0000-0000-000065360000}"/>
    <cellStyle name="Standaard 19 2 7 8 3" xfId="21926" xr:uid="{00000000-0005-0000-0000-000066360000}"/>
    <cellStyle name="Standaard 19 2 7 8 4" xfId="24648" xr:uid="{00000000-0005-0000-0000-000067360000}"/>
    <cellStyle name="Standaard 19 2 7 9" xfId="10819" xr:uid="{00000000-0005-0000-0000-000068360000}"/>
    <cellStyle name="Standaard 19 2 8" xfId="930" xr:uid="{00000000-0005-0000-0000-000069360000}"/>
    <cellStyle name="Standaard 19 2 8 10" xfId="20572" xr:uid="{00000000-0005-0000-0000-00006A360000}"/>
    <cellStyle name="Standaard 19 2 8 11" xfId="23296" xr:uid="{00000000-0005-0000-0000-00006B360000}"/>
    <cellStyle name="Standaard 19 2 8 2" xfId="974" xr:uid="{00000000-0005-0000-0000-00006C360000}"/>
    <cellStyle name="Standaard 19 2 8 2 2" xfId="1062" xr:uid="{00000000-0005-0000-0000-00006D360000}"/>
    <cellStyle name="Standaard 19 2 8 2 2 2" xfId="1399" xr:uid="{00000000-0005-0000-0000-00006E360000}"/>
    <cellStyle name="Standaard 19 2 8 2 2 2 2" xfId="2062" xr:uid="{00000000-0005-0000-0000-00006F360000}"/>
    <cellStyle name="Standaard 19 2 8 2 2 2 2 2" xfId="4284" xr:uid="{00000000-0005-0000-0000-000070360000}"/>
    <cellStyle name="Standaard 19 2 8 2 2 2 2 2 2" xfId="14011" xr:uid="{00000000-0005-0000-0000-000071360000}"/>
    <cellStyle name="Standaard 19 2 8 2 2 2 2 2 3" xfId="23052" xr:uid="{00000000-0005-0000-0000-000072360000}"/>
    <cellStyle name="Standaard 19 2 8 2 2 2 2 2 4" xfId="25774" xr:uid="{00000000-0005-0000-0000-000073360000}"/>
    <cellStyle name="Standaard 19 2 8 2 2 2 2 3" xfId="11945" xr:uid="{00000000-0005-0000-0000-000074360000}"/>
    <cellStyle name="Standaard 19 2 8 2 2 2 2 4" xfId="21689" xr:uid="{00000000-0005-0000-0000-000075360000}"/>
    <cellStyle name="Standaard 19 2 8 2 2 2 2 5" xfId="24412" xr:uid="{00000000-0005-0000-0000-000076360000}"/>
    <cellStyle name="Standaard 19 2 8 2 2 2 3" xfId="3623" xr:uid="{00000000-0005-0000-0000-000077360000}"/>
    <cellStyle name="Standaard 19 2 8 2 2 2 3 2" xfId="13350" xr:uid="{00000000-0005-0000-0000-000078360000}"/>
    <cellStyle name="Standaard 19 2 8 2 2 2 3 3" xfId="22396" xr:uid="{00000000-0005-0000-0000-000079360000}"/>
    <cellStyle name="Standaard 19 2 8 2 2 2 3 4" xfId="25118" xr:uid="{00000000-0005-0000-0000-00007A360000}"/>
    <cellStyle name="Standaard 19 2 8 2 2 2 4" xfId="11289" xr:uid="{00000000-0005-0000-0000-00007B360000}"/>
    <cellStyle name="Standaard 19 2 8 2 2 2 5" xfId="21033" xr:uid="{00000000-0005-0000-0000-00007C360000}"/>
    <cellStyle name="Standaard 19 2 8 2 2 2 6" xfId="23756" xr:uid="{00000000-0005-0000-0000-00007D360000}"/>
    <cellStyle name="Standaard 19 2 8 2 2 3" xfId="1734" xr:uid="{00000000-0005-0000-0000-00007E360000}"/>
    <cellStyle name="Standaard 19 2 8 2 2 3 2" xfId="3956" xr:uid="{00000000-0005-0000-0000-00007F360000}"/>
    <cellStyle name="Standaard 19 2 8 2 2 3 2 2" xfId="13683" xr:uid="{00000000-0005-0000-0000-000080360000}"/>
    <cellStyle name="Standaard 19 2 8 2 2 3 2 3" xfId="22724" xr:uid="{00000000-0005-0000-0000-000081360000}"/>
    <cellStyle name="Standaard 19 2 8 2 2 3 2 4" xfId="25446" xr:uid="{00000000-0005-0000-0000-000082360000}"/>
    <cellStyle name="Standaard 19 2 8 2 2 3 3" xfId="11617" xr:uid="{00000000-0005-0000-0000-000083360000}"/>
    <cellStyle name="Standaard 19 2 8 2 2 3 4" xfId="21361" xr:uid="{00000000-0005-0000-0000-000084360000}"/>
    <cellStyle name="Standaard 19 2 8 2 2 3 5" xfId="24084" xr:uid="{00000000-0005-0000-0000-000085360000}"/>
    <cellStyle name="Standaard 19 2 8 2 2 4" xfId="3258" xr:uid="{00000000-0005-0000-0000-000086360000}"/>
    <cellStyle name="Standaard 19 2 8 2 2 4 2" xfId="12985" xr:uid="{00000000-0005-0000-0000-000087360000}"/>
    <cellStyle name="Standaard 19 2 8 2 2 4 3" xfId="22068" xr:uid="{00000000-0005-0000-0000-000088360000}"/>
    <cellStyle name="Standaard 19 2 8 2 2 4 4" xfId="24790" xr:uid="{00000000-0005-0000-0000-000089360000}"/>
    <cellStyle name="Standaard 19 2 8 2 2 5" xfId="10961" xr:uid="{00000000-0005-0000-0000-00008A360000}"/>
    <cellStyle name="Standaard 19 2 8 2 2 6" xfId="20704" xr:uid="{00000000-0005-0000-0000-00008B360000}"/>
    <cellStyle name="Standaard 19 2 8 2 2 7" xfId="23428" xr:uid="{00000000-0005-0000-0000-00008C360000}"/>
    <cellStyle name="Standaard 19 2 8 2 3" xfId="1153" xr:uid="{00000000-0005-0000-0000-00008D360000}"/>
    <cellStyle name="Standaard 19 2 8 2 3 2" xfId="1489" xr:uid="{00000000-0005-0000-0000-00008E360000}"/>
    <cellStyle name="Standaard 19 2 8 2 3 2 2" xfId="2150" xr:uid="{00000000-0005-0000-0000-00008F360000}"/>
    <cellStyle name="Standaard 19 2 8 2 3 2 2 2" xfId="4372" xr:uid="{00000000-0005-0000-0000-000090360000}"/>
    <cellStyle name="Standaard 19 2 8 2 3 2 2 2 2" xfId="14099" xr:uid="{00000000-0005-0000-0000-000091360000}"/>
    <cellStyle name="Standaard 19 2 8 2 3 2 2 2 3" xfId="23140" xr:uid="{00000000-0005-0000-0000-000092360000}"/>
    <cellStyle name="Standaard 19 2 8 2 3 2 2 2 4" xfId="25862" xr:uid="{00000000-0005-0000-0000-000093360000}"/>
    <cellStyle name="Standaard 19 2 8 2 3 2 2 3" xfId="12033" xr:uid="{00000000-0005-0000-0000-000094360000}"/>
    <cellStyle name="Standaard 19 2 8 2 3 2 2 4" xfId="21777" xr:uid="{00000000-0005-0000-0000-000095360000}"/>
    <cellStyle name="Standaard 19 2 8 2 3 2 2 5" xfId="24500" xr:uid="{00000000-0005-0000-0000-000096360000}"/>
    <cellStyle name="Standaard 19 2 8 2 3 2 3" xfId="3711" xr:uid="{00000000-0005-0000-0000-000097360000}"/>
    <cellStyle name="Standaard 19 2 8 2 3 2 3 2" xfId="13438" xr:uid="{00000000-0005-0000-0000-000098360000}"/>
    <cellStyle name="Standaard 19 2 8 2 3 2 3 3" xfId="22484" xr:uid="{00000000-0005-0000-0000-000099360000}"/>
    <cellStyle name="Standaard 19 2 8 2 3 2 3 4" xfId="25206" xr:uid="{00000000-0005-0000-0000-00009A360000}"/>
    <cellStyle name="Standaard 19 2 8 2 3 2 4" xfId="11377" xr:uid="{00000000-0005-0000-0000-00009B360000}"/>
    <cellStyle name="Standaard 19 2 8 2 3 2 5" xfId="21121" xr:uid="{00000000-0005-0000-0000-00009C360000}"/>
    <cellStyle name="Standaard 19 2 8 2 3 2 6" xfId="23844" xr:uid="{00000000-0005-0000-0000-00009D360000}"/>
    <cellStyle name="Standaard 19 2 8 2 3 3" xfId="1822" xr:uid="{00000000-0005-0000-0000-00009E360000}"/>
    <cellStyle name="Standaard 19 2 8 2 3 3 2" xfId="4044" xr:uid="{00000000-0005-0000-0000-00009F360000}"/>
    <cellStyle name="Standaard 19 2 8 2 3 3 2 2" xfId="13771" xr:uid="{00000000-0005-0000-0000-0000A0360000}"/>
    <cellStyle name="Standaard 19 2 8 2 3 3 2 3" xfId="22812" xr:uid="{00000000-0005-0000-0000-0000A1360000}"/>
    <cellStyle name="Standaard 19 2 8 2 3 3 2 4" xfId="25534" xr:uid="{00000000-0005-0000-0000-0000A2360000}"/>
    <cellStyle name="Standaard 19 2 8 2 3 3 3" xfId="11705" xr:uid="{00000000-0005-0000-0000-0000A3360000}"/>
    <cellStyle name="Standaard 19 2 8 2 3 3 4" xfId="21449" xr:uid="{00000000-0005-0000-0000-0000A4360000}"/>
    <cellStyle name="Standaard 19 2 8 2 3 3 5" xfId="24172" xr:uid="{00000000-0005-0000-0000-0000A5360000}"/>
    <cellStyle name="Standaard 19 2 8 2 3 4" xfId="3349" xr:uid="{00000000-0005-0000-0000-0000A6360000}"/>
    <cellStyle name="Standaard 19 2 8 2 3 4 2" xfId="13076" xr:uid="{00000000-0005-0000-0000-0000A7360000}"/>
    <cellStyle name="Standaard 19 2 8 2 3 4 3" xfId="22156" xr:uid="{00000000-0005-0000-0000-0000A8360000}"/>
    <cellStyle name="Standaard 19 2 8 2 3 4 4" xfId="24878" xr:uid="{00000000-0005-0000-0000-0000A9360000}"/>
    <cellStyle name="Standaard 19 2 8 2 3 5" xfId="11049" xr:uid="{00000000-0005-0000-0000-0000AA360000}"/>
    <cellStyle name="Standaard 19 2 8 2 3 6" xfId="20792" xr:uid="{00000000-0005-0000-0000-0000AB360000}"/>
    <cellStyle name="Standaard 19 2 8 2 3 7" xfId="23516" xr:uid="{00000000-0005-0000-0000-0000AC360000}"/>
    <cellStyle name="Standaard 19 2 8 2 4" xfId="1311" xr:uid="{00000000-0005-0000-0000-0000AD360000}"/>
    <cellStyle name="Standaard 19 2 8 2 4 2" xfId="1974" xr:uid="{00000000-0005-0000-0000-0000AE360000}"/>
    <cellStyle name="Standaard 19 2 8 2 4 2 2" xfId="4196" xr:uid="{00000000-0005-0000-0000-0000AF360000}"/>
    <cellStyle name="Standaard 19 2 8 2 4 2 2 2" xfId="13923" xr:uid="{00000000-0005-0000-0000-0000B0360000}"/>
    <cellStyle name="Standaard 19 2 8 2 4 2 2 3" xfId="22964" xr:uid="{00000000-0005-0000-0000-0000B1360000}"/>
    <cellStyle name="Standaard 19 2 8 2 4 2 2 4" xfId="25686" xr:uid="{00000000-0005-0000-0000-0000B2360000}"/>
    <cellStyle name="Standaard 19 2 8 2 4 2 3" xfId="11857" xr:uid="{00000000-0005-0000-0000-0000B3360000}"/>
    <cellStyle name="Standaard 19 2 8 2 4 2 4" xfId="21601" xr:uid="{00000000-0005-0000-0000-0000B4360000}"/>
    <cellStyle name="Standaard 19 2 8 2 4 2 5" xfId="24324" xr:uid="{00000000-0005-0000-0000-0000B5360000}"/>
    <cellStyle name="Standaard 19 2 8 2 4 3" xfId="3535" xr:uid="{00000000-0005-0000-0000-0000B6360000}"/>
    <cellStyle name="Standaard 19 2 8 2 4 3 2" xfId="13262" xr:uid="{00000000-0005-0000-0000-0000B7360000}"/>
    <cellStyle name="Standaard 19 2 8 2 4 3 3" xfId="22308" xr:uid="{00000000-0005-0000-0000-0000B8360000}"/>
    <cellStyle name="Standaard 19 2 8 2 4 3 4" xfId="25030" xr:uid="{00000000-0005-0000-0000-0000B9360000}"/>
    <cellStyle name="Standaard 19 2 8 2 4 4" xfId="11201" xr:uid="{00000000-0005-0000-0000-0000BA360000}"/>
    <cellStyle name="Standaard 19 2 8 2 4 5" xfId="20945" xr:uid="{00000000-0005-0000-0000-0000BB360000}"/>
    <cellStyle name="Standaard 19 2 8 2 4 6" xfId="23668" xr:uid="{00000000-0005-0000-0000-0000BC360000}"/>
    <cellStyle name="Standaard 19 2 8 2 5" xfId="1646" xr:uid="{00000000-0005-0000-0000-0000BD360000}"/>
    <cellStyle name="Standaard 19 2 8 2 5 2" xfId="3868" xr:uid="{00000000-0005-0000-0000-0000BE360000}"/>
    <cellStyle name="Standaard 19 2 8 2 5 2 2" xfId="13595" xr:uid="{00000000-0005-0000-0000-0000BF360000}"/>
    <cellStyle name="Standaard 19 2 8 2 5 2 3" xfId="22636" xr:uid="{00000000-0005-0000-0000-0000C0360000}"/>
    <cellStyle name="Standaard 19 2 8 2 5 2 4" xfId="25358" xr:uid="{00000000-0005-0000-0000-0000C1360000}"/>
    <cellStyle name="Standaard 19 2 8 2 5 3" xfId="11529" xr:uid="{00000000-0005-0000-0000-0000C2360000}"/>
    <cellStyle name="Standaard 19 2 8 2 5 4" xfId="21273" xr:uid="{00000000-0005-0000-0000-0000C3360000}"/>
    <cellStyle name="Standaard 19 2 8 2 5 5" xfId="23996" xr:uid="{00000000-0005-0000-0000-0000C4360000}"/>
    <cellStyle name="Standaard 19 2 8 2 6" xfId="3170" xr:uid="{00000000-0005-0000-0000-0000C5360000}"/>
    <cellStyle name="Standaard 19 2 8 2 6 2" xfId="12897" xr:uid="{00000000-0005-0000-0000-0000C6360000}"/>
    <cellStyle name="Standaard 19 2 8 2 6 3" xfId="21980" xr:uid="{00000000-0005-0000-0000-0000C7360000}"/>
    <cellStyle name="Standaard 19 2 8 2 6 4" xfId="24702" xr:uid="{00000000-0005-0000-0000-0000C8360000}"/>
    <cellStyle name="Standaard 19 2 8 2 7" xfId="10873" xr:uid="{00000000-0005-0000-0000-0000C9360000}"/>
    <cellStyle name="Standaard 19 2 8 2 8" xfId="20616" xr:uid="{00000000-0005-0000-0000-0000CA360000}"/>
    <cellStyle name="Standaard 19 2 8 2 9" xfId="23340" xr:uid="{00000000-0005-0000-0000-0000CB360000}"/>
    <cellStyle name="Standaard 19 2 8 3" xfId="1018" xr:uid="{00000000-0005-0000-0000-0000CC360000}"/>
    <cellStyle name="Standaard 19 2 8 3 2" xfId="1355" xr:uid="{00000000-0005-0000-0000-0000CD360000}"/>
    <cellStyle name="Standaard 19 2 8 3 2 2" xfId="2018" xr:uid="{00000000-0005-0000-0000-0000CE360000}"/>
    <cellStyle name="Standaard 19 2 8 3 2 2 2" xfId="4240" xr:uid="{00000000-0005-0000-0000-0000CF360000}"/>
    <cellStyle name="Standaard 19 2 8 3 2 2 2 2" xfId="13967" xr:uid="{00000000-0005-0000-0000-0000D0360000}"/>
    <cellStyle name="Standaard 19 2 8 3 2 2 2 3" xfId="23008" xr:uid="{00000000-0005-0000-0000-0000D1360000}"/>
    <cellStyle name="Standaard 19 2 8 3 2 2 2 4" xfId="25730" xr:uid="{00000000-0005-0000-0000-0000D2360000}"/>
    <cellStyle name="Standaard 19 2 8 3 2 2 3" xfId="11901" xr:uid="{00000000-0005-0000-0000-0000D3360000}"/>
    <cellStyle name="Standaard 19 2 8 3 2 2 4" xfId="21645" xr:uid="{00000000-0005-0000-0000-0000D4360000}"/>
    <cellStyle name="Standaard 19 2 8 3 2 2 5" xfId="24368" xr:uid="{00000000-0005-0000-0000-0000D5360000}"/>
    <cellStyle name="Standaard 19 2 8 3 2 3" xfId="3579" xr:uid="{00000000-0005-0000-0000-0000D6360000}"/>
    <cellStyle name="Standaard 19 2 8 3 2 3 2" xfId="13306" xr:uid="{00000000-0005-0000-0000-0000D7360000}"/>
    <cellStyle name="Standaard 19 2 8 3 2 3 3" xfId="22352" xr:uid="{00000000-0005-0000-0000-0000D8360000}"/>
    <cellStyle name="Standaard 19 2 8 3 2 3 4" xfId="25074" xr:uid="{00000000-0005-0000-0000-0000D9360000}"/>
    <cellStyle name="Standaard 19 2 8 3 2 4" xfId="11245" xr:uid="{00000000-0005-0000-0000-0000DA360000}"/>
    <cellStyle name="Standaard 19 2 8 3 2 5" xfId="20989" xr:uid="{00000000-0005-0000-0000-0000DB360000}"/>
    <cellStyle name="Standaard 19 2 8 3 2 6" xfId="23712" xr:uid="{00000000-0005-0000-0000-0000DC360000}"/>
    <cellStyle name="Standaard 19 2 8 3 3" xfId="1690" xr:uid="{00000000-0005-0000-0000-0000DD360000}"/>
    <cellStyle name="Standaard 19 2 8 3 3 2" xfId="3912" xr:uid="{00000000-0005-0000-0000-0000DE360000}"/>
    <cellStyle name="Standaard 19 2 8 3 3 2 2" xfId="13639" xr:uid="{00000000-0005-0000-0000-0000DF360000}"/>
    <cellStyle name="Standaard 19 2 8 3 3 2 3" xfId="22680" xr:uid="{00000000-0005-0000-0000-0000E0360000}"/>
    <cellStyle name="Standaard 19 2 8 3 3 2 4" xfId="25402" xr:uid="{00000000-0005-0000-0000-0000E1360000}"/>
    <cellStyle name="Standaard 19 2 8 3 3 3" xfId="11573" xr:uid="{00000000-0005-0000-0000-0000E2360000}"/>
    <cellStyle name="Standaard 19 2 8 3 3 4" xfId="21317" xr:uid="{00000000-0005-0000-0000-0000E3360000}"/>
    <cellStyle name="Standaard 19 2 8 3 3 5" xfId="24040" xr:uid="{00000000-0005-0000-0000-0000E4360000}"/>
    <cellStyle name="Standaard 19 2 8 3 4" xfId="3214" xr:uid="{00000000-0005-0000-0000-0000E5360000}"/>
    <cellStyle name="Standaard 19 2 8 3 4 2" xfId="12941" xr:uid="{00000000-0005-0000-0000-0000E6360000}"/>
    <cellStyle name="Standaard 19 2 8 3 4 3" xfId="22024" xr:uid="{00000000-0005-0000-0000-0000E7360000}"/>
    <cellStyle name="Standaard 19 2 8 3 4 4" xfId="24746" xr:uid="{00000000-0005-0000-0000-0000E8360000}"/>
    <cellStyle name="Standaard 19 2 8 3 5" xfId="10917" xr:uid="{00000000-0005-0000-0000-0000E9360000}"/>
    <cellStyle name="Standaard 19 2 8 3 6" xfId="20660" xr:uid="{00000000-0005-0000-0000-0000EA360000}"/>
    <cellStyle name="Standaard 19 2 8 3 7" xfId="23384" xr:uid="{00000000-0005-0000-0000-0000EB360000}"/>
    <cellStyle name="Standaard 19 2 8 4" xfId="1108" xr:uid="{00000000-0005-0000-0000-0000EC360000}"/>
    <cellStyle name="Standaard 19 2 8 4 2" xfId="1444" xr:uid="{00000000-0005-0000-0000-0000ED360000}"/>
    <cellStyle name="Standaard 19 2 8 4 2 2" xfId="2106" xr:uid="{00000000-0005-0000-0000-0000EE360000}"/>
    <cellStyle name="Standaard 19 2 8 4 2 2 2" xfId="4328" xr:uid="{00000000-0005-0000-0000-0000EF360000}"/>
    <cellStyle name="Standaard 19 2 8 4 2 2 2 2" xfId="14055" xr:uid="{00000000-0005-0000-0000-0000F0360000}"/>
    <cellStyle name="Standaard 19 2 8 4 2 2 2 3" xfId="23096" xr:uid="{00000000-0005-0000-0000-0000F1360000}"/>
    <cellStyle name="Standaard 19 2 8 4 2 2 2 4" xfId="25818" xr:uid="{00000000-0005-0000-0000-0000F2360000}"/>
    <cellStyle name="Standaard 19 2 8 4 2 2 3" xfId="11989" xr:uid="{00000000-0005-0000-0000-0000F3360000}"/>
    <cellStyle name="Standaard 19 2 8 4 2 2 4" xfId="21733" xr:uid="{00000000-0005-0000-0000-0000F4360000}"/>
    <cellStyle name="Standaard 19 2 8 4 2 2 5" xfId="24456" xr:uid="{00000000-0005-0000-0000-0000F5360000}"/>
    <cellStyle name="Standaard 19 2 8 4 2 3" xfId="3667" xr:uid="{00000000-0005-0000-0000-0000F6360000}"/>
    <cellStyle name="Standaard 19 2 8 4 2 3 2" xfId="13394" xr:uid="{00000000-0005-0000-0000-0000F7360000}"/>
    <cellStyle name="Standaard 19 2 8 4 2 3 3" xfId="22440" xr:uid="{00000000-0005-0000-0000-0000F8360000}"/>
    <cellStyle name="Standaard 19 2 8 4 2 3 4" xfId="25162" xr:uid="{00000000-0005-0000-0000-0000F9360000}"/>
    <cellStyle name="Standaard 19 2 8 4 2 4" xfId="11333" xr:uid="{00000000-0005-0000-0000-0000FA360000}"/>
    <cellStyle name="Standaard 19 2 8 4 2 5" xfId="21077" xr:uid="{00000000-0005-0000-0000-0000FB360000}"/>
    <cellStyle name="Standaard 19 2 8 4 2 6" xfId="23800" xr:uid="{00000000-0005-0000-0000-0000FC360000}"/>
    <cellStyle name="Standaard 19 2 8 4 3" xfId="1778" xr:uid="{00000000-0005-0000-0000-0000FD360000}"/>
    <cellStyle name="Standaard 19 2 8 4 3 2" xfId="4000" xr:uid="{00000000-0005-0000-0000-0000FE360000}"/>
    <cellStyle name="Standaard 19 2 8 4 3 2 2" xfId="13727" xr:uid="{00000000-0005-0000-0000-0000FF360000}"/>
    <cellStyle name="Standaard 19 2 8 4 3 2 3" xfId="22768" xr:uid="{00000000-0005-0000-0000-000000370000}"/>
    <cellStyle name="Standaard 19 2 8 4 3 2 4" xfId="25490" xr:uid="{00000000-0005-0000-0000-000001370000}"/>
    <cellStyle name="Standaard 19 2 8 4 3 3" xfId="11661" xr:uid="{00000000-0005-0000-0000-000002370000}"/>
    <cellStyle name="Standaard 19 2 8 4 3 4" xfId="21405" xr:uid="{00000000-0005-0000-0000-000003370000}"/>
    <cellStyle name="Standaard 19 2 8 4 3 5" xfId="24128" xr:uid="{00000000-0005-0000-0000-000004370000}"/>
    <cellStyle name="Standaard 19 2 8 4 4" xfId="3304" xr:uid="{00000000-0005-0000-0000-000005370000}"/>
    <cellStyle name="Standaard 19 2 8 4 4 2" xfId="13031" xr:uid="{00000000-0005-0000-0000-000006370000}"/>
    <cellStyle name="Standaard 19 2 8 4 4 3" xfId="22112" xr:uid="{00000000-0005-0000-0000-000007370000}"/>
    <cellStyle name="Standaard 19 2 8 4 4 4" xfId="24834" xr:uid="{00000000-0005-0000-0000-000008370000}"/>
    <cellStyle name="Standaard 19 2 8 4 5" xfId="11005" xr:uid="{00000000-0005-0000-0000-000009370000}"/>
    <cellStyle name="Standaard 19 2 8 4 6" xfId="20748" xr:uid="{00000000-0005-0000-0000-00000A370000}"/>
    <cellStyle name="Standaard 19 2 8 4 7" xfId="23472" xr:uid="{00000000-0005-0000-0000-00000B370000}"/>
    <cellStyle name="Standaard 19 2 8 5" xfId="1183" xr:uid="{00000000-0005-0000-0000-00000C370000}"/>
    <cellStyle name="Standaard 19 2 8 5 2" xfId="1518" xr:uid="{00000000-0005-0000-0000-00000D370000}"/>
    <cellStyle name="Standaard 19 2 8 5 2 2" xfId="2179" xr:uid="{00000000-0005-0000-0000-00000E370000}"/>
    <cellStyle name="Standaard 19 2 8 5 2 2 2" xfId="4401" xr:uid="{00000000-0005-0000-0000-00000F370000}"/>
    <cellStyle name="Standaard 19 2 8 5 2 2 2 2" xfId="14128" xr:uid="{00000000-0005-0000-0000-000010370000}"/>
    <cellStyle name="Standaard 19 2 8 5 2 2 2 3" xfId="23169" xr:uid="{00000000-0005-0000-0000-000011370000}"/>
    <cellStyle name="Standaard 19 2 8 5 2 2 2 4" xfId="25891" xr:uid="{00000000-0005-0000-0000-000012370000}"/>
    <cellStyle name="Standaard 19 2 8 5 2 2 3" xfId="12062" xr:uid="{00000000-0005-0000-0000-000013370000}"/>
    <cellStyle name="Standaard 19 2 8 5 2 2 4" xfId="21806" xr:uid="{00000000-0005-0000-0000-000014370000}"/>
    <cellStyle name="Standaard 19 2 8 5 2 2 5" xfId="24529" xr:uid="{00000000-0005-0000-0000-000015370000}"/>
    <cellStyle name="Standaard 19 2 8 5 2 3" xfId="3740" xr:uid="{00000000-0005-0000-0000-000016370000}"/>
    <cellStyle name="Standaard 19 2 8 5 2 3 2" xfId="13467" xr:uid="{00000000-0005-0000-0000-000017370000}"/>
    <cellStyle name="Standaard 19 2 8 5 2 3 3" xfId="22513" xr:uid="{00000000-0005-0000-0000-000018370000}"/>
    <cellStyle name="Standaard 19 2 8 5 2 3 4" xfId="25235" xr:uid="{00000000-0005-0000-0000-000019370000}"/>
    <cellStyle name="Standaard 19 2 8 5 2 4" xfId="11406" xr:uid="{00000000-0005-0000-0000-00001A370000}"/>
    <cellStyle name="Standaard 19 2 8 5 2 5" xfId="21150" xr:uid="{00000000-0005-0000-0000-00001B370000}"/>
    <cellStyle name="Standaard 19 2 8 5 2 6" xfId="23873" xr:uid="{00000000-0005-0000-0000-00001C370000}"/>
    <cellStyle name="Standaard 19 2 8 5 3" xfId="1851" xr:uid="{00000000-0005-0000-0000-00001D370000}"/>
    <cellStyle name="Standaard 19 2 8 5 3 2" xfId="4073" xr:uid="{00000000-0005-0000-0000-00001E370000}"/>
    <cellStyle name="Standaard 19 2 8 5 3 2 2" xfId="13800" xr:uid="{00000000-0005-0000-0000-00001F370000}"/>
    <cellStyle name="Standaard 19 2 8 5 3 2 3" xfId="22841" xr:uid="{00000000-0005-0000-0000-000020370000}"/>
    <cellStyle name="Standaard 19 2 8 5 3 2 4" xfId="25563" xr:uid="{00000000-0005-0000-0000-000021370000}"/>
    <cellStyle name="Standaard 19 2 8 5 3 3" xfId="11734" xr:uid="{00000000-0005-0000-0000-000022370000}"/>
    <cellStyle name="Standaard 19 2 8 5 3 4" xfId="21478" xr:uid="{00000000-0005-0000-0000-000023370000}"/>
    <cellStyle name="Standaard 19 2 8 5 3 5" xfId="24201" xr:uid="{00000000-0005-0000-0000-000024370000}"/>
    <cellStyle name="Standaard 19 2 8 5 4" xfId="3379" xr:uid="{00000000-0005-0000-0000-000025370000}"/>
    <cellStyle name="Standaard 19 2 8 5 4 2" xfId="13106" xr:uid="{00000000-0005-0000-0000-000026370000}"/>
    <cellStyle name="Standaard 19 2 8 5 4 3" xfId="22185" xr:uid="{00000000-0005-0000-0000-000027370000}"/>
    <cellStyle name="Standaard 19 2 8 5 4 4" xfId="24907" xr:uid="{00000000-0005-0000-0000-000028370000}"/>
    <cellStyle name="Standaard 19 2 8 5 5" xfId="11078" xr:uid="{00000000-0005-0000-0000-000029370000}"/>
    <cellStyle name="Standaard 19 2 8 5 6" xfId="20821" xr:uid="{00000000-0005-0000-0000-00002A370000}"/>
    <cellStyle name="Standaard 19 2 8 5 7" xfId="23545" xr:uid="{00000000-0005-0000-0000-00002B370000}"/>
    <cellStyle name="Standaard 19 2 8 6" xfId="1267" xr:uid="{00000000-0005-0000-0000-00002C370000}"/>
    <cellStyle name="Standaard 19 2 8 6 2" xfId="1930" xr:uid="{00000000-0005-0000-0000-00002D370000}"/>
    <cellStyle name="Standaard 19 2 8 6 2 2" xfId="4152" xr:uid="{00000000-0005-0000-0000-00002E370000}"/>
    <cellStyle name="Standaard 19 2 8 6 2 2 2" xfId="13879" xr:uid="{00000000-0005-0000-0000-00002F370000}"/>
    <cellStyle name="Standaard 19 2 8 6 2 2 3" xfId="22920" xr:uid="{00000000-0005-0000-0000-000030370000}"/>
    <cellStyle name="Standaard 19 2 8 6 2 2 4" xfId="25642" xr:uid="{00000000-0005-0000-0000-000031370000}"/>
    <cellStyle name="Standaard 19 2 8 6 2 3" xfId="11813" xr:uid="{00000000-0005-0000-0000-000032370000}"/>
    <cellStyle name="Standaard 19 2 8 6 2 4" xfId="21557" xr:uid="{00000000-0005-0000-0000-000033370000}"/>
    <cellStyle name="Standaard 19 2 8 6 2 5" xfId="24280" xr:uid="{00000000-0005-0000-0000-000034370000}"/>
    <cellStyle name="Standaard 19 2 8 6 3" xfId="3491" xr:uid="{00000000-0005-0000-0000-000035370000}"/>
    <cellStyle name="Standaard 19 2 8 6 3 2" xfId="13218" xr:uid="{00000000-0005-0000-0000-000036370000}"/>
    <cellStyle name="Standaard 19 2 8 6 3 3" xfId="22264" xr:uid="{00000000-0005-0000-0000-000037370000}"/>
    <cellStyle name="Standaard 19 2 8 6 3 4" xfId="24986" xr:uid="{00000000-0005-0000-0000-000038370000}"/>
    <cellStyle name="Standaard 19 2 8 6 4" xfId="11157" xr:uid="{00000000-0005-0000-0000-000039370000}"/>
    <cellStyle name="Standaard 19 2 8 6 5" xfId="20901" xr:uid="{00000000-0005-0000-0000-00003A370000}"/>
    <cellStyle name="Standaard 19 2 8 6 6" xfId="23624" xr:uid="{00000000-0005-0000-0000-00003B370000}"/>
    <cellStyle name="Standaard 19 2 8 7" xfId="1602" xr:uid="{00000000-0005-0000-0000-00003C370000}"/>
    <cellStyle name="Standaard 19 2 8 7 2" xfId="3824" xr:uid="{00000000-0005-0000-0000-00003D370000}"/>
    <cellStyle name="Standaard 19 2 8 7 2 2" xfId="13551" xr:uid="{00000000-0005-0000-0000-00003E370000}"/>
    <cellStyle name="Standaard 19 2 8 7 2 3" xfId="22592" xr:uid="{00000000-0005-0000-0000-00003F370000}"/>
    <cellStyle name="Standaard 19 2 8 7 2 4" xfId="25314" xr:uid="{00000000-0005-0000-0000-000040370000}"/>
    <cellStyle name="Standaard 19 2 8 7 3" xfId="11485" xr:uid="{00000000-0005-0000-0000-000041370000}"/>
    <cellStyle name="Standaard 19 2 8 7 4" xfId="21229" xr:uid="{00000000-0005-0000-0000-000042370000}"/>
    <cellStyle name="Standaard 19 2 8 7 5" xfId="23952" xr:uid="{00000000-0005-0000-0000-000043370000}"/>
    <cellStyle name="Standaard 19 2 8 8" xfId="3126" xr:uid="{00000000-0005-0000-0000-000044370000}"/>
    <cellStyle name="Standaard 19 2 8 8 2" xfId="12853" xr:uid="{00000000-0005-0000-0000-000045370000}"/>
    <cellStyle name="Standaard 19 2 8 8 3" xfId="21936" xr:uid="{00000000-0005-0000-0000-000046370000}"/>
    <cellStyle name="Standaard 19 2 8 8 4" xfId="24658" xr:uid="{00000000-0005-0000-0000-000047370000}"/>
    <cellStyle name="Standaard 19 2 8 9" xfId="10829" xr:uid="{00000000-0005-0000-0000-000048370000}"/>
    <cellStyle name="Standaard 19 2 9" xfId="940" xr:uid="{00000000-0005-0000-0000-000049370000}"/>
    <cellStyle name="Standaard 19 2 9 2" xfId="1028" xr:uid="{00000000-0005-0000-0000-00004A370000}"/>
    <cellStyle name="Standaard 19 2 9 2 2" xfId="1365" xr:uid="{00000000-0005-0000-0000-00004B370000}"/>
    <cellStyle name="Standaard 19 2 9 2 2 2" xfId="2028" xr:uid="{00000000-0005-0000-0000-00004C370000}"/>
    <cellStyle name="Standaard 19 2 9 2 2 2 2" xfId="4250" xr:uid="{00000000-0005-0000-0000-00004D370000}"/>
    <cellStyle name="Standaard 19 2 9 2 2 2 2 2" xfId="13977" xr:uid="{00000000-0005-0000-0000-00004E370000}"/>
    <cellStyle name="Standaard 19 2 9 2 2 2 2 3" xfId="23018" xr:uid="{00000000-0005-0000-0000-00004F370000}"/>
    <cellStyle name="Standaard 19 2 9 2 2 2 2 4" xfId="25740" xr:uid="{00000000-0005-0000-0000-000050370000}"/>
    <cellStyle name="Standaard 19 2 9 2 2 2 3" xfId="11911" xr:uid="{00000000-0005-0000-0000-000051370000}"/>
    <cellStyle name="Standaard 19 2 9 2 2 2 4" xfId="21655" xr:uid="{00000000-0005-0000-0000-000052370000}"/>
    <cellStyle name="Standaard 19 2 9 2 2 2 5" xfId="24378" xr:uid="{00000000-0005-0000-0000-000053370000}"/>
    <cellStyle name="Standaard 19 2 9 2 2 3" xfId="3589" xr:uid="{00000000-0005-0000-0000-000054370000}"/>
    <cellStyle name="Standaard 19 2 9 2 2 3 2" xfId="13316" xr:uid="{00000000-0005-0000-0000-000055370000}"/>
    <cellStyle name="Standaard 19 2 9 2 2 3 3" xfId="22362" xr:uid="{00000000-0005-0000-0000-000056370000}"/>
    <cellStyle name="Standaard 19 2 9 2 2 3 4" xfId="25084" xr:uid="{00000000-0005-0000-0000-000057370000}"/>
    <cellStyle name="Standaard 19 2 9 2 2 4" xfId="11255" xr:uid="{00000000-0005-0000-0000-000058370000}"/>
    <cellStyle name="Standaard 19 2 9 2 2 5" xfId="20999" xr:uid="{00000000-0005-0000-0000-000059370000}"/>
    <cellStyle name="Standaard 19 2 9 2 2 6" xfId="23722" xr:uid="{00000000-0005-0000-0000-00005A370000}"/>
    <cellStyle name="Standaard 19 2 9 2 3" xfId="1700" xr:uid="{00000000-0005-0000-0000-00005B370000}"/>
    <cellStyle name="Standaard 19 2 9 2 3 2" xfId="3922" xr:uid="{00000000-0005-0000-0000-00005C370000}"/>
    <cellStyle name="Standaard 19 2 9 2 3 2 2" xfId="13649" xr:uid="{00000000-0005-0000-0000-00005D370000}"/>
    <cellStyle name="Standaard 19 2 9 2 3 2 3" xfId="22690" xr:uid="{00000000-0005-0000-0000-00005E370000}"/>
    <cellStyle name="Standaard 19 2 9 2 3 2 4" xfId="25412" xr:uid="{00000000-0005-0000-0000-00005F370000}"/>
    <cellStyle name="Standaard 19 2 9 2 3 3" xfId="11583" xr:uid="{00000000-0005-0000-0000-000060370000}"/>
    <cellStyle name="Standaard 19 2 9 2 3 4" xfId="21327" xr:uid="{00000000-0005-0000-0000-000061370000}"/>
    <cellStyle name="Standaard 19 2 9 2 3 5" xfId="24050" xr:uid="{00000000-0005-0000-0000-000062370000}"/>
    <cellStyle name="Standaard 19 2 9 2 4" xfId="3224" xr:uid="{00000000-0005-0000-0000-000063370000}"/>
    <cellStyle name="Standaard 19 2 9 2 4 2" xfId="12951" xr:uid="{00000000-0005-0000-0000-000064370000}"/>
    <cellStyle name="Standaard 19 2 9 2 4 3" xfId="22034" xr:uid="{00000000-0005-0000-0000-000065370000}"/>
    <cellStyle name="Standaard 19 2 9 2 4 4" xfId="24756" xr:uid="{00000000-0005-0000-0000-000066370000}"/>
    <cellStyle name="Standaard 19 2 9 2 5" xfId="10927" xr:uid="{00000000-0005-0000-0000-000067370000}"/>
    <cellStyle name="Standaard 19 2 9 2 6" xfId="20670" xr:uid="{00000000-0005-0000-0000-000068370000}"/>
    <cellStyle name="Standaard 19 2 9 2 7" xfId="23394" xr:uid="{00000000-0005-0000-0000-000069370000}"/>
    <cellStyle name="Standaard 19 2 9 3" xfId="1119" xr:uid="{00000000-0005-0000-0000-00006A370000}"/>
    <cellStyle name="Standaard 19 2 9 3 2" xfId="1455" xr:uid="{00000000-0005-0000-0000-00006B370000}"/>
    <cellStyle name="Standaard 19 2 9 3 2 2" xfId="2116" xr:uid="{00000000-0005-0000-0000-00006C370000}"/>
    <cellStyle name="Standaard 19 2 9 3 2 2 2" xfId="4338" xr:uid="{00000000-0005-0000-0000-00006D370000}"/>
    <cellStyle name="Standaard 19 2 9 3 2 2 2 2" xfId="14065" xr:uid="{00000000-0005-0000-0000-00006E370000}"/>
    <cellStyle name="Standaard 19 2 9 3 2 2 2 3" xfId="23106" xr:uid="{00000000-0005-0000-0000-00006F370000}"/>
    <cellStyle name="Standaard 19 2 9 3 2 2 2 4" xfId="25828" xr:uid="{00000000-0005-0000-0000-000070370000}"/>
    <cellStyle name="Standaard 19 2 9 3 2 2 3" xfId="11999" xr:uid="{00000000-0005-0000-0000-000071370000}"/>
    <cellStyle name="Standaard 19 2 9 3 2 2 4" xfId="21743" xr:uid="{00000000-0005-0000-0000-000072370000}"/>
    <cellStyle name="Standaard 19 2 9 3 2 2 5" xfId="24466" xr:uid="{00000000-0005-0000-0000-000073370000}"/>
    <cellStyle name="Standaard 19 2 9 3 2 3" xfId="3677" xr:uid="{00000000-0005-0000-0000-000074370000}"/>
    <cellStyle name="Standaard 19 2 9 3 2 3 2" xfId="13404" xr:uid="{00000000-0005-0000-0000-000075370000}"/>
    <cellStyle name="Standaard 19 2 9 3 2 3 3" xfId="22450" xr:uid="{00000000-0005-0000-0000-000076370000}"/>
    <cellStyle name="Standaard 19 2 9 3 2 3 4" xfId="25172" xr:uid="{00000000-0005-0000-0000-000077370000}"/>
    <cellStyle name="Standaard 19 2 9 3 2 4" xfId="11343" xr:uid="{00000000-0005-0000-0000-000078370000}"/>
    <cellStyle name="Standaard 19 2 9 3 2 5" xfId="21087" xr:uid="{00000000-0005-0000-0000-000079370000}"/>
    <cellStyle name="Standaard 19 2 9 3 2 6" xfId="23810" xr:uid="{00000000-0005-0000-0000-00007A370000}"/>
    <cellStyle name="Standaard 19 2 9 3 3" xfId="1788" xr:uid="{00000000-0005-0000-0000-00007B370000}"/>
    <cellStyle name="Standaard 19 2 9 3 3 2" xfId="4010" xr:uid="{00000000-0005-0000-0000-00007C370000}"/>
    <cellStyle name="Standaard 19 2 9 3 3 2 2" xfId="13737" xr:uid="{00000000-0005-0000-0000-00007D370000}"/>
    <cellStyle name="Standaard 19 2 9 3 3 2 3" xfId="22778" xr:uid="{00000000-0005-0000-0000-00007E370000}"/>
    <cellStyle name="Standaard 19 2 9 3 3 2 4" xfId="25500" xr:uid="{00000000-0005-0000-0000-00007F370000}"/>
    <cellStyle name="Standaard 19 2 9 3 3 3" xfId="11671" xr:uid="{00000000-0005-0000-0000-000080370000}"/>
    <cellStyle name="Standaard 19 2 9 3 3 4" xfId="21415" xr:uid="{00000000-0005-0000-0000-000081370000}"/>
    <cellStyle name="Standaard 19 2 9 3 3 5" xfId="24138" xr:uid="{00000000-0005-0000-0000-000082370000}"/>
    <cellStyle name="Standaard 19 2 9 3 4" xfId="3315" xr:uid="{00000000-0005-0000-0000-000083370000}"/>
    <cellStyle name="Standaard 19 2 9 3 4 2" xfId="13042" xr:uid="{00000000-0005-0000-0000-000084370000}"/>
    <cellStyle name="Standaard 19 2 9 3 4 3" xfId="22122" xr:uid="{00000000-0005-0000-0000-000085370000}"/>
    <cellStyle name="Standaard 19 2 9 3 4 4" xfId="24844" xr:uid="{00000000-0005-0000-0000-000086370000}"/>
    <cellStyle name="Standaard 19 2 9 3 5" xfId="11015" xr:uid="{00000000-0005-0000-0000-000087370000}"/>
    <cellStyle name="Standaard 19 2 9 3 6" xfId="20758" xr:uid="{00000000-0005-0000-0000-000088370000}"/>
    <cellStyle name="Standaard 19 2 9 3 7" xfId="23482" xr:uid="{00000000-0005-0000-0000-000089370000}"/>
    <cellStyle name="Standaard 19 2 9 4" xfId="1277" xr:uid="{00000000-0005-0000-0000-00008A370000}"/>
    <cellStyle name="Standaard 19 2 9 4 2" xfId="1940" xr:uid="{00000000-0005-0000-0000-00008B370000}"/>
    <cellStyle name="Standaard 19 2 9 4 2 2" xfId="4162" xr:uid="{00000000-0005-0000-0000-00008C370000}"/>
    <cellStyle name="Standaard 19 2 9 4 2 2 2" xfId="13889" xr:uid="{00000000-0005-0000-0000-00008D370000}"/>
    <cellStyle name="Standaard 19 2 9 4 2 2 3" xfId="22930" xr:uid="{00000000-0005-0000-0000-00008E370000}"/>
    <cellStyle name="Standaard 19 2 9 4 2 2 4" xfId="25652" xr:uid="{00000000-0005-0000-0000-00008F370000}"/>
    <cellStyle name="Standaard 19 2 9 4 2 3" xfId="11823" xr:uid="{00000000-0005-0000-0000-000090370000}"/>
    <cellStyle name="Standaard 19 2 9 4 2 4" xfId="21567" xr:uid="{00000000-0005-0000-0000-000091370000}"/>
    <cellStyle name="Standaard 19 2 9 4 2 5" xfId="24290" xr:uid="{00000000-0005-0000-0000-000092370000}"/>
    <cellStyle name="Standaard 19 2 9 4 3" xfId="3501" xr:uid="{00000000-0005-0000-0000-000093370000}"/>
    <cellStyle name="Standaard 19 2 9 4 3 2" xfId="13228" xr:uid="{00000000-0005-0000-0000-000094370000}"/>
    <cellStyle name="Standaard 19 2 9 4 3 3" xfId="22274" xr:uid="{00000000-0005-0000-0000-000095370000}"/>
    <cellStyle name="Standaard 19 2 9 4 3 4" xfId="24996" xr:uid="{00000000-0005-0000-0000-000096370000}"/>
    <cellStyle name="Standaard 19 2 9 4 4" xfId="11167" xr:uid="{00000000-0005-0000-0000-000097370000}"/>
    <cellStyle name="Standaard 19 2 9 4 5" xfId="20911" xr:uid="{00000000-0005-0000-0000-000098370000}"/>
    <cellStyle name="Standaard 19 2 9 4 6" xfId="23634" xr:uid="{00000000-0005-0000-0000-000099370000}"/>
    <cellStyle name="Standaard 19 2 9 5" xfId="1612" xr:uid="{00000000-0005-0000-0000-00009A370000}"/>
    <cellStyle name="Standaard 19 2 9 5 2" xfId="3834" xr:uid="{00000000-0005-0000-0000-00009B370000}"/>
    <cellStyle name="Standaard 19 2 9 5 2 2" xfId="13561" xr:uid="{00000000-0005-0000-0000-00009C370000}"/>
    <cellStyle name="Standaard 19 2 9 5 2 3" xfId="22602" xr:uid="{00000000-0005-0000-0000-00009D370000}"/>
    <cellStyle name="Standaard 19 2 9 5 2 4" xfId="25324" xr:uid="{00000000-0005-0000-0000-00009E370000}"/>
    <cellStyle name="Standaard 19 2 9 5 3" xfId="11495" xr:uid="{00000000-0005-0000-0000-00009F370000}"/>
    <cellStyle name="Standaard 19 2 9 5 4" xfId="21239" xr:uid="{00000000-0005-0000-0000-0000A0370000}"/>
    <cellStyle name="Standaard 19 2 9 5 5" xfId="23962" xr:uid="{00000000-0005-0000-0000-0000A1370000}"/>
    <cellStyle name="Standaard 19 2 9 6" xfId="3136" xr:uid="{00000000-0005-0000-0000-0000A2370000}"/>
    <cellStyle name="Standaard 19 2 9 6 2" xfId="12863" xr:uid="{00000000-0005-0000-0000-0000A3370000}"/>
    <cellStyle name="Standaard 19 2 9 6 3" xfId="21946" xr:uid="{00000000-0005-0000-0000-0000A4370000}"/>
    <cellStyle name="Standaard 19 2 9 6 4" xfId="24668" xr:uid="{00000000-0005-0000-0000-0000A5370000}"/>
    <cellStyle name="Standaard 19 2 9 7" xfId="10839" xr:uid="{00000000-0005-0000-0000-0000A6370000}"/>
    <cellStyle name="Standaard 19 2 9 8" xfId="20582" xr:uid="{00000000-0005-0000-0000-0000A7370000}"/>
    <cellStyle name="Standaard 19 2 9 9" xfId="23306" xr:uid="{00000000-0005-0000-0000-0000A8370000}"/>
    <cellStyle name="Standaard 19 3" xfId="224" xr:uid="{00000000-0005-0000-0000-0000A9370000}"/>
    <cellStyle name="Standaard 19 3 10" xfId="1184" xr:uid="{00000000-0005-0000-0000-0000AA370000}"/>
    <cellStyle name="Standaard 19 3 10 2" xfId="1519" xr:uid="{00000000-0005-0000-0000-0000AB370000}"/>
    <cellStyle name="Standaard 19 3 10 2 2" xfId="2180" xr:uid="{00000000-0005-0000-0000-0000AC370000}"/>
    <cellStyle name="Standaard 19 3 10 2 2 2" xfId="4402" xr:uid="{00000000-0005-0000-0000-0000AD370000}"/>
    <cellStyle name="Standaard 19 3 10 2 2 2 2" xfId="14129" xr:uid="{00000000-0005-0000-0000-0000AE370000}"/>
    <cellStyle name="Standaard 19 3 10 2 2 2 3" xfId="23170" xr:uid="{00000000-0005-0000-0000-0000AF370000}"/>
    <cellStyle name="Standaard 19 3 10 2 2 2 4" xfId="25892" xr:uid="{00000000-0005-0000-0000-0000B0370000}"/>
    <cellStyle name="Standaard 19 3 10 2 2 3" xfId="12063" xr:uid="{00000000-0005-0000-0000-0000B1370000}"/>
    <cellStyle name="Standaard 19 3 10 2 2 4" xfId="21807" xr:uid="{00000000-0005-0000-0000-0000B2370000}"/>
    <cellStyle name="Standaard 19 3 10 2 2 5" xfId="24530" xr:uid="{00000000-0005-0000-0000-0000B3370000}"/>
    <cellStyle name="Standaard 19 3 10 2 3" xfId="3741" xr:uid="{00000000-0005-0000-0000-0000B4370000}"/>
    <cellStyle name="Standaard 19 3 10 2 3 2" xfId="13468" xr:uid="{00000000-0005-0000-0000-0000B5370000}"/>
    <cellStyle name="Standaard 19 3 10 2 3 3" xfId="22514" xr:uid="{00000000-0005-0000-0000-0000B6370000}"/>
    <cellStyle name="Standaard 19 3 10 2 3 4" xfId="25236" xr:uid="{00000000-0005-0000-0000-0000B7370000}"/>
    <cellStyle name="Standaard 19 3 10 2 4" xfId="11407" xr:uid="{00000000-0005-0000-0000-0000B8370000}"/>
    <cellStyle name="Standaard 19 3 10 2 5" xfId="21151" xr:uid="{00000000-0005-0000-0000-0000B9370000}"/>
    <cellStyle name="Standaard 19 3 10 2 6" xfId="23874" xr:uid="{00000000-0005-0000-0000-0000BA370000}"/>
    <cellStyle name="Standaard 19 3 10 3" xfId="1852" xr:uid="{00000000-0005-0000-0000-0000BB370000}"/>
    <cellStyle name="Standaard 19 3 10 3 2" xfId="4074" xr:uid="{00000000-0005-0000-0000-0000BC370000}"/>
    <cellStyle name="Standaard 19 3 10 3 2 2" xfId="13801" xr:uid="{00000000-0005-0000-0000-0000BD370000}"/>
    <cellStyle name="Standaard 19 3 10 3 2 3" xfId="22842" xr:uid="{00000000-0005-0000-0000-0000BE370000}"/>
    <cellStyle name="Standaard 19 3 10 3 2 4" xfId="25564" xr:uid="{00000000-0005-0000-0000-0000BF370000}"/>
    <cellStyle name="Standaard 19 3 10 3 3" xfId="11735" xr:uid="{00000000-0005-0000-0000-0000C0370000}"/>
    <cellStyle name="Standaard 19 3 10 3 4" xfId="21479" xr:uid="{00000000-0005-0000-0000-0000C1370000}"/>
    <cellStyle name="Standaard 19 3 10 3 5" xfId="24202" xr:uid="{00000000-0005-0000-0000-0000C2370000}"/>
    <cellStyle name="Standaard 19 3 10 4" xfId="3380" xr:uid="{00000000-0005-0000-0000-0000C3370000}"/>
    <cellStyle name="Standaard 19 3 10 4 2" xfId="13107" xr:uid="{00000000-0005-0000-0000-0000C4370000}"/>
    <cellStyle name="Standaard 19 3 10 4 3" xfId="22186" xr:uid="{00000000-0005-0000-0000-0000C5370000}"/>
    <cellStyle name="Standaard 19 3 10 4 4" xfId="24908" xr:uid="{00000000-0005-0000-0000-0000C6370000}"/>
    <cellStyle name="Standaard 19 3 10 5" xfId="11079" xr:uid="{00000000-0005-0000-0000-0000C7370000}"/>
    <cellStyle name="Standaard 19 3 10 6" xfId="20822" xr:uid="{00000000-0005-0000-0000-0000C8370000}"/>
    <cellStyle name="Standaard 19 3 10 7" xfId="23546" xr:uid="{00000000-0005-0000-0000-0000C9370000}"/>
    <cellStyle name="Standaard 19 3 11" xfId="1236" xr:uid="{00000000-0005-0000-0000-0000CA370000}"/>
    <cellStyle name="Standaard 19 3 11 2" xfId="1899" xr:uid="{00000000-0005-0000-0000-0000CB370000}"/>
    <cellStyle name="Standaard 19 3 11 2 2" xfId="4121" xr:uid="{00000000-0005-0000-0000-0000CC370000}"/>
    <cellStyle name="Standaard 19 3 11 2 2 2" xfId="13848" xr:uid="{00000000-0005-0000-0000-0000CD370000}"/>
    <cellStyle name="Standaard 19 3 11 2 2 3" xfId="22889" xr:uid="{00000000-0005-0000-0000-0000CE370000}"/>
    <cellStyle name="Standaard 19 3 11 2 2 4" xfId="25611" xr:uid="{00000000-0005-0000-0000-0000CF370000}"/>
    <cellStyle name="Standaard 19 3 11 2 3" xfId="11782" xr:uid="{00000000-0005-0000-0000-0000D0370000}"/>
    <cellStyle name="Standaard 19 3 11 2 4" xfId="21526" xr:uid="{00000000-0005-0000-0000-0000D1370000}"/>
    <cellStyle name="Standaard 19 3 11 2 5" xfId="24249" xr:uid="{00000000-0005-0000-0000-0000D2370000}"/>
    <cellStyle name="Standaard 19 3 11 3" xfId="3460" xr:uid="{00000000-0005-0000-0000-0000D3370000}"/>
    <cellStyle name="Standaard 19 3 11 3 2" xfId="13187" xr:uid="{00000000-0005-0000-0000-0000D4370000}"/>
    <cellStyle name="Standaard 19 3 11 3 3" xfId="22233" xr:uid="{00000000-0005-0000-0000-0000D5370000}"/>
    <cellStyle name="Standaard 19 3 11 3 4" xfId="24955" xr:uid="{00000000-0005-0000-0000-0000D6370000}"/>
    <cellStyle name="Standaard 19 3 11 4" xfId="11126" xr:uid="{00000000-0005-0000-0000-0000D7370000}"/>
    <cellStyle name="Standaard 19 3 11 5" xfId="20870" xr:uid="{00000000-0005-0000-0000-0000D8370000}"/>
    <cellStyle name="Standaard 19 3 11 6" xfId="23593" xr:uid="{00000000-0005-0000-0000-0000D9370000}"/>
    <cellStyle name="Standaard 19 3 12" xfId="1571" xr:uid="{00000000-0005-0000-0000-0000DA370000}"/>
    <cellStyle name="Standaard 19 3 12 2" xfId="3793" xr:uid="{00000000-0005-0000-0000-0000DB370000}"/>
    <cellStyle name="Standaard 19 3 12 2 2" xfId="13520" xr:uid="{00000000-0005-0000-0000-0000DC370000}"/>
    <cellStyle name="Standaard 19 3 12 2 3" xfId="22561" xr:uid="{00000000-0005-0000-0000-0000DD370000}"/>
    <cellStyle name="Standaard 19 3 12 2 4" xfId="25283" xr:uid="{00000000-0005-0000-0000-0000DE370000}"/>
    <cellStyle name="Standaard 19 3 12 3" xfId="11454" xr:uid="{00000000-0005-0000-0000-0000DF370000}"/>
    <cellStyle name="Standaard 19 3 12 4" xfId="21198" xr:uid="{00000000-0005-0000-0000-0000E0370000}"/>
    <cellStyle name="Standaard 19 3 12 5" xfId="23921" xr:uid="{00000000-0005-0000-0000-0000E1370000}"/>
    <cellStyle name="Standaard 19 3 13" xfId="2564" xr:uid="{00000000-0005-0000-0000-0000E2370000}"/>
    <cellStyle name="Standaard 19 3 13 2" xfId="12291" xr:uid="{00000000-0005-0000-0000-0000E3370000}"/>
    <cellStyle name="Standaard 19 3 13 3" xfId="21905" xr:uid="{00000000-0005-0000-0000-0000E4370000}"/>
    <cellStyle name="Standaard 19 3 13 4" xfId="24627" xr:uid="{00000000-0005-0000-0000-0000E5370000}"/>
    <cellStyle name="Standaard 19 3 14" xfId="10798" xr:uid="{00000000-0005-0000-0000-0000E6370000}"/>
    <cellStyle name="Standaard 19 3 15" xfId="20527" xr:uid="{00000000-0005-0000-0000-0000E7370000}"/>
    <cellStyle name="Standaard 19 3 16" xfId="23265" xr:uid="{00000000-0005-0000-0000-0000E8370000}"/>
    <cellStyle name="Standaard 19 3 2" xfId="326" xr:uid="{00000000-0005-0000-0000-0000E9370000}"/>
    <cellStyle name="Standaard 19 3 2 10" xfId="1576" xr:uid="{00000000-0005-0000-0000-0000EA370000}"/>
    <cellStyle name="Standaard 19 3 2 10 2" xfId="3798" xr:uid="{00000000-0005-0000-0000-0000EB370000}"/>
    <cellStyle name="Standaard 19 3 2 10 2 2" xfId="13525" xr:uid="{00000000-0005-0000-0000-0000EC370000}"/>
    <cellStyle name="Standaard 19 3 2 10 2 3" xfId="22566" xr:uid="{00000000-0005-0000-0000-0000ED370000}"/>
    <cellStyle name="Standaard 19 3 2 10 2 4" xfId="25288" xr:uid="{00000000-0005-0000-0000-0000EE370000}"/>
    <cellStyle name="Standaard 19 3 2 10 3" xfId="11459" xr:uid="{00000000-0005-0000-0000-0000EF370000}"/>
    <cellStyle name="Standaard 19 3 2 10 4" xfId="21203" xr:uid="{00000000-0005-0000-0000-0000F0370000}"/>
    <cellStyle name="Standaard 19 3 2 10 5" xfId="23926" xr:uid="{00000000-0005-0000-0000-0000F1370000}"/>
    <cellStyle name="Standaard 19 3 2 11" xfId="2647" xr:uid="{00000000-0005-0000-0000-0000F2370000}"/>
    <cellStyle name="Standaard 19 3 2 11 2" xfId="12374" xr:uid="{00000000-0005-0000-0000-0000F3370000}"/>
    <cellStyle name="Standaard 19 3 2 11 3" xfId="21910" xr:uid="{00000000-0005-0000-0000-0000F4370000}"/>
    <cellStyle name="Standaard 19 3 2 11 4" xfId="24632" xr:uid="{00000000-0005-0000-0000-0000F5370000}"/>
    <cellStyle name="Standaard 19 3 2 12" xfId="10803" xr:uid="{00000000-0005-0000-0000-0000F6370000}"/>
    <cellStyle name="Standaard 19 3 2 13" xfId="20545" xr:uid="{00000000-0005-0000-0000-0000F7370000}"/>
    <cellStyle name="Standaard 19 3 2 14" xfId="23270" xr:uid="{00000000-0005-0000-0000-0000F8370000}"/>
    <cellStyle name="Standaard 19 3 2 2" xfId="917" xr:uid="{00000000-0005-0000-0000-0000F9370000}"/>
    <cellStyle name="Standaard 19 3 2 2 10" xfId="20560" xr:uid="{00000000-0005-0000-0000-0000FA370000}"/>
    <cellStyle name="Standaard 19 3 2 2 11" xfId="23284" xr:uid="{00000000-0005-0000-0000-0000FB370000}"/>
    <cellStyle name="Standaard 19 3 2 2 2" xfId="962" xr:uid="{00000000-0005-0000-0000-0000FC370000}"/>
    <cellStyle name="Standaard 19 3 2 2 2 2" xfId="1050" xr:uid="{00000000-0005-0000-0000-0000FD370000}"/>
    <cellStyle name="Standaard 19 3 2 2 2 2 2" xfId="1387" xr:uid="{00000000-0005-0000-0000-0000FE370000}"/>
    <cellStyle name="Standaard 19 3 2 2 2 2 2 2" xfId="2050" xr:uid="{00000000-0005-0000-0000-0000FF370000}"/>
    <cellStyle name="Standaard 19 3 2 2 2 2 2 2 2" xfId="4272" xr:uid="{00000000-0005-0000-0000-000000380000}"/>
    <cellStyle name="Standaard 19 3 2 2 2 2 2 2 2 2" xfId="13999" xr:uid="{00000000-0005-0000-0000-000001380000}"/>
    <cellStyle name="Standaard 19 3 2 2 2 2 2 2 2 3" xfId="23040" xr:uid="{00000000-0005-0000-0000-000002380000}"/>
    <cellStyle name="Standaard 19 3 2 2 2 2 2 2 2 4" xfId="25762" xr:uid="{00000000-0005-0000-0000-000003380000}"/>
    <cellStyle name="Standaard 19 3 2 2 2 2 2 2 3" xfId="11933" xr:uid="{00000000-0005-0000-0000-000004380000}"/>
    <cellStyle name="Standaard 19 3 2 2 2 2 2 2 4" xfId="21677" xr:uid="{00000000-0005-0000-0000-000005380000}"/>
    <cellStyle name="Standaard 19 3 2 2 2 2 2 2 5" xfId="24400" xr:uid="{00000000-0005-0000-0000-000006380000}"/>
    <cellStyle name="Standaard 19 3 2 2 2 2 2 3" xfId="3611" xr:uid="{00000000-0005-0000-0000-000007380000}"/>
    <cellStyle name="Standaard 19 3 2 2 2 2 2 3 2" xfId="13338" xr:uid="{00000000-0005-0000-0000-000008380000}"/>
    <cellStyle name="Standaard 19 3 2 2 2 2 2 3 3" xfId="22384" xr:uid="{00000000-0005-0000-0000-000009380000}"/>
    <cellStyle name="Standaard 19 3 2 2 2 2 2 3 4" xfId="25106" xr:uid="{00000000-0005-0000-0000-00000A380000}"/>
    <cellStyle name="Standaard 19 3 2 2 2 2 2 4" xfId="11277" xr:uid="{00000000-0005-0000-0000-00000B380000}"/>
    <cellStyle name="Standaard 19 3 2 2 2 2 2 5" xfId="21021" xr:uid="{00000000-0005-0000-0000-00000C380000}"/>
    <cellStyle name="Standaard 19 3 2 2 2 2 2 6" xfId="23744" xr:uid="{00000000-0005-0000-0000-00000D380000}"/>
    <cellStyle name="Standaard 19 3 2 2 2 2 3" xfId="1722" xr:uid="{00000000-0005-0000-0000-00000E380000}"/>
    <cellStyle name="Standaard 19 3 2 2 2 2 3 2" xfId="3944" xr:uid="{00000000-0005-0000-0000-00000F380000}"/>
    <cellStyle name="Standaard 19 3 2 2 2 2 3 2 2" xfId="13671" xr:uid="{00000000-0005-0000-0000-000010380000}"/>
    <cellStyle name="Standaard 19 3 2 2 2 2 3 2 3" xfId="22712" xr:uid="{00000000-0005-0000-0000-000011380000}"/>
    <cellStyle name="Standaard 19 3 2 2 2 2 3 2 4" xfId="25434" xr:uid="{00000000-0005-0000-0000-000012380000}"/>
    <cellStyle name="Standaard 19 3 2 2 2 2 3 3" xfId="11605" xr:uid="{00000000-0005-0000-0000-000013380000}"/>
    <cellStyle name="Standaard 19 3 2 2 2 2 3 4" xfId="21349" xr:uid="{00000000-0005-0000-0000-000014380000}"/>
    <cellStyle name="Standaard 19 3 2 2 2 2 3 5" xfId="24072" xr:uid="{00000000-0005-0000-0000-000015380000}"/>
    <cellStyle name="Standaard 19 3 2 2 2 2 4" xfId="3246" xr:uid="{00000000-0005-0000-0000-000016380000}"/>
    <cellStyle name="Standaard 19 3 2 2 2 2 4 2" xfId="12973" xr:uid="{00000000-0005-0000-0000-000017380000}"/>
    <cellStyle name="Standaard 19 3 2 2 2 2 4 3" xfId="22056" xr:uid="{00000000-0005-0000-0000-000018380000}"/>
    <cellStyle name="Standaard 19 3 2 2 2 2 4 4" xfId="24778" xr:uid="{00000000-0005-0000-0000-000019380000}"/>
    <cellStyle name="Standaard 19 3 2 2 2 2 5" xfId="10949" xr:uid="{00000000-0005-0000-0000-00001A380000}"/>
    <cellStyle name="Standaard 19 3 2 2 2 2 6" xfId="20692" xr:uid="{00000000-0005-0000-0000-00001B380000}"/>
    <cellStyle name="Standaard 19 3 2 2 2 2 7" xfId="23416" xr:uid="{00000000-0005-0000-0000-00001C380000}"/>
    <cellStyle name="Standaard 19 3 2 2 2 3" xfId="1141" xr:uid="{00000000-0005-0000-0000-00001D380000}"/>
    <cellStyle name="Standaard 19 3 2 2 2 3 2" xfId="1477" xr:uid="{00000000-0005-0000-0000-00001E380000}"/>
    <cellStyle name="Standaard 19 3 2 2 2 3 2 2" xfId="2138" xr:uid="{00000000-0005-0000-0000-00001F380000}"/>
    <cellStyle name="Standaard 19 3 2 2 2 3 2 2 2" xfId="4360" xr:uid="{00000000-0005-0000-0000-000020380000}"/>
    <cellStyle name="Standaard 19 3 2 2 2 3 2 2 2 2" xfId="14087" xr:uid="{00000000-0005-0000-0000-000021380000}"/>
    <cellStyle name="Standaard 19 3 2 2 2 3 2 2 2 3" xfId="23128" xr:uid="{00000000-0005-0000-0000-000022380000}"/>
    <cellStyle name="Standaard 19 3 2 2 2 3 2 2 2 4" xfId="25850" xr:uid="{00000000-0005-0000-0000-000023380000}"/>
    <cellStyle name="Standaard 19 3 2 2 2 3 2 2 3" xfId="12021" xr:uid="{00000000-0005-0000-0000-000024380000}"/>
    <cellStyle name="Standaard 19 3 2 2 2 3 2 2 4" xfId="21765" xr:uid="{00000000-0005-0000-0000-000025380000}"/>
    <cellStyle name="Standaard 19 3 2 2 2 3 2 2 5" xfId="24488" xr:uid="{00000000-0005-0000-0000-000026380000}"/>
    <cellStyle name="Standaard 19 3 2 2 2 3 2 3" xfId="3699" xr:uid="{00000000-0005-0000-0000-000027380000}"/>
    <cellStyle name="Standaard 19 3 2 2 2 3 2 3 2" xfId="13426" xr:uid="{00000000-0005-0000-0000-000028380000}"/>
    <cellStyle name="Standaard 19 3 2 2 2 3 2 3 3" xfId="22472" xr:uid="{00000000-0005-0000-0000-000029380000}"/>
    <cellStyle name="Standaard 19 3 2 2 2 3 2 3 4" xfId="25194" xr:uid="{00000000-0005-0000-0000-00002A380000}"/>
    <cellStyle name="Standaard 19 3 2 2 2 3 2 4" xfId="11365" xr:uid="{00000000-0005-0000-0000-00002B380000}"/>
    <cellStyle name="Standaard 19 3 2 2 2 3 2 5" xfId="21109" xr:uid="{00000000-0005-0000-0000-00002C380000}"/>
    <cellStyle name="Standaard 19 3 2 2 2 3 2 6" xfId="23832" xr:uid="{00000000-0005-0000-0000-00002D380000}"/>
    <cellStyle name="Standaard 19 3 2 2 2 3 3" xfId="1810" xr:uid="{00000000-0005-0000-0000-00002E380000}"/>
    <cellStyle name="Standaard 19 3 2 2 2 3 3 2" xfId="4032" xr:uid="{00000000-0005-0000-0000-00002F380000}"/>
    <cellStyle name="Standaard 19 3 2 2 2 3 3 2 2" xfId="13759" xr:uid="{00000000-0005-0000-0000-000030380000}"/>
    <cellStyle name="Standaard 19 3 2 2 2 3 3 2 3" xfId="22800" xr:uid="{00000000-0005-0000-0000-000031380000}"/>
    <cellStyle name="Standaard 19 3 2 2 2 3 3 2 4" xfId="25522" xr:uid="{00000000-0005-0000-0000-000032380000}"/>
    <cellStyle name="Standaard 19 3 2 2 2 3 3 3" xfId="11693" xr:uid="{00000000-0005-0000-0000-000033380000}"/>
    <cellStyle name="Standaard 19 3 2 2 2 3 3 4" xfId="21437" xr:uid="{00000000-0005-0000-0000-000034380000}"/>
    <cellStyle name="Standaard 19 3 2 2 2 3 3 5" xfId="24160" xr:uid="{00000000-0005-0000-0000-000035380000}"/>
    <cellStyle name="Standaard 19 3 2 2 2 3 4" xfId="3337" xr:uid="{00000000-0005-0000-0000-000036380000}"/>
    <cellStyle name="Standaard 19 3 2 2 2 3 4 2" xfId="13064" xr:uid="{00000000-0005-0000-0000-000037380000}"/>
    <cellStyle name="Standaard 19 3 2 2 2 3 4 3" xfId="22144" xr:uid="{00000000-0005-0000-0000-000038380000}"/>
    <cellStyle name="Standaard 19 3 2 2 2 3 4 4" xfId="24866" xr:uid="{00000000-0005-0000-0000-000039380000}"/>
    <cellStyle name="Standaard 19 3 2 2 2 3 5" xfId="11037" xr:uid="{00000000-0005-0000-0000-00003A380000}"/>
    <cellStyle name="Standaard 19 3 2 2 2 3 6" xfId="20780" xr:uid="{00000000-0005-0000-0000-00003B380000}"/>
    <cellStyle name="Standaard 19 3 2 2 2 3 7" xfId="23504" xr:uid="{00000000-0005-0000-0000-00003C380000}"/>
    <cellStyle name="Standaard 19 3 2 2 2 4" xfId="1299" xr:uid="{00000000-0005-0000-0000-00003D380000}"/>
    <cellStyle name="Standaard 19 3 2 2 2 4 2" xfId="1962" xr:uid="{00000000-0005-0000-0000-00003E380000}"/>
    <cellStyle name="Standaard 19 3 2 2 2 4 2 2" xfId="4184" xr:uid="{00000000-0005-0000-0000-00003F380000}"/>
    <cellStyle name="Standaard 19 3 2 2 2 4 2 2 2" xfId="13911" xr:uid="{00000000-0005-0000-0000-000040380000}"/>
    <cellStyle name="Standaard 19 3 2 2 2 4 2 2 3" xfId="22952" xr:uid="{00000000-0005-0000-0000-000041380000}"/>
    <cellStyle name="Standaard 19 3 2 2 2 4 2 2 4" xfId="25674" xr:uid="{00000000-0005-0000-0000-000042380000}"/>
    <cellStyle name="Standaard 19 3 2 2 2 4 2 3" xfId="11845" xr:uid="{00000000-0005-0000-0000-000043380000}"/>
    <cellStyle name="Standaard 19 3 2 2 2 4 2 4" xfId="21589" xr:uid="{00000000-0005-0000-0000-000044380000}"/>
    <cellStyle name="Standaard 19 3 2 2 2 4 2 5" xfId="24312" xr:uid="{00000000-0005-0000-0000-000045380000}"/>
    <cellStyle name="Standaard 19 3 2 2 2 4 3" xfId="3523" xr:uid="{00000000-0005-0000-0000-000046380000}"/>
    <cellStyle name="Standaard 19 3 2 2 2 4 3 2" xfId="13250" xr:uid="{00000000-0005-0000-0000-000047380000}"/>
    <cellStyle name="Standaard 19 3 2 2 2 4 3 3" xfId="22296" xr:uid="{00000000-0005-0000-0000-000048380000}"/>
    <cellStyle name="Standaard 19 3 2 2 2 4 3 4" xfId="25018" xr:uid="{00000000-0005-0000-0000-000049380000}"/>
    <cellStyle name="Standaard 19 3 2 2 2 4 4" xfId="11189" xr:uid="{00000000-0005-0000-0000-00004A380000}"/>
    <cellStyle name="Standaard 19 3 2 2 2 4 5" xfId="20933" xr:uid="{00000000-0005-0000-0000-00004B380000}"/>
    <cellStyle name="Standaard 19 3 2 2 2 4 6" xfId="23656" xr:uid="{00000000-0005-0000-0000-00004C380000}"/>
    <cellStyle name="Standaard 19 3 2 2 2 5" xfId="1634" xr:uid="{00000000-0005-0000-0000-00004D380000}"/>
    <cellStyle name="Standaard 19 3 2 2 2 5 2" xfId="3856" xr:uid="{00000000-0005-0000-0000-00004E380000}"/>
    <cellStyle name="Standaard 19 3 2 2 2 5 2 2" xfId="13583" xr:uid="{00000000-0005-0000-0000-00004F380000}"/>
    <cellStyle name="Standaard 19 3 2 2 2 5 2 3" xfId="22624" xr:uid="{00000000-0005-0000-0000-000050380000}"/>
    <cellStyle name="Standaard 19 3 2 2 2 5 2 4" xfId="25346" xr:uid="{00000000-0005-0000-0000-000051380000}"/>
    <cellStyle name="Standaard 19 3 2 2 2 5 3" xfId="11517" xr:uid="{00000000-0005-0000-0000-000052380000}"/>
    <cellStyle name="Standaard 19 3 2 2 2 5 4" xfId="21261" xr:uid="{00000000-0005-0000-0000-000053380000}"/>
    <cellStyle name="Standaard 19 3 2 2 2 5 5" xfId="23984" xr:uid="{00000000-0005-0000-0000-000054380000}"/>
    <cellStyle name="Standaard 19 3 2 2 2 6" xfId="3158" xr:uid="{00000000-0005-0000-0000-000055380000}"/>
    <cellStyle name="Standaard 19 3 2 2 2 6 2" xfId="12885" xr:uid="{00000000-0005-0000-0000-000056380000}"/>
    <cellStyle name="Standaard 19 3 2 2 2 6 3" xfId="21968" xr:uid="{00000000-0005-0000-0000-000057380000}"/>
    <cellStyle name="Standaard 19 3 2 2 2 6 4" xfId="24690" xr:uid="{00000000-0005-0000-0000-000058380000}"/>
    <cellStyle name="Standaard 19 3 2 2 2 7" xfId="10861" xr:uid="{00000000-0005-0000-0000-000059380000}"/>
    <cellStyle name="Standaard 19 3 2 2 2 8" xfId="20604" xr:uid="{00000000-0005-0000-0000-00005A380000}"/>
    <cellStyle name="Standaard 19 3 2 2 2 9" xfId="23328" xr:uid="{00000000-0005-0000-0000-00005B380000}"/>
    <cellStyle name="Standaard 19 3 2 2 3" xfId="1006" xr:uid="{00000000-0005-0000-0000-00005C380000}"/>
    <cellStyle name="Standaard 19 3 2 2 3 2" xfId="1343" xr:uid="{00000000-0005-0000-0000-00005D380000}"/>
    <cellStyle name="Standaard 19 3 2 2 3 2 2" xfId="2006" xr:uid="{00000000-0005-0000-0000-00005E380000}"/>
    <cellStyle name="Standaard 19 3 2 2 3 2 2 2" xfId="4228" xr:uid="{00000000-0005-0000-0000-00005F380000}"/>
    <cellStyle name="Standaard 19 3 2 2 3 2 2 2 2" xfId="13955" xr:uid="{00000000-0005-0000-0000-000060380000}"/>
    <cellStyle name="Standaard 19 3 2 2 3 2 2 2 3" xfId="22996" xr:uid="{00000000-0005-0000-0000-000061380000}"/>
    <cellStyle name="Standaard 19 3 2 2 3 2 2 2 4" xfId="25718" xr:uid="{00000000-0005-0000-0000-000062380000}"/>
    <cellStyle name="Standaard 19 3 2 2 3 2 2 3" xfId="11889" xr:uid="{00000000-0005-0000-0000-000063380000}"/>
    <cellStyle name="Standaard 19 3 2 2 3 2 2 4" xfId="21633" xr:uid="{00000000-0005-0000-0000-000064380000}"/>
    <cellStyle name="Standaard 19 3 2 2 3 2 2 5" xfId="24356" xr:uid="{00000000-0005-0000-0000-000065380000}"/>
    <cellStyle name="Standaard 19 3 2 2 3 2 3" xfId="3567" xr:uid="{00000000-0005-0000-0000-000066380000}"/>
    <cellStyle name="Standaard 19 3 2 2 3 2 3 2" xfId="13294" xr:uid="{00000000-0005-0000-0000-000067380000}"/>
    <cellStyle name="Standaard 19 3 2 2 3 2 3 3" xfId="22340" xr:uid="{00000000-0005-0000-0000-000068380000}"/>
    <cellStyle name="Standaard 19 3 2 2 3 2 3 4" xfId="25062" xr:uid="{00000000-0005-0000-0000-000069380000}"/>
    <cellStyle name="Standaard 19 3 2 2 3 2 4" xfId="11233" xr:uid="{00000000-0005-0000-0000-00006A380000}"/>
    <cellStyle name="Standaard 19 3 2 2 3 2 5" xfId="20977" xr:uid="{00000000-0005-0000-0000-00006B380000}"/>
    <cellStyle name="Standaard 19 3 2 2 3 2 6" xfId="23700" xr:uid="{00000000-0005-0000-0000-00006C380000}"/>
    <cellStyle name="Standaard 19 3 2 2 3 3" xfId="1678" xr:uid="{00000000-0005-0000-0000-00006D380000}"/>
    <cellStyle name="Standaard 19 3 2 2 3 3 2" xfId="3900" xr:uid="{00000000-0005-0000-0000-00006E380000}"/>
    <cellStyle name="Standaard 19 3 2 2 3 3 2 2" xfId="13627" xr:uid="{00000000-0005-0000-0000-00006F380000}"/>
    <cellStyle name="Standaard 19 3 2 2 3 3 2 3" xfId="22668" xr:uid="{00000000-0005-0000-0000-000070380000}"/>
    <cellStyle name="Standaard 19 3 2 2 3 3 2 4" xfId="25390" xr:uid="{00000000-0005-0000-0000-000071380000}"/>
    <cellStyle name="Standaard 19 3 2 2 3 3 3" xfId="11561" xr:uid="{00000000-0005-0000-0000-000072380000}"/>
    <cellStyle name="Standaard 19 3 2 2 3 3 4" xfId="21305" xr:uid="{00000000-0005-0000-0000-000073380000}"/>
    <cellStyle name="Standaard 19 3 2 2 3 3 5" xfId="24028" xr:uid="{00000000-0005-0000-0000-000074380000}"/>
    <cellStyle name="Standaard 19 3 2 2 3 4" xfId="3202" xr:uid="{00000000-0005-0000-0000-000075380000}"/>
    <cellStyle name="Standaard 19 3 2 2 3 4 2" xfId="12929" xr:uid="{00000000-0005-0000-0000-000076380000}"/>
    <cellStyle name="Standaard 19 3 2 2 3 4 3" xfId="22012" xr:uid="{00000000-0005-0000-0000-000077380000}"/>
    <cellStyle name="Standaard 19 3 2 2 3 4 4" xfId="24734" xr:uid="{00000000-0005-0000-0000-000078380000}"/>
    <cellStyle name="Standaard 19 3 2 2 3 5" xfId="10905" xr:uid="{00000000-0005-0000-0000-000079380000}"/>
    <cellStyle name="Standaard 19 3 2 2 3 6" xfId="20648" xr:uid="{00000000-0005-0000-0000-00007A380000}"/>
    <cellStyle name="Standaard 19 3 2 2 3 7" xfId="23372" xr:uid="{00000000-0005-0000-0000-00007B380000}"/>
    <cellStyle name="Standaard 19 3 2 2 4" xfId="1095" xr:uid="{00000000-0005-0000-0000-00007C380000}"/>
    <cellStyle name="Standaard 19 3 2 2 4 2" xfId="1432" xr:uid="{00000000-0005-0000-0000-00007D380000}"/>
    <cellStyle name="Standaard 19 3 2 2 4 2 2" xfId="2094" xr:uid="{00000000-0005-0000-0000-00007E380000}"/>
    <cellStyle name="Standaard 19 3 2 2 4 2 2 2" xfId="4316" xr:uid="{00000000-0005-0000-0000-00007F380000}"/>
    <cellStyle name="Standaard 19 3 2 2 4 2 2 2 2" xfId="14043" xr:uid="{00000000-0005-0000-0000-000080380000}"/>
    <cellStyle name="Standaard 19 3 2 2 4 2 2 2 3" xfId="23084" xr:uid="{00000000-0005-0000-0000-000081380000}"/>
    <cellStyle name="Standaard 19 3 2 2 4 2 2 2 4" xfId="25806" xr:uid="{00000000-0005-0000-0000-000082380000}"/>
    <cellStyle name="Standaard 19 3 2 2 4 2 2 3" xfId="11977" xr:uid="{00000000-0005-0000-0000-000083380000}"/>
    <cellStyle name="Standaard 19 3 2 2 4 2 2 4" xfId="21721" xr:uid="{00000000-0005-0000-0000-000084380000}"/>
    <cellStyle name="Standaard 19 3 2 2 4 2 2 5" xfId="24444" xr:uid="{00000000-0005-0000-0000-000085380000}"/>
    <cellStyle name="Standaard 19 3 2 2 4 2 3" xfId="3655" xr:uid="{00000000-0005-0000-0000-000086380000}"/>
    <cellStyle name="Standaard 19 3 2 2 4 2 3 2" xfId="13382" xr:uid="{00000000-0005-0000-0000-000087380000}"/>
    <cellStyle name="Standaard 19 3 2 2 4 2 3 3" xfId="22428" xr:uid="{00000000-0005-0000-0000-000088380000}"/>
    <cellStyle name="Standaard 19 3 2 2 4 2 3 4" xfId="25150" xr:uid="{00000000-0005-0000-0000-000089380000}"/>
    <cellStyle name="Standaard 19 3 2 2 4 2 4" xfId="11321" xr:uid="{00000000-0005-0000-0000-00008A380000}"/>
    <cellStyle name="Standaard 19 3 2 2 4 2 5" xfId="21065" xr:uid="{00000000-0005-0000-0000-00008B380000}"/>
    <cellStyle name="Standaard 19 3 2 2 4 2 6" xfId="23788" xr:uid="{00000000-0005-0000-0000-00008C380000}"/>
    <cellStyle name="Standaard 19 3 2 2 4 3" xfId="1766" xr:uid="{00000000-0005-0000-0000-00008D380000}"/>
    <cellStyle name="Standaard 19 3 2 2 4 3 2" xfId="3988" xr:uid="{00000000-0005-0000-0000-00008E380000}"/>
    <cellStyle name="Standaard 19 3 2 2 4 3 2 2" xfId="13715" xr:uid="{00000000-0005-0000-0000-00008F380000}"/>
    <cellStyle name="Standaard 19 3 2 2 4 3 2 3" xfId="22756" xr:uid="{00000000-0005-0000-0000-000090380000}"/>
    <cellStyle name="Standaard 19 3 2 2 4 3 2 4" xfId="25478" xr:uid="{00000000-0005-0000-0000-000091380000}"/>
    <cellStyle name="Standaard 19 3 2 2 4 3 3" xfId="11649" xr:uid="{00000000-0005-0000-0000-000092380000}"/>
    <cellStyle name="Standaard 19 3 2 2 4 3 4" xfId="21393" xr:uid="{00000000-0005-0000-0000-000093380000}"/>
    <cellStyle name="Standaard 19 3 2 2 4 3 5" xfId="24116" xr:uid="{00000000-0005-0000-0000-000094380000}"/>
    <cellStyle name="Standaard 19 3 2 2 4 4" xfId="3291" xr:uid="{00000000-0005-0000-0000-000095380000}"/>
    <cellStyle name="Standaard 19 3 2 2 4 4 2" xfId="13018" xr:uid="{00000000-0005-0000-0000-000096380000}"/>
    <cellStyle name="Standaard 19 3 2 2 4 4 3" xfId="22100" xr:uid="{00000000-0005-0000-0000-000097380000}"/>
    <cellStyle name="Standaard 19 3 2 2 4 4 4" xfId="24822" xr:uid="{00000000-0005-0000-0000-000098380000}"/>
    <cellStyle name="Standaard 19 3 2 2 4 5" xfId="10993" xr:uid="{00000000-0005-0000-0000-000099380000}"/>
    <cellStyle name="Standaard 19 3 2 2 4 6" xfId="20736" xr:uid="{00000000-0005-0000-0000-00009A380000}"/>
    <cellStyle name="Standaard 19 3 2 2 4 7" xfId="23460" xr:uid="{00000000-0005-0000-0000-00009B380000}"/>
    <cellStyle name="Standaard 19 3 2 2 5" xfId="1186" xr:uid="{00000000-0005-0000-0000-00009C380000}"/>
    <cellStyle name="Standaard 19 3 2 2 5 2" xfId="1521" xr:uid="{00000000-0005-0000-0000-00009D380000}"/>
    <cellStyle name="Standaard 19 3 2 2 5 2 2" xfId="2182" xr:uid="{00000000-0005-0000-0000-00009E380000}"/>
    <cellStyle name="Standaard 19 3 2 2 5 2 2 2" xfId="4404" xr:uid="{00000000-0005-0000-0000-00009F380000}"/>
    <cellStyle name="Standaard 19 3 2 2 5 2 2 2 2" xfId="14131" xr:uid="{00000000-0005-0000-0000-0000A0380000}"/>
    <cellStyle name="Standaard 19 3 2 2 5 2 2 2 3" xfId="23172" xr:uid="{00000000-0005-0000-0000-0000A1380000}"/>
    <cellStyle name="Standaard 19 3 2 2 5 2 2 2 4" xfId="25894" xr:uid="{00000000-0005-0000-0000-0000A2380000}"/>
    <cellStyle name="Standaard 19 3 2 2 5 2 2 3" xfId="12065" xr:uid="{00000000-0005-0000-0000-0000A3380000}"/>
    <cellStyle name="Standaard 19 3 2 2 5 2 2 4" xfId="21809" xr:uid="{00000000-0005-0000-0000-0000A4380000}"/>
    <cellStyle name="Standaard 19 3 2 2 5 2 2 5" xfId="24532" xr:uid="{00000000-0005-0000-0000-0000A5380000}"/>
    <cellStyle name="Standaard 19 3 2 2 5 2 3" xfId="3743" xr:uid="{00000000-0005-0000-0000-0000A6380000}"/>
    <cellStyle name="Standaard 19 3 2 2 5 2 3 2" xfId="13470" xr:uid="{00000000-0005-0000-0000-0000A7380000}"/>
    <cellStyle name="Standaard 19 3 2 2 5 2 3 3" xfId="22516" xr:uid="{00000000-0005-0000-0000-0000A8380000}"/>
    <cellStyle name="Standaard 19 3 2 2 5 2 3 4" xfId="25238" xr:uid="{00000000-0005-0000-0000-0000A9380000}"/>
    <cellStyle name="Standaard 19 3 2 2 5 2 4" xfId="11409" xr:uid="{00000000-0005-0000-0000-0000AA380000}"/>
    <cellStyle name="Standaard 19 3 2 2 5 2 5" xfId="21153" xr:uid="{00000000-0005-0000-0000-0000AB380000}"/>
    <cellStyle name="Standaard 19 3 2 2 5 2 6" xfId="23876" xr:uid="{00000000-0005-0000-0000-0000AC380000}"/>
    <cellStyle name="Standaard 19 3 2 2 5 3" xfId="1854" xr:uid="{00000000-0005-0000-0000-0000AD380000}"/>
    <cellStyle name="Standaard 19 3 2 2 5 3 2" xfId="4076" xr:uid="{00000000-0005-0000-0000-0000AE380000}"/>
    <cellStyle name="Standaard 19 3 2 2 5 3 2 2" xfId="13803" xr:uid="{00000000-0005-0000-0000-0000AF380000}"/>
    <cellStyle name="Standaard 19 3 2 2 5 3 2 3" xfId="22844" xr:uid="{00000000-0005-0000-0000-0000B0380000}"/>
    <cellStyle name="Standaard 19 3 2 2 5 3 2 4" xfId="25566" xr:uid="{00000000-0005-0000-0000-0000B1380000}"/>
    <cellStyle name="Standaard 19 3 2 2 5 3 3" xfId="11737" xr:uid="{00000000-0005-0000-0000-0000B2380000}"/>
    <cellStyle name="Standaard 19 3 2 2 5 3 4" xfId="21481" xr:uid="{00000000-0005-0000-0000-0000B3380000}"/>
    <cellStyle name="Standaard 19 3 2 2 5 3 5" xfId="24204" xr:uid="{00000000-0005-0000-0000-0000B4380000}"/>
    <cellStyle name="Standaard 19 3 2 2 5 4" xfId="3382" xr:uid="{00000000-0005-0000-0000-0000B5380000}"/>
    <cellStyle name="Standaard 19 3 2 2 5 4 2" xfId="13109" xr:uid="{00000000-0005-0000-0000-0000B6380000}"/>
    <cellStyle name="Standaard 19 3 2 2 5 4 3" xfId="22188" xr:uid="{00000000-0005-0000-0000-0000B7380000}"/>
    <cellStyle name="Standaard 19 3 2 2 5 4 4" xfId="24910" xr:uid="{00000000-0005-0000-0000-0000B8380000}"/>
    <cellStyle name="Standaard 19 3 2 2 5 5" xfId="11081" xr:uid="{00000000-0005-0000-0000-0000B9380000}"/>
    <cellStyle name="Standaard 19 3 2 2 5 6" xfId="20824" xr:uid="{00000000-0005-0000-0000-0000BA380000}"/>
    <cellStyle name="Standaard 19 3 2 2 5 7" xfId="23548" xr:uid="{00000000-0005-0000-0000-0000BB380000}"/>
    <cellStyle name="Standaard 19 3 2 2 6" xfId="1255" xr:uid="{00000000-0005-0000-0000-0000BC380000}"/>
    <cellStyle name="Standaard 19 3 2 2 6 2" xfId="1918" xr:uid="{00000000-0005-0000-0000-0000BD380000}"/>
    <cellStyle name="Standaard 19 3 2 2 6 2 2" xfId="4140" xr:uid="{00000000-0005-0000-0000-0000BE380000}"/>
    <cellStyle name="Standaard 19 3 2 2 6 2 2 2" xfId="13867" xr:uid="{00000000-0005-0000-0000-0000BF380000}"/>
    <cellStyle name="Standaard 19 3 2 2 6 2 2 3" xfId="22908" xr:uid="{00000000-0005-0000-0000-0000C0380000}"/>
    <cellStyle name="Standaard 19 3 2 2 6 2 2 4" xfId="25630" xr:uid="{00000000-0005-0000-0000-0000C1380000}"/>
    <cellStyle name="Standaard 19 3 2 2 6 2 3" xfId="11801" xr:uid="{00000000-0005-0000-0000-0000C2380000}"/>
    <cellStyle name="Standaard 19 3 2 2 6 2 4" xfId="21545" xr:uid="{00000000-0005-0000-0000-0000C3380000}"/>
    <cellStyle name="Standaard 19 3 2 2 6 2 5" xfId="24268" xr:uid="{00000000-0005-0000-0000-0000C4380000}"/>
    <cellStyle name="Standaard 19 3 2 2 6 3" xfId="3479" xr:uid="{00000000-0005-0000-0000-0000C5380000}"/>
    <cellStyle name="Standaard 19 3 2 2 6 3 2" xfId="13206" xr:uid="{00000000-0005-0000-0000-0000C6380000}"/>
    <cellStyle name="Standaard 19 3 2 2 6 3 3" xfId="22252" xr:uid="{00000000-0005-0000-0000-0000C7380000}"/>
    <cellStyle name="Standaard 19 3 2 2 6 3 4" xfId="24974" xr:uid="{00000000-0005-0000-0000-0000C8380000}"/>
    <cellStyle name="Standaard 19 3 2 2 6 4" xfId="11145" xr:uid="{00000000-0005-0000-0000-0000C9380000}"/>
    <cellStyle name="Standaard 19 3 2 2 6 5" xfId="20889" xr:uid="{00000000-0005-0000-0000-0000CA380000}"/>
    <cellStyle name="Standaard 19 3 2 2 6 6" xfId="23612" xr:uid="{00000000-0005-0000-0000-0000CB380000}"/>
    <cellStyle name="Standaard 19 3 2 2 7" xfId="1590" xr:uid="{00000000-0005-0000-0000-0000CC380000}"/>
    <cellStyle name="Standaard 19 3 2 2 7 2" xfId="3812" xr:uid="{00000000-0005-0000-0000-0000CD380000}"/>
    <cellStyle name="Standaard 19 3 2 2 7 2 2" xfId="13539" xr:uid="{00000000-0005-0000-0000-0000CE380000}"/>
    <cellStyle name="Standaard 19 3 2 2 7 2 3" xfId="22580" xr:uid="{00000000-0005-0000-0000-0000CF380000}"/>
    <cellStyle name="Standaard 19 3 2 2 7 2 4" xfId="25302" xr:uid="{00000000-0005-0000-0000-0000D0380000}"/>
    <cellStyle name="Standaard 19 3 2 2 7 3" xfId="11473" xr:uid="{00000000-0005-0000-0000-0000D1380000}"/>
    <cellStyle name="Standaard 19 3 2 2 7 4" xfId="21217" xr:uid="{00000000-0005-0000-0000-0000D2380000}"/>
    <cellStyle name="Standaard 19 3 2 2 7 5" xfId="23940" xr:uid="{00000000-0005-0000-0000-0000D3380000}"/>
    <cellStyle name="Standaard 19 3 2 2 8" xfId="3113" xr:uid="{00000000-0005-0000-0000-0000D4380000}"/>
    <cellStyle name="Standaard 19 3 2 2 8 2" xfId="12840" xr:uid="{00000000-0005-0000-0000-0000D5380000}"/>
    <cellStyle name="Standaard 19 3 2 2 8 3" xfId="21924" xr:uid="{00000000-0005-0000-0000-0000D6380000}"/>
    <cellStyle name="Standaard 19 3 2 2 8 4" xfId="24646" xr:uid="{00000000-0005-0000-0000-0000D7380000}"/>
    <cellStyle name="Standaard 19 3 2 2 9" xfId="10817" xr:uid="{00000000-0005-0000-0000-0000D8380000}"/>
    <cellStyle name="Standaard 19 3 2 3" xfId="927" xr:uid="{00000000-0005-0000-0000-0000D9380000}"/>
    <cellStyle name="Standaard 19 3 2 3 10" xfId="20570" xr:uid="{00000000-0005-0000-0000-0000DA380000}"/>
    <cellStyle name="Standaard 19 3 2 3 11" xfId="23294" xr:uid="{00000000-0005-0000-0000-0000DB380000}"/>
    <cellStyle name="Standaard 19 3 2 3 2" xfId="972" xr:uid="{00000000-0005-0000-0000-0000DC380000}"/>
    <cellStyle name="Standaard 19 3 2 3 2 2" xfId="1060" xr:uid="{00000000-0005-0000-0000-0000DD380000}"/>
    <cellStyle name="Standaard 19 3 2 3 2 2 2" xfId="1397" xr:uid="{00000000-0005-0000-0000-0000DE380000}"/>
    <cellStyle name="Standaard 19 3 2 3 2 2 2 2" xfId="2060" xr:uid="{00000000-0005-0000-0000-0000DF380000}"/>
    <cellStyle name="Standaard 19 3 2 3 2 2 2 2 2" xfId="4282" xr:uid="{00000000-0005-0000-0000-0000E0380000}"/>
    <cellStyle name="Standaard 19 3 2 3 2 2 2 2 2 2" xfId="14009" xr:uid="{00000000-0005-0000-0000-0000E1380000}"/>
    <cellStyle name="Standaard 19 3 2 3 2 2 2 2 2 3" xfId="23050" xr:uid="{00000000-0005-0000-0000-0000E2380000}"/>
    <cellStyle name="Standaard 19 3 2 3 2 2 2 2 2 4" xfId="25772" xr:uid="{00000000-0005-0000-0000-0000E3380000}"/>
    <cellStyle name="Standaard 19 3 2 3 2 2 2 2 3" xfId="11943" xr:uid="{00000000-0005-0000-0000-0000E4380000}"/>
    <cellStyle name="Standaard 19 3 2 3 2 2 2 2 4" xfId="21687" xr:uid="{00000000-0005-0000-0000-0000E5380000}"/>
    <cellStyle name="Standaard 19 3 2 3 2 2 2 2 5" xfId="24410" xr:uid="{00000000-0005-0000-0000-0000E6380000}"/>
    <cellStyle name="Standaard 19 3 2 3 2 2 2 3" xfId="3621" xr:uid="{00000000-0005-0000-0000-0000E7380000}"/>
    <cellStyle name="Standaard 19 3 2 3 2 2 2 3 2" xfId="13348" xr:uid="{00000000-0005-0000-0000-0000E8380000}"/>
    <cellStyle name="Standaard 19 3 2 3 2 2 2 3 3" xfId="22394" xr:uid="{00000000-0005-0000-0000-0000E9380000}"/>
    <cellStyle name="Standaard 19 3 2 3 2 2 2 3 4" xfId="25116" xr:uid="{00000000-0005-0000-0000-0000EA380000}"/>
    <cellStyle name="Standaard 19 3 2 3 2 2 2 4" xfId="11287" xr:uid="{00000000-0005-0000-0000-0000EB380000}"/>
    <cellStyle name="Standaard 19 3 2 3 2 2 2 5" xfId="21031" xr:uid="{00000000-0005-0000-0000-0000EC380000}"/>
    <cellStyle name="Standaard 19 3 2 3 2 2 2 6" xfId="23754" xr:uid="{00000000-0005-0000-0000-0000ED380000}"/>
    <cellStyle name="Standaard 19 3 2 3 2 2 3" xfId="1732" xr:uid="{00000000-0005-0000-0000-0000EE380000}"/>
    <cellStyle name="Standaard 19 3 2 3 2 2 3 2" xfId="3954" xr:uid="{00000000-0005-0000-0000-0000EF380000}"/>
    <cellStyle name="Standaard 19 3 2 3 2 2 3 2 2" xfId="13681" xr:uid="{00000000-0005-0000-0000-0000F0380000}"/>
    <cellStyle name="Standaard 19 3 2 3 2 2 3 2 3" xfId="22722" xr:uid="{00000000-0005-0000-0000-0000F1380000}"/>
    <cellStyle name="Standaard 19 3 2 3 2 2 3 2 4" xfId="25444" xr:uid="{00000000-0005-0000-0000-0000F2380000}"/>
    <cellStyle name="Standaard 19 3 2 3 2 2 3 3" xfId="11615" xr:uid="{00000000-0005-0000-0000-0000F3380000}"/>
    <cellStyle name="Standaard 19 3 2 3 2 2 3 4" xfId="21359" xr:uid="{00000000-0005-0000-0000-0000F4380000}"/>
    <cellStyle name="Standaard 19 3 2 3 2 2 3 5" xfId="24082" xr:uid="{00000000-0005-0000-0000-0000F5380000}"/>
    <cellStyle name="Standaard 19 3 2 3 2 2 4" xfId="3256" xr:uid="{00000000-0005-0000-0000-0000F6380000}"/>
    <cellStyle name="Standaard 19 3 2 3 2 2 4 2" xfId="12983" xr:uid="{00000000-0005-0000-0000-0000F7380000}"/>
    <cellStyle name="Standaard 19 3 2 3 2 2 4 3" xfId="22066" xr:uid="{00000000-0005-0000-0000-0000F8380000}"/>
    <cellStyle name="Standaard 19 3 2 3 2 2 4 4" xfId="24788" xr:uid="{00000000-0005-0000-0000-0000F9380000}"/>
    <cellStyle name="Standaard 19 3 2 3 2 2 5" xfId="10959" xr:uid="{00000000-0005-0000-0000-0000FA380000}"/>
    <cellStyle name="Standaard 19 3 2 3 2 2 6" xfId="20702" xr:uid="{00000000-0005-0000-0000-0000FB380000}"/>
    <cellStyle name="Standaard 19 3 2 3 2 2 7" xfId="23426" xr:uid="{00000000-0005-0000-0000-0000FC380000}"/>
    <cellStyle name="Standaard 19 3 2 3 2 3" xfId="1151" xr:uid="{00000000-0005-0000-0000-0000FD380000}"/>
    <cellStyle name="Standaard 19 3 2 3 2 3 2" xfId="1487" xr:uid="{00000000-0005-0000-0000-0000FE380000}"/>
    <cellStyle name="Standaard 19 3 2 3 2 3 2 2" xfId="2148" xr:uid="{00000000-0005-0000-0000-0000FF380000}"/>
    <cellStyle name="Standaard 19 3 2 3 2 3 2 2 2" xfId="4370" xr:uid="{00000000-0005-0000-0000-000000390000}"/>
    <cellStyle name="Standaard 19 3 2 3 2 3 2 2 2 2" xfId="14097" xr:uid="{00000000-0005-0000-0000-000001390000}"/>
    <cellStyle name="Standaard 19 3 2 3 2 3 2 2 2 3" xfId="23138" xr:uid="{00000000-0005-0000-0000-000002390000}"/>
    <cellStyle name="Standaard 19 3 2 3 2 3 2 2 2 4" xfId="25860" xr:uid="{00000000-0005-0000-0000-000003390000}"/>
    <cellStyle name="Standaard 19 3 2 3 2 3 2 2 3" xfId="12031" xr:uid="{00000000-0005-0000-0000-000004390000}"/>
    <cellStyle name="Standaard 19 3 2 3 2 3 2 2 4" xfId="21775" xr:uid="{00000000-0005-0000-0000-000005390000}"/>
    <cellStyle name="Standaard 19 3 2 3 2 3 2 2 5" xfId="24498" xr:uid="{00000000-0005-0000-0000-000006390000}"/>
    <cellStyle name="Standaard 19 3 2 3 2 3 2 3" xfId="3709" xr:uid="{00000000-0005-0000-0000-000007390000}"/>
    <cellStyle name="Standaard 19 3 2 3 2 3 2 3 2" xfId="13436" xr:uid="{00000000-0005-0000-0000-000008390000}"/>
    <cellStyle name="Standaard 19 3 2 3 2 3 2 3 3" xfId="22482" xr:uid="{00000000-0005-0000-0000-000009390000}"/>
    <cellStyle name="Standaard 19 3 2 3 2 3 2 3 4" xfId="25204" xr:uid="{00000000-0005-0000-0000-00000A390000}"/>
    <cellStyle name="Standaard 19 3 2 3 2 3 2 4" xfId="11375" xr:uid="{00000000-0005-0000-0000-00000B390000}"/>
    <cellStyle name="Standaard 19 3 2 3 2 3 2 5" xfId="21119" xr:uid="{00000000-0005-0000-0000-00000C390000}"/>
    <cellStyle name="Standaard 19 3 2 3 2 3 2 6" xfId="23842" xr:uid="{00000000-0005-0000-0000-00000D390000}"/>
    <cellStyle name="Standaard 19 3 2 3 2 3 3" xfId="1820" xr:uid="{00000000-0005-0000-0000-00000E390000}"/>
    <cellStyle name="Standaard 19 3 2 3 2 3 3 2" xfId="4042" xr:uid="{00000000-0005-0000-0000-00000F390000}"/>
    <cellStyle name="Standaard 19 3 2 3 2 3 3 2 2" xfId="13769" xr:uid="{00000000-0005-0000-0000-000010390000}"/>
    <cellStyle name="Standaard 19 3 2 3 2 3 3 2 3" xfId="22810" xr:uid="{00000000-0005-0000-0000-000011390000}"/>
    <cellStyle name="Standaard 19 3 2 3 2 3 3 2 4" xfId="25532" xr:uid="{00000000-0005-0000-0000-000012390000}"/>
    <cellStyle name="Standaard 19 3 2 3 2 3 3 3" xfId="11703" xr:uid="{00000000-0005-0000-0000-000013390000}"/>
    <cellStyle name="Standaard 19 3 2 3 2 3 3 4" xfId="21447" xr:uid="{00000000-0005-0000-0000-000014390000}"/>
    <cellStyle name="Standaard 19 3 2 3 2 3 3 5" xfId="24170" xr:uid="{00000000-0005-0000-0000-000015390000}"/>
    <cellStyle name="Standaard 19 3 2 3 2 3 4" xfId="3347" xr:uid="{00000000-0005-0000-0000-000016390000}"/>
    <cellStyle name="Standaard 19 3 2 3 2 3 4 2" xfId="13074" xr:uid="{00000000-0005-0000-0000-000017390000}"/>
    <cellStyle name="Standaard 19 3 2 3 2 3 4 3" xfId="22154" xr:uid="{00000000-0005-0000-0000-000018390000}"/>
    <cellStyle name="Standaard 19 3 2 3 2 3 4 4" xfId="24876" xr:uid="{00000000-0005-0000-0000-000019390000}"/>
    <cellStyle name="Standaard 19 3 2 3 2 3 5" xfId="11047" xr:uid="{00000000-0005-0000-0000-00001A390000}"/>
    <cellStyle name="Standaard 19 3 2 3 2 3 6" xfId="20790" xr:uid="{00000000-0005-0000-0000-00001B390000}"/>
    <cellStyle name="Standaard 19 3 2 3 2 3 7" xfId="23514" xr:uid="{00000000-0005-0000-0000-00001C390000}"/>
    <cellStyle name="Standaard 19 3 2 3 2 4" xfId="1309" xr:uid="{00000000-0005-0000-0000-00001D390000}"/>
    <cellStyle name="Standaard 19 3 2 3 2 4 2" xfId="1972" xr:uid="{00000000-0005-0000-0000-00001E390000}"/>
    <cellStyle name="Standaard 19 3 2 3 2 4 2 2" xfId="4194" xr:uid="{00000000-0005-0000-0000-00001F390000}"/>
    <cellStyle name="Standaard 19 3 2 3 2 4 2 2 2" xfId="13921" xr:uid="{00000000-0005-0000-0000-000020390000}"/>
    <cellStyle name="Standaard 19 3 2 3 2 4 2 2 3" xfId="22962" xr:uid="{00000000-0005-0000-0000-000021390000}"/>
    <cellStyle name="Standaard 19 3 2 3 2 4 2 2 4" xfId="25684" xr:uid="{00000000-0005-0000-0000-000022390000}"/>
    <cellStyle name="Standaard 19 3 2 3 2 4 2 3" xfId="11855" xr:uid="{00000000-0005-0000-0000-000023390000}"/>
    <cellStyle name="Standaard 19 3 2 3 2 4 2 4" xfId="21599" xr:uid="{00000000-0005-0000-0000-000024390000}"/>
    <cellStyle name="Standaard 19 3 2 3 2 4 2 5" xfId="24322" xr:uid="{00000000-0005-0000-0000-000025390000}"/>
    <cellStyle name="Standaard 19 3 2 3 2 4 3" xfId="3533" xr:uid="{00000000-0005-0000-0000-000026390000}"/>
    <cellStyle name="Standaard 19 3 2 3 2 4 3 2" xfId="13260" xr:uid="{00000000-0005-0000-0000-000027390000}"/>
    <cellStyle name="Standaard 19 3 2 3 2 4 3 3" xfId="22306" xr:uid="{00000000-0005-0000-0000-000028390000}"/>
    <cellStyle name="Standaard 19 3 2 3 2 4 3 4" xfId="25028" xr:uid="{00000000-0005-0000-0000-000029390000}"/>
    <cellStyle name="Standaard 19 3 2 3 2 4 4" xfId="11199" xr:uid="{00000000-0005-0000-0000-00002A390000}"/>
    <cellStyle name="Standaard 19 3 2 3 2 4 5" xfId="20943" xr:uid="{00000000-0005-0000-0000-00002B390000}"/>
    <cellStyle name="Standaard 19 3 2 3 2 4 6" xfId="23666" xr:uid="{00000000-0005-0000-0000-00002C390000}"/>
    <cellStyle name="Standaard 19 3 2 3 2 5" xfId="1644" xr:uid="{00000000-0005-0000-0000-00002D390000}"/>
    <cellStyle name="Standaard 19 3 2 3 2 5 2" xfId="3866" xr:uid="{00000000-0005-0000-0000-00002E390000}"/>
    <cellStyle name="Standaard 19 3 2 3 2 5 2 2" xfId="13593" xr:uid="{00000000-0005-0000-0000-00002F390000}"/>
    <cellStyle name="Standaard 19 3 2 3 2 5 2 3" xfId="22634" xr:uid="{00000000-0005-0000-0000-000030390000}"/>
    <cellStyle name="Standaard 19 3 2 3 2 5 2 4" xfId="25356" xr:uid="{00000000-0005-0000-0000-000031390000}"/>
    <cellStyle name="Standaard 19 3 2 3 2 5 3" xfId="11527" xr:uid="{00000000-0005-0000-0000-000032390000}"/>
    <cellStyle name="Standaard 19 3 2 3 2 5 4" xfId="21271" xr:uid="{00000000-0005-0000-0000-000033390000}"/>
    <cellStyle name="Standaard 19 3 2 3 2 5 5" xfId="23994" xr:uid="{00000000-0005-0000-0000-000034390000}"/>
    <cellStyle name="Standaard 19 3 2 3 2 6" xfId="3168" xr:uid="{00000000-0005-0000-0000-000035390000}"/>
    <cellStyle name="Standaard 19 3 2 3 2 6 2" xfId="12895" xr:uid="{00000000-0005-0000-0000-000036390000}"/>
    <cellStyle name="Standaard 19 3 2 3 2 6 3" xfId="21978" xr:uid="{00000000-0005-0000-0000-000037390000}"/>
    <cellStyle name="Standaard 19 3 2 3 2 6 4" xfId="24700" xr:uid="{00000000-0005-0000-0000-000038390000}"/>
    <cellStyle name="Standaard 19 3 2 3 2 7" xfId="10871" xr:uid="{00000000-0005-0000-0000-000039390000}"/>
    <cellStyle name="Standaard 19 3 2 3 2 8" xfId="20614" xr:uid="{00000000-0005-0000-0000-00003A390000}"/>
    <cellStyle name="Standaard 19 3 2 3 2 9" xfId="23338" xr:uid="{00000000-0005-0000-0000-00003B390000}"/>
    <cellStyle name="Standaard 19 3 2 3 3" xfId="1016" xr:uid="{00000000-0005-0000-0000-00003C390000}"/>
    <cellStyle name="Standaard 19 3 2 3 3 2" xfId="1353" xr:uid="{00000000-0005-0000-0000-00003D390000}"/>
    <cellStyle name="Standaard 19 3 2 3 3 2 2" xfId="2016" xr:uid="{00000000-0005-0000-0000-00003E390000}"/>
    <cellStyle name="Standaard 19 3 2 3 3 2 2 2" xfId="4238" xr:uid="{00000000-0005-0000-0000-00003F390000}"/>
    <cellStyle name="Standaard 19 3 2 3 3 2 2 2 2" xfId="13965" xr:uid="{00000000-0005-0000-0000-000040390000}"/>
    <cellStyle name="Standaard 19 3 2 3 3 2 2 2 3" xfId="23006" xr:uid="{00000000-0005-0000-0000-000041390000}"/>
    <cellStyle name="Standaard 19 3 2 3 3 2 2 2 4" xfId="25728" xr:uid="{00000000-0005-0000-0000-000042390000}"/>
    <cellStyle name="Standaard 19 3 2 3 3 2 2 3" xfId="11899" xr:uid="{00000000-0005-0000-0000-000043390000}"/>
    <cellStyle name="Standaard 19 3 2 3 3 2 2 4" xfId="21643" xr:uid="{00000000-0005-0000-0000-000044390000}"/>
    <cellStyle name="Standaard 19 3 2 3 3 2 2 5" xfId="24366" xr:uid="{00000000-0005-0000-0000-000045390000}"/>
    <cellStyle name="Standaard 19 3 2 3 3 2 3" xfId="3577" xr:uid="{00000000-0005-0000-0000-000046390000}"/>
    <cellStyle name="Standaard 19 3 2 3 3 2 3 2" xfId="13304" xr:uid="{00000000-0005-0000-0000-000047390000}"/>
    <cellStyle name="Standaard 19 3 2 3 3 2 3 3" xfId="22350" xr:uid="{00000000-0005-0000-0000-000048390000}"/>
    <cellStyle name="Standaard 19 3 2 3 3 2 3 4" xfId="25072" xr:uid="{00000000-0005-0000-0000-000049390000}"/>
    <cellStyle name="Standaard 19 3 2 3 3 2 4" xfId="11243" xr:uid="{00000000-0005-0000-0000-00004A390000}"/>
    <cellStyle name="Standaard 19 3 2 3 3 2 5" xfId="20987" xr:uid="{00000000-0005-0000-0000-00004B390000}"/>
    <cellStyle name="Standaard 19 3 2 3 3 2 6" xfId="23710" xr:uid="{00000000-0005-0000-0000-00004C390000}"/>
    <cellStyle name="Standaard 19 3 2 3 3 3" xfId="1688" xr:uid="{00000000-0005-0000-0000-00004D390000}"/>
    <cellStyle name="Standaard 19 3 2 3 3 3 2" xfId="3910" xr:uid="{00000000-0005-0000-0000-00004E390000}"/>
    <cellStyle name="Standaard 19 3 2 3 3 3 2 2" xfId="13637" xr:uid="{00000000-0005-0000-0000-00004F390000}"/>
    <cellStyle name="Standaard 19 3 2 3 3 3 2 3" xfId="22678" xr:uid="{00000000-0005-0000-0000-000050390000}"/>
    <cellStyle name="Standaard 19 3 2 3 3 3 2 4" xfId="25400" xr:uid="{00000000-0005-0000-0000-000051390000}"/>
    <cellStyle name="Standaard 19 3 2 3 3 3 3" xfId="11571" xr:uid="{00000000-0005-0000-0000-000052390000}"/>
    <cellStyle name="Standaard 19 3 2 3 3 3 4" xfId="21315" xr:uid="{00000000-0005-0000-0000-000053390000}"/>
    <cellStyle name="Standaard 19 3 2 3 3 3 5" xfId="24038" xr:uid="{00000000-0005-0000-0000-000054390000}"/>
    <cellStyle name="Standaard 19 3 2 3 3 4" xfId="3212" xr:uid="{00000000-0005-0000-0000-000055390000}"/>
    <cellStyle name="Standaard 19 3 2 3 3 4 2" xfId="12939" xr:uid="{00000000-0005-0000-0000-000056390000}"/>
    <cellStyle name="Standaard 19 3 2 3 3 4 3" xfId="22022" xr:uid="{00000000-0005-0000-0000-000057390000}"/>
    <cellStyle name="Standaard 19 3 2 3 3 4 4" xfId="24744" xr:uid="{00000000-0005-0000-0000-000058390000}"/>
    <cellStyle name="Standaard 19 3 2 3 3 5" xfId="10915" xr:uid="{00000000-0005-0000-0000-000059390000}"/>
    <cellStyle name="Standaard 19 3 2 3 3 6" xfId="20658" xr:uid="{00000000-0005-0000-0000-00005A390000}"/>
    <cellStyle name="Standaard 19 3 2 3 3 7" xfId="23382" xr:uid="{00000000-0005-0000-0000-00005B390000}"/>
    <cellStyle name="Standaard 19 3 2 3 4" xfId="1105" xr:uid="{00000000-0005-0000-0000-00005C390000}"/>
    <cellStyle name="Standaard 19 3 2 3 4 2" xfId="1442" xr:uid="{00000000-0005-0000-0000-00005D390000}"/>
    <cellStyle name="Standaard 19 3 2 3 4 2 2" xfId="2104" xr:uid="{00000000-0005-0000-0000-00005E390000}"/>
    <cellStyle name="Standaard 19 3 2 3 4 2 2 2" xfId="4326" xr:uid="{00000000-0005-0000-0000-00005F390000}"/>
    <cellStyle name="Standaard 19 3 2 3 4 2 2 2 2" xfId="14053" xr:uid="{00000000-0005-0000-0000-000060390000}"/>
    <cellStyle name="Standaard 19 3 2 3 4 2 2 2 3" xfId="23094" xr:uid="{00000000-0005-0000-0000-000061390000}"/>
    <cellStyle name="Standaard 19 3 2 3 4 2 2 2 4" xfId="25816" xr:uid="{00000000-0005-0000-0000-000062390000}"/>
    <cellStyle name="Standaard 19 3 2 3 4 2 2 3" xfId="11987" xr:uid="{00000000-0005-0000-0000-000063390000}"/>
    <cellStyle name="Standaard 19 3 2 3 4 2 2 4" xfId="21731" xr:uid="{00000000-0005-0000-0000-000064390000}"/>
    <cellStyle name="Standaard 19 3 2 3 4 2 2 5" xfId="24454" xr:uid="{00000000-0005-0000-0000-000065390000}"/>
    <cellStyle name="Standaard 19 3 2 3 4 2 3" xfId="3665" xr:uid="{00000000-0005-0000-0000-000066390000}"/>
    <cellStyle name="Standaard 19 3 2 3 4 2 3 2" xfId="13392" xr:uid="{00000000-0005-0000-0000-000067390000}"/>
    <cellStyle name="Standaard 19 3 2 3 4 2 3 3" xfId="22438" xr:uid="{00000000-0005-0000-0000-000068390000}"/>
    <cellStyle name="Standaard 19 3 2 3 4 2 3 4" xfId="25160" xr:uid="{00000000-0005-0000-0000-000069390000}"/>
    <cellStyle name="Standaard 19 3 2 3 4 2 4" xfId="11331" xr:uid="{00000000-0005-0000-0000-00006A390000}"/>
    <cellStyle name="Standaard 19 3 2 3 4 2 5" xfId="21075" xr:uid="{00000000-0005-0000-0000-00006B390000}"/>
    <cellStyle name="Standaard 19 3 2 3 4 2 6" xfId="23798" xr:uid="{00000000-0005-0000-0000-00006C390000}"/>
    <cellStyle name="Standaard 19 3 2 3 4 3" xfId="1776" xr:uid="{00000000-0005-0000-0000-00006D390000}"/>
    <cellStyle name="Standaard 19 3 2 3 4 3 2" xfId="3998" xr:uid="{00000000-0005-0000-0000-00006E390000}"/>
    <cellStyle name="Standaard 19 3 2 3 4 3 2 2" xfId="13725" xr:uid="{00000000-0005-0000-0000-00006F390000}"/>
    <cellStyle name="Standaard 19 3 2 3 4 3 2 3" xfId="22766" xr:uid="{00000000-0005-0000-0000-000070390000}"/>
    <cellStyle name="Standaard 19 3 2 3 4 3 2 4" xfId="25488" xr:uid="{00000000-0005-0000-0000-000071390000}"/>
    <cellStyle name="Standaard 19 3 2 3 4 3 3" xfId="11659" xr:uid="{00000000-0005-0000-0000-000072390000}"/>
    <cellStyle name="Standaard 19 3 2 3 4 3 4" xfId="21403" xr:uid="{00000000-0005-0000-0000-000073390000}"/>
    <cellStyle name="Standaard 19 3 2 3 4 3 5" xfId="24126" xr:uid="{00000000-0005-0000-0000-000074390000}"/>
    <cellStyle name="Standaard 19 3 2 3 4 4" xfId="3301" xr:uid="{00000000-0005-0000-0000-000075390000}"/>
    <cellStyle name="Standaard 19 3 2 3 4 4 2" xfId="13028" xr:uid="{00000000-0005-0000-0000-000076390000}"/>
    <cellStyle name="Standaard 19 3 2 3 4 4 3" xfId="22110" xr:uid="{00000000-0005-0000-0000-000077390000}"/>
    <cellStyle name="Standaard 19 3 2 3 4 4 4" xfId="24832" xr:uid="{00000000-0005-0000-0000-000078390000}"/>
    <cellStyle name="Standaard 19 3 2 3 4 5" xfId="11003" xr:uid="{00000000-0005-0000-0000-000079390000}"/>
    <cellStyle name="Standaard 19 3 2 3 4 6" xfId="20746" xr:uid="{00000000-0005-0000-0000-00007A390000}"/>
    <cellStyle name="Standaard 19 3 2 3 4 7" xfId="23470" xr:uid="{00000000-0005-0000-0000-00007B390000}"/>
    <cellStyle name="Standaard 19 3 2 3 5" xfId="1187" xr:uid="{00000000-0005-0000-0000-00007C390000}"/>
    <cellStyle name="Standaard 19 3 2 3 5 2" xfId="1522" xr:uid="{00000000-0005-0000-0000-00007D390000}"/>
    <cellStyle name="Standaard 19 3 2 3 5 2 2" xfId="2183" xr:uid="{00000000-0005-0000-0000-00007E390000}"/>
    <cellStyle name="Standaard 19 3 2 3 5 2 2 2" xfId="4405" xr:uid="{00000000-0005-0000-0000-00007F390000}"/>
    <cellStyle name="Standaard 19 3 2 3 5 2 2 2 2" xfId="14132" xr:uid="{00000000-0005-0000-0000-000080390000}"/>
    <cellStyle name="Standaard 19 3 2 3 5 2 2 2 3" xfId="23173" xr:uid="{00000000-0005-0000-0000-000081390000}"/>
    <cellStyle name="Standaard 19 3 2 3 5 2 2 2 4" xfId="25895" xr:uid="{00000000-0005-0000-0000-000082390000}"/>
    <cellStyle name="Standaard 19 3 2 3 5 2 2 3" xfId="12066" xr:uid="{00000000-0005-0000-0000-000083390000}"/>
    <cellStyle name="Standaard 19 3 2 3 5 2 2 4" xfId="21810" xr:uid="{00000000-0005-0000-0000-000084390000}"/>
    <cellStyle name="Standaard 19 3 2 3 5 2 2 5" xfId="24533" xr:uid="{00000000-0005-0000-0000-000085390000}"/>
    <cellStyle name="Standaard 19 3 2 3 5 2 3" xfId="3744" xr:uid="{00000000-0005-0000-0000-000086390000}"/>
    <cellStyle name="Standaard 19 3 2 3 5 2 3 2" xfId="13471" xr:uid="{00000000-0005-0000-0000-000087390000}"/>
    <cellStyle name="Standaard 19 3 2 3 5 2 3 3" xfId="22517" xr:uid="{00000000-0005-0000-0000-000088390000}"/>
    <cellStyle name="Standaard 19 3 2 3 5 2 3 4" xfId="25239" xr:uid="{00000000-0005-0000-0000-000089390000}"/>
    <cellStyle name="Standaard 19 3 2 3 5 2 4" xfId="11410" xr:uid="{00000000-0005-0000-0000-00008A390000}"/>
    <cellStyle name="Standaard 19 3 2 3 5 2 5" xfId="21154" xr:uid="{00000000-0005-0000-0000-00008B390000}"/>
    <cellStyle name="Standaard 19 3 2 3 5 2 6" xfId="23877" xr:uid="{00000000-0005-0000-0000-00008C390000}"/>
    <cellStyle name="Standaard 19 3 2 3 5 3" xfId="1855" xr:uid="{00000000-0005-0000-0000-00008D390000}"/>
    <cellStyle name="Standaard 19 3 2 3 5 3 2" xfId="4077" xr:uid="{00000000-0005-0000-0000-00008E390000}"/>
    <cellStyle name="Standaard 19 3 2 3 5 3 2 2" xfId="13804" xr:uid="{00000000-0005-0000-0000-00008F390000}"/>
    <cellStyle name="Standaard 19 3 2 3 5 3 2 3" xfId="22845" xr:uid="{00000000-0005-0000-0000-000090390000}"/>
    <cellStyle name="Standaard 19 3 2 3 5 3 2 4" xfId="25567" xr:uid="{00000000-0005-0000-0000-000091390000}"/>
    <cellStyle name="Standaard 19 3 2 3 5 3 3" xfId="11738" xr:uid="{00000000-0005-0000-0000-000092390000}"/>
    <cellStyle name="Standaard 19 3 2 3 5 3 4" xfId="21482" xr:uid="{00000000-0005-0000-0000-000093390000}"/>
    <cellStyle name="Standaard 19 3 2 3 5 3 5" xfId="24205" xr:uid="{00000000-0005-0000-0000-000094390000}"/>
    <cellStyle name="Standaard 19 3 2 3 5 4" xfId="3383" xr:uid="{00000000-0005-0000-0000-000095390000}"/>
    <cellStyle name="Standaard 19 3 2 3 5 4 2" xfId="13110" xr:uid="{00000000-0005-0000-0000-000096390000}"/>
    <cellStyle name="Standaard 19 3 2 3 5 4 3" xfId="22189" xr:uid="{00000000-0005-0000-0000-000097390000}"/>
    <cellStyle name="Standaard 19 3 2 3 5 4 4" xfId="24911" xr:uid="{00000000-0005-0000-0000-000098390000}"/>
    <cellStyle name="Standaard 19 3 2 3 5 5" xfId="11082" xr:uid="{00000000-0005-0000-0000-000099390000}"/>
    <cellStyle name="Standaard 19 3 2 3 5 6" xfId="20825" xr:uid="{00000000-0005-0000-0000-00009A390000}"/>
    <cellStyle name="Standaard 19 3 2 3 5 7" xfId="23549" xr:uid="{00000000-0005-0000-0000-00009B390000}"/>
    <cellStyle name="Standaard 19 3 2 3 6" xfId="1265" xr:uid="{00000000-0005-0000-0000-00009C390000}"/>
    <cellStyle name="Standaard 19 3 2 3 6 2" xfId="1928" xr:uid="{00000000-0005-0000-0000-00009D390000}"/>
    <cellStyle name="Standaard 19 3 2 3 6 2 2" xfId="4150" xr:uid="{00000000-0005-0000-0000-00009E390000}"/>
    <cellStyle name="Standaard 19 3 2 3 6 2 2 2" xfId="13877" xr:uid="{00000000-0005-0000-0000-00009F390000}"/>
    <cellStyle name="Standaard 19 3 2 3 6 2 2 3" xfId="22918" xr:uid="{00000000-0005-0000-0000-0000A0390000}"/>
    <cellStyle name="Standaard 19 3 2 3 6 2 2 4" xfId="25640" xr:uid="{00000000-0005-0000-0000-0000A1390000}"/>
    <cellStyle name="Standaard 19 3 2 3 6 2 3" xfId="11811" xr:uid="{00000000-0005-0000-0000-0000A2390000}"/>
    <cellStyle name="Standaard 19 3 2 3 6 2 4" xfId="21555" xr:uid="{00000000-0005-0000-0000-0000A3390000}"/>
    <cellStyle name="Standaard 19 3 2 3 6 2 5" xfId="24278" xr:uid="{00000000-0005-0000-0000-0000A4390000}"/>
    <cellStyle name="Standaard 19 3 2 3 6 3" xfId="3489" xr:uid="{00000000-0005-0000-0000-0000A5390000}"/>
    <cellStyle name="Standaard 19 3 2 3 6 3 2" xfId="13216" xr:uid="{00000000-0005-0000-0000-0000A6390000}"/>
    <cellStyle name="Standaard 19 3 2 3 6 3 3" xfId="22262" xr:uid="{00000000-0005-0000-0000-0000A7390000}"/>
    <cellStyle name="Standaard 19 3 2 3 6 3 4" xfId="24984" xr:uid="{00000000-0005-0000-0000-0000A8390000}"/>
    <cellStyle name="Standaard 19 3 2 3 6 4" xfId="11155" xr:uid="{00000000-0005-0000-0000-0000A9390000}"/>
    <cellStyle name="Standaard 19 3 2 3 6 5" xfId="20899" xr:uid="{00000000-0005-0000-0000-0000AA390000}"/>
    <cellStyle name="Standaard 19 3 2 3 6 6" xfId="23622" xr:uid="{00000000-0005-0000-0000-0000AB390000}"/>
    <cellStyle name="Standaard 19 3 2 3 7" xfId="1600" xr:uid="{00000000-0005-0000-0000-0000AC390000}"/>
    <cellStyle name="Standaard 19 3 2 3 7 2" xfId="3822" xr:uid="{00000000-0005-0000-0000-0000AD390000}"/>
    <cellStyle name="Standaard 19 3 2 3 7 2 2" xfId="13549" xr:uid="{00000000-0005-0000-0000-0000AE390000}"/>
    <cellStyle name="Standaard 19 3 2 3 7 2 3" xfId="22590" xr:uid="{00000000-0005-0000-0000-0000AF390000}"/>
    <cellStyle name="Standaard 19 3 2 3 7 2 4" xfId="25312" xr:uid="{00000000-0005-0000-0000-0000B0390000}"/>
    <cellStyle name="Standaard 19 3 2 3 7 3" xfId="11483" xr:uid="{00000000-0005-0000-0000-0000B1390000}"/>
    <cellStyle name="Standaard 19 3 2 3 7 4" xfId="21227" xr:uid="{00000000-0005-0000-0000-0000B2390000}"/>
    <cellStyle name="Standaard 19 3 2 3 7 5" xfId="23950" xr:uid="{00000000-0005-0000-0000-0000B3390000}"/>
    <cellStyle name="Standaard 19 3 2 3 8" xfId="3123" xr:uid="{00000000-0005-0000-0000-0000B4390000}"/>
    <cellStyle name="Standaard 19 3 2 3 8 2" xfId="12850" xr:uid="{00000000-0005-0000-0000-0000B5390000}"/>
    <cellStyle name="Standaard 19 3 2 3 8 3" xfId="21934" xr:uid="{00000000-0005-0000-0000-0000B6390000}"/>
    <cellStyle name="Standaard 19 3 2 3 8 4" xfId="24656" xr:uid="{00000000-0005-0000-0000-0000B7390000}"/>
    <cellStyle name="Standaard 19 3 2 3 9" xfId="10827" xr:uid="{00000000-0005-0000-0000-0000B8390000}"/>
    <cellStyle name="Standaard 19 3 2 4" xfId="938" xr:uid="{00000000-0005-0000-0000-0000B9390000}"/>
    <cellStyle name="Standaard 19 3 2 4 10" xfId="20580" xr:uid="{00000000-0005-0000-0000-0000BA390000}"/>
    <cellStyle name="Standaard 19 3 2 4 11" xfId="23304" xr:uid="{00000000-0005-0000-0000-0000BB390000}"/>
    <cellStyle name="Standaard 19 3 2 4 2" xfId="982" xr:uid="{00000000-0005-0000-0000-0000BC390000}"/>
    <cellStyle name="Standaard 19 3 2 4 2 2" xfId="1070" xr:uid="{00000000-0005-0000-0000-0000BD390000}"/>
    <cellStyle name="Standaard 19 3 2 4 2 2 2" xfId="1407" xr:uid="{00000000-0005-0000-0000-0000BE390000}"/>
    <cellStyle name="Standaard 19 3 2 4 2 2 2 2" xfId="2070" xr:uid="{00000000-0005-0000-0000-0000BF390000}"/>
    <cellStyle name="Standaard 19 3 2 4 2 2 2 2 2" xfId="4292" xr:uid="{00000000-0005-0000-0000-0000C0390000}"/>
    <cellStyle name="Standaard 19 3 2 4 2 2 2 2 2 2" xfId="14019" xr:uid="{00000000-0005-0000-0000-0000C1390000}"/>
    <cellStyle name="Standaard 19 3 2 4 2 2 2 2 2 3" xfId="23060" xr:uid="{00000000-0005-0000-0000-0000C2390000}"/>
    <cellStyle name="Standaard 19 3 2 4 2 2 2 2 2 4" xfId="25782" xr:uid="{00000000-0005-0000-0000-0000C3390000}"/>
    <cellStyle name="Standaard 19 3 2 4 2 2 2 2 3" xfId="11953" xr:uid="{00000000-0005-0000-0000-0000C4390000}"/>
    <cellStyle name="Standaard 19 3 2 4 2 2 2 2 4" xfId="21697" xr:uid="{00000000-0005-0000-0000-0000C5390000}"/>
    <cellStyle name="Standaard 19 3 2 4 2 2 2 2 5" xfId="24420" xr:uid="{00000000-0005-0000-0000-0000C6390000}"/>
    <cellStyle name="Standaard 19 3 2 4 2 2 2 3" xfId="3631" xr:uid="{00000000-0005-0000-0000-0000C7390000}"/>
    <cellStyle name="Standaard 19 3 2 4 2 2 2 3 2" xfId="13358" xr:uid="{00000000-0005-0000-0000-0000C8390000}"/>
    <cellStyle name="Standaard 19 3 2 4 2 2 2 3 3" xfId="22404" xr:uid="{00000000-0005-0000-0000-0000C9390000}"/>
    <cellStyle name="Standaard 19 3 2 4 2 2 2 3 4" xfId="25126" xr:uid="{00000000-0005-0000-0000-0000CA390000}"/>
    <cellStyle name="Standaard 19 3 2 4 2 2 2 4" xfId="11297" xr:uid="{00000000-0005-0000-0000-0000CB390000}"/>
    <cellStyle name="Standaard 19 3 2 4 2 2 2 5" xfId="21041" xr:uid="{00000000-0005-0000-0000-0000CC390000}"/>
    <cellStyle name="Standaard 19 3 2 4 2 2 2 6" xfId="23764" xr:uid="{00000000-0005-0000-0000-0000CD390000}"/>
    <cellStyle name="Standaard 19 3 2 4 2 2 3" xfId="1742" xr:uid="{00000000-0005-0000-0000-0000CE390000}"/>
    <cellStyle name="Standaard 19 3 2 4 2 2 3 2" xfId="3964" xr:uid="{00000000-0005-0000-0000-0000CF390000}"/>
    <cellStyle name="Standaard 19 3 2 4 2 2 3 2 2" xfId="13691" xr:uid="{00000000-0005-0000-0000-0000D0390000}"/>
    <cellStyle name="Standaard 19 3 2 4 2 2 3 2 3" xfId="22732" xr:uid="{00000000-0005-0000-0000-0000D1390000}"/>
    <cellStyle name="Standaard 19 3 2 4 2 2 3 2 4" xfId="25454" xr:uid="{00000000-0005-0000-0000-0000D2390000}"/>
    <cellStyle name="Standaard 19 3 2 4 2 2 3 3" xfId="11625" xr:uid="{00000000-0005-0000-0000-0000D3390000}"/>
    <cellStyle name="Standaard 19 3 2 4 2 2 3 4" xfId="21369" xr:uid="{00000000-0005-0000-0000-0000D4390000}"/>
    <cellStyle name="Standaard 19 3 2 4 2 2 3 5" xfId="24092" xr:uid="{00000000-0005-0000-0000-0000D5390000}"/>
    <cellStyle name="Standaard 19 3 2 4 2 2 4" xfId="3266" xr:uid="{00000000-0005-0000-0000-0000D6390000}"/>
    <cellStyle name="Standaard 19 3 2 4 2 2 4 2" xfId="12993" xr:uid="{00000000-0005-0000-0000-0000D7390000}"/>
    <cellStyle name="Standaard 19 3 2 4 2 2 4 3" xfId="22076" xr:uid="{00000000-0005-0000-0000-0000D8390000}"/>
    <cellStyle name="Standaard 19 3 2 4 2 2 4 4" xfId="24798" xr:uid="{00000000-0005-0000-0000-0000D9390000}"/>
    <cellStyle name="Standaard 19 3 2 4 2 2 5" xfId="10969" xr:uid="{00000000-0005-0000-0000-0000DA390000}"/>
    <cellStyle name="Standaard 19 3 2 4 2 2 6" xfId="20712" xr:uid="{00000000-0005-0000-0000-0000DB390000}"/>
    <cellStyle name="Standaard 19 3 2 4 2 2 7" xfId="23436" xr:uid="{00000000-0005-0000-0000-0000DC390000}"/>
    <cellStyle name="Standaard 19 3 2 4 2 3" xfId="1161" xr:uid="{00000000-0005-0000-0000-0000DD390000}"/>
    <cellStyle name="Standaard 19 3 2 4 2 3 2" xfId="1497" xr:uid="{00000000-0005-0000-0000-0000DE390000}"/>
    <cellStyle name="Standaard 19 3 2 4 2 3 2 2" xfId="2158" xr:uid="{00000000-0005-0000-0000-0000DF390000}"/>
    <cellStyle name="Standaard 19 3 2 4 2 3 2 2 2" xfId="4380" xr:uid="{00000000-0005-0000-0000-0000E0390000}"/>
    <cellStyle name="Standaard 19 3 2 4 2 3 2 2 2 2" xfId="14107" xr:uid="{00000000-0005-0000-0000-0000E1390000}"/>
    <cellStyle name="Standaard 19 3 2 4 2 3 2 2 2 3" xfId="23148" xr:uid="{00000000-0005-0000-0000-0000E2390000}"/>
    <cellStyle name="Standaard 19 3 2 4 2 3 2 2 2 4" xfId="25870" xr:uid="{00000000-0005-0000-0000-0000E3390000}"/>
    <cellStyle name="Standaard 19 3 2 4 2 3 2 2 3" xfId="12041" xr:uid="{00000000-0005-0000-0000-0000E4390000}"/>
    <cellStyle name="Standaard 19 3 2 4 2 3 2 2 4" xfId="21785" xr:uid="{00000000-0005-0000-0000-0000E5390000}"/>
    <cellStyle name="Standaard 19 3 2 4 2 3 2 2 5" xfId="24508" xr:uid="{00000000-0005-0000-0000-0000E6390000}"/>
    <cellStyle name="Standaard 19 3 2 4 2 3 2 3" xfId="3719" xr:uid="{00000000-0005-0000-0000-0000E7390000}"/>
    <cellStyle name="Standaard 19 3 2 4 2 3 2 3 2" xfId="13446" xr:uid="{00000000-0005-0000-0000-0000E8390000}"/>
    <cellStyle name="Standaard 19 3 2 4 2 3 2 3 3" xfId="22492" xr:uid="{00000000-0005-0000-0000-0000E9390000}"/>
    <cellStyle name="Standaard 19 3 2 4 2 3 2 3 4" xfId="25214" xr:uid="{00000000-0005-0000-0000-0000EA390000}"/>
    <cellStyle name="Standaard 19 3 2 4 2 3 2 4" xfId="11385" xr:uid="{00000000-0005-0000-0000-0000EB390000}"/>
    <cellStyle name="Standaard 19 3 2 4 2 3 2 5" xfId="21129" xr:uid="{00000000-0005-0000-0000-0000EC390000}"/>
    <cellStyle name="Standaard 19 3 2 4 2 3 2 6" xfId="23852" xr:uid="{00000000-0005-0000-0000-0000ED390000}"/>
    <cellStyle name="Standaard 19 3 2 4 2 3 3" xfId="1830" xr:uid="{00000000-0005-0000-0000-0000EE390000}"/>
    <cellStyle name="Standaard 19 3 2 4 2 3 3 2" xfId="4052" xr:uid="{00000000-0005-0000-0000-0000EF390000}"/>
    <cellStyle name="Standaard 19 3 2 4 2 3 3 2 2" xfId="13779" xr:uid="{00000000-0005-0000-0000-0000F0390000}"/>
    <cellStyle name="Standaard 19 3 2 4 2 3 3 2 3" xfId="22820" xr:uid="{00000000-0005-0000-0000-0000F1390000}"/>
    <cellStyle name="Standaard 19 3 2 4 2 3 3 2 4" xfId="25542" xr:uid="{00000000-0005-0000-0000-0000F2390000}"/>
    <cellStyle name="Standaard 19 3 2 4 2 3 3 3" xfId="11713" xr:uid="{00000000-0005-0000-0000-0000F3390000}"/>
    <cellStyle name="Standaard 19 3 2 4 2 3 3 4" xfId="21457" xr:uid="{00000000-0005-0000-0000-0000F4390000}"/>
    <cellStyle name="Standaard 19 3 2 4 2 3 3 5" xfId="24180" xr:uid="{00000000-0005-0000-0000-0000F5390000}"/>
    <cellStyle name="Standaard 19 3 2 4 2 3 4" xfId="3357" xr:uid="{00000000-0005-0000-0000-0000F6390000}"/>
    <cellStyle name="Standaard 19 3 2 4 2 3 4 2" xfId="13084" xr:uid="{00000000-0005-0000-0000-0000F7390000}"/>
    <cellStyle name="Standaard 19 3 2 4 2 3 4 3" xfId="22164" xr:uid="{00000000-0005-0000-0000-0000F8390000}"/>
    <cellStyle name="Standaard 19 3 2 4 2 3 4 4" xfId="24886" xr:uid="{00000000-0005-0000-0000-0000F9390000}"/>
    <cellStyle name="Standaard 19 3 2 4 2 3 5" xfId="11057" xr:uid="{00000000-0005-0000-0000-0000FA390000}"/>
    <cellStyle name="Standaard 19 3 2 4 2 3 6" xfId="20800" xr:uid="{00000000-0005-0000-0000-0000FB390000}"/>
    <cellStyle name="Standaard 19 3 2 4 2 3 7" xfId="23524" xr:uid="{00000000-0005-0000-0000-0000FC390000}"/>
    <cellStyle name="Standaard 19 3 2 4 2 4" xfId="1319" xr:uid="{00000000-0005-0000-0000-0000FD390000}"/>
    <cellStyle name="Standaard 19 3 2 4 2 4 2" xfId="1982" xr:uid="{00000000-0005-0000-0000-0000FE390000}"/>
    <cellStyle name="Standaard 19 3 2 4 2 4 2 2" xfId="4204" xr:uid="{00000000-0005-0000-0000-0000FF390000}"/>
    <cellStyle name="Standaard 19 3 2 4 2 4 2 2 2" xfId="13931" xr:uid="{00000000-0005-0000-0000-0000003A0000}"/>
    <cellStyle name="Standaard 19 3 2 4 2 4 2 2 3" xfId="22972" xr:uid="{00000000-0005-0000-0000-0000013A0000}"/>
    <cellStyle name="Standaard 19 3 2 4 2 4 2 2 4" xfId="25694" xr:uid="{00000000-0005-0000-0000-0000023A0000}"/>
    <cellStyle name="Standaard 19 3 2 4 2 4 2 3" xfId="11865" xr:uid="{00000000-0005-0000-0000-0000033A0000}"/>
    <cellStyle name="Standaard 19 3 2 4 2 4 2 4" xfId="21609" xr:uid="{00000000-0005-0000-0000-0000043A0000}"/>
    <cellStyle name="Standaard 19 3 2 4 2 4 2 5" xfId="24332" xr:uid="{00000000-0005-0000-0000-0000053A0000}"/>
    <cellStyle name="Standaard 19 3 2 4 2 4 3" xfId="3543" xr:uid="{00000000-0005-0000-0000-0000063A0000}"/>
    <cellStyle name="Standaard 19 3 2 4 2 4 3 2" xfId="13270" xr:uid="{00000000-0005-0000-0000-0000073A0000}"/>
    <cellStyle name="Standaard 19 3 2 4 2 4 3 3" xfId="22316" xr:uid="{00000000-0005-0000-0000-0000083A0000}"/>
    <cellStyle name="Standaard 19 3 2 4 2 4 3 4" xfId="25038" xr:uid="{00000000-0005-0000-0000-0000093A0000}"/>
    <cellStyle name="Standaard 19 3 2 4 2 4 4" xfId="11209" xr:uid="{00000000-0005-0000-0000-00000A3A0000}"/>
    <cellStyle name="Standaard 19 3 2 4 2 4 5" xfId="20953" xr:uid="{00000000-0005-0000-0000-00000B3A0000}"/>
    <cellStyle name="Standaard 19 3 2 4 2 4 6" xfId="23676" xr:uid="{00000000-0005-0000-0000-00000C3A0000}"/>
    <cellStyle name="Standaard 19 3 2 4 2 5" xfId="1654" xr:uid="{00000000-0005-0000-0000-00000D3A0000}"/>
    <cellStyle name="Standaard 19 3 2 4 2 5 2" xfId="3876" xr:uid="{00000000-0005-0000-0000-00000E3A0000}"/>
    <cellStyle name="Standaard 19 3 2 4 2 5 2 2" xfId="13603" xr:uid="{00000000-0005-0000-0000-00000F3A0000}"/>
    <cellStyle name="Standaard 19 3 2 4 2 5 2 3" xfId="22644" xr:uid="{00000000-0005-0000-0000-0000103A0000}"/>
    <cellStyle name="Standaard 19 3 2 4 2 5 2 4" xfId="25366" xr:uid="{00000000-0005-0000-0000-0000113A0000}"/>
    <cellStyle name="Standaard 19 3 2 4 2 5 3" xfId="11537" xr:uid="{00000000-0005-0000-0000-0000123A0000}"/>
    <cellStyle name="Standaard 19 3 2 4 2 5 4" xfId="21281" xr:uid="{00000000-0005-0000-0000-0000133A0000}"/>
    <cellStyle name="Standaard 19 3 2 4 2 5 5" xfId="24004" xr:uid="{00000000-0005-0000-0000-0000143A0000}"/>
    <cellStyle name="Standaard 19 3 2 4 2 6" xfId="3178" xr:uid="{00000000-0005-0000-0000-0000153A0000}"/>
    <cellStyle name="Standaard 19 3 2 4 2 6 2" xfId="12905" xr:uid="{00000000-0005-0000-0000-0000163A0000}"/>
    <cellStyle name="Standaard 19 3 2 4 2 6 3" xfId="21988" xr:uid="{00000000-0005-0000-0000-0000173A0000}"/>
    <cellStyle name="Standaard 19 3 2 4 2 6 4" xfId="24710" xr:uid="{00000000-0005-0000-0000-0000183A0000}"/>
    <cellStyle name="Standaard 19 3 2 4 2 7" xfId="10881" xr:uid="{00000000-0005-0000-0000-0000193A0000}"/>
    <cellStyle name="Standaard 19 3 2 4 2 8" xfId="20624" xr:uid="{00000000-0005-0000-0000-00001A3A0000}"/>
    <cellStyle name="Standaard 19 3 2 4 2 9" xfId="23348" xr:uid="{00000000-0005-0000-0000-00001B3A0000}"/>
    <cellStyle name="Standaard 19 3 2 4 3" xfId="1026" xr:uid="{00000000-0005-0000-0000-00001C3A0000}"/>
    <cellStyle name="Standaard 19 3 2 4 3 2" xfId="1363" xr:uid="{00000000-0005-0000-0000-00001D3A0000}"/>
    <cellStyle name="Standaard 19 3 2 4 3 2 2" xfId="2026" xr:uid="{00000000-0005-0000-0000-00001E3A0000}"/>
    <cellStyle name="Standaard 19 3 2 4 3 2 2 2" xfId="4248" xr:uid="{00000000-0005-0000-0000-00001F3A0000}"/>
    <cellStyle name="Standaard 19 3 2 4 3 2 2 2 2" xfId="13975" xr:uid="{00000000-0005-0000-0000-0000203A0000}"/>
    <cellStyle name="Standaard 19 3 2 4 3 2 2 2 3" xfId="23016" xr:uid="{00000000-0005-0000-0000-0000213A0000}"/>
    <cellStyle name="Standaard 19 3 2 4 3 2 2 2 4" xfId="25738" xr:uid="{00000000-0005-0000-0000-0000223A0000}"/>
    <cellStyle name="Standaard 19 3 2 4 3 2 2 3" xfId="11909" xr:uid="{00000000-0005-0000-0000-0000233A0000}"/>
    <cellStyle name="Standaard 19 3 2 4 3 2 2 4" xfId="21653" xr:uid="{00000000-0005-0000-0000-0000243A0000}"/>
    <cellStyle name="Standaard 19 3 2 4 3 2 2 5" xfId="24376" xr:uid="{00000000-0005-0000-0000-0000253A0000}"/>
    <cellStyle name="Standaard 19 3 2 4 3 2 3" xfId="3587" xr:uid="{00000000-0005-0000-0000-0000263A0000}"/>
    <cellStyle name="Standaard 19 3 2 4 3 2 3 2" xfId="13314" xr:uid="{00000000-0005-0000-0000-0000273A0000}"/>
    <cellStyle name="Standaard 19 3 2 4 3 2 3 3" xfId="22360" xr:uid="{00000000-0005-0000-0000-0000283A0000}"/>
    <cellStyle name="Standaard 19 3 2 4 3 2 3 4" xfId="25082" xr:uid="{00000000-0005-0000-0000-0000293A0000}"/>
    <cellStyle name="Standaard 19 3 2 4 3 2 4" xfId="11253" xr:uid="{00000000-0005-0000-0000-00002A3A0000}"/>
    <cellStyle name="Standaard 19 3 2 4 3 2 5" xfId="20997" xr:uid="{00000000-0005-0000-0000-00002B3A0000}"/>
    <cellStyle name="Standaard 19 3 2 4 3 2 6" xfId="23720" xr:uid="{00000000-0005-0000-0000-00002C3A0000}"/>
    <cellStyle name="Standaard 19 3 2 4 3 3" xfId="1698" xr:uid="{00000000-0005-0000-0000-00002D3A0000}"/>
    <cellStyle name="Standaard 19 3 2 4 3 3 2" xfId="3920" xr:uid="{00000000-0005-0000-0000-00002E3A0000}"/>
    <cellStyle name="Standaard 19 3 2 4 3 3 2 2" xfId="13647" xr:uid="{00000000-0005-0000-0000-00002F3A0000}"/>
    <cellStyle name="Standaard 19 3 2 4 3 3 2 3" xfId="22688" xr:uid="{00000000-0005-0000-0000-0000303A0000}"/>
    <cellStyle name="Standaard 19 3 2 4 3 3 2 4" xfId="25410" xr:uid="{00000000-0005-0000-0000-0000313A0000}"/>
    <cellStyle name="Standaard 19 3 2 4 3 3 3" xfId="11581" xr:uid="{00000000-0005-0000-0000-0000323A0000}"/>
    <cellStyle name="Standaard 19 3 2 4 3 3 4" xfId="21325" xr:uid="{00000000-0005-0000-0000-0000333A0000}"/>
    <cellStyle name="Standaard 19 3 2 4 3 3 5" xfId="24048" xr:uid="{00000000-0005-0000-0000-0000343A0000}"/>
    <cellStyle name="Standaard 19 3 2 4 3 4" xfId="3222" xr:uid="{00000000-0005-0000-0000-0000353A0000}"/>
    <cellStyle name="Standaard 19 3 2 4 3 4 2" xfId="12949" xr:uid="{00000000-0005-0000-0000-0000363A0000}"/>
    <cellStyle name="Standaard 19 3 2 4 3 4 3" xfId="22032" xr:uid="{00000000-0005-0000-0000-0000373A0000}"/>
    <cellStyle name="Standaard 19 3 2 4 3 4 4" xfId="24754" xr:uid="{00000000-0005-0000-0000-0000383A0000}"/>
    <cellStyle name="Standaard 19 3 2 4 3 5" xfId="10925" xr:uid="{00000000-0005-0000-0000-0000393A0000}"/>
    <cellStyle name="Standaard 19 3 2 4 3 6" xfId="20668" xr:uid="{00000000-0005-0000-0000-00003A3A0000}"/>
    <cellStyle name="Standaard 19 3 2 4 3 7" xfId="23392" xr:uid="{00000000-0005-0000-0000-00003B3A0000}"/>
    <cellStyle name="Standaard 19 3 2 4 4" xfId="1116" xr:uid="{00000000-0005-0000-0000-00003C3A0000}"/>
    <cellStyle name="Standaard 19 3 2 4 4 2" xfId="1452" xr:uid="{00000000-0005-0000-0000-00003D3A0000}"/>
    <cellStyle name="Standaard 19 3 2 4 4 2 2" xfId="2114" xr:uid="{00000000-0005-0000-0000-00003E3A0000}"/>
    <cellStyle name="Standaard 19 3 2 4 4 2 2 2" xfId="4336" xr:uid="{00000000-0005-0000-0000-00003F3A0000}"/>
    <cellStyle name="Standaard 19 3 2 4 4 2 2 2 2" xfId="14063" xr:uid="{00000000-0005-0000-0000-0000403A0000}"/>
    <cellStyle name="Standaard 19 3 2 4 4 2 2 2 3" xfId="23104" xr:uid="{00000000-0005-0000-0000-0000413A0000}"/>
    <cellStyle name="Standaard 19 3 2 4 4 2 2 2 4" xfId="25826" xr:uid="{00000000-0005-0000-0000-0000423A0000}"/>
    <cellStyle name="Standaard 19 3 2 4 4 2 2 3" xfId="11997" xr:uid="{00000000-0005-0000-0000-0000433A0000}"/>
    <cellStyle name="Standaard 19 3 2 4 4 2 2 4" xfId="21741" xr:uid="{00000000-0005-0000-0000-0000443A0000}"/>
    <cellStyle name="Standaard 19 3 2 4 4 2 2 5" xfId="24464" xr:uid="{00000000-0005-0000-0000-0000453A0000}"/>
    <cellStyle name="Standaard 19 3 2 4 4 2 3" xfId="3675" xr:uid="{00000000-0005-0000-0000-0000463A0000}"/>
    <cellStyle name="Standaard 19 3 2 4 4 2 3 2" xfId="13402" xr:uid="{00000000-0005-0000-0000-0000473A0000}"/>
    <cellStyle name="Standaard 19 3 2 4 4 2 3 3" xfId="22448" xr:uid="{00000000-0005-0000-0000-0000483A0000}"/>
    <cellStyle name="Standaard 19 3 2 4 4 2 3 4" xfId="25170" xr:uid="{00000000-0005-0000-0000-0000493A0000}"/>
    <cellStyle name="Standaard 19 3 2 4 4 2 4" xfId="11341" xr:uid="{00000000-0005-0000-0000-00004A3A0000}"/>
    <cellStyle name="Standaard 19 3 2 4 4 2 5" xfId="21085" xr:uid="{00000000-0005-0000-0000-00004B3A0000}"/>
    <cellStyle name="Standaard 19 3 2 4 4 2 6" xfId="23808" xr:uid="{00000000-0005-0000-0000-00004C3A0000}"/>
    <cellStyle name="Standaard 19 3 2 4 4 3" xfId="1786" xr:uid="{00000000-0005-0000-0000-00004D3A0000}"/>
    <cellStyle name="Standaard 19 3 2 4 4 3 2" xfId="4008" xr:uid="{00000000-0005-0000-0000-00004E3A0000}"/>
    <cellStyle name="Standaard 19 3 2 4 4 3 2 2" xfId="13735" xr:uid="{00000000-0005-0000-0000-00004F3A0000}"/>
    <cellStyle name="Standaard 19 3 2 4 4 3 2 3" xfId="22776" xr:uid="{00000000-0005-0000-0000-0000503A0000}"/>
    <cellStyle name="Standaard 19 3 2 4 4 3 2 4" xfId="25498" xr:uid="{00000000-0005-0000-0000-0000513A0000}"/>
    <cellStyle name="Standaard 19 3 2 4 4 3 3" xfId="11669" xr:uid="{00000000-0005-0000-0000-0000523A0000}"/>
    <cellStyle name="Standaard 19 3 2 4 4 3 4" xfId="21413" xr:uid="{00000000-0005-0000-0000-0000533A0000}"/>
    <cellStyle name="Standaard 19 3 2 4 4 3 5" xfId="24136" xr:uid="{00000000-0005-0000-0000-0000543A0000}"/>
    <cellStyle name="Standaard 19 3 2 4 4 4" xfId="3312" xr:uid="{00000000-0005-0000-0000-0000553A0000}"/>
    <cellStyle name="Standaard 19 3 2 4 4 4 2" xfId="13039" xr:uid="{00000000-0005-0000-0000-0000563A0000}"/>
    <cellStyle name="Standaard 19 3 2 4 4 4 3" xfId="22120" xr:uid="{00000000-0005-0000-0000-0000573A0000}"/>
    <cellStyle name="Standaard 19 3 2 4 4 4 4" xfId="24842" xr:uid="{00000000-0005-0000-0000-0000583A0000}"/>
    <cellStyle name="Standaard 19 3 2 4 4 5" xfId="11013" xr:uid="{00000000-0005-0000-0000-0000593A0000}"/>
    <cellStyle name="Standaard 19 3 2 4 4 6" xfId="20756" xr:uid="{00000000-0005-0000-0000-00005A3A0000}"/>
    <cellStyle name="Standaard 19 3 2 4 4 7" xfId="23480" xr:uid="{00000000-0005-0000-0000-00005B3A0000}"/>
    <cellStyle name="Standaard 19 3 2 4 5" xfId="1188" xr:uid="{00000000-0005-0000-0000-00005C3A0000}"/>
    <cellStyle name="Standaard 19 3 2 4 5 2" xfId="1523" xr:uid="{00000000-0005-0000-0000-00005D3A0000}"/>
    <cellStyle name="Standaard 19 3 2 4 5 2 2" xfId="2184" xr:uid="{00000000-0005-0000-0000-00005E3A0000}"/>
    <cellStyle name="Standaard 19 3 2 4 5 2 2 2" xfId="4406" xr:uid="{00000000-0005-0000-0000-00005F3A0000}"/>
    <cellStyle name="Standaard 19 3 2 4 5 2 2 2 2" xfId="14133" xr:uid="{00000000-0005-0000-0000-0000603A0000}"/>
    <cellStyle name="Standaard 19 3 2 4 5 2 2 2 3" xfId="23174" xr:uid="{00000000-0005-0000-0000-0000613A0000}"/>
    <cellStyle name="Standaard 19 3 2 4 5 2 2 2 4" xfId="25896" xr:uid="{00000000-0005-0000-0000-0000623A0000}"/>
    <cellStyle name="Standaard 19 3 2 4 5 2 2 3" xfId="12067" xr:uid="{00000000-0005-0000-0000-0000633A0000}"/>
    <cellStyle name="Standaard 19 3 2 4 5 2 2 4" xfId="21811" xr:uid="{00000000-0005-0000-0000-0000643A0000}"/>
    <cellStyle name="Standaard 19 3 2 4 5 2 2 5" xfId="24534" xr:uid="{00000000-0005-0000-0000-0000653A0000}"/>
    <cellStyle name="Standaard 19 3 2 4 5 2 3" xfId="3745" xr:uid="{00000000-0005-0000-0000-0000663A0000}"/>
    <cellStyle name="Standaard 19 3 2 4 5 2 3 2" xfId="13472" xr:uid="{00000000-0005-0000-0000-0000673A0000}"/>
    <cellStyle name="Standaard 19 3 2 4 5 2 3 3" xfId="22518" xr:uid="{00000000-0005-0000-0000-0000683A0000}"/>
    <cellStyle name="Standaard 19 3 2 4 5 2 3 4" xfId="25240" xr:uid="{00000000-0005-0000-0000-0000693A0000}"/>
    <cellStyle name="Standaard 19 3 2 4 5 2 4" xfId="11411" xr:uid="{00000000-0005-0000-0000-00006A3A0000}"/>
    <cellStyle name="Standaard 19 3 2 4 5 2 5" xfId="21155" xr:uid="{00000000-0005-0000-0000-00006B3A0000}"/>
    <cellStyle name="Standaard 19 3 2 4 5 2 6" xfId="23878" xr:uid="{00000000-0005-0000-0000-00006C3A0000}"/>
    <cellStyle name="Standaard 19 3 2 4 5 3" xfId="1856" xr:uid="{00000000-0005-0000-0000-00006D3A0000}"/>
    <cellStyle name="Standaard 19 3 2 4 5 3 2" xfId="4078" xr:uid="{00000000-0005-0000-0000-00006E3A0000}"/>
    <cellStyle name="Standaard 19 3 2 4 5 3 2 2" xfId="13805" xr:uid="{00000000-0005-0000-0000-00006F3A0000}"/>
    <cellStyle name="Standaard 19 3 2 4 5 3 2 3" xfId="22846" xr:uid="{00000000-0005-0000-0000-0000703A0000}"/>
    <cellStyle name="Standaard 19 3 2 4 5 3 2 4" xfId="25568" xr:uid="{00000000-0005-0000-0000-0000713A0000}"/>
    <cellStyle name="Standaard 19 3 2 4 5 3 3" xfId="11739" xr:uid="{00000000-0005-0000-0000-0000723A0000}"/>
    <cellStyle name="Standaard 19 3 2 4 5 3 4" xfId="21483" xr:uid="{00000000-0005-0000-0000-0000733A0000}"/>
    <cellStyle name="Standaard 19 3 2 4 5 3 5" xfId="24206" xr:uid="{00000000-0005-0000-0000-0000743A0000}"/>
    <cellStyle name="Standaard 19 3 2 4 5 4" xfId="3384" xr:uid="{00000000-0005-0000-0000-0000753A0000}"/>
    <cellStyle name="Standaard 19 3 2 4 5 4 2" xfId="13111" xr:uid="{00000000-0005-0000-0000-0000763A0000}"/>
    <cellStyle name="Standaard 19 3 2 4 5 4 3" xfId="22190" xr:uid="{00000000-0005-0000-0000-0000773A0000}"/>
    <cellStyle name="Standaard 19 3 2 4 5 4 4" xfId="24912" xr:uid="{00000000-0005-0000-0000-0000783A0000}"/>
    <cellStyle name="Standaard 19 3 2 4 5 5" xfId="11083" xr:uid="{00000000-0005-0000-0000-0000793A0000}"/>
    <cellStyle name="Standaard 19 3 2 4 5 6" xfId="20826" xr:uid="{00000000-0005-0000-0000-00007A3A0000}"/>
    <cellStyle name="Standaard 19 3 2 4 5 7" xfId="23550" xr:uid="{00000000-0005-0000-0000-00007B3A0000}"/>
    <cellStyle name="Standaard 19 3 2 4 6" xfId="1275" xr:uid="{00000000-0005-0000-0000-00007C3A0000}"/>
    <cellStyle name="Standaard 19 3 2 4 6 2" xfId="1938" xr:uid="{00000000-0005-0000-0000-00007D3A0000}"/>
    <cellStyle name="Standaard 19 3 2 4 6 2 2" xfId="4160" xr:uid="{00000000-0005-0000-0000-00007E3A0000}"/>
    <cellStyle name="Standaard 19 3 2 4 6 2 2 2" xfId="13887" xr:uid="{00000000-0005-0000-0000-00007F3A0000}"/>
    <cellStyle name="Standaard 19 3 2 4 6 2 2 3" xfId="22928" xr:uid="{00000000-0005-0000-0000-0000803A0000}"/>
    <cellStyle name="Standaard 19 3 2 4 6 2 2 4" xfId="25650" xr:uid="{00000000-0005-0000-0000-0000813A0000}"/>
    <cellStyle name="Standaard 19 3 2 4 6 2 3" xfId="11821" xr:uid="{00000000-0005-0000-0000-0000823A0000}"/>
    <cellStyle name="Standaard 19 3 2 4 6 2 4" xfId="21565" xr:uid="{00000000-0005-0000-0000-0000833A0000}"/>
    <cellStyle name="Standaard 19 3 2 4 6 2 5" xfId="24288" xr:uid="{00000000-0005-0000-0000-0000843A0000}"/>
    <cellStyle name="Standaard 19 3 2 4 6 3" xfId="3499" xr:uid="{00000000-0005-0000-0000-0000853A0000}"/>
    <cellStyle name="Standaard 19 3 2 4 6 3 2" xfId="13226" xr:uid="{00000000-0005-0000-0000-0000863A0000}"/>
    <cellStyle name="Standaard 19 3 2 4 6 3 3" xfId="22272" xr:uid="{00000000-0005-0000-0000-0000873A0000}"/>
    <cellStyle name="Standaard 19 3 2 4 6 3 4" xfId="24994" xr:uid="{00000000-0005-0000-0000-0000883A0000}"/>
    <cellStyle name="Standaard 19 3 2 4 6 4" xfId="11165" xr:uid="{00000000-0005-0000-0000-0000893A0000}"/>
    <cellStyle name="Standaard 19 3 2 4 6 5" xfId="20909" xr:uid="{00000000-0005-0000-0000-00008A3A0000}"/>
    <cellStyle name="Standaard 19 3 2 4 6 6" xfId="23632" xr:uid="{00000000-0005-0000-0000-00008B3A0000}"/>
    <cellStyle name="Standaard 19 3 2 4 7" xfId="1610" xr:uid="{00000000-0005-0000-0000-00008C3A0000}"/>
    <cellStyle name="Standaard 19 3 2 4 7 2" xfId="3832" xr:uid="{00000000-0005-0000-0000-00008D3A0000}"/>
    <cellStyle name="Standaard 19 3 2 4 7 2 2" xfId="13559" xr:uid="{00000000-0005-0000-0000-00008E3A0000}"/>
    <cellStyle name="Standaard 19 3 2 4 7 2 3" xfId="22600" xr:uid="{00000000-0005-0000-0000-00008F3A0000}"/>
    <cellStyle name="Standaard 19 3 2 4 7 2 4" xfId="25322" xr:uid="{00000000-0005-0000-0000-0000903A0000}"/>
    <cellStyle name="Standaard 19 3 2 4 7 3" xfId="11493" xr:uid="{00000000-0005-0000-0000-0000913A0000}"/>
    <cellStyle name="Standaard 19 3 2 4 7 4" xfId="21237" xr:uid="{00000000-0005-0000-0000-0000923A0000}"/>
    <cellStyle name="Standaard 19 3 2 4 7 5" xfId="23960" xr:uid="{00000000-0005-0000-0000-0000933A0000}"/>
    <cellStyle name="Standaard 19 3 2 4 8" xfId="3134" xr:uid="{00000000-0005-0000-0000-0000943A0000}"/>
    <cellStyle name="Standaard 19 3 2 4 8 2" xfId="12861" xr:uid="{00000000-0005-0000-0000-0000953A0000}"/>
    <cellStyle name="Standaard 19 3 2 4 8 3" xfId="21944" xr:uid="{00000000-0005-0000-0000-0000963A0000}"/>
    <cellStyle name="Standaard 19 3 2 4 8 4" xfId="24666" xr:uid="{00000000-0005-0000-0000-0000973A0000}"/>
    <cellStyle name="Standaard 19 3 2 4 9" xfId="10837" xr:uid="{00000000-0005-0000-0000-0000983A0000}"/>
    <cellStyle name="Standaard 19 3 2 5" xfId="948" xr:uid="{00000000-0005-0000-0000-0000993A0000}"/>
    <cellStyle name="Standaard 19 3 2 5 2" xfId="1036" xr:uid="{00000000-0005-0000-0000-00009A3A0000}"/>
    <cellStyle name="Standaard 19 3 2 5 2 2" xfId="1373" xr:uid="{00000000-0005-0000-0000-00009B3A0000}"/>
    <cellStyle name="Standaard 19 3 2 5 2 2 2" xfId="2036" xr:uid="{00000000-0005-0000-0000-00009C3A0000}"/>
    <cellStyle name="Standaard 19 3 2 5 2 2 2 2" xfId="4258" xr:uid="{00000000-0005-0000-0000-00009D3A0000}"/>
    <cellStyle name="Standaard 19 3 2 5 2 2 2 2 2" xfId="13985" xr:uid="{00000000-0005-0000-0000-00009E3A0000}"/>
    <cellStyle name="Standaard 19 3 2 5 2 2 2 2 3" xfId="23026" xr:uid="{00000000-0005-0000-0000-00009F3A0000}"/>
    <cellStyle name="Standaard 19 3 2 5 2 2 2 2 4" xfId="25748" xr:uid="{00000000-0005-0000-0000-0000A03A0000}"/>
    <cellStyle name="Standaard 19 3 2 5 2 2 2 3" xfId="11919" xr:uid="{00000000-0005-0000-0000-0000A13A0000}"/>
    <cellStyle name="Standaard 19 3 2 5 2 2 2 4" xfId="21663" xr:uid="{00000000-0005-0000-0000-0000A23A0000}"/>
    <cellStyle name="Standaard 19 3 2 5 2 2 2 5" xfId="24386" xr:uid="{00000000-0005-0000-0000-0000A33A0000}"/>
    <cellStyle name="Standaard 19 3 2 5 2 2 3" xfId="3597" xr:uid="{00000000-0005-0000-0000-0000A43A0000}"/>
    <cellStyle name="Standaard 19 3 2 5 2 2 3 2" xfId="13324" xr:uid="{00000000-0005-0000-0000-0000A53A0000}"/>
    <cellStyle name="Standaard 19 3 2 5 2 2 3 3" xfId="22370" xr:uid="{00000000-0005-0000-0000-0000A63A0000}"/>
    <cellStyle name="Standaard 19 3 2 5 2 2 3 4" xfId="25092" xr:uid="{00000000-0005-0000-0000-0000A73A0000}"/>
    <cellStyle name="Standaard 19 3 2 5 2 2 4" xfId="11263" xr:uid="{00000000-0005-0000-0000-0000A83A0000}"/>
    <cellStyle name="Standaard 19 3 2 5 2 2 5" xfId="21007" xr:uid="{00000000-0005-0000-0000-0000A93A0000}"/>
    <cellStyle name="Standaard 19 3 2 5 2 2 6" xfId="23730" xr:uid="{00000000-0005-0000-0000-0000AA3A0000}"/>
    <cellStyle name="Standaard 19 3 2 5 2 3" xfId="1708" xr:uid="{00000000-0005-0000-0000-0000AB3A0000}"/>
    <cellStyle name="Standaard 19 3 2 5 2 3 2" xfId="3930" xr:uid="{00000000-0005-0000-0000-0000AC3A0000}"/>
    <cellStyle name="Standaard 19 3 2 5 2 3 2 2" xfId="13657" xr:uid="{00000000-0005-0000-0000-0000AD3A0000}"/>
    <cellStyle name="Standaard 19 3 2 5 2 3 2 3" xfId="22698" xr:uid="{00000000-0005-0000-0000-0000AE3A0000}"/>
    <cellStyle name="Standaard 19 3 2 5 2 3 2 4" xfId="25420" xr:uid="{00000000-0005-0000-0000-0000AF3A0000}"/>
    <cellStyle name="Standaard 19 3 2 5 2 3 3" xfId="11591" xr:uid="{00000000-0005-0000-0000-0000B03A0000}"/>
    <cellStyle name="Standaard 19 3 2 5 2 3 4" xfId="21335" xr:uid="{00000000-0005-0000-0000-0000B13A0000}"/>
    <cellStyle name="Standaard 19 3 2 5 2 3 5" xfId="24058" xr:uid="{00000000-0005-0000-0000-0000B23A0000}"/>
    <cellStyle name="Standaard 19 3 2 5 2 4" xfId="3232" xr:uid="{00000000-0005-0000-0000-0000B33A0000}"/>
    <cellStyle name="Standaard 19 3 2 5 2 4 2" xfId="12959" xr:uid="{00000000-0005-0000-0000-0000B43A0000}"/>
    <cellStyle name="Standaard 19 3 2 5 2 4 3" xfId="22042" xr:uid="{00000000-0005-0000-0000-0000B53A0000}"/>
    <cellStyle name="Standaard 19 3 2 5 2 4 4" xfId="24764" xr:uid="{00000000-0005-0000-0000-0000B63A0000}"/>
    <cellStyle name="Standaard 19 3 2 5 2 5" xfId="10935" xr:uid="{00000000-0005-0000-0000-0000B73A0000}"/>
    <cellStyle name="Standaard 19 3 2 5 2 6" xfId="20678" xr:uid="{00000000-0005-0000-0000-0000B83A0000}"/>
    <cellStyle name="Standaard 19 3 2 5 2 7" xfId="23402" xr:uid="{00000000-0005-0000-0000-0000B93A0000}"/>
    <cellStyle name="Standaard 19 3 2 5 3" xfId="1127" xr:uid="{00000000-0005-0000-0000-0000BA3A0000}"/>
    <cellStyle name="Standaard 19 3 2 5 3 2" xfId="1463" xr:uid="{00000000-0005-0000-0000-0000BB3A0000}"/>
    <cellStyle name="Standaard 19 3 2 5 3 2 2" xfId="2124" xr:uid="{00000000-0005-0000-0000-0000BC3A0000}"/>
    <cellStyle name="Standaard 19 3 2 5 3 2 2 2" xfId="4346" xr:uid="{00000000-0005-0000-0000-0000BD3A0000}"/>
    <cellStyle name="Standaard 19 3 2 5 3 2 2 2 2" xfId="14073" xr:uid="{00000000-0005-0000-0000-0000BE3A0000}"/>
    <cellStyle name="Standaard 19 3 2 5 3 2 2 2 3" xfId="23114" xr:uid="{00000000-0005-0000-0000-0000BF3A0000}"/>
    <cellStyle name="Standaard 19 3 2 5 3 2 2 2 4" xfId="25836" xr:uid="{00000000-0005-0000-0000-0000C03A0000}"/>
    <cellStyle name="Standaard 19 3 2 5 3 2 2 3" xfId="12007" xr:uid="{00000000-0005-0000-0000-0000C13A0000}"/>
    <cellStyle name="Standaard 19 3 2 5 3 2 2 4" xfId="21751" xr:uid="{00000000-0005-0000-0000-0000C23A0000}"/>
    <cellStyle name="Standaard 19 3 2 5 3 2 2 5" xfId="24474" xr:uid="{00000000-0005-0000-0000-0000C33A0000}"/>
    <cellStyle name="Standaard 19 3 2 5 3 2 3" xfId="3685" xr:uid="{00000000-0005-0000-0000-0000C43A0000}"/>
    <cellStyle name="Standaard 19 3 2 5 3 2 3 2" xfId="13412" xr:uid="{00000000-0005-0000-0000-0000C53A0000}"/>
    <cellStyle name="Standaard 19 3 2 5 3 2 3 3" xfId="22458" xr:uid="{00000000-0005-0000-0000-0000C63A0000}"/>
    <cellStyle name="Standaard 19 3 2 5 3 2 3 4" xfId="25180" xr:uid="{00000000-0005-0000-0000-0000C73A0000}"/>
    <cellStyle name="Standaard 19 3 2 5 3 2 4" xfId="11351" xr:uid="{00000000-0005-0000-0000-0000C83A0000}"/>
    <cellStyle name="Standaard 19 3 2 5 3 2 5" xfId="21095" xr:uid="{00000000-0005-0000-0000-0000C93A0000}"/>
    <cellStyle name="Standaard 19 3 2 5 3 2 6" xfId="23818" xr:uid="{00000000-0005-0000-0000-0000CA3A0000}"/>
    <cellStyle name="Standaard 19 3 2 5 3 3" xfId="1796" xr:uid="{00000000-0005-0000-0000-0000CB3A0000}"/>
    <cellStyle name="Standaard 19 3 2 5 3 3 2" xfId="4018" xr:uid="{00000000-0005-0000-0000-0000CC3A0000}"/>
    <cellStyle name="Standaard 19 3 2 5 3 3 2 2" xfId="13745" xr:uid="{00000000-0005-0000-0000-0000CD3A0000}"/>
    <cellStyle name="Standaard 19 3 2 5 3 3 2 3" xfId="22786" xr:uid="{00000000-0005-0000-0000-0000CE3A0000}"/>
    <cellStyle name="Standaard 19 3 2 5 3 3 2 4" xfId="25508" xr:uid="{00000000-0005-0000-0000-0000CF3A0000}"/>
    <cellStyle name="Standaard 19 3 2 5 3 3 3" xfId="11679" xr:uid="{00000000-0005-0000-0000-0000D03A0000}"/>
    <cellStyle name="Standaard 19 3 2 5 3 3 4" xfId="21423" xr:uid="{00000000-0005-0000-0000-0000D13A0000}"/>
    <cellStyle name="Standaard 19 3 2 5 3 3 5" xfId="24146" xr:uid="{00000000-0005-0000-0000-0000D23A0000}"/>
    <cellStyle name="Standaard 19 3 2 5 3 4" xfId="3323" xr:uid="{00000000-0005-0000-0000-0000D33A0000}"/>
    <cellStyle name="Standaard 19 3 2 5 3 4 2" xfId="13050" xr:uid="{00000000-0005-0000-0000-0000D43A0000}"/>
    <cellStyle name="Standaard 19 3 2 5 3 4 3" xfId="22130" xr:uid="{00000000-0005-0000-0000-0000D53A0000}"/>
    <cellStyle name="Standaard 19 3 2 5 3 4 4" xfId="24852" xr:uid="{00000000-0005-0000-0000-0000D63A0000}"/>
    <cellStyle name="Standaard 19 3 2 5 3 5" xfId="11023" xr:uid="{00000000-0005-0000-0000-0000D73A0000}"/>
    <cellStyle name="Standaard 19 3 2 5 3 6" xfId="20766" xr:uid="{00000000-0005-0000-0000-0000D83A0000}"/>
    <cellStyle name="Standaard 19 3 2 5 3 7" xfId="23490" xr:uid="{00000000-0005-0000-0000-0000D93A0000}"/>
    <cellStyle name="Standaard 19 3 2 5 4" xfId="1285" xr:uid="{00000000-0005-0000-0000-0000DA3A0000}"/>
    <cellStyle name="Standaard 19 3 2 5 4 2" xfId="1948" xr:uid="{00000000-0005-0000-0000-0000DB3A0000}"/>
    <cellStyle name="Standaard 19 3 2 5 4 2 2" xfId="4170" xr:uid="{00000000-0005-0000-0000-0000DC3A0000}"/>
    <cellStyle name="Standaard 19 3 2 5 4 2 2 2" xfId="13897" xr:uid="{00000000-0005-0000-0000-0000DD3A0000}"/>
    <cellStyle name="Standaard 19 3 2 5 4 2 2 3" xfId="22938" xr:uid="{00000000-0005-0000-0000-0000DE3A0000}"/>
    <cellStyle name="Standaard 19 3 2 5 4 2 2 4" xfId="25660" xr:uid="{00000000-0005-0000-0000-0000DF3A0000}"/>
    <cellStyle name="Standaard 19 3 2 5 4 2 3" xfId="11831" xr:uid="{00000000-0005-0000-0000-0000E03A0000}"/>
    <cellStyle name="Standaard 19 3 2 5 4 2 4" xfId="21575" xr:uid="{00000000-0005-0000-0000-0000E13A0000}"/>
    <cellStyle name="Standaard 19 3 2 5 4 2 5" xfId="24298" xr:uid="{00000000-0005-0000-0000-0000E23A0000}"/>
    <cellStyle name="Standaard 19 3 2 5 4 3" xfId="3509" xr:uid="{00000000-0005-0000-0000-0000E33A0000}"/>
    <cellStyle name="Standaard 19 3 2 5 4 3 2" xfId="13236" xr:uid="{00000000-0005-0000-0000-0000E43A0000}"/>
    <cellStyle name="Standaard 19 3 2 5 4 3 3" xfId="22282" xr:uid="{00000000-0005-0000-0000-0000E53A0000}"/>
    <cellStyle name="Standaard 19 3 2 5 4 3 4" xfId="25004" xr:uid="{00000000-0005-0000-0000-0000E63A0000}"/>
    <cellStyle name="Standaard 19 3 2 5 4 4" xfId="11175" xr:uid="{00000000-0005-0000-0000-0000E73A0000}"/>
    <cellStyle name="Standaard 19 3 2 5 4 5" xfId="20919" xr:uid="{00000000-0005-0000-0000-0000E83A0000}"/>
    <cellStyle name="Standaard 19 3 2 5 4 6" xfId="23642" xr:uid="{00000000-0005-0000-0000-0000E93A0000}"/>
    <cellStyle name="Standaard 19 3 2 5 5" xfId="1620" xr:uid="{00000000-0005-0000-0000-0000EA3A0000}"/>
    <cellStyle name="Standaard 19 3 2 5 5 2" xfId="3842" xr:uid="{00000000-0005-0000-0000-0000EB3A0000}"/>
    <cellStyle name="Standaard 19 3 2 5 5 2 2" xfId="13569" xr:uid="{00000000-0005-0000-0000-0000EC3A0000}"/>
    <cellStyle name="Standaard 19 3 2 5 5 2 3" xfId="22610" xr:uid="{00000000-0005-0000-0000-0000ED3A0000}"/>
    <cellStyle name="Standaard 19 3 2 5 5 2 4" xfId="25332" xr:uid="{00000000-0005-0000-0000-0000EE3A0000}"/>
    <cellStyle name="Standaard 19 3 2 5 5 3" xfId="11503" xr:uid="{00000000-0005-0000-0000-0000EF3A0000}"/>
    <cellStyle name="Standaard 19 3 2 5 5 4" xfId="21247" xr:uid="{00000000-0005-0000-0000-0000F03A0000}"/>
    <cellStyle name="Standaard 19 3 2 5 5 5" xfId="23970" xr:uid="{00000000-0005-0000-0000-0000F13A0000}"/>
    <cellStyle name="Standaard 19 3 2 5 6" xfId="3144" xr:uid="{00000000-0005-0000-0000-0000F23A0000}"/>
    <cellStyle name="Standaard 19 3 2 5 6 2" xfId="12871" xr:uid="{00000000-0005-0000-0000-0000F33A0000}"/>
    <cellStyle name="Standaard 19 3 2 5 6 3" xfId="21954" xr:uid="{00000000-0005-0000-0000-0000F43A0000}"/>
    <cellStyle name="Standaard 19 3 2 5 6 4" xfId="24676" xr:uid="{00000000-0005-0000-0000-0000F53A0000}"/>
    <cellStyle name="Standaard 19 3 2 5 7" xfId="10847" xr:uid="{00000000-0005-0000-0000-0000F63A0000}"/>
    <cellStyle name="Standaard 19 3 2 5 8" xfId="20590" xr:uid="{00000000-0005-0000-0000-0000F73A0000}"/>
    <cellStyle name="Standaard 19 3 2 5 9" xfId="23314" xr:uid="{00000000-0005-0000-0000-0000F83A0000}"/>
    <cellStyle name="Standaard 19 3 2 6" xfId="992" xr:uid="{00000000-0005-0000-0000-0000F93A0000}"/>
    <cellStyle name="Standaard 19 3 2 6 2" xfId="1329" xr:uid="{00000000-0005-0000-0000-0000FA3A0000}"/>
    <cellStyle name="Standaard 19 3 2 6 2 2" xfId="1992" xr:uid="{00000000-0005-0000-0000-0000FB3A0000}"/>
    <cellStyle name="Standaard 19 3 2 6 2 2 2" xfId="4214" xr:uid="{00000000-0005-0000-0000-0000FC3A0000}"/>
    <cellStyle name="Standaard 19 3 2 6 2 2 2 2" xfId="13941" xr:uid="{00000000-0005-0000-0000-0000FD3A0000}"/>
    <cellStyle name="Standaard 19 3 2 6 2 2 2 3" xfId="22982" xr:uid="{00000000-0005-0000-0000-0000FE3A0000}"/>
    <cellStyle name="Standaard 19 3 2 6 2 2 2 4" xfId="25704" xr:uid="{00000000-0005-0000-0000-0000FF3A0000}"/>
    <cellStyle name="Standaard 19 3 2 6 2 2 3" xfId="11875" xr:uid="{00000000-0005-0000-0000-0000003B0000}"/>
    <cellStyle name="Standaard 19 3 2 6 2 2 4" xfId="21619" xr:uid="{00000000-0005-0000-0000-0000013B0000}"/>
    <cellStyle name="Standaard 19 3 2 6 2 2 5" xfId="24342" xr:uid="{00000000-0005-0000-0000-0000023B0000}"/>
    <cellStyle name="Standaard 19 3 2 6 2 3" xfId="3553" xr:uid="{00000000-0005-0000-0000-0000033B0000}"/>
    <cellStyle name="Standaard 19 3 2 6 2 3 2" xfId="13280" xr:uid="{00000000-0005-0000-0000-0000043B0000}"/>
    <cellStyle name="Standaard 19 3 2 6 2 3 3" xfId="22326" xr:uid="{00000000-0005-0000-0000-0000053B0000}"/>
    <cellStyle name="Standaard 19 3 2 6 2 3 4" xfId="25048" xr:uid="{00000000-0005-0000-0000-0000063B0000}"/>
    <cellStyle name="Standaard 19 3 2 6 2 4" xfId="11219" xr:uid="{00000000-0005-0000-0000-0000073B0000}"/>
    <cellStyle name="Standaard 19 3 2 6 2 5" xfId="20963" xr:uid="{00000000-0005-0000-0000-0000083B0000}"/>
    <cellStyle name="Standaard 19 3 2 6 2 6" xfId="23686" xr:uid="{00000000-0005-0000-0000-0000093B0000}"/>
    <cellStyle name="Standaard 19 3 2 6 3" xfId="1664" xr:uid="{00000000-0005-0000-0000-00000A3B0000}"/>
    <cellStyle name="Standaard 19 3 2 6 3 2" xfId="3886" xr:uid="{00000000-0005-0000-0000-00000B3B0000}"/>
    <cellStyle name="Standaard 19 3 2 6 3 2 2" xfId="13613" xr:uid="{00000000-0005-0000-0000-00000C3B0000}"/>
    <cellStyle name="Standaard 19 3 2 6 3 2 3" xfId="22654" xr:uid="{00000000-0005-0000-0000-00000D3B0000}"/>
    <cellStyle name="Standaard 19 3 2 6 3 2 4" xfId="25376" xr:uid="{00000000-0005-0000-0000-00000E3B0000}"/>
    <cellStyle name="Standaard 19 3 2 6 3 3" xfId="11547" xr:uid="{00000000-0005-0000-0000-00000F3B0000}"/>
    <cellStyle name="Standaard 19 3 2 6 3 4" xfId="21291" xr:uid="{00000000-0005-0000-0000-0000103B0000}"/>
    <cellStyle name="Standaard 19 3 2 6 3 5" xfId="24014" xr:uid="{00000000-0005-0000-0000-0000113B0000}"/>
    <cellStyle name="Standaard 19 3 2 6 4" xfId="3188" xr:uid="{00000000-0005-0000-0000-0000123B0000}"/>
    <cellStyle name="Standaard 19 3 2 6 4 2" xfId="12915" xr:uid="{00000000-0005-0000-0000-0000133B0000}"/>
    <cellStyle name="Standaard 19 3 2 6 4 3" xfId="21998" xr:uid="{00000000-0005-0000-0000-0000143B0000}"/>
    <cellStyle name="Standaard 19 3 2 6 4 4" xfId="24720" xr:uid="{00000000-0005-0000-0000-0000153B0000}"/>
    <cellStyle name="Standaard 19 3 2 6 5" xfId="10891" xr:uid="{00000000-0005-0000-0000-0000163B0000}"/>
    <cellStyle name="Standaard 19 3 2 6 6" xfId="20634" xr:uid="{00000000-0005-0000-0000-0000173B0000}"/>
    <cellStyle name="Standaard 19 3 2 6 7" xfId="23358" xr:uid="{00000000-0005-0000-0000-0000183B0000}"/>
    <cellStyle name="Standaard 19 3 2 7" xfId="1080" xr:uid="{00000000-0005-0000-0000-0000193B0000}"/>
    <cellStyle name="Standaard 19 3 2 7 2" xfId="1417" xr:uid="{00000000-0005-0000-0000-00001A3B0000}"/>
    <cellStyle name="Standaard 19 3 2 7 2 2" xfId="2080" xr:uid="{00000000-0005-0000-0000-00001B3B0000}"/>
    <cellStyle name="Standaard 19 3 2 7 2 2 2" xfId="4302" xr:uid="{00000000-0005-0000-0000-00001C3B0000}"/>
    <cellStyle name="Standaard 19 3 2 7 2 2 2 2" xfId="14029" xr:uid="{00000000-0005-0000-0000-00001D3B0000}"/>
    <cellStyle name="Standaard 19 3 2 7 2 2 2 3" xfId="23070" xr:uid="{00000000-0005-0000-0000-00001E3B0000}"/>
    <cellStyle name="Standaard 19 3 2 7 2 2 2 4" xfId="25792" xr:uid="{00000000-0005-0000-0000-00001F3B0000}"/>
    <cellStyle name="Standaard 19 3 2 7 2 2 3" xfId="11963" xr:uid="{00000000-0005-0000-0000-0000203B0000}"/>
    <cellStyle name="Standaard 19 3 2 7 2 2 4" xfId="21707" xr:uid="{00000000-0005-0000-0000-0000213B0000}"/>
    <cellStyle name="Standaard 19 3 2 7 2 2 5" xfId="24430" xr:uid="{00000000-0005-0000-0000-0000223B0000}"/>
    <cellStyle name="Standaard 19 3 2 7 2 3" xfId="3641" xr:uid="{00000000-0005-0000-0000-0000233B0000}"/>
    <cellStyle name="Standaard 19 3 2 7 2 3 2" xfId="13368" xr:uid="{00000000-0005-0000-0000-0000243B0000}"/>
    <cellStyle name="Standaard 19 3 2 7 2 3 3" xfId="22414" xr:uid="{00000000-0005-0000-0000-0000253B0000}"/>
    <cellStyle name="Standaard 19 3 2 7 2 3 4" xfId="25136" xr:uid="{00000000-0005-0000-0000-0000263B0000}"/>
    <cellStyle name="Standaard 19 3 2 7 2 4" xfId="11307" xr:uid="{00000000-0005-0000-0000-0000273B0000}"/>
    <cellStyle name="Standaard 19 3 2 7 2 5" xfId="21051" xr:uid="{00000000-0005-0000-0000-0000283B0000}"/>
    <cellStyle name="Standaard 19 3 2 7 2 6" xfId="23774" xr:uid="{00000000-0005-0000-0000-0000293B0000}"/>
    <cellStyle name="Standaard 19 3 2 7 3" xfId="1752" xr:uid="{00000000-0005-0000-0000-00002A3B0000}"/>
    <cellStyle name="Standaard 19 3 2 7 3 2" xfId="3974" xr:uid="{00000000-0005-0000-0000-00002B3B0000}"/>
    <cellStyle name="Standaard 19 3 2 7 3 2 2" xfId="13701" xr:uid="{00000000-0005-0000-0000-00002C3B0000}"/>
    <cellStyle name="Standaard 19 3 2 7 3 2 3" xfId="22742" xr:uid="{00000000-0005-0000-0000-00002D3B0000}"/>
    <cellStyle name="Standaard 19 3 2 7 3 2 4" xfId="25464" xr:uid="{00000000-0005-0000-0000-00002E3B0000}"/>
    <cellStyle name="Standaard 19 3 2 7 3 3" xfId="11635" xr:uid="{00000000-0005-0000-0000-00002F3B0000}"/>
    <cellStyle name="Standaard 19 3 2 7 3 4" xfId="21379" xr:uid="{00000000-0005-0000-0000-0000303B0000}"/>
    <cellStyle name="Standaard 19 3 2 7 3 5" xfId="24102" xr:uid="{00000000-0005-0000-0000-0000313B0000}"/>
    <cellStyle name="Standaard 19 3 2 7 4" xfId="3276" xr:uid="{00000000-0005-0000-0000-0000323B0000}"/>
    <cellStyle name="Standaard 19 3 2 7 4 2" xfId="13003" xr:uid="{00000000-0005-0000-0000-0000333B0000}"/>
    <cellStyle name="Standaard 19 3 2 7 4 3" xfId="22086" xr:uid="{00000000-0005-0000-0000-0000343B0000}"/>
    <cellStyle name="Standaard 19 3 2 7 4 4" xfId="24808" xr:uid="{00000000-0005-0000-0000-0000353B0000}"/>
    <cellStyle name="Standaard 19 3 2 7 5" xfId="10979" xr:uid="{00000000-0005-0000-0000-0000363B0000}"/>
    <cellStyle name="Standaard 19 3 2 7 6" xfId="20722" xr:uid="{00000000-0005-0000-0000-0000373B0000}"/>
    <cellStyle name="Standaard 19 3 2 7 7" xfId="23446" xr:uid="{00000000-0005-0000-0000-0000383B0000}"/>
    <cellStyle name="Standaard 19 3 2 8" xfId="1185" xr:uid="{00000000-0005-0000-0000-0000393B0000}"/>
    <cellStyle name="Standaard 19 3 2 8 2" xfId="1520" xr:uid="{00000000-0005-0000-0000-00003A3B0000}"/>
    <cellStyle name="Standaard 19 3 2 8 2 2" xfId="2181" xr:uid="{00000000-0005-0000-0000-00003B3B0000}"/>
    <cellStyle name="Standaard 19 3 2 8 2 2 2" xfId="4403" xr:uid="{00000000-0005-0000-0000-00003C3B0000}"/>
    <cellStyle name="Standaard 19 3 2 8 2 2 2 2" xfId="14130" xr:uid="{00000000-0005-0000-0000-00003D3B0000}"/>
    <cellStyle name="Standaard 19 3 2 8 2 2 2 3" xfId="23171" xr:uid="{00000000-0005-0000-0000-00003E3B0000}"/>
    <cellStyle name="Standaard 19 3 2 8 2 2 2 4" xfId="25893" xr:uid="{00000000-0005-0000-0000-00003F3B0000}"/>
    <cellStyle name="Standaard 19 3 2 8 2 2 3" xfId="12064" xr:uid="{00000000-0005-0000-0000-0000403B0000}"/>
    <cellStyle name="Standaard 19 3 2 8 2 2 4" xfId="21808" xr:uid="{00000000-0005-0000-0000-0000413B0000}"/>
    <cellStyle name="Standaard 19 3 2 8 2 2 5" xfId="24531" xr:uid="{00000000-0005-0000-0000-0000423B0000}"/>
    <cellStyle name="Standaard 19 3 2 8 2 3" xfId="3742" xr:uid="{00000000-0005-0000-0000-0000433B0000}"/>
    <cellStyle name="Standaard 19 3 2 8 2 3 2" xfId="13469" xr:uid="{00000000-0005-0000-0000-0000443B0000}"/>
    <cellStyle name="Standaard 19 3 2 8 2 3 3" xfId="22515" xr:uid="{00000000-0005-0000-0000-0000453B0000}"/>
    <cellStyle name="Standaard 19 3 2 8 2 3 4" xfId="25237" xr:uid="{00000000-0005-0000-0000-0000463B0000}"/>
    <cellStyle name="Standaard 19 3 2 8 2 4" xfId="11408" xr:uid="{00000000-0005-0000-0000-0000473B0000}"/>
    <cellStyle name="Standaard 19 3 2 8 2 5" xfId="21152" xr:uid="{00000000-0005-0000-0000-0000483B0000}"/>
    <cellStyle name="Standaard 19 3 2 8 2 6" xfId="23875" xr:uid="{00000000-0005-0000-0000-0000493B0000}"/>
    <cellStyle name="Standaard 19 3 2 8 3" xfId="1853" xr:uid="{00000000-0005-0000-0000-00004A3B0000}"/>
    <cellStyle name="Standaard 19 3 2 8 3 2" xfId="4075" xr:uid="{00000000-0005-0000-0000-00004B3B0000}"/>
    <cellStyle name="Standaard 19 3 2 8 3 2 2" xfId="13802" xr:uid="{00000000-0005-0000-0000-00004C3B0000}"/>
    <cellStyle name="Standaard 19 3 2 8 3 2 3" xfId="22843" xr:uid="{00000000-0005-0000-0000-00004D3B0000}"/>
    <cellStyle name="Standaard 19 3 2 8 3 2 4" xfId="25565" xr:uid="{00000000-0005-0000-0000-00004E3B0000}"/>
    <cellStyle name="Standaard 19 3 2 8 3 3" xfId="11736" xr:uid="{00000000-0005-0000-0000-00004F3B0000}"/>
    <cellStyle name="Standaard 19 3 2 8 3 4" xfId="21480" xr:uid="{00000000-0005-0000-0000-0000503B0000}"/>
    <cellStyle name="Standaard 19 3 2 8 3 5" xfId="24203" xr:uid="{00000000-0005-0000-0000-0000513B0000}"/>
    <cellStyle name="Standaard 19 3 2 8 4" xfId="3381" xr:uid="{00000000-0005-0000-0000-0000523B0000}"/>
    <cellStyle name="Standaard 19 3 2 8 4 2" xfId="13108" xr:uid="{00000000-0005-0000-0000-0000533B0000}"/>
    <cellStyle name="Standaard 19 3 2 8 4 3" xfId="22187" xr:uid="{00000000-0005-0000-0000-0000543B0000}"/>
    <cellStyle name="Standaard 19 3 2 8 4 4" xfId="24909" xr:uid="{00000000-0005-0000-0000-0000553B0000}"/>
    <cellStyle name="Standaard 19 3 2 8 5" xfId="11080" xr:uid="{00000000-0005-0000-0000-0000563B0000}"/>
    <cellStyle name="Standaard 19 3 2 8 6" xfId="20823" xr:uid="{00000000-0005-0000-0000-0000573B0000}"/>
    <cellStyle name="Standaard 19 3 2 8 7" xfId="23547" xr:uid="{00000000-0005-0000-0000-0000583B0000}"/>
    <cellStyle name="Standaard 19 3 2 9" xfId="1241" xr:uid="{00000000-0005-0000-0000-0000593B0000}"/>
    <cellStyle name="Standaard 19 3 2 9 2" xfId="1904" xr:uid="{00000000-0005-0000-0000-00005A3B0000}"/>
    <cellStyle name="Standaard 19 3 2 9 2 2" xfId="4126" xr:uid="{00000000-0005-0000-0000-00005B3B0000}"/>
    <cellStyle name="Standaard 19 3 2 9 2 2 2" xfId="13853" xr:uid="{00000000-0005-0000-0000-00005C3B0000}"/>
    <cellStyle name="Standaard 19 3 2 9 2 2 3" xfId="22894" xr:uid="{00000000-0005-0000-0000-00005D3B0000}"/>
    <cellStyle name="Standaard 19 3 2 9 2 2 4" xfId="25616" xr:uid="{00000000-0005-0000-0000-00005E3B0000}"/>
    <cellStyle name="Standaard 19 3 2 9 2 3" xfId="11787" xr:uid="{00000000-0005-0000-0000-00005F3B0000}"/>
    <cellStyle name="Standaard 19 3 2 9 2 4" xfId="21531" xr:uid="{00000000-0005-0000-0000-0000603B0000}"/>
    <cellStyle name="Standaard 19 3 2 9 2 5" xfId="24254" xr:uid="{00000000-0005-0000-0000-0000613B0000}"/>
    <cellStyle name="Standaard 19 3 2 9 3" xfId="3465" xr:uid="{00000000-0005-0000-0000-0000623B0000}"/>
    <cellStyle name="Standaard 19 3 2 9 3 2" xfId="13192" xr:uid="{00000000-0005-0000-0000-0000633B0000}"/>
    <cellStyle name="Standaard 19 3 2 9 3 3" xfId="22238" xr:uid="{00000000-0005-0000-0000-0000643B0000}"/>
    <cellStyle name="Standaard 19 3 2 9 3 4" xfId="24960" xr:uid="{00000000-0005-0000-0000-0000653B0000}"/>
    <cellStyle name="Standaard 19 3 2 9 4" xfId="11131" xr:uid="{00000000-0005-0000-0000-0000663B0000}"/>
    <cellStyle name="Standaard 19 3 2 9 5" xfId="20875" xr:uid="{00000000-0005-0000-0000-0000673B0000}"/>
    <cellStyle name="Standaard 19 3 2 9 6" xfId="23598" xr:uid="{00000000-0005-0000-0000-0000683B0000}"/>
    <cellStyle name="Standaard 19 3 3" xfId="832" xr:uid="{00000000-0005-0000-0000-0000693B0000}"/>
    <cellStyle name="Standaard 19 3 3 2" xfId="26168" xr:uid="{CB21A488-6973-4B58-88F6-F039A950BAB0}"/>
    <cellStyle name="Standaard 19 3 4" xfId="912" xr:uid="{00000000-0005-0000-0000-00006A3B0000}"/>
    <cellStyle name="Standaard 19 3 4 10" xfId="20555" xr:uid="{00000000-0005-0000-0000-00006B3B0000}"/>
    <cellStyle name="Standaard 19 3 4 11" xfId="23279" xr:uid="{00000000-0005-0000-0000-00006C3B0000}"/>
    <cellStyle name="Standaard 19 3 4 2" xfId="957" xr:uid="{00000000-0005-0000-0000-00006D3B0000}"/>
    <cellStyle name="Standaard 19 3 4 2 2" xfId="1045" xr:uid="{00000000-0005-0000-0000-00006E3B0000}"/>
    <cellStyle name="Standaard 19 3 4 2 2 2" xfId="1382" xr:uid="{00000000-0005-0000-0000-00006F3B0000}"/>
    <cellStyle name="Standaard 19 3 4 2 2 2 2" xfId="2045" xr:uid="{00000000-0005-0000-0000-0000703B0000}"/>
    <cellStyle name="Standaard 19 3 4 2 2 2 2 2" xfId="4267" xr:uid="{00000000-0005-0000-0000-0000713B0000}"/>
    <cellStyle name="Standaard 19 3 4 2 2 2 2 2 2" xfId="13994" xr:uid="{00000000-0005-0000-0000-0000723B0000}"/>
    <cellStyle name="Standaard 19 3 4 2 2 2 2 2 3" xfId="23035" xr:uid="{00000000-0005-0000-0000-0000733B0000}"/>
    <cellStyle name="Standaard 19 3 4 2 2 2 2 2 4" xfId="25757" xr:uid="{00000000-0005-0000-0000-0000743B0000}"/>
    <cellStyle name="Standaard 19 3 4 2 2 2 2 3" xfId="11928" xr:uid="{00000000-0005-0000-0000-0000753B0000}"/>
    <cellStyle name="Standaard 19 3 4 2 2 2 2 4" xfId="21672" xr:uid="{00000000-0005-0000-0000-0000763B0000}"/>
    <cellStyle name="Standaard 19 3 4 2 2 2 2 5" xfId="24395" xr:uid="{00000000-0005-0000-0000-0000773B0000}"/>
    <cellStyle name="Standaard 19 3 4 2 2 2 3" xfId="3606" xr:uid="{00000000-0005-0000-0000-0000783B0000}"/>
    <cellStyle name="Standaard 19 3 4 2 2 2 3 2" xfId="13333" xr:uid="{00000000-0005-0000-0000-0000793B0000}"/>
    <cellStyle name="Standaard 19 3 4 2 2 2 3 3" xfId="22379" xr:uid="{00000000-0005-0000-0000-00007A3B0000}"/>
    <cellStyle name="Standaard 19 3 4 2 2 2 3 4" xfId="25101" xr:uid="{00000000-0005-0000-0000-00007B3B0000}"/>
    <cellStyle name="Standaard 19 3 4 2 2 2 4" xfId="11272" xr:uid="{00000000-0005-0000-0000-00007C3B0000}"/>
    <cellStyle name="Standaard 19 3 4 2 2 2 5" xfId="21016" xr:uid="{00000000-0005-0000-0000-00007D3B0000}"/>
    <cellStyle name="Standaard 19 3 4 2 2 2 6" xfId="23739" xr:uid="{00000000-0005-0000-0000-00007E3B0000}"/>
    <cellStyle name="Standaard 19 3 4 2 2 3" xfId="1717" xr:uid="{00000000-0005-0000-0000-00007F3B0000}"/>
    <cellStyle name="Standaard 19 3 4 2 2 3 2" xfId="3939" xr:uid="{00000000-0005-0000-0000-0000803B0000}"/>
    <cellStyle name="Standaard 19 3 4 2 2 3 2 2" xfId="13666" xr:uid="{00000000-0005-0000-0000-0000813B0000}"/>
    <cellStyle name="Standaard 19 3 4 2 2 3 2 3" xfId="22707" xr:uid="{00000000-0005-0000-0000-0000823B0000}"/>
    <cellStyle name="Standaard 19 3 4 2 2 3 2 4" xfId="25429" xr:uid="{00000000-0005-0000-0000-0000833B0000}"/>
    <cellStyle name="Standaard 19 3 4 2 2 3 3" xfId="11600" xr:uid="{00000000-0005-0000-0000-0000843B0000}"/>
    <cellStyle name="Standaard 19 3 4 2 2 3 4" xfId="21344" xr:uid="{00000000-0005-0000-0000-0000853B0000}"/>
    <cellStyle name="Standaard 19 3 4 2 2 3 5" xfId="24067" xr:uid="{00000000-0005-0000-0000-0000863B0000}"/>
    <cellStyle name="Standaard 19 3 4 2 2 4" xfId="3241" xr:uid="{00000000-0005-0000-0000-0000873B0000}"/>
    <cellStyle name="Standaard 19 3 4 2 2 4 2" xfId="12968" xr:uid="{00000000-0005-0000-0000-0000883B0000}"/>
    <cellStyle name="Standaard 19 3 4 2 2 4 3" xfId="22051" xr:uid="{00000000-0005-0000-0000-0000893B0000}"/>
    <cellStyle name="Standaard 19 3 4 2 2 4 4" xfId="24773" xr:uid="{00000000-0005-0000-0000-00008A3B0000}"/>
    <cellStyle name="Standaard 19 3 4 2 2 5" xfId="10944" xr:uid="{00000000-0005-0000-0000-00008B3B0000}"/>
    <cellStyle name="Standaard 19 3 4 2 2 6" xfId="20687" xr:uid="{00000000-0005-0000-0000-00008C3B0000}"/>
    <cellStyle name="Standaard 19 3 4 2 2 7" xfId="23411" xr:uid="{00000000-0005-0000-0000-00008D3B0000}"/>
    <cellStyle name="Standaard 19 3 4 2 3" xfId="1136" xr:uid="{00000000-0005-0000-0000-00008E3B0000}"/>
    <cellStyle name="Standaard 19 3 4 2 3 2" xfId="1472" xr:uid="{00000000-0005-0000-0000-00008F3B0000}"/>
    <cellStyle name="Standaard 19 3 4 2 3 2 2" xfId="2133" xr:uid="{00000000-0005-0000-0000-0000903B0000}"/>
    <cellStyle name="Standaard 19 3 4 2 3 2 2 2" xfId="4355" xr:uid="{00000000-0005-0000-0000-0000913B0000}"/>
    <cellStyle name="Standaard 19 3 4 2 3 2 2 2 2" xfId="14082" xr:uid="{00000000-0005-0000-0000-0000923B0000}"/>
    <cellStyle name="Standaard 19 3 4 2 3 2 2 2 3" xfId="23123" xr:uid="{00000000-0005-0000-0000-0000933B0000}"/>
    <cellStyle name="Standaard 19 3 4 2 3 2 2 2 4" xfId="25845" xr:uid="{00000000-0005-0000-0000-0000943B0000}"/>
    <cellStyle name="Standaard 19 3 4 2 3 2 2 3" xfId="12016" xr:uid="{00000000-0005-0000-0000-0000953B0000}"/>
    <cellStyle name="Standaard 19 3 4 2 3 2 2 4" xfId="21760" xr:uid="{00000000-0005-0000-0000-0000963B0000}"/>
    <cellStyle name="Standaard 19 3 4 2 3 2 2 5" xfId="24483" xr:uid="{00000000-0005-0000-0000-0000973B0000}"/>
    <cellStyle name="Standaard 19 3 4 2 3 2 3" xfId="3694" xr:uid="{00000000-0005-0000-0000-0000983B0000}"/>
    <cellStyle name="Standaard 19 3 4 2 3 2 3 2" xfId="13421" xr:uid="{00000000-0005-0000-0000-0000993B0000}"/>
    <cellStyle name="Standaard 19 3 4 2 3 2 3 3" xfId="22467" xr:uid="{00000000-0005-0000-0000-00009A3B0000}"/>
    <cellStyle name="Standaard 19 3 4 2 3 2 3 4" xfId="25189" xr:uid="{00000000-0005-0000-0000-00009B3B0000}"/>
    <cellStyle name="Standaard 19 3 4 2 3 2 4" xfId="11360" xr:uid="{00000000-0005-0000-0000-00009C3B0000}"/>
    <cellStyle name="Standaard 19 3 4 2 3 2 5" xfId="21104" xr:uid="{00000000-0005-0000-0000-00009D3B0000}"/>
    <cellStyle name="Standaard 19 3 4 2 3 2 6" xfId="23827" xr:uid="{00000000-0005-0000-0000-00009E3B0000}"/>
    <cellStyle name="Standaard 19 3 4 2 3 3" xfId="1805" xr:uid="{00000000-0005-0000-0000-00009F3B0000}"/>
    <cellStyle name="Standaard 19 3 4 2 3 3 2" xfId="4027" xr:uid="{00000000-0005-0000-0000-0000A03B0000}"/>
    <cellStyle name="Standaard 19 3 4 2 3 3 2 2" xfId="13754" xr:uid="{00000000-0005-0000-0000-0000A13B0000}"/>
    <cellStyle name="Standaard 19 3 4 2 3 3 2 3" xfId="22795" xr:uid="{00000000-0005-0000-0000-0000A23B0000}"/>
    <cellStyle name="Standaard 19 3 4 2 3 3 2 4" xfId="25517" xr:uid="{00000000-0005-0000-0000-0000A33B0000}"/>
    <cellStyle name="Standaard 19 3 4 2 3 3 3" xfId="11688" xr:uid="{00000000-0005-0000-0000-0000A43B0000}"/>
    <cellStyle name="Standaard 19 3 4 2 3 3 4" xfId="21432" xr:uid="{00000000-0005-0000-0000-0000A53B0000}"/>
    <cellStyle name="Standaard 19 3 4 2 3 3 5" xfId="24155" xr:uid="{00000000-0005-0000-0000-0000A63B0000}"/>
    <cellStyle name="Standaard 19 3 4 2 3 4" xfId="3332" xr:uid="{00000000-0005-0000-0000-0000A73B0000}"/>
    <cellStyle name="Standaard 19 3 4 2 3 4 2" xfId="13059" xr:uid="{00000000-0005-0000-0000-0000A83B0000}"/>
    <cellStyle name="Standaard 19 3 4 2 3 4 3" xfId="22139" xr:uid="{00000000-0005-0000-0000-0000A93B0000}"/>
    <cellStyle name="Standaard 19 3 4 2 3 4 4" xfId="24861" xr:uid="{00000000-0005-0000-0000-0000AA3B0000}"/>
    <cellStyle name="Standaard 19 3 4 2 3 5" xfId="11032" xr:uid="{00000000-0005-0000-0000-0000AB3B0000}"/>
    <cellStyle name="Standaard 19 3 4 2 3 6" xfId="20775" xr:uid="{00000000-0005-0000-0000-0000AC3B0000}"/>
    <cellStyle name="Standaard 19 3 4 2 3 7" xfId="23499" xr:uid="{00000000-0005-0000-0000-0000AD3B0000}"/>
    <cellStyle name="Standaard 19 3 4 2 4" xfId="1294" xr:uid="{00000000-0005-0000-0000-0000AE3B0000}"/>
    <cellStyle name="Standaard 19 3 4 2 4 2" xfId="1957" xr:uid="{00000000-0005-0000-0000-0000AF3B0000}"/>
    <cellStyle name="Standaard 19 3 4 2 4 2 2" xfId="4179" xr:uid="{00000000-0005-0000-0000-0000B03B0000}"/>
    <cellStyle name="Standaard 19 3 4 2 4 2 2 2" xfId="13906" xr:uid="{00000000-0005-0000-0000-0000B13B0000}"/>
    <cellStyle name="Standaard 19 3 4 2 4 2 2 3" xfId="22947" xr:uid="{00000000-0005-0000-0000-0000B23B0000}"/>
    <cellStyle name="Standaard 19 3 4 2 4 2 2 4" xfId="25669" xr:uid="{00000000-0005-0000-0000-0000B33B0000}"/>
    <cellStyle name="Standaard 19 3 4 2 4 2 3" xfId="11840" xr:uid="{00000000-0005-0000-0000-0000B43B0000}"/>
    <cellStyle name="Standaard 19 3 4 2 4 2 4" xfId="21584" xr:uid="{00000000-0005-0000-0000-0000B53B0000}"/>
    <cellStyle name="Standaard 19 3 4 2 4 2 5" xfId="24307" xr:uid="{00000000-0005-0000-0000-0000B63B0000}"/>
    <cellStyle name="Standaard 19 3 4 2 4 3" xfId="3518" xr:uid="{00000000-0005-0000-0000-0000B73B0000}"/>
    <cellStyle name="Standaard 19 3 4 2 4 3 2" xfId="13245" xr:uid="{00000000-0005-0000-0000-0000B83B0000}"/>
    <cellStyle name="Standaard 19 3 4 2 4 3 3" xfId="22291" xr:uid="{00000000-0005-0000-0000-0000B93B0000}"/>
    <cellStyle name="Standaard 19 3 4 2 4 3 4" xfId="25013" xr:uid="{00000000-0005-0000-0000-0000BA3B0000}"/>
    <cellStyle name="Standaard 19 3 4 2 4 4" xfId="11184" xr:uid="{00000000-0005-0000-0000-0000BB3B0000}"/>
    <cellStyle name="Standaard 19 3 4 2 4 5" xfId="20928" xr:uid="{00000000-0005-0000-0000-0000BC3B0000}"/>
    <cellStyle name="Standaard 19 3 4 2 4 6" xfId="23651" xr:uid="{00000000-0005-0000-0000-0000BD3B0000}"/>
    <cellStyle name="Standaard 19 3 4 2 5" xfId="1629" xr:uid="{00000000-0005-0000-0000-0000BE3B0000}"/>
    <cellStyle name="Standaard 19 3 4 2 5 2" xfId="3851" xr:uid="{00000000-0005-0000-0000-0000BF3B0000}"/>
    <cellStyle name="Standaard 19 3 4 2 5 2 2" xfId="13578" xr:uid="{00000000-0005-0000-0000-0000C03B0000}"/>
    <cellStyle name="Standaard 19 3 4 2 5 2 3" xfId="22619" xr:uid="{00000000-0005-0000-0000-0000C13B0000}"/>
    <cellStyle name="Standaard 19 3 4 2 5 2 4" xfId="25341" xr:uid="{00000000-0005-0000-0000-0000C23B0000}"/>
    <cellStyle name="Standaard 19 3 4 2 5 3" xfId="11512" xr:uid="{00000000-0005-0000-0000-0000C33B0000}"/>
    <cellStyle name="Standaard 19 3 4 2 5 4" xfId="21256" xr:uid="{00000000-0005-0000-0000-0000C43B0000}"/>
    <cellStyle name="Standaard 19 3 4 2 5 5" xfId="23979" xr:uid="{00000000-0005-0000-0000-0000C53B0000}"/>
    <cellStyle name="Standaard 19 3 4 2 6" xfId="3153" xr:uid="{00000000-0005-0000-0000-0000C63B0000}"/>
    <cellStyle name="Standaard 19 3 4 2 6 2" xfId="12880" xr:uid="{00000000-0005-0000-0000-0000C73B0000}"/>
    <cellStyle name="Standaard 19 3 4 2 6 3" xfId="21963" xr:uid="{00000000-0005-0000-0000-0000C83B0000}"/>
    <cellStyle name="Standaard 19 3 4 2 6 4" xfId="24685" xr:uid="{00000000-0005-0000-0000-0000C93B0000}"/>
    <cellStyle name="Standaard 19 3 4 2 7" xfId="10856" xr:uid="{00000000-0005-0000-0000-0000CA3B0000}"/>
    <cellStyle name="Standaard 19 3 4 2 8" xfId="20599" xr:uid="{00000000-0005-0000-0000-0000CB3B0000}"/>
    <cellStyle name="Standaard 19 3 4 2 9" xfId="23323" xr:uid="{00000000-0005-0000-0000-0000CC3B0000}"/>
    <cellStyle name="Standaard 19 3 4 3" xfId="1001" xr:uid="{00000000-0005-0000-0000-0000CD3B0000}"/>
    <cellStyle name="Standaard 19 3 4 3 2" xfId="1338" xr:uid="{00000000-0005-0000-0000-0000CE3B0000}"/>
    <cellStyle name="Standaard 19 3 4 3 2 2" xfId="2001" xr:uid="{00000000-0005-0000-0000-0000CF3B0000}"/>
    <cellStyle name="Standaard 19 3 4 3 2 2 2" xfId="4223" xr:uid="{00000000-0005-0000-0000-0000D03B0000}"/>
    <cellStyle name="Standaard 19 3 4 3 2 2 2 2" xfId="13950" xr:uid="{00000000-0005-0000-0000-0000D13B0000}"/>
    <cellStyle name="Standaard 19 3 4 3 2 2 2 3" xfId="22991" xr:uid="{00000000-0005-0000-0000-0000D23B0000}"/>
    <cellStyle name="Standaard 19 3 4 3 2 2 2 4" xfId="25713" xr:uid="{00000000-0005-0000-0000-0000D33B0000}"/>
    <cellStyle name="Standaard 19 3 4 3 2 2 3" xfId="11884" xr:uid="{00000000-0005-0000-0000-0000D43B0000}"/>
    <cellStyle name="Standaard 19 3 4 3 2 2 4" xfId="21628" xr:uid="{00000000-0005-0000-0000-0000D53B0000}"/>
    <cellStyle name="Standaard 19 3 4 3 2 2 5" xfId="24351" xr:uid="{00000000-0005-0000-0000-0000D63B0000}"/>
    <cellStyle name="Standaard 19 3 4 3 2 3" xfId="3562" xr:uid="{00000000-0005-0000-0000-0000D73B0000}"/>
    <cellStyle name="Standaard 19 3 4 3 2 3 2" xfId="13289" xr:uid="{00000000-0005-0000-0000-0000D83B0000}"/>
    <cellStyle name="Standaard 19 3 4 3 2 3 3" xfId="22335" xr:uid="{00000000-0005-0000-0000-0000D93B0000}"/>
    <cellStyle name="Standaard 19 3 4 3 2 3 4" xfId="25057" xr:uid="{00000000-0005-0000-0000-0000DA3B0000}"/>
    <cellStyle name="Standaard 19 3 4 3 2 4" xfId="11228" xr:uid="{00000000-0005-0000-0000-0000DB3B0000}"/>
    <cellStyle name="Standaard 19 3 4 3 2 5" xfId="20972" xr:uid="{00000000-0005-0000-0000-0000DC3B0000}"/>
    <cellStyle name="Standaard 19 3 4 3 2 6" xfId="23695" xr:uid="{00000000-0005-0000-0000-0000DD3B0000}"/>
    <cellStyle name="Standaard 19 3 4 3 3" xfId="1673" xr:uid="{00000000-0005-0000-0000-0000DE3B0000}"/>
    <cellStyle name="Standaard 19 3 4 3 3 2" xfId="3895" xr:uid="{00000000-0005-0000-0000-0000DF3B0000}"/>
    <cellStyle name="Standaard 19 3 4 3 3 2 2" xfId="13622" xr:uid="{00000000-0005-0000-0000-0000E03B0000}"/>
    <cellStyle name="Standaard 19 3 4 3 3 2 3" xfId="22663" xr:uid="{00000000-0005-0000-0000-0000E13B0000}"/>
    <cellStyle name="Standaard 19 3 4 3 3 2 4" xfId="25385" xr:uid="{00000000-0005-0000-0000-0000E23B0000}"/>
    <cellStyle name="Standaard 19 3 4 3 3 3" xfId="11556" xr:uid="{00000000-0005-0000-0000-0000E33B0000}"/>
    <cellStyle name="Standaard 19 3 4 3 3 4" xfId="21300" xr:uid="{00000000-0005-0000-0000-0000E43B0000}"/>
    <cellStyle name="Standaard 19 3 4 3 3 5" xfId="24023" xr:uid="{00000000-0005-0000-0000-0000E53B0000}"/>
    <cellStyle name="Standaard 19 3 4 3 4" xfId="3197" xr:uid="{00000000-0005-0000-0000-0000E63B0000}"/>
    <cellStyle name="Standaard 19 3 4 3 4 2" xfId="12924" xr:uid="{00000000-0005-0000-0000-0000E73B0000}"/>
    <cellStyle name="Standaard 19 3 4 3 4 3" xfId="22007" xr:uid="{00000000-0005-0000-0000-0000E83B0000}"/>
    <cellStyle name="Standaard 19 3 4 3 4 4" xfId="24729" xr:uid="{00000000-0005-0000-0000-0000E93B0000}"/>
    <cellStyle name="Standaard 19 3 4 3 5" xfId="10900" xr:uid="{00000000-0005-0000-0000-0000EA3B0000}"/>
    <cellStyle name="Standaard 19 3 4 3 6" xfId="20643" xr:uid="{00000000-0005-0000-0000-0000EB3B0000}"/>
    <cellStyle name="Standaard 19 3 4 3 7" xfId="23367" xr:uid="{00000000-0005-0000-0000-0000EC3B0000}"/>
    <cellStyle name="Standaard 19 3 4 4" xfId="1090" xr:uid="{00000000-0005-0000-0000-0000ED3B0000}"/>
    <cellStyle name="Standaard 19 3 4 4 2" xfId="1427" xr:uid="{00000000-0005-0000-0000-0000EE3B0000}"/>
    <cellStyle name="Standaard 19 3 4 4 2 2" xfId="2089" xr:uid="{00000000-0005-0000-0000-0000EF3B0000}"/>
    <cellStyle name="Standaard 19 3 4 4 2 2 2" xfId="4311" xr:uid="{00000000-0005-0000-0000-0000F03B0000}"/>
    <cellStyle name="Standaard 19 3 4 4 2 2 2 2" xfId="14038" xr:uid="{00000000-0005-0000-0000-0000F13B0000}"/>
    <cellStyle name="Standaard 19 3 4 4 2 2 2 3" xfId="23079" xr:uid="{00000000-0005-0000-0000-0000F23B0000}"/>
    <cellStyle name="Standaard 19 3 4 4 2 2 2 4" xfId="25801" xr:uid="{00000000-0005-0000-0000-0000F33B0000}"/>
    <cellStyle name="Standaard 19 3 4 4 2 2 3" xfId="11972" xr:uid="{00000000-0005-0000-0000-0000F43B0000}"/>
    <cellStyle name="Standaard 19 3 4 4 2 2 4" xfId="21716" xr:uid="{00000000-0005-0000-0000-0000F53B0000}"/>
    <cellStyle name="Standaard 19 3 4 4 2 2 5" xfId="24439" xr:uid="{00000000-0005-0000-0000-0000F63B0000}"/>
    <cellStyle name="Standaard 19 3 4 4 2 3" xfId="3650" xr:uid="{00000000-0005-0000-0000-0000F73B0000}"/>
    <cellStyle name="Standaard 19 3 4 4 2 3 2" xfId="13377" xr:uid="{00000000-0005-0000-0000-0000F83B0000}"/>
    <cellStyle name="Standaard 19 3 4 4 2 3 3" xfId="22423" xr:uid="{00000000-0005-0000-0000-0000F93B0000}"/>
    <cellStyle name="Standaard 19 3 4 4 2 3 4" xfId="25145" xr:uid="{00000000-0005-0000-0000-0000FA3B0000}"/>
    <cellStyle name="Standaard 19 3 4 4 2 4" xfId="11316" xr:uid="{00000000-0005-0000-0000-0000FB3B0000}"/>
    <cellStyle name="Standaard 19 3 4 4 2 5" xfId="21060" xr:uid="{00000000-0005-0000-0000-0000FC3B0000}"/>
    <cellStyle name="Standaard 19 3 4 4 2 6" xfId="23783" xr:uid="{00000000-0005-0000-0000-0000FD3B0000}"/>
    <cellStyle name="Standaard 19 3 4 4 3" xfId="1761" xr:uid="{00000000-0005-0000-0000-0000FE3B0000}"/>
    <cellStyle name="Standaard 19 3 4 4 3 2" xfId="3983" xr:uid="{00000000-0005-0000-0000-0000FF3B0000}"/>
    <cellStyle name="Standaard 19 3 4 4 3 2 2" xfId="13710" xr:uid="{00000000-0005-0000-0000-0000003C0000}"/>
    <cellStyle name="Standaard 19 3 4 4 3 2 3" xfId="22751" xr:uid="{00000000-0005-0000-0000-0000013C0000}"/>
    <cellStyle name="Standaard 19 3 4 4 3 2 4" xfId="25473" xr:uid="{00000000-0005-0000-0000-0000023C0000}"/>
    <cellStyle name="Standaard 19 3 4 4 3 3" xfId="11644" xr:uid="{00000000-0005-0000-0000-0000033C0000}"/>
    <cellStyle name="Standaard 19 3 4 4 3 4" xfId="21388" xr:uid="{00000000-0005-0000-0000-0000043C0000}"/>
    <cellStyle name="Standaard 19 3 4 4 3 5" xfId="24111" xr:uid="{00000000-0005-0000-0000-0000053C0000}"/>
    <cellStyle name="Standaard 19 3 4 4 4" xfId="3286" xr:uid="{00000000-0005-0000-0000-0000063C0000}"/>
    <cellStyle name="Standaard 19 3 4 4 4 2" xfId="13013" xr:uid="{00000000-0005-0000-0000-0000073C0000}"/>
    <cellStyle name="Standaard 19 3 4 4 4 3" xfId="22095" xr:uid="{00000000-0005-0000-0000-0000083C0000}"/>
    <cellStyle name="Standaard 19 3 4 4 4 4" xfId="24817" xr:uid="{00000000-0005-0000-0000-0000093C0000}"/>
    <cellStyle name="Standaard 19 3 4 4 5" xfId="10988" xr:uid="{00000000-0005-0000-0000-00000A3C0000}"/>
    <cellStyle name="Standaard 19 3 4 4 6" xfId="20731" xr:uid="{00000000-0005-0000-0000-00000B3C0000}"/>
    <cellStyle name="Standaard 19 3 4 4 7" xfId="23455" xr:uid="{00000000-0005-0000-0000-00000C3C0000}"/>
    <cellStyle name="Standaard 19 3 4 5" xfId="1189" xr:uid="{00000000-0005-0000-0000-00000D3C0000}"/>
    <cellStyle name="Standaard 19 3 4 5 2" xfId="1524" xr:uid="{00000000-0005-0000-0000-00000E3C0000}"/>
    <cellStyle name="Standaard 19 3 4 5 2 2" xfId="2185" xr:uid="{00000000-0005-0000-0000-00000F3C0000}"/>
    <cellStyle name="Standaard 19 3 4 5 2 2 2" xfId="4407" xr:uid="{00000000-0005-0000-0000-0000103C0000}"/>
    <cellStyle name="Standaard 19 3 4 5 2 2 2 2" xfId="14134" xr:uid="{00000000-0005-0000-0000-0000113C0000}"/>
    <cellStyle name="Standaard 19 3 4 5 2 2 2 3" xfId="23175" xr:uid="{00000000-0005-0000-0000-0000123C0000}"/>
    <cellStyle name="Standaard 19 3 4 5 2 2 2 4" xfId="25897" xr:uid="{00000000-0005-0000-0000-0000133C0000}"/>
    <cellStyle name="Standaard 19 3 4 5 2 2 3" xfId="12068" xr:uid="{00000000-0005-0000-0000-0000143C0000}"/>
    <cellStyle name="Standaard 19 3 4 5 2 2 4" xfId="21812" xr:uid="{00000000-0005-0000-0000-0000153C0000}"/>
    <cellStyle name="Standaard 19 3 4 5 2 2 5" xfId="24535" xr:uid="{00000000-0005-0000-0000-0000163C0000}"/>
    <cellStyle name="Standaard 19 3 4 5 2 3" xfId="3746" xr:uid="{00000000-0005-0000-0000-0000173C0000}"/>
    <cellStyle name="Standaard 19 3 4 5 2 3 2" xfId="13473" xr:uid="{00000000-0005-0000-0000-0000183C0000}"/>
    <cellStyle name="Standaard 19 3 4 5 2 3 3" xfId="22519" xr:uid="{00000000-0005-0000-0000-0000193C0000}"/>
    <cellStyle name="Standaard 19 3 4 5 2 3 4" xfId="25241" xr:uid="{00000000-0005-0000-0000-00001A3C0000}"/>
    <cellStyle name="Standaard 19 3 4 5 2 4" xfId="11412" xr:uid="{00000000-0005-0000-0000-00001B3C0000}"/>
    <cellStyle name="Standaard 19 3 4 5 2 5" xfId="21156" xr:uid="{00000000-0005-0000-0000-00001C3C0000}"/>
    <cellStyle name="Standaard 19 3 4 5 2 6" xfId="23879" xr:uid="{00000000-0005-0000-0000-00001D3C0000}"/>
    <cellStyle name="Standaard 19 3 4 5 3" xfId="1857" xr:uid="{00000000-0005-0000-0000-00001E3C0000}"/>
    <cellStyle name="Standaard 19 3 4 5 3 2" xfId="4079" xr:uid="{00000000-0005-0000-0000-00001F3C0000}"/>
    <cellStyle name="Standaard 19 3 4 5 3 2 2" xfId="13806" xr:uid="{00000000-0005-0000-0000-0000203C0000}"/>
    <cellStyle name="Standaard 19 3 4 5 3 2 3" xfId="22847" xr:uid="{00000000-0005-0000-0000-0000213C0000}"/>
    <cellStyle name="Standaard 19 3 4 5 3 2 4" xfId="25569" xr:uid="{00000000-0005-0000-0000-0000223C0000}"/>
    <cellStyle name="Standaard 19 3 4 5 3 3" xfId="11740" xr:uid="{00000000-0005-0000-0000-0000233C0000}"/>
    <cellStyle name="Standaard 19 3 4 5 3 4" xfId="21484" xr:uid="{00000000-0005-0000-0000-0000243C0000}"/>
    <cellStyle name="Standaard 19 3 4 5 3 5" xfId="24207" xr:uid="{00000000-0005-0000-0000-0000253C0000}"/>
    <cellStyle name="Standaard 19 3 4 5 4" xfId="3385" xr:uid="{00000000-0005-0000-0000-0000263C0000}"/>
    <cellStyle name="Standaard 19 3 4 5 4 2" xfId="13112" xr:uid="{00000000-0005-0000-0000-0000273C0000}"/>
    <cellStyle name="Standaard 19 3 4 5 4 3" xfId="22191" xr:uid="{00000000-0005-0000-0000-0000283C0000}"/>
    <cellStyle name="Standaard 19 3 4 5 4 4" xfId="24913" xr:uid="{00000000-0005-0000-0000-0000293C0000}"/>
    <cellStyle name="Standaard 19 3 4 5 5" xfId="11084" xr:uid="{00000000-0005-0000-0000-00002A3C0000}"/>
    <cellStyle name="Standaard 19 3 4 5 6" xfId="20827" xr:uid="{00000000-0005-0000-0000-00002B3C0000}"/>
    <cellStyle name="Standaard 19 3 4 5 7" xfId="23551" xr:uid="{00000000-0005-0000-0000-00002C3C0000}"/>
    <cellStyle name="Standaard 19 3 4 6" xfId="1250" xr:uid="{00000000-0005-0000-0000-00002D3C0000}"/>
    <cellStyle name="Standaard 19 3 4 6 2" xfId="1913" xr:uid="{00000000-0005-0000-0000-00002E3C0000}"/>
    <cellStyle name="Standaard 19 3 4 6 2 2" xfId="4135" xr:uid="{00000000-0005-0000-0000-00002F3C0000}"/>
    <cellStyle name="Standaard 19 3 4 6 2 2 2" xfId="13862" xr:uid="{00000000-0005-0000-0000-0000303C0000}"/>
    <cellStyle name="Standaard 19 3 4 6 2 2 3" xfId="22903" xr:uid="{00000000-0005-0000-0000-0000313C0000}"/>
    <cellStyle name="Standaard 19 3 4 6 2 2 4" xfId="25625" xr:uid="{00000000-0005-0000-0000-0000323C0000}"/>
    <cellStyle name="Standaard 19 3 4 6 2 3" xfId="11796" xr:uid="{00000000-0005-0000-0000-0000333C0000}"/>
    <cellStyle name="Standaard 19 3 4 6 2 4" xfId="21540" xr:uid="{00000000-0005-0000-0000-0000343C0000}"/>
    <cellStyle name="Standaard 19 3 4 6 2 5" xfId="24263" xr:uid="{00000000-0005-0000-0000-0000353C0000}"/>
    <cellStyle name="Standaard 19 3 4 6 3" xfId="3474" xr:uid="{00000000-0005-0000-0000-0000363C0000}"/>
    <cellStyle name="Standaard 19 3 4 6 3 2" xfId="13201" xr:uid="{00000000-0005-0000-0000-0000373C0000}"/>
    <cellStyle name="Standaard 19 3 4 6 3 3" xfId="22247" xr:uid="{00000000-0005-0000-0000-0000383C0000}"/>
    <cellStyle name="Standaard 19 3 4 6 3 4" xfId="24969" xr:uid="{00000000-0005-0000-0000-0000393C0000}"/>
    <cellStyle name="Standaard 19 3 4 6 4" xfId="11140" xr:uid="{00000000-0005-0000-0000-00003A3C0000}"/>
    <cellStyle name="Standaard 19 3 4 6 5" xfId="20884" xr:uid="{00000000-0005-0000-0000-00003B3C0000}"/>
    <cellStyle name="Standaard 19 3 4 6 6" xfId="23607" xr:uid="{00000000-0005-0000-0000-00003C3C0000}"/>
    <cellStyle name="Standaard 19 3 4 7" xfId="1585" xr:uid="{00000000-0005-0000-0000-00003D3C0000}"/>
    <cellStyle name="Standaard 19 3 4 7 2" xfId="3807" xr:uid="{00000000-0005-0000-0000-00003E3C0000}"/>
    <cellStyle name="Standaard 19 3 4 7 2 2" xfId="13534" xr:uid="{00000000-0005-0000-0000-00003F3C0000}"/>
    <cellStyle name="Standaard 19 3 4 7 2 3" xfId="22575" xr:uid="{00000000-0005-0000-0000-0000403C0000}"/>
    <cellStyle name="Standaard 19 3 4 7 2 4" xfId="25297" xr:uid="{00000000-0005-0000-0000-0000413C0000}"/>
    <cellStyle name="Standaard 19 3 4 7 3" xfId="11468" xr:uid="{00000000-0005-0000-0000-0000423C0000}"/>
    <cellStyle name="Standaard 19 3 4 7 4" xfId="21212" xr:uid="{00000000-0005-0000-0000-0000433C0000}"/>
    <cellStyle name="Standaard 19 3 4 7 5" xfId="23935" xr:uid="{00000000-0005-0000-0000-0000443C0000}"/>
    <cellStyle name="Standaard 19 3 4 8" xfId="3108" xr:uid="{00000000-0005-0000-0000-0000453C0000}"/>
    <cellStyle name="Standaard 19 3 4 8 2" xfId="12835" xr:uid="{00000000-0005-0000-0000-0000463C0000}"/>
    <cellStyle name="Standaard 19 3 4 8 3" xfId="21919" xr:uid="{00000000-0005-0000-0000-0000473C0000}"/>
    <cellStyle name="Standaard 19 3 4 8 4" xfId="24641" xr:uid="{00000000-0005-0000-0000-0000483C0000}"/>
    <cellStyle name="Standaard 19 3 4 9" xfId="10812" xr:uid="{00000000-0005-0000-0000-0000493C0000}"/>
    <cellStyle name="Standaard 19 3 5" xfId="922" xr:uid="{00000000-0005-0000-0000-00004A3C0000}"/>
    <cellStyle name="Standaard 19 3 5 10" xfId="20565" xr:uid="{00000000-0005-0000-0000-00004B3C0000}"/>
    <cellStyle name="Standaard 19 3 5 11" xfId="23289" xr:uid="{00000000-0005-0000-0000-00004C3C0000}"/>
    <cellStyle name="Standaard 19 3 5 2" xfId="967" xr:uid="{00000000-0005-0000-0000-00004D3C0000}"/>
    <cellStyle name="Standaard 19 3 5 2 2" xfId="1055" xr:uid="{00000000-0005-0000-0000-00004E3C0000}"/>
    <cellStyle name="Standaard 19 3 5 2 2 2" xfId="1392" xr:uid="{00000000-0005-0000-0000-00004F3C0000}"/>
    <cellStyle name="Standaard 19 3 5 2 2 2 2" xfId="2055" xr:uid="{00000000-0005-0000-0000-0000503C0000}"/>
    <cellStyle name="Standaard 19 3 5 2 2 2 2 2" xfId="4277" xr:uid="{00000000-0005-0000-0000-0000513C0000}"/>
    <cellStyle name="Standaard 19 3 5 2 2 2 2 2 2" xfId="14004" xr:uid="{00000000-0005-0000-0000-0000523C0000}"/>
    <cellStyle name="Standaard 19 3 5 2 2 2 2 2 3" xfId="23045" xr:uid="{00000000-0005-0000-0000-0000533C0000}"/>
    <cellStyle name="Standaard 19 3 5 2 2 2 2 2 4" xfId="25767" xr:uid="{00000000-0005-0000-0000-0000543C0000}"/>
    <cellStyle name="Standaard 19 3 5 2 2 2 2 3" xfId="11938" xr:uid="{00000000-0005-0000-0000-0000553C0000}"/>
    <cellStyle name="Standaard 19 3 5 2 2 2 2 4" xfId="21682" xr:uid="{00000000-0005-0000-0000-0000563C0000}"/>
    <cellStyle name="Standaard 19 3 5 2 2 2 2 5" xfId="24405" xr:uid="{00000000-0005-0000-0000-0000573C0000}"/>
    <cellStyle name="Standaard 19 3 5 2 2 2 3" xfId="3616" xr:uid="{00000000-0005-0000-0000-0000583C0000}"/>
    <cellStyle name="Standaard 19 3 5 2 2 2 3 2" xfId="13343" xr:uid="{00000000-0005-0000-0000-0000593C0000}"/>
    <cellStyle name="Standaard 19 3 5 2 2 2 3 3" xfId="22389" xr:uid="{00000000-0005-0000-0000-00005A3C0000}"/>
    <cellStyle name="Standaard 19 3 5 2 2 2 3 4" xfId="25111" xr:uid="{00000000-0005-0000-0000-00005B3C0000}"/>
    <cellStyle name="Standaard 19 3 5 2 2 2 4" xfId="11282" xr:uid="{00000000-0005-0000-0000-00005C3C0000}"/>
    <cellStyle name="Standaard 19 3 5 2 2 2 5" xfId="21026" xr:uid="{00000000-0005-0000-0000-00005D3C0000}"/>
    <cellStyle name="Standaard 19 3 5 2 2 2 6" xfId="23749" xr:uid="{00000000-0005-0000-0000-00005E3C0000}"/>
    <cellStyle name="Standaard 19 3 5 2 2 3" xfId="1727" xr:uid="{00000000-0005-0000-0000-00005F3C0000}"/>
    <cellStyle name="Standaard 19 3 5 2 2 3 2" xfId="3949" xr:uid="{00000000-0005-0000-0000-0000603C0000}"/>
    <cellStyle name="Standaard 19 3 5 2 2 3 2 2" xfId="13676" xr:uid="{00000000-0005-0000-0000-0000613C0000}"/>
    <cellStyle name="Standaard 19 3 5 2 2 3 2 3" xfId="22717" xr:uid="{00000000-0005-0000-0000-0000623C0000}"/>
    <cellStyle name="Standaard 19 3 5 2 2 3 2 4" xfId="25439" xr:uid="{00000000-0005-0000-0000-0000633C0000}"/>
    <cellStyle name="Standaard 19 3 5 2 2 3 3" xfId="11610" xr:uid="{00000000-0005-0000-0000-0000643C0000}"/>
    <cellStyle name="Standaard 19 3 5 2 2 3 4" xfId="21354" xr:uid="{00000000-0005-0000-0000-0000653C0000}"/>
    <cellStyle name="Standaard 19 3 5 2 2 3 5" xfId="24077" xr:uid="{00000000-0005-0000-0000-0000663C0000}"/>
    <cellStyle name="Standaard 19 3 5 2 2 4" xfId="3251" xr:uid="{00000000-0005-0000-0000-0000673C0000}"/>
    <cellStyle name="Standaard 19 3 5 2 2 4 2" xfId="12978" xr:uid="{00000000-0005-0000-0000-0000683C0000}"/>
    <cellStyle name="Standaard 19 3 5 2 2 4 3" xfId="22061" xr:uid="{00000000-0005-0000-0000-0000693C0000}"/>
    <cellStyle name="Standaard 19 3 5 2 2 4 4" xfId="24783" xr:uid="{00000000-0005-0000-0000-00006A3C0000}"/>
    <cellStyle name="Standaard 19 3 5 2 2 5" xfId="10954" xr:uid="{00000000-0005-0000-0000-00006B3C0000}"/>
    <cellStyle name="Standaard 19 3 5 2 2 6" xfId="20697" xr:uid="{00000000-0005-0000-0000-00006C3C0000}"/>
    <cellStyle name="Standaard 19 3 5 2 2 7" xfId="23421" xr:uid="{00000000-0005-0000-0000-00006D3C0000}"/>
    <cellStyle name="Standaard 19 3 5 2 3" xfId="1146" xr:uid="{00000000-0005-0000-0000-00006E3C0000}"/>
    <cellStyle name="Standaard 19 3 5 2 3 2" xfId="1482" xr:uid="{00000000-0005-0000-0000-00006F3C0000}"/>
    <cellStyle name="Standaard 19 3 5 2 3 2 2" xfId="2143" xr:uid="{00000000-0005-0000-0000-0000703C0000}"/>
    <cellStyle name="Standaard 19 3 5 2 3 2 2 2" xfId="4365" xr:uid="{00000000-0005-0000-0000-0000713C0000}"/>
    <cellStyle name="Standaard 19 3 5 2 3 2 2 2 2" xfId="14092" xr:uid="{00000000-0005-0000-0000-0000723C0000}"/>
    <cellStyle name="Standaard 19 3 5 2 3 2 2 2 3" xfId="23133" xr:uid="{00000000-0005-0000-0000-0000733C0000}"/>
    <cellStyle name="Standaard 19 3 5 2 3 2 2 2 4" xfId="25855" xr:uid="{00000000-0005-0000-0000-0000743C0000}"/>
    <cellStyle name="Standaard 19 3 5 2 3 2 2 3" xfId="12026" xr:uid="{00000000-0005-0000-0000-0000753C0000}"/>
    <cellStyle name="Standaard 19 3 5 2 3 2 2 4" xfId="21770" xr:uid="{00000000-0005-0000-0000-0000763C0000}"/>
    <cellStyle name="Standaard 19 3 5 2 3 2 2 5" xfId="24493" xr:uid="{00000000-0005-0000-0000-0000773C0000}"/>
    <cellStyle name="Standaard 19 3 5 2 3 2 3" xfId="3704" xr:uid="{00000000-0005-0000-0000-0000783C0000}"/>
    <cellStyle name="Standaard 19 3 5 2 3 2 3 2" xfId="13431" xr:uid="{00000000-0005-0000-0000-0000793C0000}"/>
    <cellStyle name="Standaard 19 3 5 2 3 2 3 3" xfId="22477" xr:uid="{00000000-0005-0000-0000-00007A3C0000}"/>
    <cellStyle name="Standaard 19 3 5 2 3 2 3 4" xfId="25199" xr:uid="{00000000-0005-0000-0000-00007B3C0000}"/>
    <cellStyle name="Standaard 19 3 5 2 3 2 4" xfId="11370" xr:uid="{00000000-0005-0000-0000-00007C3C0000}"/>
    <cellStyle name="Standaard 19 3 5 2 3 2 5" xfId="21114" xr:uid="{00000000-0005-0000-0000-00007D3C0000}"/>
    <cellStyle name="Standaard 19 3 5 2 3 2 6" xfId="23837" xr:uid="{00000000-0005-0000-0000-00007E3C0000}"/>
    <cellStyle name="Standaard 19 3 5 2 3 3" xfId="1815" xr:uid="{00000000-0005-0000-0000-00007F3C0000}"/>
    <cellStyle name="Standaard 19 3 5 2 3 3 2" xfId="4037" xr:uid="{00000000-0005-0000-0000-0000803C0000}"/>
    <cellStyle name="Standaard 19 3 5 2 3 3 2 2" xfId="13764" xr:uid="{00000000-0005-0000-0000-0000813C0000}"/>
    <cellStyle name="Standaard 19 3 5 2 3 3 2 3" xfId="22805" xr:uid="{00000000-0005-0000-0000-0000823C0000}"/>
    <cellStyle name="Standaard 19 3 5 2 3 3 2 4" xfId="25527" xr:uid="{00000000-0005-0000-0000-0000833C0000}"/>
    <cellStyle name="Standaard 19 3 5 2 3 3 3" xfId="11698" xr:uid="{00000000-0005-0000-0000-0000843C0000}"/>
    <cellStyle name="Standaard 19 3 5 2 3 3 4" xfId="21442" xr:uid="{00000000-0005-0000-0000-0000853C0000}"/>
    <cellStyle name="Standaard 19 3 5 2 3 3 5" xfId="24165" xr:uid="{00000000-0005-0000-0000-0000863C0000}"/>
    <cellStyle name="Standaard 19 3 5 2 3 4" xfId="3342" xr:uid="{00000000-0005-0000-0000-0000873C0000}"/>
    <cellStyle name="Standaard 19 3 5 2 3 4 2" xfId="13069" xr:uid="{00000000-0005-0000-0000-0000883C0000}"/>
    <cellStyle name="Standaard 19 3 5 2 3 4 3" xfId="22149" xr:uid="{00000000-0005-0000-0000-0000893C0000}"/>
    <cellStyle name="Standaard 19 3 5 2 3 4 4" xfId="24871" xr:uid="{00000000-0005-0000-0000-00008A3C0000}"/>
    <cellStyle name="Standaard 19 3 5 2 3 5" xfId="11042" xr:uid="{00000000-0005-0000-0000-00008B3C0000}"/>
    <cellStyle name="Standaard 19 3 5 2 3 6" xfId="20785" xr:uid="{00000000-0005-0000-0000-00008C3C0000}"/>
    <cellStyle name="Standaard 19 3 5 2 3 7" xfId="23509" xr:uid="{00000000-0005-0000-0000-00008D3C0000}"/>
    <cellStyle name="Standaard 19 3 5 2 4" xfId="1304" xr:uid="{00000000-0005-0000-0000-00008E3C0000}"/>
    <cellStyle name="Standaard 19 3 5 2 4 2" xfId="1967" xr:uid="{00000000-0005-0000-0000-00008F3C0000}"/>
    <cellStyle name="Standaard 19 3 5 2 4 2 2" xfId="4189" xr:uid="{00000000-0005-0000-0000-0000903C0000}"/>
    <cellStyle name="Standaard 19 3 5 2 4 2 2 2" xfId="13916" xr:uid="{00000000-0005-0000-0000-0000913C0000}"/>
    <cellStyle name="Standaard 19 3 5 2 4 2 2 3" xfId="22957" xr:uid="{00000000-0005-0000-0000-0000923C0000}"/>
    <cellStyle name="Standaard 19 3 5 2 4 2 2 4" xfId="25679" xr:uid="{00000000-0005-0000-0000-0000933C0000}"/>
    <cellStyle name="Standaard 19 3 5 2 4 2 3" xfId="11850" xr:uid="{00000000-0005-0000-0000-0000943C0000}"/>
    <cellStyle name="Standaard 19 3 5 2 4 2 4" xfId="21594" xr:uid="{00000000-0005-0000-0000-0000953C0000}"/>
    <cellStyle name="Standaard 19 3 5 2 4 2 5" xfId="24317" xr:uid="{00000000-0005-0000-0000-0000963C0000}"/>
    <cellStyle name="Standaard 19 3 5 2 4 3" xfId="3528" xr:uid="{00000000-0005-0000-0000-0000973C0000}"/>
    <cellStyle name="Standaard 19 3 5 2 4 3 2" xfId="13255" xr:uid="{00000000-0005-0000-0000-0000983C0000}"/>
    <cellStyle name="Standaard 19 3 5 2 4 3 3" xfId="22301" xr:uid="{00000000-0005-0000-0000-0000993C0000}"/>
    <cellStyle name="Standaard 19 3 5 2 4 3 4" xfId="25023" xr:uid="{00000000-0005-0000-0000-00009A3C0000}"/>
    <cellStyle name="Standaard 19 3 5 2 4 4" xfId="11194" xr:uid="{00000000-0005-0000-0000-00009B3C0000}"/>
    <cellStyle name="Standaard 19 3 5 2 4 5" xfId="20938" xr:uid="{00000000-0005-0000-0000-00009C3C0000}"/>
    <cellStyle name="Standaard 19 3 5 2 4 6" xfId="23661" xr:uid="{00000000-0005-0000-0000-00009D3C0000}"/>
    <cellStyle name="Standaard 19 3 5 2 5" xfId="1639" xr:uid="{00000000-0005-0000-0000-00009E3C0000}"/>
    <cellStyle name="Standaard 19 3 5 2 5 2" xfId="3861" xr:uid="{00000000-0005-0000-0000-00009F3C0000}"/>
    <cellStyle name="Standaard 19 3 5 2 5 2 2" xfId="13588" xr:uid="{00000000-0005-0000-0000-0000A03C0000}"/>
    <cellStyle name="Standaard 19 3 5 2 5 2 3" xfId="22629" xr:uid="{00000000-0005-0000-0000-0000A13C0000}"/>
    <cellStyle name="Standaard 19 3 5 2 5 2 4" xfId="25351" xr:uid="{00000000-0005-0000-0000-0000A23C0000}"/>
    <cellStyle name="Standaard 19 3 5 2 5 3" xfId="11522" xr:uid="{00000000-0005-0000-0000-0000A33C0000}"/>
    <cellStyle name="Standaard 19 3 5 2 5 4" xfId="21266" xr:uid="{00000000-0005-0000-0000-0000A43C0000}"/>
    <cellStyle name="Standaard 19 3 5 2 5 5" xfId="23989" xr:uid="{00000000-0005-0000-0000-0000A53C0000}"/>
    <cellStyle name="Standaard 19 3 5 2 6" xfId="3163" xr:uid="{00000000-0005-0000-0000-0000A63C0000}"/>
    <cellStyle name="Standaard 19 3 5 2 6 2" xfId="12890" xr:uid="{00000000-0005-0000-0000-0000A73C0000}"/>
    <cellStyle name="Standaard 19 3 5 2 6 3" xfId="21973" xr:uid="{00000000-0005-0000-0000-0000A83C0000}"/>
    <cellStyle name="Standaard 19 3 5 2 6 4" xfId="24695" xr:uid="{00000000-0005-0000-0000-0000A93C0000}"/>
    <cellStyle name="Standaard 19 3 5 2 7" xfId="10866" xr:uid="{00000000-0005-0000-0000-0000AA3C0000}"/>
    <cellStyle name="Standaard 19 3 5 2 8" xfId="20609" xr:uid="{00000000-0005-0000-0000-0000AB3C0000}"/>
    <cellStyle name="Standaard 19 3 5 2 9" xfId="23333" xr:uid="{00000000-0005-0000-0000-0000AC3C0000}"/>
    <cellStyle name="Standaard 19 3 5 3" xfId="1011" xr:uid="{00000000-0005-0000-0000-0000AD3C0000}"/>
    <cellStyle name="Standaard 19 3 5 3 2" xfId="1348" xr:uid="{00000000-0005-0000-0000-0000AE3C0000}"/>
    <cellStyle name="Standaard 19 3 5 3 2 2" xfId="2011" xr:uid="{00000000-0005-0000-0000-0000AF3C0000}"/>
    <cellStyle name="Standaard 19 3 5 3 2 2 2" xfId="4233" xr:uid="{00000000-0005-0000-0000-0000B03C0000}"/>
    <cellStyle name="Standaard 19 3 5 3 2 2 2 2" xfId="13960" xr:uid="{00000000-0005-0000-0000-0000B13C0000}"/>
    <cellStyle name="Standaard 19 3 5 3 2 2 2 3" xfId="23001" xr:uid="{00000000-0005-0000-0000-0000B23C0000}"/>
    <cellStyle name="Standaard 19 3 5 3 2 2 2 4" xfId="25723" xr:uid="{00000000-0005-0000-0000-0000B33C0000}"/>
    <cellStyle name="Standaard 19 3 5 3 2 2 3" xfId="11894" xr:uid="{00000000-0005-0000-0000-0000B43C0000}"/>
    <cellStyle name="Standaard 19 3 5 3 2 2 4" xfId="21638" xr:uid="{00000000-0005-0000-0000-0000B53C0000}"/>
    <cellStyle name="Standaard 19 3 5 3 2 2 5" xfId="24361" xr:uid="{00000000-0005-0000-0000-0000B63C0000}"/>
    <cellStyle name="Standaard 19 3 5 3 2 3" xfId="3572" xr:uid="{00000000-0005-0000-0000-0000B73C0000}"/>
    <cellStyle name="Standaard 19 3 5 3 2 3 2" xfId="13299" xr:uid="{00000000-0005-0000-0000-0000B83C0000}"/>
    <cellStyle name="Standaard 19 3 5 3 2 3 3" xfId="22345" xr:uid="{00000000-0005-0000-0000-0000B93C0000}"/>
    <cellStyle name="Standaard 19 3 5 3 2 3 4" xfId="25067" xr:uid="{00000000-0005-0000-0000-0000BA3C0000}"/>
    <cellStyle name="Standaard 19 3 5 3 2 4" xfId="11238" xr:uid="{00000000-0005-0000-0000-0000BB3C0000}"/>
    <cellStyle name="Standaard 19 3 5 3 2 5" xfId="20982" xr:uid="{00000000-0005-0000-0000-0000BC3C0000}"/>
    <cellStyle name="Standaard 19 3 5 3 2 6" xfId="23705" xr:uid="{00000000-0005-0000-0000-0000BD3C0000}"/>
    <cellStyle name="Standaard 19 3 5 3 3" xfId="1683" xr:uid="{00000000-0005-0000-0000-0000BE3C0000}"/>
    <cellStyle name="Standaard 19 3 5 3 3 2" xfId="3905" xr:uid="{00000000-0005-0000-0000-0000BF3C0000}"/>
    <cellStyle name="Standaard 19 3 5 3 3 2 2" xfId="13632" xr:uid="{00000000-0005-0000-0000-0000C03C0000}"/>
    <cellStyle name="Standaard 19 3 5 3 3 2 3" xfId="22673" xr:uid="{00000000-0005-0000-0000-0000C13C0000}"/>
    <cellStyle name="Standaard 19 3 5 3 3 2 4" xfId="25395" xr:uid="{00000000-0005-0000-0000-0000C23C0000}"/>
    <cellStyle name="Standaard 19 3 5 3 3 3" xfId="11566" xr:uid="{00000000-0005-0000-0000-0000C33C0000}"/>
    <cellStyle name="Standaard 19 3 5 3 3 4" xfId="21310" xr:uid="{00000000-0005-0000-0000-0000C43C0000}"/>
    <cellStyle name="Standaard 19 3 5 3 3 5" xfId="24033" xr:uid="{00000000-0005-0000-0000-0000C53C0000}"/>
    <cellStyle name="Standaard 19 3 5 3 4" xfId="3207" xr:uid="{00000000-0005-0000-0000-0000C63C0000}"/>
    <cellStyle name="Standaard 19 3 5 3 4 2" xfId="12934" xr:uid="{00000000-0005-0000-0000-0000C73C0000}"/>
    <cellStyle name="Standaard 19 3 5 3 4 3" xfId="22017" xr:uid="{00000000-0005-0000-0000-0000C83C0000}"/>
    <cellStyle name="Standaard 19 3 5 3 4 4" xfId="24739" xr:uid="{00000000-0005-0000-0000-0000C93C0000}"/>
    <cellStyle name="Standaard 19 3 5 3 5" xfId="10910" xr:uid="{00000000-0005-0000-0000-0000CA3C0000}"/>
    <cellStyle name="Standaard 19 3 5 3 6" xfId="20653" xr:uid="{00000000-0005-0000-0000-0000CB3C0000}"/>
    <cellStyle name="Standaard 19 3 5 3 7" xfId="23377" xr:uid="{00000000-0005-0000-0000-0000CC3C0000}"/>
    <cellStyle name="Standaard 19 3 5 4" xfId="1100" xr:uid="{00000000-0005-0000-0000-0000CD3C0000}"/>
    <cellStyle name="Standaard 19 3 5 4 2" xfId="1437" xr:uid="{00000000-0005-0000-0000-0000CE3C0000}"/>
    <cellStyle name="Standaard 19 3 5 4 2 2" xfId="2099" xr:uid="{00000000-0005-0000-0000-0000CF3C0000}"/>
    <cellStyle name="Standaard 19 3 5 4 2 2 2" xfId="4321" xr:uid="{00000000-0005-0000-0000-0000D03C0000}"/>
    <cellStyle name="Standaard 19 3 5 4 2 2 2 2" xfId="14048" xr:uid="{00000000-0005-0000-0000-0000D13C0000}"/>
    <cellStyle name="Standaard 19 3 5 4 2 2 2 3" xfId="23089" xr:uid="{00000000-0005-0000-0000-0000D23C0000}"/>
    <cellStyle name="Standaard 19 3 5 4 2 2 2 4" xfId="25811" xr:uid="{00000000-0005-0000-0000-0000D33C0000}"/>
    <cellStyle name="Standaard 19 3 5 4 2 2 3" xfId="11982" xr:uid="{00000000-0005-0000-0000-0000D43C0000}"/>
    <cellStyle name="Standaard 19 3 5 4 2 2 4" xfId="21726" xr:uid="{00000000-0005-0000-0000-0000D53C0000}"/>
    <cellStyle name="Standaard 19 3 5 4 2 2 5" xfId="24449" xr:uid="{00000000-0005-0000-0000-0000D63C0000}"/>
    <cellStyle name="Standaard 19 3 5 4 2 3" xfId="3660" xr:uid="{00000000-0005-0000-0000-0000D73C0000}"/>
    <cellStyle name="Standaard 19 3 5 4 2 3 2" xfId="13387" xr:uid="{00000000-0005-0000-0000-0000D83C0000}"/>
    <cellStyle name="Standaard 19 3 5 4 2 3 3" xfId="22433" xr:uid="{00000000-0005-0000-0000-0000D93C0000}"/>
    <cellStyle name="Standaard 19 3 5 4 2 3 4" xfId="25155" xr:uid="{00000000-0005-0000-0000-0000DA3C0000}"/>
    <cellStyle name="Standaard 19 3 5 4 2 4" xfId="11326" xr:uid="{00000000-0005-0000-0000-0000DB3C0000}"/>
    <cellStyle name="Standaard 19 3 5 4 2 5" xfId="21070" xr:uid="{00000000-0005-0000-0000-0000DC3C0000}"/>
    <cellStyle name="Standaard 19 3 5 4 2 6" xfId="23793" xr:uid="{00000000-0005-0000-0000-0000DD3C0000}"/>
    <cellStyle name="Standaard 19 3 5 4 3" xfId="1771" xr:uid="{00000000-0005-0000-0000-0000DE3C0000}"/>
    <cellStyle name="Standaard 19 3 5 4 3 2" xfId="3993" xr:uid="{00000000-0005-0000-0000-0000DF3C0000}"/>
    <cellStyle name="Standaard 19 3 5 4 3 2 2" xfId="13720" xr:uid="{00000000-0005-0000-0000-0000E03C0000}"/>
    <cellStyle name="Standaard 19 3 5 4 3 2 3" xfId="22761" xr:uid="{00000000-0005-0000-0000-0000E13C0000}"/>
    <cellStyle name="Standaard 19 3 5 4 3 2 4" xfId="25483" xr:uid="{00000000-0005-0000-0000-0000E23C0000}"/>
    <cellStyle name="Standaard 19 3 5 4 3 3" xfId="11654" xr:uid="{00000000-0005-0000-0000-0000E33C0000}"/>
    <cellStyle name="Standaard 19 3 5 4 3 4" xfId="21398" xr:uid="{00000000-0005-0000-0000-0000E43C0000}"/>
    <cellStyle name="Standaard 19 3 5 4 3 5" xfId="24121" xr:uid="{00000000-0005-0000-0000-0000E53C0000}"/>
    <cellStyle name="Standaard 19 3 5 4 4" xfId="3296" xr:uid="{00000000-0005-0000-0000-0000E63C0000}"/>
    <cellStyle name="Standaard 19 3 5 4 4 2" xfId="13023" xr:uid="{00000000-0005-0000-0000-0000E73C0000}"/>
    <cellStyle name="Standaard 19 3 5 4 4 3" xfId="22105" xr:uid="{00000000-0005-0000-0000-0000E83C0000}"/>
    <cellStyle name="Standaard 19 3 5 4 4 4" xfId="24827" xr:uid="{00000000-0005-0000-0000-0000E93C0000}"/>
    <cellStyle name="Standaard 19 3 5 4 5" xfId="10998" xr:uid="{00000000-0005-0000-0000-0000EA3C0000}"/>
    <cellStyle name="Standaard 19 3 5 4 6" xfId="20741" xr:uid="{00000000-0005-0000-0000-0000EB3C0000}"/>
    <cellStyle name="Standaard 19 3 5 4 7" xfId="23465" xr:uid="{00000000-0005-0000-0000-0000EC3C0000}"/>
    <cellStyle name="Standaard 19 3 5 5" xfId="1190" xr:uid="{00000000-0005-0000-0000-0000ED3C0000}"/>
    <cellStyle name="Standaard 19 3 5 5 2" xfId="1525" xr:uid="{00000000-0005-0000-0000-0000EE3C0000}"/>
    <cellStyle name="Standaard 19 3 5 5 2 2" xfId="2186" xr:uid="{00000000-0005-0000-0000-0000EF3C0000}"/>
    <cellStyle name="Standaard 19 3 5 5 2 2 2" xfId="4408" xr:uid="{00000000-0005-0000-0000-0000F03C0000}"/>
    <cellStyle name="Standaard 19 3 5 5 2 2 2 2" xfId="14135" xr:uid="{00000000-0005-0000-0000-0000F13C0000}"/>
    <cellStyle name="Standaard 19 3 5 5 2 2 2 3" xfId="23176" xr:uid="{00000000-0005-0000-0000-0000F23C0000}"/>
    <cellStyle name="Standaard 19 3 5 5 2 2 2 4" xfId="25898" xr:uid="{00000000-0005-0000-0000-0000F33C0000}"/>
    <cellStyle name="Standaard 19 3 5 5 2 2 3" xfId="12069" xr:uid="{00000000-0005-0000-0000-0000F43C0000}"/>
    <cellStyle name="Standaard 19 3 5 5 2 2 4" xfId="21813" xr:uid="{00000000-0005-0000-0000-0000F53C0000}"/>
    <cellStyle name="Standaard 19 3 5 5 2 2 5" xfId="24536" xr:uid="{00000000-0005-0000-0000-0000F63C0000}"/>
    <cellStyle name="Standaard 19 3 5 5 2 3" xfId="3747" xr:uid="{00000000-0005-0000-0000-0000F73C0000}"/>
    <cellStyle name="Standaard 19 3 5 5 2 3 2" xfId="13474" xr:uid="{00000000-0005-0000-0000-0000F83C0000}"/>
    <cellStyle name="Standaard 19 3 5 5 2 3 3" xfId="22520" xr:uid="{00000000-0005-0000-0000-0000F93C0000}"/>
    <cellStyle name="Standaard 19 3 5 5 2 3 4" xfId="25242" xr:uid="{00000000-0005-0000-0000-0000FA3C0000}"/>
    <cellStyle name="Standaard 19 3 5 5 2 4" xfId="11413" xr:uid="{00000000-0005-0000-0000-0000FB3C0000}"/>
    <cellStyle name="Standaard 19 3 5 5 2 5" xfId="21157" xr:uid="{00000000-0005-0000-0000-0000FC3C0000}"/>
    <cellStyle name="Standaard 19 3 5 5 2 6" xfId="23880" xr:uid="{00000000-0005-0000-0000-0000FD3C0000}"/>
    <cellStyle name="Standaard 19 3 5 5 3" xfId="1858" xr:uid="{00000000-0005-0000-0000-0000FE3C0000}"/>
    <cellStyle name="Standaard 19 3 5 5 3 2" xfId="4080" xr:uid="{00000000-0005-0000-0000-0000FF3C0000}"/>
    <cellStyle name="Standaard 19 3 5 5 3 2 2" xfId="13807" xr:uid="{00000000-0005-0000-0000-0000003D0000}"/>
    <cellStyle name="Standaard 19 3 5 5 3 2 3" xfId="22848" xr:uid="{00000000-0005-0000-0000-0000013D0000}"/>
    <cellStyle name="Standaard 19 3 5 5 3 2 4" xfId="25570" xr:uid="{00000000-0005-0000-0000-0000023D0000}"/>
    <cellStyle name="Standaard 19 3 5 5 3 3" xfId="11741" xr:uid="{00000000-0005-0000-0000-0000033D0000}"/>
    <cellStyle name="Standaard 19 3 5 5 3 4" xfId="21485" xr:uid="{00000000-0005-0000-0000-0000043D0000}"/>
    <cellStyle name="Standaard 19 3 5 5 3 5" xfId="24208" xr:uid="{00000000-0005-0000-0000-0000053D0000}"/>
    <cellStyle name="Standaard 19 3 5 5 4" xfId="3386" xr:uid="{00000000-0005-0000-0000-0000063D0000}"/>
    <cellStyle name="Standaard 19 3 5 5 4 2" xfId="13113" xr:uid="{00000000-0005-0000-0000-0000073D0000}"/>
    <cellStyle name="Standaard 19 3 5 5 4 3" xfId="22192" xr:uid="{00000000-0005-0000-0000-0000083D0000}"/>
    <cellStyle name="Standaard 19 3 5 5 4 4" xfId="24914" xr:uid="{00000000-0005-0000-0000-0000093D0000}"/>
    <cellStyle name="Standaard 19 3 5 5 5" xfId="11085" xr:uid="{00000000-0005-0000-0000-00000A3D0000}"/>
    <cellStyle name="Standaard 19 3 5 5 6" xfId="20828" xr:uid="{00000000-0005-0000-0000-00000B3D0000}"/>
    <cellStyle name="Standaard 19 3 5 5 7" xfId="23552" xr:uid="{00000000-0005-0000-0000-00000C3D0000}"/>
    <cellStyle name="Standaard 19 3 5 6" xfId="1260" xr:uid="{00000000-0005-0000-0000-00000D3D0000}"/>
    <cellStyle name="Standaard 19 3 5 6 2" xfId="1923" xr:uid="{00000000-0005-0000-0000-00000E3D0000}"/>
    <cellStyle name="Standaard 19 3 5 6 2 2" xfId="4145" xr:uid="{00000000-0005-0000-0000-00000F3D0000}"/>
    <cellStyle name="Standaard 19 3 5 6 2 2 2" xfId="13872" xr:uid="{00000000-0005-0000-0000-0000103D0000}"/>
    <cellStyle name="Standaard 19 3 5 6 2 2 3" xfId="22913" xr:uid="{00000000-0005-0000-0000-0000113D0000}"/>
    <cellStyle name="Standaard 19 3 5 6 2 2 4" xfId="25635" xr:uid="{00000000-0005-0000-0000-0000123D0000}"/>
    <cellStyle name="Standaard 19 3 5 6 2 3" xfId="11806" xr:uid="{00000000-0005-0000-0000-0000133D0000}"/>
    <cellStyle name="Standaard 19 3 5 6 2 4" xfId="21550" xr:uid="{00000000-0005-0000-0000-0000143D0000}"/>
    <cellStyle name="Standaard 19 3 5 6 2 5" xfId="24273" xr:uid="{00000000-0005-0000-0000-0000153D0000}"/>
    <cellStyle name="Standaard 19 3 5 6 3" xfId="3484" xr:uid="{00000000-0005-0000-0000-0000163D0000}"/>
    <cellStyle name="Standaard 19 3 5 6 3 2" xfId="13211" xr:uid="{00000000-0005-0000-0000-0000173D0000}"/>
    <cellStyle name="Standaard 19 3 5 6 3 3" xfId="22257" xr:uid="{00000000-0005-0000-0000-0000183D0000}"/>
    <cellStyle name="Standaard 19 3 5 6 3 4" xfId="24979" xr:uid="{00000000-0005-0000-0000-0000193D0000}"/>
    <cellStyle name="Standaard 19 3 5 6 4" xfId="11150" xr:uid="{00000000-0005-0000-0000-00001A3D0000}"/>
    <cellStyle name="Standaard 19 3 5 6 5" xfId="20894" xr:uid="{00000000-0005-0000-0000-00001B3D0000}"/>
    <cellStyle name="Standaard 19 3 5 6 6" xfId="23617" xr:uid="{00000000-0005-0000-0000-00001C3D0000}"/>
    <cellStyle name="Standaard 19 3 5 7" xfId="1595" xr:uid="{00000000-0005-0000-0000-00001D3D0000}"/>
    <cellStyle name="Standaard 19 3 5 7 2" xfId="3817" xr:uid="{00000000-0005-0000-0000-00001E3D0000}"/>
    <cellStyle name="Standaard 19 3 5 7 2 2" xfId="13544" xr:uid="{00000000-0005-0000-0000-00001F3D0000}"/>
    <cellStyle name="Standaard 19 3 5 7 2 3" xfId="22585" xr:uid="{00000000-0005-0000-0000-0000203D0000}"/>
    <cellStyle name="Standaard 19 3 5 7 2 4" xfId="25307" xr:uid="{00000000-0005-0000-0000-0000213D0000}"/>
    <cellStyle name="Standaard 19 3 5 7 3" xfId="11478" xr:uid="{00000000-0005-0000-0000-0000223D0000}"/>
    <cellStyle name="Standaard 19 3 5 7 4" xfId="21222" xr:uid="{00000000-0005-0000-0000-0000233D0000}"/>
    <cellStyle name="Standaard 19 3 5 7 5" xfId="23945" xr:uid="{00000000-0005-0000-0000-0000243D0000}"/>
    <cellStyle name="Standaard 19 3 5 8" xfId="3118" xr:uid="{00000000-0005-0000-0000-0000253D0000}"/>
    <cellStyle name="Standaard 19 3 5 8 2" xfId="12845" xr:uid="{00000000-0005-0000-0000-0000263D0000}"/>
    <cellStyle name="Standaard 19 3 5 8 3" xfId="21929" xr:uid="{00000000-0005-0000-0000-0000273D0000}"/>
    <cellStyle name="Standaard 19 3 5 8 4" xfId="24651" xr:uid="{00000000-0005-0000-0000-0000283D0000}"/>
    <cellStyle name="Standaard 19 3 5 9" xfId="10822" xr:uid="{00000000-0005-0000-0000-0000293D0000}"/>
    <cellStyle name="Standaard 19 3 6" xfId="933" xr:uid="{00000000-0005-0000-0000-00002A3D0000}"/>
    <cellStyle name="Standaard 19 3 6 10" xfId="20575" xr:uid="{00000000-0005-0000-0000-00002B3D0000}"/>
    <cellStyle name="Standaard 19 3 6 11" xfId="23299" xr:uid="{00000000-0005-0000-0000-00002C3D0000}"/>
    <cellStyle name="Standaard 19 3 6 2" xfId="977" xr:uid="{00000000-0005-0000-0000-00002D3D0000}"/>
    <cellStyle name="Standaard 19 3 6 2 2" xfId="1065" xr:uid="{00000000-0005-0000-0000-00002E3D0000}"/>
    <cellStyle name="Standaard 19 3 6 2 2 2" xfId="1402" xr:uid="{00000000-0005-0000-0000-00002F3D0000}"/>
    <cellStyle name="Standaard 19 3 6 2 2 2 2" xfId="2065" xr:uid="{00000000-0005-0000-0000-0000303D0000}"/>
    <cellStyle name="Standaard 19 3 6 2 2 2 2 2" xfId="4287" xr:uid="{00000000-0005-0000-0000-0000313D0000}"/>
    <cellStyle name="Standaard 19 3 6 2 2 2 2 2 2" xfId="14014" xr:uid="{00000000-0005-0000-0000-0000323D0000}"/>
    <cellStyle name="Standaard 19 3 6 2 2 2 2 2 3" xfId="23055" xr:uid="{00000000-0005-0000-0000-0000333D0000}"/>
    <cellStyle name="Standaard 19 3 6 2 2 2 2 2 4" xfId="25777" xr:uid="{00000000-0005-0000-0000-0000343D0000}"/>
    <cellStyle name="Standaard 19 3 6 2 2 2 2 3" xfId="11948" xr:uid="{00000000-0005-0000-0000-0000353D0000}"/>
    <cellStyle name="Standaard 19 3 6 2 2 2 2 4" xfId="21692" xr:uid="{00000000-0005-0000-0000-0000363D0000}"/>
    <cellStyle name="Standaard 19 3 6 2 2 2 2 5" xfId="24415" xr:uid="{00000000-0005-0000-0000-0000373D0000}"/>
    <cellStyle name="Standaard 19 3 6 2 2 2 3" xfId="3626" xr:uid="{00000000-0005-0000-0000-0000383D0000}"/>
    <cellStyle name="Standaard 19 3 6 2 2 2 3 2" xfId="13353" xr:uid="{00000000-0005-0000-0000-0000393D0000}"/>
    <cellStyle name="Standaard 19 3 6 2 2 2 3 3" xfId="22399" xr:uid="{00000000-0005-0000-0000-00003A3D0000}"/>
    <cellStyle name="Standaard 19 3 6 2 2 2 3 4" xfId="25121" xr:uid="{00000000-0005-0000-0000-00003B3D0000}"/>
    <cellStyle name="Standaard 19 3 6 2 2 2 4" xfId="11292" xr:uid="{00000000-0005-0000-0000-00003C3D0000}"/>
    <cellStyle name="Standaard 19 3 6 2 2 2 5" xfId="21036" xr:uid="{00000000-0005-0000-0000-00003D3D0000}"/>
    <cellStyle name="Standaard 19 3 6 2 2 2 6" xfId="23759" xr:uid="{00000000-0005-0000-0000-00003E3D0000}"/>
    <cellStyle name="Standaard 19 3 6 2 2 3" xfId="1737" xr:uid="{00000000-0005-0000-0000-00003F3D0000}"/>
    <cellStyle name="Standaard 19 3 6 2 2 3 2" xfId="3959" xr:uid="{00000000-0005-0000-0000-0000403D0000}"/>
    <cellStyle name="Standaard 19 3 6 2 2 3 2 2" xfId="13686" xr:uid="{00000000-0005-0000-0000-0000413D0000}"/>
    <cellStyle name="Standaard 19 3 6 2 2 3 2 3" xfId="22727" xr:uid="{00000000-0005-0000-0000-0000423D0000}"/>
    <cellStyle name="Standaard 19 3 6 2 2 3 2 4" xfId="25449" xr:uid="{00000000-0005-0000-0000-0000433D0000}"/>
    <cellStyle name="Standaard 19 3 6 2 2 3 3" xfId="11620" xr:uid="{00000000-0005-0000-0000-0000443D0000}"/>
    <cellStyle name="Standaard 19 3 6 2 2 3 4" xfId="21364" xr:uid="{00000000-0005-0000-0000-0000453D0000}"/>
    <cellStyle name="Standaard 19 3 6 2 2 3 5" xfId="24087" xr:uid="{00000000-0005-0000-0000-0000463D0000}"/>
    <cellStyle name="Standaard 19 3 6 2 2 4" xfId="3261" xr:uid="{00000000-0005-0000-0000-0000473D0000}"/>
    <cellStyle name="Standaard 19 3 6 2 2 4 2" xfId="12988" xr:uid="{00000000-0005-0000-0000-0000483D0000}"/>
    <cellStyle name="Standaard 19 3 6 2 2 4 3" xfId="22071" xr:uid="{00000000-0005-0000-0000-0000493D0000}"/>
    <cellStyle name="Standaard 19 3 6 2 2 4 4" xfId="24793" xr:uid="{00000000-0005-0000-0000-00004A3D0000}"/>
    <cellStyle name="Standaard 19 3 6 2 2 5" xfId="10964" xr:uid="{00000000-0005-0000-0000-00004B3D0000}"/>
    <cellStyle name="Standaard 19 3 6 2 2 6" xfId="20707" xr:uid="{00000000-0005-0000-0000-00004C3D0000}"/>
    <cellStyle name="Standaard 19 3 6 2 2 7" xfId="23431" xr:uid="{00000000-0005-0000-0000-00004D3D0000}"/>
    <cellStyle name="Standaard 19 3 6 2 3" xfId="1156" xr:uid="{00000000-0005-0000-0000-00004E3D0000}"/>
    <cellStyle name="Standaard 19 3 6 2 3 2" xfId="1492" xr:uid="{00000000-0005-0000-0000-00004F3D0000}"/>
    <cellStyle name="Standaard 19 3 6 2 3 2 2" xfId="2153" xr:uid="{00000000-0005-0000-0000-0000503D0000}"/>
    <cellStyle name="Standaard 19 3 6 2 3 2 2 2" xfId="4375" xr:uid="{00000000-0005-0000-0000-0000513D0000}"/>
    <cellStyle name="Standaard 19 3 6 2 3 2 2 2 2" xfId="14102" xr:uid="{00000000-0005-0000-0000-0000523D0000}"/>
    <cellStyle name="Standaard 19 3 6 2 3 2 2 2 3" xfId="23143" xr:uid="{00000000-0005-0000-0000-0000533D0000}"/>
    <cellStyle name="Standaard 19 3 6 2 3 2 2 2 4" xfId="25865" xr:uid="{00000000-0005-0000-0000-0000543D0000}"/>
    <cellStyle name="Standaard 19 3 6 2 3 2 2 3" xfId="12036" xr:uid="{00000000-0005-0000-0000-0000553D0000}"/>
    <cellStyle name="Standaard 19 3 6 2 3 2 2 4" xfId="21780" xr:uid="{00000000-0005-0000-0000-0000563D0000}"/>
    <cellStyle name="Standaard 19 3 6 2 3 2 2 5" xfId="24503" xr:uid="{00000000-0005-0000-0000-0000573D0000}"/>
    <cellStyle name="Standaard 19 3 6 2 3 2 3" xfId="3714" xr:uid="{00000000-0005-0000-0000-0000583D0000}"/>
    <cellStyle name="Standaard 19 3 6 2 3 2 3 2" xfId="13441" xr:uid="{00000000-0005-0000-0000-0000593D0000}"/>
    <cellStyle name="Standaard 19 3 6 2 3 2 3 3" xfId="22487" xr:uid="{00000000-0005-0000-0000-00005A3D0000}"/>
    <cellStyle name="Standaard 19 3 6 2 3 2 3 4" xfId="25209" xr:uid="{00000000-0005-0000-0000-00005B3D0000}"/>
    <cellStyle name="Standaard 19 3 6 2 3 2 4" xfId="11380" xr:uid="{00000000-0005-0000-0000-00005C3D0000}"/>
    <cellStyle name="Standaard 19 3 6 2 3 2 5" xfId="21124" xr:uid="{00000000-0005-0000-0000-00005D3D0000}"/>
    <cellStyle name="Standaard 19 3 6 2 3 2 6" xfId="23847" xr:uid="{00000000-0005-0000-0000-00005E3D0000}"/>
    <cellStyle name="Standaard 19 3 6 2 3 3" xfId="1825" xr:uid="{00000000-0005-0000-0000-00005F3D0000}"/>
    <cellStyle name="Standaard 19 3 6 2 3 3 2" xfId="4047" xr:uid="{00000000-0005-0000-0000-0000603D0000}"/>
    <cellStyle name="Standaard 19 3 6 2 3 3 2 2" xfId="13774" xr:uid="{00000000-0005-0000-0000-0000613D0000}"/>
    <cellStyle name="Standaard 19 3 6 2 3 3 2 3" xfId="22815" xr:uid="{00000000-0005-0000-0000-0000623D0000}"/>
    <cellStyle name="Standaard 19 3 6 2 3 3 2 4" xfId="25537" xr:uid="{00000000-0005-0000-0000-0000633D0000}"/>
    <cellStyle name="Standaard 19 3 6 2 3 3 3" xfId="11708" xr:uid="{00000000-0005-0000-0000-0000643D0000}"/>
    <cellStyle name="Standaard 19 3 6 2 3 3 4" xfId="21452" xr:uid="{00000000-0005-0000-0000-0000653D0000}"/>
    <cellStyle name="Standaard 19 3 6 2 3 3 5" xfId="24175" xr:uid="{00000000-0005-0000-0000-0000663D0000}"/>
    <cellStyle name="Standaard 19 3 6 2 3 4" xfId="3352" xr:uid="{00000000-0005-0000-0000-0000673D0000}"/>
    <cellStyle name="Standaard 19 3 6 2 3 4 2" xfId="13079" xr:uid="{00000000-0005-0000-0000-0000683D0000}"/>
    <cellStyle name="Standaard 19 3 6 2 3 4 3" xfId="22159" xr:uid="{00000000-0005-0000-0000-0000693D0000}"/>
    <cellStyle name="Standaard 19 3 6 2 3 4 4" xfId="24881" xr:uid="{00000000-0005-0000-0000-00006A3D0000}"/>
    <cellStyle name="Standaard 19 3 6 2 3 5" xfId="11052" xr:uid="{00000000-0005-0000-0000-00006B3D0000}"/>
    <cellStyle name="Standaard 19 3 6 2 3 6" xfId="20795" xr:uid="{00000000-0005-0000-0000-00006C3D0000}"/>
    <cellStyle name="Standaard 19 3 6 2 3 7" xfId="23519" xr:uid="{00000000-0005-0000-0000-00006D3D0000}"/>
    <cellStyle name="Standaard 19 3 6 2 4" xfId="1314" xr:uid="{00000000-0005-0000-0000-00006E3D0000}"/>
    <cellStyle name="Standaard 19 3 6 2 4 2" xfId="1977" xr:uid="{00000000-0005-0000-0000-00006F3D0000}"/>
    <cellStyle name="Standaard 19 3 6 2 4 2 2" xfId="4199" xr:uid="{00000000-0005-0000-0000-0000703D0000}"/>
    <cellStyle name="Standaard 19 3 6 2 4 2 2 2" xfId="13926" xr:uid="{00000000-0005-0000-0000-0000713D0000}"/>
    <cellStyle name="Standaard 19 3 6 2 4 2 2 3" xfId="22967" xr:uid="{00000000-0005-0000-0000-0000723D0000}"/>
    <cellStyle name="Standaard 19 3 6 2 4 2 2 4" xfId="25689" xr:uid="{00000000-0005-0000-0000-0000733D0000}"/>
    <cellStyle name="Standaard 19 3 6 2 4 2 3" xfId="11860" xr:uid="{00000000-0005-0000-0000-0000743D0000}"/>
    <cellStyle name="Standaard 19 3 6 2 4 2 4" xfId="21604" xr:uid="{00000000-0005-0000-0000-0000753D0000}"/>
    <cellStyle name="Standaard 19 3 6 2 4 2 5" xfId="24327" xr:uid="{00000000-0005-0000-0000-0000763D0000}"/>
    <cellStyle name="Standaard 19 3 6 2 4 3" xfId="3538" xr:uid="{00000000-0005-0000-0000-0000773D0000}"/>
    <cellStyle name="Standaard 19 3 6 2 4 3 2" xfId="13265" xr:uid="{00000000-0005-0000-0000-0000783D0000}"/>
    <cellStyle name="Standaard 19 3 6 2 4 3 3" xfId="22311" xr:uid="{00000000-0005-0000-0000-0000793D0000}"/>
    <cellStyle name="Standaard 19 3 6 2 4 3 4" xfId="25033" xr:uid="{00000000-0005-0000-0000-00007A3D0000}"/>
    <cellStyle name="Standaard 19 3 6 2 4 4" xfId="11204" xr:uid="{00000000-0005-0000-0000-00007B3D0000}"/>
    <cellStyle name="Standaard 19 3 6 2 4 5" xfId="20948" xr:uid="{00000000-0005-0000-0000-00007C3D0000}"/>
    <cellStyle name="Standaard 19 3 6 2 4 6" xfId="23671" xr:uid="{00000000-0005-0000-0000-00007D3D0000}"/>
    <cellStyle name="Standaard 19 3 6 2 5" xfId="1649" xr:uid="{00000000-0005-0000-0000-00007E3D0000}"/>
    <cellStyle name="Standaard 19 3 6 2 5 2" xfId="3871" xr:uid="{00000000-0005-0000-0000-00007F3D0000}"/>
    <cellStyle name="Standaard 19 3 6 2 5 2 2" xfId="13598" xr:uid="{00000000-0005-0000-0000-0000803D0000}"/>
    <cellStyle name="Standaard 19 3 6 2 5 2 3" xfId="22639" xr:uid="{00000000-0005-0000-0000-0000813D0000}"/>
    <cellStyle name="Standaard 19 3 6 2 5 2 4" xfId="25361" xr:uid="{00000000-0005-0000-0000-0000823D0000}"/>
    <cellStyle name="Standaard 19 3 6 2 5 3" xfId="11532" xr:uid="{00000000-0005-0000-0000-0000833D0000}"/>
    <cellStyle name="Standaard 19 3 6 2 5 4" xfId="21276" xr:uid="{00000000-0005-0000-0000-0000843D0000}"/>
    <cellStyle name="Standaard 19 3 6 2 5 5" xfId="23999" xr:uid="{00000000-0005-0000-0000-0000853D0000}"/>
    <cellStyle name="Standaard 19 3 6 2 6" xfId="3173" xr:uid="{00000000-0005-0000-0000-0000863D0000}"/>
    <cellStyle name="Standaard 19 3 6 2 6 2" xfId="12900" xr:uid="{00000000-0005-0000-0000-0000873D0000}"/>
    <cellStyle name="Standaard 19 3 6 2 6 3" xfId="21983" xr:uid="{00000000-0005-0000-0000-0000883D0000}"/>
    <cellStyle name="Standaard 19 3 6 2 6 4" xfId="24705" xr:uid="{00000000-0005-0000-0000-0000893D0000}"/>
    <cellStyle name="Standaard 19 3 6 2 7" xfId="10876" xr:uid="{00000000-0005-0000-0000-00008A3D0000}"/>
    <cellStyle name="Standaard 19 3 6 2 8" xfId="20619" xr:uid="{00000000-0005-0000-0000-00008B3D0000}"/>
    <cellStyle name="Standaard 19 3 6 2 9" xfId="23343" xr:uid="{00000000-0005-0000-0000-00008C3D0000}"/>
    <cellStyle name="Standaard 19 3 6 3" xfId="1021" xr:uid="{00000000-0005-0000-0000-00008D3D0000}"/>
    <cellStyle name="Standaard 19 3 6 3 2" xfId="1358" xr:uid="{00000000-0005-0000-0000-00008E3D0000}"/>
    <cellStyle name="Standaard 19 3 6 3 2 2" xfId="2021" xr:uid="{00000000-0005-0000-0000-00008F3D0000}"/>
    <cellStyle name="Standaard 19 3 6 3 2 2 2" xfId="4243" xr:uid="{00000000-0005-0000-0000-0000903D0000}"/>
    <cellStyle name="Standaard 19 3 6 3 2 2 2 2" xfId="13970" xr:uid="{00000000-0005-0000-0000-0000913D0000}"/>
    <cellStyle name="Standaard 19 3 6 3 2 2 2 3" xfId="23011" xr:uid="{00000000-0005-0000-0000-0000923D0000}"/>
    <cellStyle name="Standaard 19 3 6 3 2 2 2 4" xfId="25733" xr:uid="{00000000-0005-0000-0000-0000933D0000}"/>
    <cellStyle name="Standaard 19 3 6 3 2 2 3" xfId="11904" xr:uid="{00000000-0005-0000-0000-0000943D0000}"/>
    <cellStyle name="Standaard 19 3 6 3 2 2 4" xfId="21648" xr:uid="{00000000-0005-0000-0000-0000953D0000}"/>
    <cellStyle name="Standaard 19 3 6 3 2 2 5" xfId="24371" xr:uid="{00000000-0005-0000-0000-0000963D0000}"/>
    <cellStyle name="Standaard 19 3 6 3 2 3" xfId="3582" xr:uid="{00000000-0005-0000-0000-0000973D0000}"/>
    <cellStyle name="Standaard 19 3 6 3 2 3 2" xfId="13309" xr:uid="{00000000-0005-0000-0000-0000983D0000}"/>
    <cellStyle name="Standaard 19 3 6 3 2 3 3" xfId="22355" xr:uid="{00000000-0005-0000-0000-0000993D0000}"/>
    <cellStyle name="Standaard 19 3 6 3 2 3 4" xfId="25077" xr:uid="{00000000-0005-0000-0000-00009A3D0000}"/>
    <cellStyle name="Standaard 19 3 6 3 2 4" xfId="11248" xr:uid="{00000000-0005-0000-0000-00009B3D0000}"/>
    <cellStyle name="Standaard 19 3 6 3 2 5" xfId="20992" xr:uid="{00000000-0005-0000-0000-00009C3D0000}"/>
    <cellStyle name="Standaard 19 3 6 3 2 6" xfId="23715" xr:uid="{00000000-0005-0000-0000-00009D3D0000}"/>
    <cellStyle name="Standaard 19 3 6 3 3" xfId="1693" xr:uid="{00000000-0005-0000-0000-00009E3D0000}"/>
    <cellStyle name="Standaard 19 3 6 3 3 2" xfId="3915" xr:uid="{00000000-0005-0000-0000-00009F3D0000}"/>
    <cellStyle name="Standaard 19 3 6 3 3 2 2" xfId="13642" xr:uid="{00000000-0005-0000-0000-0000A03D0000}"/>
    <cellStyle name="Standaard 19 3 6 3 3 2 3" xfId="22683" xr:uid="{00000000-0005-0000-0000-0000A13D0000}"/>
    <cellStyle name="Standaard 19 3 6 3 3 2 4" xfId="25405" xr:uid="{00000000-0005-0000-0000-0000A23D0000}"/>
    <cellStyle name="Standaard 19 3 6 3 3 3" xfId="11576" xr:uid="{00000000-0005-0000-0000-0000A33D0000}"/>
    <cellStyle name="Standaard 19 3 6 3 3 4" xfId="21320" xr:uid="{00000000-0005-0000-0000-0000A43D0000}"/>
    <cellStyle name="Standaard 19 3 6 3 3 5" xfId="24043" xr:uid="{00000000-0005-0000-0000-0000A53D0000}"/>
    <cellStyle name="Standaard 19 3 6 3 4" xfId="3217" xr:uid="{00000000-0005-0000-0000-0000A63D0000}"/>
    <cellStyle name="Standaard 19 3 6 3 4 2" xfId="12944" xr:uid="{00000000-0005-0000-0000-0000A73D0000}"/>
    <cellStyle name="Standaard 19 3 6 3 4 3" xfId="22027" xr:uid="{00000000-0005-0000-0000-0000A83D0000}"/>
    <cellStyle name="Standaard 19 3 6 3 4 4" xfId="24749" xr:uid="{00000000-0005-0000-0000-0000A93D0000}"/>
    <cellStyle name="Standaard 19 3 6 3 5" xfId="10920" xr:uid="{00000000-0005-0000-0000-0000AA3D0000}"/>
    <cellStyle name="Standaard 19 3 6 3 6" xfId="20663" xr:uid="{00000000-0005-0000-0000-0000AB3D0000}"/>
    <cellStyle name="Standaard 19 3 6 3 7" xfId="23387" xr:uid="{00000000-0005-0000-0000-0000AC3D0000}"/>
    <cellStyle name="Standaard 19 3 6 4" xfId="1111" xr:uid="{00000000-0005-0000-0000-0000AD3D0000}"/>
    <cellStyle name="Standaard 19 3 6 4 2" xfId="1447" xr:uid="{00000000-0005-0000-0000-0000AE3D0000}"/>
    <cellStyle name="Standaard 19 3 6 4 2 2" xfId="2109" xr:uid="{00000000-0005-0000-0000-0000AF3D0000}"/>
    <cellStyle name="Standaard 19 3 6 4 2 2 2" xfId="4331" xr:uid="{00000000-0005-0000-0000-0000B03D0000}"/>
    <cellStyle name="Standaard 19 3 6 4 2 2 2 2" xfId="14058" xr:uid="{00000000-0005-0000-0000-0000B13D0000}"/>
    <cellStyle name="Standaard 19 3 6 4 2 2 2 3" xfId="23099" xr:uid="{00000000-0005-0000-0000-0000B23D0000}"/>
    <cellStyle name="Standaard 19 3 6 4 2 2 2 4" xfId="25821" xr:uid="{00000000-0005-0000-0000-0000B33D0000}"/>
    <cellStyle name="Standaard 19 3 6 4 2 2 3" xfId="11992" xr:uid="{00000000-0005-0000-0000-0000B43D0000}"/>
    <cellStyle name="Standaard 19 3 6 4 2 2 4" xfId="21736" xr:uid="{00000000-0005-0000-0000-0000B53D0000}"/>
    <cellStyle name="Standaard 19 3 6 4 2 2 5" xfId="24459" xr:uid="{00000000-0005-0000-0000-0000B63D0000}"/>
    <cellStyle name="Standaard 19 3 6 4 2 3" xfId="3670" xr:uid="{00000000-0005-0000-0000-0000B73D0000}"/>
    <cellStyle name="Standaard 19 3 6 4 2 3 2" xfId="13397" xr:uid="{00000000-0005-0000-0000-0000B83D0000}"/>
    <cellStyle name="Standaard 19 3 6 4 2 3 3" xfId="22443" xr:uid="{00000000-0005-0000-0000-0000B93D0000}"/>
    <cellStyle name="Standaard 19 3 6 4 2 3 4" xfId="25165" xr:uid="{00000000-0005-0000-0000-0000BA3D0000}"/>
    <cellStyle name="Standaard 19 3 6 4 2 4" xfId="11336" xr:uid="{00000000-0005-0000-0000-0000BB3D0000}"/>
    <cellStyle name="Standaard 19 3 6 4 2 5" xfId="21080" xr:uid="{00000000-0005-0000-0000-0000BC3D0000}"/>
    <cellStyle name="Standaard 19 3 6 4 2 6" xfId="23803" xr:uid="{00000000-0005-0000-0000-0000BD3D0000}"/>
    <cellStyle name="Standaard 19 3 6 4 3" xfId="1781" xr:uid="{00000000-0005-0000-0000-0000BE3D0000}"/>
    <cellStyle name="Standaard 19 3 6 4 3 2" xfId="4003" xr:uid="{00000000-0005-0000-0000-0000BF3D0000}"/>
    <cellStyle name="Standaard 19 3 6 4 3 2 2" xfId="13730" xr:uid="{00000000-0005-0000-0000-0000C03D0000}"/>
    <cellStyle name="Standaard 19 3 6 4 3 2 3" xfId="22771" xr:uid="{00000000-0005-0000-0000-0000C13D0000}"/>
    <cellStyle name="Standaard 19 3 6 4 3 2 4" xfId="25493" xr:uid="{00000000-0005-0000-0000-0000C23D0000}"/>
    <cellStyle name="Standaard 19 3 6 4 3 3" xfId="11664" xr:uid="{00000000-0005-0000-0000-0000C33D0000}"/>
    <cellStyle name="Standaard 19 3 6 4 3 4" xfId="21408" xr:uid="{00000000-0005-0000-0000-0000C43D0000}"/>
    <cellStyle name="Standaard 19 3 6 4 3 5" xfId="24131" xr:uid="{00000000-0005-0000-0000-0000C53D0000}"/>
    <cellStyle name="Standaard 19 3 6 4 4" xfId="3307" xr:uid="{00000000-0005-0000-0000-0000C63D0000}"/>
    <cellStyle name="Standaard 19 3 6 4 4 2" xfId="13034" xr:uid="{00000000-0005-0000-0000-0000C73D0000}"/>
    <cellStyle name="Standaard 19 3 6 4 4 3" xfId="22115" xr:uid="{00000000-0005-0000-0000-0000C83D0000}"/>
    <cellStyle name="Standaard 19 3 6 4 4 4" xfId="24837" xr:uid="{00000000-0005-0000-0000-0000C93D0000}"/>
    <cellStyle name="Standaard 19 3 6 4 5" xfId="11008" xr:uid="{00000000-0005-0000-0000-0000CA3D0000}"/>
    <cellStyle name="Standaard 19 3 6 4 6" xfId="20751" xr:uid="{00000000-0005-0000-0000-0000CB3D0000}"/>
    <cellStyle name="Standaard 19 3 6 4 7" xfId="23475" xr:uid="{00000000-0005-0000-0000-0000CC3D0000}"/>
    <cellStyle name="Standaard 19 3 6 5" xfId="1191" xr:uid="{00000000-0005-0000-0000-0000CD3D0000}"/>
    <cellStyle name="Standaard 19 3 6 5 2" xfId="1526" xr:uid="{00000000-0005-0000-0000-0000CE3D0000}"/>
    <cellStyle name="Standaard 19 3 6 5 2 2" xfId="2187" xr:uid="{00000000-0005-0000-0000-0000CF3D0000}"/>
    <cellStyle name="Standaard 19 3 6 5 2 2 2" xfId="4409" xr:uid="{00000000-0005-0000-0000-0000D03D0000}"/>
    <cellStyle name="Standaard 19 3 6 5 2 2 2 2" xfId="14136" xr:uid="{00000000-0005-0000-0000-0000D13D0000}"/>
    <cellStyle name="Standaard 19 3 6 5 2 2 2 3" xfId="23177" xr:uid="{00000000-0005-0000-0000-0000D23D0000}"/>
    <cellStyle name="Standaard 19 3 6 5 2 2 2 4" xfId="25899" xr:uid="{00000000-0005-0000-0000-0000D33D0000}"/>
    <cellStyle name="Standaard 19 3 6 5 2 2 3" xfId="12070" xr:uid="{00000000-0005-0000-0000-0000D43D0000}"/>
    <cellStyle name="Standaard 19 3 6 5 2 2 4" xfId="21814" xr:uid="{00000000-0005-0000-0000-0000D53D0000}"/>
    <cellStyle name="Standaard 19 3 6 5 2 2 5" xfId="24537" xr:uid="{00000000-0005-0000-0000-0000D63D0000}"/>
    <cellStyle name="Standaard 19 3 6 5 2 3" xfId="3748" xr:uid="{00000000-0005-0000-0000-0000D73D0000}"/>
    <cellStyle name="Standaard 19 3 6 5 2 3 2" xfId="13475" xr:uid="{00000000-0005-0000-0000-0000D83D0000}"/>
    <cellStyle name="Standaard 19 3 6 5 2 3 3" xfId="22521" xr:uid="{00000000-0005-0000-0000-0000D93D0000}"/>
    <cellStyle name="Standaard 19 3 6 5 2 3 4" xfId="25243" xr:uid="{00000000-0005-0000-0000-0000DA3D0000}"/>
    <cellStyle name="Standaard 19 3 6 5 2 4" xfId="11414" xr:uid="{00000000-0005-0000-0000-0000DB3D0000}"/>
    <cellStyle name="Standaard 19 3 6 5 2 5" xfId="21158" xr:uid="{00000000-0005-0000-0000-0000DC3D0000}"/>
    <cellStyle name="Standaard 19 3 6 5 2 6" xfId="23881" xr:uid="{00000000-0005-0000-0000-0000DD3D0000}"/>
    <cellStyle name="Standaard 19 3 6 5 3" xfId="1859" xr:uid="{00000000-0005-0000-0000-0000DE3D0000}"/>
    <cellStyle name="Standaard 19 3 6 5 3 2" xfId="4081" xr:uid="{00000000-0005-0000-0000-0000DF3D0000}"/>
    <cellStyle name="Standaard 19 3 6 5 3 2 2" xfId="13808" xr:uid="{00000000-0005-0000-0000-0000E03D0000}"/>
    <cellStyle name="Standaard 19 3 6 5 3 2 3" xfId="22849" xr:uid="{00000000-0005-0000-0000-0000E13D0000}"/>
    <cellStyle name="Standaard 19 3 6 5 3 2 4" xfId="25571" xr:uid="{00000000-0005-0000-0000-0000E23D0000}"/>
    <cellStyle name="Standaard 19 3 6 5 3 3" xfId="11742" xr:uid="{00000000-0005-0000-0000-0000E33D0000}"/>
    <cellStyle name="Standaard 19 3 6 5 3 4" xfId="21486" xr:uid="{00000000-0005-0000-0000-0000E43D0000}"/>
    <cellStyle name="Standaard 19 3 6 5 3 5" xfId="24209" xr:uid="{00000000-0005-0000-0000-0000E53D0000}"/>
    <cellStyle name="Standaard 19 3 6 5 4" xfId="3387" xr:uid="{00000000-0005-0000-0000-0000E63D0000}"/>
    <cellStyle name="Standaard 19 3 6 5 4 2" xfId="13114" xr:uid="{00000000-0005-0000-0000-0000E73D0000}"/>
    <cellStyle name="Standaard 19 3 6 5 4 3" xfId="22193" xr:uid="{00000000-0005-0000-0000-0000E83D0000}"/>
    <cellStyle name="Standaard 19 3 6 5 4 4" xfId="24915" xr:uid="{00000000-0005-0000-0000-0000E93D0000}"/>
    <cellStyle name="Standaard 19 3 6 5 5" xfId="11086" xr:uid="{00000000-0005-0000-0000-0000EA3D0000}"/>
    <cellStyle name="Standaard 19 3 6 5 6" xfId="20829" xr:uid="{00000000-0005-0000-0000-0000EB3D0000}"/>
    <cellStyle name="Standaard 19 3 6 5 7" xfId="23553" xr:uid="{00000000-0005-0000-0000-0000EC3D0000}"/>
    <cellStyle name="Standaard 19 3 6 6" xfId="1270" xr:uid="{00000000-0005-0000-0000-0000ED3D0000}"/>
    <cellStyle name="Standaard 19 3 6 6 2" xfId="1933" xr:uid="{00000000-0005-0000-0000-0000EE3D0000}"/>
    <cellStyle name="Standaard 19 3 6 6 2 2" xfId="4155" xr:uid="{00000000-0005-0000-0000-0000EF3D0000}"/>
    <cellStyle name="Standaard 19 3 6 6 2 2 2" xfId="13882" xr:uid="{00000000-0005-0000-0000-0000F03D0000}"/>
    <cellStyle name="Standaard 19 3 6 6 2 2 3" xfId="22923" xr:uid="{00000000-0005-0000-0000-0000F13D0000}"/>
    <cellStyle name="Standaard 19 3 6 6 2 2 4" xfId="25645" xr:uid="{00000000-0005-0000-0000-0000F23D0000}"/>
    <cellStyle name="Standaard 19 3 6 6 2 3" xfId="11816" xr:uid="{00000000-0005-0000-0000-0000F33D0000}"/>
    <cellStyle name="Standaard 19 3 6 6 2 4" xfId="21560" xr:uid="{00000000-0005-0000-0000-0000F43D0000}"/>
    <cellStyle name="Standaard 19 3 6 6 2 5" xfId="24283" xr:uid="{00000000-0005-0000-0000-0000F53D0000}"/>
    <cellStyle name="Standaard 19 3 6 6 3" xfId="3494" xr:uid="{00000000-0005-0000-0000-0000F63D0000}"/>
    <cellStyle name="Standaard 19 3 6 6 3 2" xfId="13221" xr:uid="{00000000-0005-0000-0000-0000F73D0000}"/>
    <cellStyle name="Standaard 19 3 6 6 3 3" xfId="22267" xr:uid="{00000000-0005-0000-0000-0000F83D0000}"/>
    <cellStyle name="Standaard 19 3 6 6 3 4" xfId="24989" xr:uid="{00000000-0005-0000-0000-0000F93D0000}"/>
    <cellStyle name="Standaard 19 3 6 6 4" xfId="11160" xr:uid="{00000000-0005-0000-0000-0000FA3D0000}"/>
    <cellStyle name="Standaard 19 3 6 6 5" xfId="20904" xr:uid="{00000000-0005-0000-0000-0000FB3D0000}"/>
    <cellStyle name="Standaard 19 3 6 6 6" xfId="23627" xr:uid="{00000000-0005-0000-0000-0000FC3D0000}"/>
    <cellStyle name="Standaard 19 3 6 7" xfId="1605" xr:uid="{00000000-0005-0000-0000-0000FD3D0000}"/>
    <cellStyle name="Standaard 19 3 6 7 2" xfId="3827" xr:uid="{00000000-0005-0000-0000-0000FE3D0000}"/>
    <cellStyle name="Standaard 19 3 6 7 2 2" xfId="13554" xr:uid="{00000000-0005-0000-0000-0000FF3D0000}"/>
    <cellStyle name="Standaard 19 3 6 7 2 3" xfId="22595" xr:uid="{00000000-0005-0000-0000-0000003E0000}"/>
    <cellStyle name="Standaard 19 3 6 7 2 4" xfId="25317" xr:uid="{00000000-0005-0000-0000-0000013E0000}"/>
    <cellStyle name="Standaard 19 3 6 7 3" xfId="11488" xr:uid="{00000000-0005-0000-0000-0000023E0000}"/>
    <cellStyle name="Standaard 19 3 6 7 4" xfId="21232" xr:uid="{00000000-0005-0000-0000-0000033E0000}"/>
    <cellStyle name="Standaard 19 3 6 7 5" xfId="23955" xr:uid="{00000000-0005-0000-0000-0000043E0000}"/>
    <cellStyle name="Standaard 19 3 6 8" xfId="3129" xr:uid="{00000000-0005-0000-0000-0000053E0000}"/>
    <cellStyle name="Standaard 19 3 6 8 2" xfId="12856" xr:uid="{00000000-0005-0000-0000-0000063E0000}"/>
    <cellStyle name="Standaard 19 3 6 8 3" xfId="21939" xr:uid="{00000000-0005-0000-0000-0000073E0000}"/>
    <cellStyle name="Standaard 19 3 6 8 4" xfId="24661" xr:uid="{00000000-0005-0000-0000-0000083E0000}"/>
    <cellStyle name="Standaard 19 3 6 9" xfId="10832" xr:uid="{00000000-0005-0000-0000-0000093E0000}"/>
    <cellStyle name="Standaard 19 3 7" xfId="943" xr:uid="{00000000-0005-0000-0000-00000A3E0000}"/>
    <cellStyle name="Standaard 19 3 7 2" xfId="1031" xr:uid="{00000000-0005-0000-0000-00000B3E0000}"/>
    <cellStyle name="Standaard 19 3 7 2 2" xfId="1368" xr:uid="{00000000-0005-0000-0000-00000C3E0000}"/>
    <cellStyle name="Standaard 19 3 7 2 2 2" xfId="2031" xr:uid="{00000000-0005-0000-0000-00000D3E0000}"/>
    <cellStyle name="Standaard 19 3 7 2 2 2 2" xfId="4253" xr:uid="{00000000-0005-0000-0000-00000E3E0000}"/>
    <cellStyle name="Standaard 19 3 7 2 2 2 2 2" xfId="13980" xr:uid="{00000000-0005-0000-0000-00000F3E0000}"/>
    <cellStyle name="Standaard 19 3 7 2 2 2 2 3" xfId="23021" xr:uid="{00000000-0005-0000-0000-0000103E0000}"/>
    <cellStyle name="Standaard 19 3 7 2 2 2 2 4" xfId="25743" xr:uid="{00000000-0005-0000-0000-0000113E0000}"/>
    <cellStyle name="Standaard 19 3 7 2 2 2 3" xfId="11914" xr:uid="{00000000-0005-0000-0000-0000123E0000}"/>
    <cellStyle name="Standaard 19 3 7 2 2 2 4" xfId="21658" xr:uid="{00000000-0005-0000-0000-0000133E0000}"/>
    <cellStyle name="Standaard 19 3 7 2 2 2 5" xfId="24381" xr:uid="{00000000-0005-0000-0000-0000143E0000}"/>
    <cellStyle name="Standaard 19 3 7 2 2 3" xfId="3592" xr:uid="{00000000-0005-0000-0000-0000153E0000}"/>
    <cellStyle name="Standaard 19 3 7 2 2 3 2" xfId="13319" xr:uid="{00000000-0005-0000-0000-0000163E0000}"/>
    <cellStyle name="Standaard 19 3 7 2 2 3 3" xfId="22365" xr:uid="{00000000-0005-0000-0000-0000173E0000}"/>
    <cellStyle name="Standaard 19 3 7 2 2 3 4" xfId="25087" xr:uid="{00000000-0005-0000-0000-0000183E0000}"/>
    <cellStyle name="Standaard 19 3 7 2 2 4" xfId="11258" xr:uid="{00000000-0005-0000-0000-0000193E0000}"/>
    <cellStyle name="Standaard 19 3 7 2 2 5" xfId="21002" xr:uid="{00000000-0005-0000-0000-00001A3E0000}"/>
    <cellStyle name="Standaard 19 3 7 2 2 6" xfId="23725" xr:uid="{00000000-0005-0000-0000-00001B3E0000}"/>
    <cellStyle name="Standaard 19 3 7 2 3" xfId="1703" xr:uid="{00000000-0005-0000-0000-00001C3E0000}"/>
    <cellStyle name="Standaard 19 3 7 2 3 2" xfId="3925" xr:uid="{00000000-0005-0000-0000-00001D3E0000}"/>
    <cellStyle name="Standaard 19 3 7 2 3 2 2" xfId="13652" xr:uid="{00000000-0005-0000-0000-00001E3E0000}"/>
    <cellStyle name="Standaard 19 3 7 2 3 2 3" xfId="22693" xr:uid="{00000000-0005-0000-0000-00001F3E0000}"/>
    <cellStyle name="Standaard 19 3 7 2 3 2 4" xfId="25415" xr:uid="{00000000-0005-0000-0000-0000203E0000}"/>
    <cellStyle name="Standaard 19 3 7 2 3 3" xfId="11586" xr:uid="{00000000-0005-0000-0000-0000213E0000}"/>
    <cellStyle name="Standaard 19 3 7 2 3 4" xfId="21330" xr:uid="{00000000-0005-0000-0000-0000223E0000}"/>
    <cellStyle name="Standaard 19 3 7 2 3 5" xfId="24053" xr:uid="{00000000-0005-0000-0000-0000233E0000}"/>
    <cellStyle name="Standaard 19 3 7 2 4" xfId="3227" xr:uid="{00000000-0005-0000-0000-0000243E0000}"/>
    <cellStyle name="Standaard 19 3 7 2 4 2" xfId="12954" xr:uid="{00000000-0005-0000-0000-0000253E0000}"/>
    <cellStyle name="Standaard 19 3 7 2 4 3" xfId="22037" xr:uid="{00000000-0005-0000-0000-0000263E0000}"/>
    <cellStyle name="Standaard 19 3 7 2 4 4" xfId="24759" xr:uid="{00000000-0005-0000-0000-0000273E0000}"/>
    <cellStyle name="Standaard 19 3 7 2 5" xfId="10930" xr:uid="{00000000-0005-0000-0000-0000283E0000}"/>
    <cellStyle name="Standaard 19 3 7 2 6" xfId="20673" xr:uid="{00000000-0005-0000-0000-0000293E0000}"/>
    <cellStyle name="Standaard 19 3 7 2 7" xfId="23397" xr:uid="{00000000-0005-0000-0000-00002A3E0000}"/>
    <cellStyle name="Standaard 19 3 7 3" xfId="1122" xr:uid="{00000000-0005-0000-0000-00002B3E0000}"/>
    <cellStyle name="Standaard 19 3 7 3 2" xfId="1458" xr:uid="{00000000-0005-0000-0000-00002C3E0000}"/>
    <cellStyle name="Standaard 19 3 7 3 2 2" xfId="2119" xr:uid="{00000000-0005-0000-0000-00002D3E0000}"/>
    <cellStyle name="Standaard 19 3 7 3 2 2 2" xfId="4341" xr:uid="{00000000-0005-0000-0000-00002E3E0000}"/>
    <cellStyle name="Standaard 19 3 7 3 2 2 2 2" xfId="14068" xr:uid="{00000000-0005-0000-0000-00002F3E0000}"/>
    <cellStyle name="Standaard 19 3 7 3 2 2 2 3" xfId="23109" xr:uid="{00000000-0005-0000-0000-0000303E0000}"/>
    <cellStyle name="Standaard 19 3 7 3 2 2 2 4" xfId="25831" xr:uid="{00000000-0005-0000-0000-0000313E0000}"/>
    <cellStyle name="Standaard 19 3 7 3 2 2 3" xfId="12002" xr:uid="{00000000-0005-0000-0000-0000323E0000}"/>
    <cellStyle name="Standaard 19 3 7 3 2 2 4" xfId="21746" xr:uid="{00000000-0005-0000-0000-0000333E0000}"/>
    <cellStyle name="Standaard 19 3 7 3 2 2 5" xfId="24469" xr:uid="{00000000-0005-0000-0000-0000343E0000}"/>
    <cellStyle name="Standaard 19 3 7 3 2 3" xfId="3680" xr:uid="{00000000-0005-0000-0000-0000353E0000}"/>
    <cellStyle name="Standaard 19 3 7 3 2 3 2" xfId="13407" xr:uid="{00000000-0005-0000-0000-0000363E0000}"/>
    <cellStyle name="Standaard 19 3 7 3 2 3 3" xfId="22453" xr:uid="{00000000-0005-0000-0000-0000373E0000}"/>
    <cellStyle name="Standaard 19 3 7 3 2 3 4" xfId="25175" xr:uid="{00000000-0005-0000-0000-0000383E0000}"/>
    <cellStyle name="Standaard 19 3 7 3 2 4" xfId="11346" xr:uid="{00000000-0005-0000-0000-0000393E0000}"/>
    <cellStyle name="Standaard 19 3 7 3 2 5" xfId="21090" xr:uid="{00000000-0005-0000-0000-00003A3E0000}"/>
    <cellStyle name="Standaard 19 3 7 3 2 6" xfId="23813" xr:uid="{00000000-0005-0000-0000-00003B3E0000}"/>
    <cellStyle name="Standaard 19 3 7 3 3" xfId="1791" xr:uid="{00000000-0005-0000-0000-00003C3E0000}"/>
    <cellStyle name="Standaard 19 3 7 3 3 2" xfId="4013" xr:uid="{00000000-0005-0000-0000-00003D3E0000}"/>
    <cellStyle name="Standaard 19 3 7 3 3 2 2" xfId="13740" xr:uid="{00000000-0005-0000-0000-00003E3E0000}"/>
    <cellStyle name="Standaard 19 3 7 3 3 2 3" xfId="22781" xr:uid="{00000000-0005-0000-0000-00003F3E0000}"/>
    <cellStyle name="Standaard 19 3 7 3 3 2 4" xfId="25503" xr:uid="{00000000-0005-0000-0000-0000403E0000}"/>
    <cellStyle name="Standaard 19 3 7 3 3 3" xfId="11674" xr:uid="{00000000-0005-0000-0000-0000413E0000}"/>
    <cellStyle name="Standaard 19 3 7 3 3 4" xfId="21418" xr:uid="{00000000-0005-0000-0000-0000423E0000}"/>
    <cellStyle name="Standaard 19 3 7 3 3 5" xfId="24141" xr:uid="{00000000-0005-0000-0000-0000433E0000}"/>
    <cellStyle name="Standaard 19 3 7 3 4" xfId="3318" xr:uid="{00000000-0005-0000-0000-0000443E0000}"/>
    <cellStyle name="Standaard 19 3 7 3 4 2" xfId="13045" xr:uid="{00000000-0005-0000-0000-0000453E0000}"/>
    <cellStyle name="Standaard 19 3 7 3 4 3" xfId="22125" xr:uid="{00000000-0005-0000-0000-0000463E0000}"/>
    <cellStyle name="Standaard 19 3 7 3 4 4" xfId="24847" xr:uid="{00000000-0005-0000-0000-0000473E0000}"/>
    <cellStyle name="Standaard 19 3 7 3 5" xfId="11018" xr:uid="{00000000-0005-0000-0000-0000483E0000}"/>
    <cellStyle name="Standaard 19 3 7 3 6" xfId="20761" xr:uid="{00000000-0005-0000-0000-0000493E0000}"/>
    <cellStyle name="Standaard 19 3 7 3 7" xfId="23485" xr:uid="{00000000-0005-0000-0000-00004A3E0000}"/>
    <cellStyle name="Standaard 19 3 7 4" xfId="1280" xr:uid="{00000000-0005-0000-0000-00004B3E0000}"/>
    <cellStyle name="Standaard 19 3 7 4 2" xfId="1943" xr:uid="{00000000-0005-0000-0000-00004C3E0000}"/>
    <cellStyle name="Standaard 19 3 7 4 2 2" xfId="4165" xr:uid="{00000000-0005-0000-0000-00004D3E0000}"/>
    <cellStyle name="Standaard 19 3 7 4 2 2 2" xfId="13892" xr:uid="{00000000-0005-0000-0000-00004E3E0000}"/>
    <cellStyle name="Standaard 19 3 7 4 2 2 3" xfId="22933" xr:uid="{00000000-0005-0000-0000-00004F3E0000}"/>
    <cellStyle name="Standaard 19 3 7 4 2 2 4" xfId="25655" xr:uid="{00000000-0005-0000-0000-0000503E0000}"/>
    <cellStyle name="Standaard 19 3 7 4 2 3" xfId="11826" xr:uid="{00000000-0005-0000-0000-0000513E0000}"/>
    <cellStyle name="Standaard 19 3 7 4 2 4" xfId="21570" xr:uid="{00000000-0005-0000-0000-0000523E0000}"/>
    <cellStyle name="Standaard 19 3 7 4 2 5" xfId="24293" xr:uid="{00000000-0005-0000-0000-0000533E0000}"/>
    <cellStyle name="Standaard 19 3 7 4 3" xfId="3504" xr:uid="{00000000-0005-0000-0000-0000543E0000}"/>
    <cellStyle name="Standaard 19 3 7 4 3 2" xfId="13231" xr:uid="{00000000-0005-0000-0000-0000553E0000}"/>
    <cellStyle name="Standaard 19 3 7 4 3 3" xfId="22277" xr:uid="{00000000-0005-0000-0000-0000563E0000}"/>
    <cellStyle name="Standaard 19 3 7 4 3 4" xfId="24999" xr:uid="{00000000-0005-0000-0000-0000573E0000}"/>
    <cellStyle name="Standaard 19 3 7 4 4" xfId="11170" xr:uid="{00000000-0005-0000-0000-0000583E0000}"/>
    <cellStyle name="Standaard 19 3 7 4 5" xfId="20914" xr:uid="{00000000-0005-0000-0000-0000593E0000}"/>
    <cellStyle name="Standaard 19 3 7 4 6" xfId="23637" xr:uid="{00000000-0005-0000-0000-00005A3E0000}"/>
    <cellStyle name="Standaard 19 3 7 5" xfId="1615" xr:uid="{00000000-0005-0000-0000-00005B3E0000}"/>
    <cellStyle name="Standaard 19 3 7 5 2" xfId="3837" xr:uid="{00000000-0005-0000-0000-00005C3E0000}"/>
    <cellStyle name="Standaard 19 3 7 5 2 2" xfId="13564" xr:uid="{00000000-0005-0000-0000-00005D3E0000}"/>
    <cellStyle name="Standaard 19 3 7 5 2 3" xfId="22605" xr:uid="{00000000-0005-0000-0000-00005E3E0000}"/>
    <cellStyle name="Standaard 19 3 7 5 2 4" xfId="25327" xr:uid="{00000000-0005-0000-0000-00005F3E0000}"/>
    <cellStyle name="Standaard 19 3 7 5 3" xfId="11498" xr:uid="{00000000-0005-0000-0000-0000603E0000}"/>
    <cellStyle name="Standaard 19 3 7 5 4" xfId="21242" xr:uid="{00000000-0005-0000-0000-0000613E0000}"/>
    <cellStyle name="Standaard 19 3 7 5 5" xfId="23965" xr:uid="{00000000-0005-0000-0000-0000623E0000}"/>
    <cellStyle name="Standaard 19 3 7 6" xfId="3139" xr:uid="{00000000-0005-0000-0000-0000633E0000}"/>
    <cellStyle name="Standaard 19 3 7 6 2" xfId="12866" xr:uid="{00000000-0005-0000-0000-0000643E0000}"/>
    <cellStyle name="Standaard 19 3 7 6 3" xfId="21949" xr:uid="{00000000-0005-0000-0000-0000653E0000}"/>
    <cellStyle name="Standaard 19 3 7 6 4" xfId="24671" xr:uid="{00000000-0005-0000-0000-0000663E0000}"/>
    <cellStyle name="Standaard 19 3 7 7" xfId="10842" xr:uid="{00000000-0005-0000-0000-0000673E0000}"/>
    <cellStyle name="Standaard 19 3 7 8" xfId="20585" xr:uid="{00000000-0005-0000-0000-0000683E0000}"/>
    <cellStyle name="Standaard 19 3 7 9" xfId="23309" xr:uid="{00000000-0005-0000-0000-0000693E0000}"/>
    <cellStyle name="Standaard 19 3 8" xfId="987" xr:uid="{00000000-0005-0000-0000-00006A3E0000}"/>
    <cellStyle name="Standaard 19 3 8 2" xfId="1324" xr:uid="{00000000-0005-0000-0000-00006B3E0000}"/>
    <cellStyle name="Standaard 19 3 8 2 2" xfId="1987" xr:uid="{00000000-0005-0000-0000-00006C3E0000}"/>
    <cellStyle name="Standaard 19 3 8 2 2 2" xfId="4209" xr:uid="{00000000-0005-0000-0000-00006D3E0000}"/>
    <cellStyle name="Standaard 19 3 8 2 2 2 2" xfId="13936" xr:uid="{00000000-0005-0000-0000-00006E3E0000}"/>
    <cellStyle name="Standaard 19 3 8 2 2 2 3" xfId="22977" xr:uid="{00000000-0005-0000-0000-00006F3E0000}"/>
    <cellStyle name="Standaard 19 3 8 2 2 2 4" xfId="25699" xr:uid="{00000000-0005-0000-0000-0000703E0000}"/>
    <cellStyle name="Standaard 19 3 8 2 2 3" xfId="11870" xr:uid="{00000000-0005-0000-0000-0000713E0000}"/>
    <cellStyle name="Standaard 19 3 8 2 2 4" xfId="21614" xr:uid="{00000000-0005-0000-0000-0000723E0000}"/>
    <cellStyle name="Standaard 19 3 8 2 2 5" xfId="24337" xr:uid="{00000000-0005-0000-0000-0000733E0000}"/>
    <cellStyle name="Standaard 19 3 8 2 3" xfId="3548" xr:uid="{00000000-0005-0000-0000-0000743E0000}"/>
    <cellStyle name="Standaard 19 3 8 2 3 2" xfId="13275" xr:uid="{00000000-0005-0000-0000-0000753E0000}"/>
    <cellStyle name="Standaard 19 3 8 2 3 3" xfId="22321" xr:uid="{00000000-0005-0000-0000-0000763E0000}"/>
    <cellStyle name="Standaard 19 3 8 2 3 4" xfId="25043" xr:uid="{00000000-0005-0000-0000-0000773E0000}"/>
    <cellStyle name="Standaard 19 3 8 2 4" xfId="11214" xr:uid="{00000000-0005-0000-0000-0000783E0000}"/>
    <cellStyle name="Standaard 19 3 8 2 5" xfId="20958" xr:uid="{00000000-0005-0000-0000-0000793E0000}"/>
    <cellStyle name="Standaard 19 3 8 2 6" xfId="23681" xr:uid="{00000000-0005-0000-0000-00007A3E0000}"/>
    <cellStyle name="Standaard 19 3 8 3" xfId="1659" xr:uid="{00000000-0005-0000-0000-00007B3E0000}"/>
    <cellStyle name="Standaard 19 3 8 3 2" xfId="3881" xr:uid="{00000000-0005-0000-0000-00007C3E0000}"/>
    <cellStyle name="Standaard 19 3 8 3 2 2" xfId="13608" xr:uid="{00000000-0005-0000-0000-00007D3E0000}"/>
    <cellStyle name="Standaard 19 3 8 3 2 3" xfId="22649" xr:uid="{00000000-0005-0000-0000-00007E3E0000}"/>
    <cellStyle name="Standaard 19 3 8 3 2 4" xfId="25371" xr:uid="{00000000-0005-0000-0000-00007F3E0000}"/>
    <cellStyle name="Standaard 19 3 8 3 3" xfId="11542" xr:uid="{00000000-0005-0000-0000-0000803E0000}"/>
    <cellStyle name="Standaard 19 3 8 3 4" xfId="21286" xr:uid="{00000000-0005-0000-0000-0000813E0000}"/>
    <cellStyle name="Standaard 19 3 8 3 5" xfId="24009" xr:uid="{00000000-0005-0000-0000-0000823E0000}"/>
    <cellStyle name="Standaard 19 3 8 4" xfId="3183" xr:uid="{00000000-0005-0000-0000-0000833E0000}"/>
    <cellStyle name="Standaard 19 3 8 4 2" xfId="12910" xr:uid="{00000000-0005-0000-0000-0000843E0000}"/>
    <cellStyle name="Standaard 19 3 8 4 3" xfId="21993" xr:uid="{00000000-0005-0000-0000-0000853E0000}"/>
    <cellStyle name="Standaard 19 3 8 4 4" xfId="24715" xr:uid="{00000000-0005-0000-0000-0000863E0000}"/>
    <cellStyle name="Standaard 19 3 8 5" xfId="10886" xr:uid="{00000000-0005-0000-0000-0000873E0000}"/>
    <cellStyle name="Standaard 19 3 8 6" xfId="20629" xr:uid="{00000000-0005-0000-0000-0000883E0000}"/>
    <cellStyle name="Standaard 19 3 8 7" xfId="23353" xr:uid="{00000000-0005-0000-0000-0000893E0000}"/>
    <cellStyle name="Standaard 19 3 9" xfId="1075" xr:uid="{00000000-0005-0000-0000-00008A3E0000}"/>
    <cellStyle name="Standaard 19 3 9 2" xfId="1412" xr:uid="{00000000-0005-0000-0000-00008B3E0000}"/>
    <cellStyle name="Standaard 19 3 9 2 2" xfId="2075" xr:uid="{00000000-0005-0000-0000-00008C3E0000}"/>
    <cellStyle name="Standaard 19 3 9 2 2 2" xfId="4297" xr:uid="{00000000-0005-0000-0000-00008D3E0000}"/>
    <cellStyle name="Standaard 19 3 9 2 2 2 2" xfId="14024" xr:uid="{00000000-0005-0000-0000-00008E3E0000}"/>
    <cellStyle name="Standaard 19 3 9 2 2 2 3" xfId="23065" xr:uid="{00000000-0005-0000-0000-00008F3E0000}"/>
    <cellStyle name="Standaard 19 3 9 2 2 2 4" xfId="25787" xr:uid="{00000000-0005-0000-0000-0000903E0000}"/>
    <cellStyle name="Standaard 19 3 9 2 2 3" xfId="11958" xr:uid="{00000000-0005-0000-0000-0000913E0000}"/>
    <cellStyle name="Standaard 19 3 9 2 2 4" xfId="21702" xr:uid="{00000000-0005-0000-0000-0000923E0000}"/>
    <cellStyle name="Standaard 19 3 9 2 2 5" xfId="24425" xr:uid="{00000000-0005-0000-0000-0000933E0000}"/>
    <cellStyle name="Standaard 19 3 9 2 3" xfId="3636" xr:uid="{00000000-0005-0000-0000-0000943E0000}"/>
    <cellStyle name="Standaard 19 3 9 2 3 2" xfId="13363" xr:uid="{00000000-0005-0000-0000-0000953E0000}"/>
    <cellStyle name="Standaard 19 3 9 2 3 3" xfId="22409" xr:uid="{00000000-0005-0000-0000-0000963E0000}"/>
    <cellStyle name="Standaard 19 3 9 2 3 4" xfId="25131" xr:uid="{00000000-0005-0000-0000-0000973E0000}"/>
    <cellStyle name="Standaard 19 3 9 2 4" xfId="11302" xr:uid="{00000000-0005-0000-0000-0000983E0000}"/>
    <cellStyle name="Standaard 19 3 9 2 5" xfId="21046" xr:uid="{00000000-0005-0000-0000-0000993E0000}"/>
    <cellStyle name="Standaard 19 3 9 2 6" xfId="23769" xr:uid="{00000000-0005-0000-0000-00009A3E0000}"/>
    <cellStyle name="Standaard 19 3 9 3" xfId="1747" xr:uid="{00000000-0005-0000-0000-00009B3E0000}"/>
    <cellStyle name="Standaard 19 3 9 3 2" xfId="3969" xr:uid="{00000000-0005-0000-0000-00009C3E0000}"/>
    <cellStyle name="Standaard 19 3 9 3 2 2" xfId="13696" xr:uid="{00000000-0005-0000-0000-00009D3E0000}"/>
    <cellStyle name="Standaard 19 3 9 3 2 3" xfId="22737" xr:uid="{00000000-0005-0000-0000-00009E3E0000}"/>
    <cellStyle name="Standaard 19 3 9 3 2 4" xfId="25459" xr:uid="{00000000-0005-0000-0000-00009F3E0000}"/>
    <cellStyle name="Standaard 19 3 9 3 3" xfId="11630" xr:uid="{00000000-0005-0000-0000-0000A03E0000}"/>
    <cellStyle name="Standaard 19 3 9 3 4" xfId="21374" xr:uid="{00000000-0005-0000-0000-0000A13E0000}"/>
    <cellStyle name="Standaard 19 3 9 3 5" xfId="24097" xr:uid="{00000000-0005-0000-0000-0000A23E0000}"/>
    <cellStyle name="Standaard 19 3 9 4" xfId="3271" xr:uid="{00000000-0005-0000-0000-0000A33E0000}"/>
    <cellStyle name="Standaard 19 3 9 4 2" xfId="12998" xr:uid="{00000000-0005-0000-0000-0000A43E0000}"/>
    <cellStyle name="Standaard 19 3 9 4 3" xfId="22081" xr:uid="{00000000-0005-0000-0000-0000A53E0000}"/>
    <cellStyle name="Standaard 19 3 9 4 4" xfId="24803" xr:uid="{00000000-0005-0000-0000-0000A63E0000}"/>
    <cellStyle name="Standaard 19 3 9 5" xfId="10974" xr:uid="{00000000-0005-0000-0000-0000A73E0000}"/>
    <cellStyle name="Standaard 19 3 9 6" xfId="20717" xr:uid="{00000000-0005-0000-0000-0000A83E0000}"/>
    <cellStyle name="Standaard 19 3 9 7" xfId="23441" xr:uid="{00000000-0005-0000-0000-0000A93E0000}"/>
    <cellStyle name="Standaard 19 4" xfId="225" xr:uid="{00000000-0005-0000-0000-0000AA3E0000}"/>
    <cellStyle name="Standaard 19 4 2" xfId="26066" xr:uid="{AB67320D-1D32-4DB4-A571-F30D6EEC872B}"/>
    <cellStyle name="Standaard 19 5" xfId="226" xr:uid="{00000000-0005-0000-0000-0000AB3E0000}"/>
    <cellStyle name="Standaard 19 5 10" xfId="1572" xr:uid="{00000000-0005-0000-0000-0000AC3E0000}"/>
    <cellStyle name="Standaard 19 5 10 2" xfId="3794" xr:uid="{00000000-0005-0000-0000-0000AD3E0000}"/>
    <cellStyle name="Standaard 19 5 10 2 2" xfId="13521" xr:uid="{00000000-0005-0000-0000-0000AE3E0000}"/>
    <cellStyle name="Standaard 19 5 10 2 3" xfId="22562" xr:uid="{00000000-0005-0000-0000-0000AF3E0000}"/>
    <cellStyle name="Standaard 19 5 10 2 4" xfId="25284" xr:uid="{00000000-0005-0000-0000-0000B03E0000}"/>
    <cellStyle name="Standaard 19 5 10 3" xfId="11455" xr:uid="{00000000-0005-0000-0000-0000B13E0000}"/>
    <cellStyle name="Standaard 19 5 10 4" xfId="21199" xr:uid="{00000000-0005-0000-0000-0000B23E0000}"/>
    <cellStyle name="Standaard 19 5 10 5" xfId="23922" xr:uid="{00000000-0005-0000-0000-0000B33E0000}"/>
    <cellStyle name="Standaard 19 5 11" xfId="2565" xr:uid="{00000000-0005-0000-0000-0000B43E0000}"/>
    <cellStyle name="Standaard 19 5 11 2" xfId="12292" xr:uid="{00000000-0005-0000-0000-0000B53E0000}"/>
    <cellStyle name="Standaard 19 5 11 3" xfId="21906" xr:uid="{00000000-0005-0000-0000-0000B63E0000}"/>
    <cellStyle name="Standaard 19 5 11 4" xfId="24628" xr:uid="{00000000-0005-0000-0000-0000B73E0000}"/>
    <cellStyle name="Standaard 19 5 12" xfId="10799" xr:uid="{00000000-0005-0000-0000-0000B83E0000}"/>
    <cellStyle name="Standaard 19 5 13" xfId="20528" xr:uid="{00000000-0005-0000-0000-0000B93E0000}"/>
    <cellStyle name="Standaard 19 5 14" xfId="23266" xr:uid="{00000000-0005-0000-0000-0000BA3E0000}"/>
    <cellStyle name="Standaard 19 5 2" xfId="913" xr:uid="{00000000-0005-0000-0000-0000BB3E0000}"/>
    <cellStyle name="Standaard 19 5 2 10" xfId="20556" xr:uid="{00000000-0005-0000-0000-0000BC3E0000}"/>
    <cellStyle name="Standaard 19 5 2 11" xfId="23280" xr:uid="{00000000-0005-0000-0000-0000BD3E0000}"/>
    <cellStyle name="Standaard 19 5 2 2" xfId="958" xr:uid="{00000000-0005-0000-0000-0000BE3E0000}"/>
    <cellStyle name="Standaard 19 5 2 2 2" xfId="1046" xr:uid="{00000000-0005-0000-0000-0000BF3E0000}"/>
    <cellStyle name="Standaard 19 5 2 2 2 2" xfId="1383" xr:uid="{00000000-0005-0000-0000-0000C03E0000}"/>
    <cellStyle name="Standaard 19 5 2 2 2 2 2" xfId="2046" xr:uid="{00000000-0005-0000-0000-0000C13E0000}"/>
    <cellStyle name="Standaard 19 5 2 2 2 2 2 2" xfId="4268" xr:uid="{00000000-0005-0000-0000-0000C23E0000}"/>
    <cellStyle name="Standaard 19 5 2 2 2 2 2 2 2" xfId="13995" xr:uid="{00000000-0005-0000-0000-0000C33E0000}"/>
    <cellStyle name="Standaard 19 5 2 2 2 2 2 2 3" xfId="23036" xr:uid="{00000000-0005-0000-0000-0000C43E0000}"/>
    <cellStyle name="Standaard 19 5 2 2 2 2 2 2 4" xfId="25758" xr:uid="{00000000-0005-0000-0000-0000C53E0000}"/>
    <cellStyle name="Standaard 19 5 2 2 2 2 2 3" xfId="11929" xr:uid="{00000000-0005-0000-0000-0000C63E0000}"/>
    <cellStyle name="Standaard 19 5 2 2 2 2 2 4" xfId="21673" xr:uid="{00000000-0005-0000-0000-0000C73E0000}"/>
    <cellStyle name="Standaard 19 5 2 2 2 2 2 5" xfId="24396" xr:uid="{00000000-0005-0000-0000-0000C83E0000}"/>
    <cellStyle name="Standaard 19 5 2 2 2 2 3" xfId="3607" xr:uid="{00000000-0005-0000-0000-0000C93E0000}"/>
    <cellStyle name="Standaard 19 5 2 2 2 2 3 2" xfId="13334" xr:uid="{00000000-0005-0000-0000-0000CA3E0000}"/>
    <cellStyle name="Standaard 19 5 2 2 2 2 3 3" xfId="22380" xr:uid="{00000000-0005-0000-0000-0000CB3E0000}"/>
    <cellStyle name="Standaard 19 5 2 2 2 2 3 4" xfId="25102" xr:uid="{00000000-0005-0000-0000-0000CC3E0000}"/>
    <cellStyle name="Standaard 19 5 2 2 2 2 4" xfId="11273" xr:uid="{00000000-0005-0000-0000-0000CD3E0000}"/>
    <cellStyle name="Standaard 19 5 2 2 2 2 5" xfId="21017" xr:uid="{00000000-0005-0000-0000-0000CE3E0000}"/>
    <cellStyle name="Standaard 19 5 2 2 2 2 6" xfId="23740" xr:uid="{00000000-0005-0000-0000-0000CF3E0000}"/>
    <cellStyle name="Standaard 19 5 2 2 2 3" xfId="1718" xr:uid="{00000000-0005-0000-0000-0000D03E0000}"/>
    <cellStyle name="Standaard 19 5 2 2 2 3 2" xfId="3940" xr:uid="{00000000-0005-0000-0000-0000D13E0000}"/>
    <cellStyle name="Standaard 19 5 2 2 2 3 2 2" xfId="13667" xr:uid="{00000000-0005-0000-0000-0000D23E0000}"/>
    <cellStyle name="Standaard 19 5 2 2 2 3 2 3" xfId="22708" xr:uid="{00000000-0005-0000-0000-0000D33E0000}"/>
    <cellStyle name="Standaard 19 5 2 2 2 3 2 4" xfId="25430" xr:uid="{00000000-0005-0000-0000-0000D43E0000}"/>
    <cellStyle name="Standaard 19 5 2 2 2 3 3" xfId="11601" xr:uid="{00000000-0005-0000-0000-0000D53E0000}"/>
    <cellStyle name="Standaard 19 5 2 2 2 3 4" xfId="21345" xr:uid="{00000000-0005-0000-0000-0000D63E0000}"/>
    <cellStyle name="Standaard 19 5 2 2 2 3 5" xfId="24068" xr:uid="{00000000-0005-0000-0000-0000D73E0000}"/>
    <cellStyle name="Standaard 19 5 2 2 2 4" xfId="3242" xr:uid="{00000000-0005-0000-0000-0000D83E0000}"/>
    <cellStyle name="Standaard 19 5 2 2 2 4 2" xfId="12969" xr:uid="{00000000-0005-0000-0000-0000D93E0000}"/>
    <cellStyle name="Standaard 19 5 2 2 2 4 3" xfId="22052" xr:uid="{00000000-0005-0000-0000-0000DA3E0000}"/>
    <cellStyle name="Standaard 19 5 2 2 2 4 4" xfId="24774" xr:uid="{00000000-0005-0000-0000-0000DB3E0000}"/>
    <cellStyle name="Standaard 19 5 2 2 2 5" xfId="10945" xr:uid="{00000000-0005-0000-0000-0000DC3E0000}"/>
    <cellStyle name="Standaard 19 5 2 2 2 6" xfId="20688" xr:uid="{00000000-0005-0000-0000-0000DD3E0000}"/>
    <cellStyle name="Standaard 19 5 2 2 2 7" xfId="23412" xr:uid="{00000000-0005-0000-0000-0000DE3E0000}"/>
    <cellStyle name="Standaard 19 5 2 2 3" xfId="1137" xr:uid="{00000000-0005-0000-0000-0000DF3E0000}"/>
    <cellStyle name="Standaard 19 5 2 2 3 2" xfId="1473" xr:uid="{00000000-0005-0000-0000-0000E03E0000}"/>
    <cellStyle name="Standaard 19 5 2 2 3 2 2" xfId="2134" xr:uid="{00000000-0005-0000-0000-0000E13E0000}"/>
    <cellStyle name="Standaard 19 5 2 2 3 2 2 2" xfId="4356" xr:uid="{00000000-0005-0000-0000-0000E23E0000}"/>
    <cellStyle name="Standaard 19 5 2 2 3 2 2 2 2" xfId="14083" xr:uid="{00000000-0005-0000-0000-0000E33E0000}"/>
    <cellStyle name="Standaard 19 5 2 2 3 2 2 2 3" xfId="23124" xr:uid="{00000000-0005-0000-0000-0000E43E0000}"/>
    <cellStyle name="Standaard 19 5 2 2 3 2 2 2 4" xfId="25846" xr:uid="{00000000-0005-0000-0000-0000E53E0000}"/>
    <cellStyle name="Standaard 19 5 2 2 3 2 2 3" xfId="12017" xr:uid="{00000000-0005-0000-0000-0000E63E0000}"/>
    <cellStyle name="Standaard 19 5 2 2 3 2 2 4" xfId="21761" xr:uid="{00000000-0005-0000-0000-0000E73E0000}"/>
    <cellStyle name="Standaard 19 5 2 2 3 2 2 5" xfId="24484" xr:uid="{00000000-0005-0000-0000-0000E83E0000}"/>
    <cellStyle name="Standaard 19 5 2 2 3 2 3" xfId="3695" xr:uid="{00000000-0005-0000-0000-0000E93E0000}"/>
    <cellStyle name="Standaard 19 5 2 2 3 2 3 2" xfId="13422" xr:uid="{00000000-0005-0000-0000-0000EA3E0000}"/>
    <cellStyle name="Standaard 19 5 2 2 3 2 3 3" xfId="22468" xr:uid="{00000000-0005-0000-0000-0000EB3E0000}"/>
    <cellStyle name="Standaard 19 5 2 2 3 2 3 4" xfId="25190" xr:uid="{00000000-0005-0000-0000-0000EC3E0000}"/>
    <cellStyle name="Standaard 19 5 2 2 3 2 4" xfId="11361" xr:uid="{00000000-0005-0000-0000-0000ED3E0000}"/>
    <cellStyle name="Standaard 19 5 2 2 3 2 5" xfId="21105" xr:uid="{00000000-0005-0000-0000-0000EE3E0000}"/>
    <cellStyle name="Standaard 19 5 2 2 3 2 6" xfId="23828" xr:uid="{00000000-0005-0000-0000-0000EF3E0000}"/>
    <cellStyle name="Standaard 19 5 2 2 3 3" xfId="1806" xr:uid="{00000000-0005-0000-0000-0000F03E0000}"/>
    <cellStyle name="Standaard 19 5 2 2 3 3 2" xfId="4028" xr:uid="{00000000-0005-0000-0000-0000F13E0000}"/>
    <cellStyle name="Standaard 19 5 2 2 3 3 2 2" xfId="13755" xr:uid="{00000000-0005-0000-0000-0000F23E0000}"/>
    <cellStyle name="Standaard 19 5 2 2 3 3 2 3" xfId="22796" xr:uid="{00000000-0005-0000-0000-0000F33E0000}"/>
    <cellStyle name="Standaard 19 5 2 2 3 3 2 4" xfId="25518" xr:uid="{00000000-0005-0000-0000-0000F43E0000}"/>
    <cellStyle name="Standaard 19 5 2 2 3 3 3" xfId="11689" xr:uid="{00000000-0005-0000-0000-0000F53E0000}"/>
    <cellStyle name="Standaard 19 5 2 2 3 3 4" xfId="21433" xr:uid="{00000000-0005-0000-0000-0000F63E0000}"/>
    <cellStyle name="Standaard 19 5 2 2 3 3 5" xfId="24156" xr:uid="{00000000-0005-0000-0000-0000F73E0000}"/>
    <cellStyle name="Standaard 19 5 2 2 3 4" xfId="3333" xr:uid="{00000000-0005-0000-0000-0000F83E0000}"/>
    <cellStyle name="Standaard 19 5 2 2 3 4 2" xfId="13060" xr:uid="{00000000-0005-0000-0000-0000F93E0000}"/>
    <cellStyle name="Standaard 19 5 2 2 3 4 3" xfId="22140" xr:uid="{00000000-0005-0000-0000-0000FA3E0000}"/>
    <cellStyle name="Standaard 19 5 2 2 3 4 4" xfId="24862" xr:uid="{00000000-0005-0000-0000-0000FB3E0000}"/>
    <cellStyle name="Standaard 19 5 2 2 3 5" xfId="11033" xr:uid="{00000000-0005-0000-0000-0000FC3E0000}"/>
    <cellStyle name="Standaard 19 5 2 2 3 6" xfId="20776" xr:uid="{00000000-0005-0000-0000-0000FD3E0000}"/>
    <cellStyle name="Standaard 19 5 2 2 3 7" xfId="23500" xr:uid="{00000000-0005-0000-0000-0000FE3E0000}"/>
    <cellStyle name="Standaard 19 5 2 2 4" xfId="1295" xr:uid="{00000000-0005-0000-0000-0000FF3E0000}"/>
    <cellStyle name="Standaard 19 5 2 2 4 2" xfId="1958" xr:uid="{00000000-0005-0000-0000-0000003F0000}"/>
    <cellStyle name="Standaard 19 5 2 2 4 2 2" xfId="4180" xr:uid="{00000000-0005-0000-0000-0000013F0000}"/>
    <cellStyle name="Standaard 19 5 2 2 4 2 2 2" xfId="13907" xr:uid="{00000000-0005-0000-0000-0000023F0000}"/>
    <cellStyle name="Standaard 19 5 2 2 4 2 2 3" xfId="22948" xr:uid="{00000000-0005-0000-0000-0000033F0000}"/>
    <cellStyle name="Standaard 19 5 2 2 4 2 2 4" xfId="25670" xr:uid="{00000000-0005-0000-0000-0000043F0000}"/>
    <cellStyle name="Standaard 19 5 2 2 4 2 3" xfId="11841" xr:uid="{00000000-0005-0000-0000-0000053F0000}"/>
    <cellStyle name="Standaard 19 5 2 2 4 2 4" xfId="21585" xr:uid="{00000000-0005-0000-0000-0000063F0000}"/>
    <cellStyle name="Standaard 19 5 2 2 4 2 5" xfId="24308" xr:uid="{00000000-0005-0000-0000-0000073F0000}"/>
    <cellStyle name="Standaard 19 5 2 2 4 3" xfId="3519" xr:uid="{00000000-0005-0000-0000-0000083F0000}"/>
    <cellStyle name="Standaard 19 5 2 2 4 3 2" xfId="13246" xr:uid="{00000000-0005-0000-0000-0000093F0000}"/>
    <cellStyle name="Standaard 19 5 2 2 4 3 3" xfId="22292" xr:uid="{00000000-0005-0000-0000-00000A3F0000}"/>
    <cellStyle name="Standaard 19 5 2 2 4 3 4" xfId="25014" xr:uid="{00000000-0005-0000-0000-00000B3F0000}"/>
    <cellStyle name="Standaard 19 5 2 2 4 4" xfId="11185" xr:uid="{00000000-0005-0000-0000-00000C3F0000}"/>
    <cellStyle name="Standaard 19 5 2 2 4 5" xfId="20929" xr:uid="{00000000-0005-0000-0000-00000D3F0000}"/>
    <cellStyle name="Standaard 19 5 2 2 4 6" xfId="23652" xr:uid="{00000000-0005-0000-0000-00000E3F0000}"/>
    <cellStyle name="Standaard 19 5 2 2 5" xfId="1630" xr:uid="{00000000-0005-0000-0000-00000F3F0000}"/>
    <cellStyle name="Standaard 19 5 2 2 5 2" xfId="3852" xr:uid="{00000000-0005-0000-0000-0000103F0000}"/>
    <cellStyle name="Standaard 19 5 2 2 5 2 2" xfId="13579" xr:uid="{00000000-0005-0000-0000-0000113F0000}"/>
    <cellStyle name="Standaard 19 5 2 2 5 2 3" xfId="22620" xr:uid="{00000000-0005-0000-0000-0000123F0000}"/>
    <cellStyle name="Standaard 19 5 2 2 5 2 4" xfId="25342" xr:uid="{00000000-0005-0000-0000-0000133F0000}"/>
    <cellStyle name="Standaard 19 5 2 2 5 3" xfId="11513" xr:uid="{00000000-0005-0000-0000-0000143F0000}"/>
    <cellStyle name="Standaard 19 5 2 2 5 4" xfId="21257" xr:uid="{00000000-0005-0000-0000-0000153F0000}"/>
    <cellStyle name="Standaard 19 5 2 2 5 5" xfId="23980" xr:uid="{00000000-0005-0000-0000-0000163F0000}"/>
    <cellStyle name="Standaard 19 5 2 2 6" xfId="3154" xr:uid="{00000000-0005-0000-0000-0000173F0000}"/>
    <cellStyle name="Standaard 19 5 2 2 6 2" xfId="12881" xr:uid="{00000000-0005-0000-0000-0000183F0000}"/>
    <cellStyle name="Standaard 19 5 2 2 6 3" xfId="21964" xr:uid="{00000000-0005-0000-0000-0000193F0000}"/>
    <cellStyle name="Standaard 19 5 2 2 6 4" xfId="24686" xr:uid="{00000000-0005-0000-0000-00001A3F0000}"/>
    <cellStyle name="Standaard 19 5 2 2 7" xfId="10857" xr:uid="{00000000-0005-0000-0000-00001B3F0000}"/>
    <cellStyle name="Standaard 19 5 2 2 8" xfId="20600" xr:uid="{00000000-0005-0000-0000-00001C3F0000}"/>
    <cellStyle name="Standaard 19 5 2 2 9" xfId="23324" xr:uid="{00000000-0005-0000-0000-00001D3F0000}"/>
    <cellStyle name="Standaard 19 5 2 3" xfId="1002" xr:uid="{00000000-0005-0000-0000-00001E3F0000}"/>
    <cellStyle name="Standaard 19 5 2 3 2" xfId="1339" xr:uid="{00000000-0005-0000-0000-00001F3F0000}"/>
    <cellStyle name="Standaard 19 5 2 3 2 2" xfId="2002" xr:uid="{00000000-0005-0000-0000-0000203F0000}"/>
    <cellStyle name="Standaard 19 5 2 3 2 2 2" xfId="4224" xr:uid="{00000000-0005-0000-0000-0000213F0000}"/>
    <cellStyle name="Standaard 19 5 2 3 2 2 2 2" xfId="13951" xr:uid="{00000000-0005-0000-0000-0000223F0000}"/>
    <cellStyle name="Standaard 19 5 2 3 2 2 2 3" xfId="22992" xr:uid="{00000000-0005-0000-0000-0000233F0000}"/>
    <cellStyle name="Standaard 19 5 2 3 2 2 2 4" xfId="25714" xr:uid="{00000000-0005-0000-0000-0000243F0000}"/>
    <cellStyle name="Standaard 19 5 2 3 2 2 3" xfId="11885" xr:uid="{00000000-0005-0000-0000-0000253F0000}"/>
    <cellStyle name="Standaard 19 5 2 3 2 2 4" xfId="21629" xr:uid="{00000000-0005-0000-0000-0000263F0000}"/>
    <cellStyle name="Standaard 19 5 2 3 2 2 5" xfId="24352" xr:uid="{00000000-0005-0000-0000-0000273F0000}"/>
    <cellStyle name="Standaard 19 5 2 3 2 3" xfId="3563" xr:uid="{00000000-0005-0000-0000-0000283F0000}"/>
    <cellStyle name="Standaard 19 5 2 3 2 3 2" xfId="13290" xr:uid="{00000000-0005-0000-0000-0000293F0000}"/>
    <cellStyle name="Standaard 19 5 2 3 2 3 3" xfId="22336" xr:uid="{00000000-0005-0000-0000-00002A3F0000}"/>
    <cellStyle name="Standaard 19 5 2 3 2 3 4" xfId="25058" xr:uid="{00000000-0005-0000-0000-00002B3F0000}"/>
    <cellStyle name="Standaard 19 5 2 3 2 4" xfId="11229" xr:uid="{00000000-0005-0000-0000-00002C3F0000}"/>
    <cellStyle name="Standaard 19 5 2 3 2 5" xfId="20973" xr:uid="{00000000-0005-0000-0000-00002D3F0000}"/>
    <cellStyle name="Standaard 19 5 2 3 2 6" xfId="23696" xr:uid="{00000000-0005-0000-0000-00002E3F0000}"/>
    <cellStyle name="Standaard 19 5 2 3 3" xfId="1674" xr:uid="{00000000-0005-0000-0000-00002F3F0000}"/>
    <cellStyle name="Standaard 19 5 2 3 3 2" xfId="3896" xr:uid="{00000000-0005-0000-0000-0000303F0000}"/>
    <cellStyle name="Standaard 19 5 2 3 3 2 2" xfId="13623" xr:uid="{00000000-0005-0000-0000-0000313F0000}"/>
    <cellStyle name="Standaard 19 5 2 3 3 2 3" xfId="22664" xr:uid="{00000000-0005-0000-0000-0000323F0000}"/>
    <cellStyle name="Standaard 19 5 2 3 3 2 4" xfId="25386" xr:uid="{00000000-0005-0000-0000-0000333F0000}"/>
    <cellStyle name="Standaard 19 5 2 3 3 3" xfId="11557" xr:uid="{00000000-0005-0000-0000-0000343F0000}"/>
    <cellStyle name="Standaard 19 5 2 3 3 4" xfId="21301" xr:uid="{00000000-0005-0000-0000-0000353F0000}"/>
    <cellStyle name="Standaard 19 5 2 3 3 5" xfId="24024" xr:uid="{00000000-0005-0000-0000-0000363F0000}"/>
    <cellStyle name="Standaard 19 5 2 3 4" xfId="3198" xr:uid="{00000000-0005-0000-0000-0000373F0000}"/>
    <cellStyle name="Standaard 19 5 2 3 4 2" xfId="12925" xr:uid="{00000000-0005-0000-0000-0000383F0000}"/>
    <cellStyle name="Standaard 19 5 2 3 4 3" xfId="22008" xr:uid="{00000000-0005-0000-0000-0000393F0000}"/>
    <cellStyle name="Standaard 19 5 2 3 4 4" xfId="24730" xr:uid="{00000000-0005-0000-0000-00003A3F0000}"/>
    <cellStyle name="Standaard 19 5 2 3 5" xfId="10901" xr:uid="{00000000-0005-0000-0000-00003B3F0000}"/>
    <cellStyle name="Standaard 19 5 2 3 6" xfId="20644" xr:uid="{00000000-0005-0000-0000-00003C3F0000}"/>
    <cellStyle name="Standaard 19 5 2 3 7" xfId="23368" xr:uid="{00000000-0005-0000-0000-00003D3F0000}"/>
    <cellStyle name="Standaard 19 5 2 4" xfId="1091" xr:uid="{00000000-0005-0000-0000-00003E3F0000}"/>
    <cellStyle name="Standaard 19 5 2 4 2" xfId="1428" xr:uid="{00000000-0005-0000-0000-00003F3F0000}"/>
    <cellStyle name="Standaard 19 5 2 4 2 2" xfId="2090" xr:uid="{00000000-0005-0000-0000-0000403F0000}"/>
    <cellStyle name="Standaard 19 5 2 4 2 2 2" xfId="4312" xr:uid="{00000000-0005-0000-0000-0000413F0000}"/>
    <cellStyle name="Standaard 19 5 2 4 2 2 2 2" xfId="14039" xr:uid="{00000000-0005-0000-0000-0000423F0000}"/>
    <cellStyle name="Standaard 19 5 2 4 2 2 2 3" xfId="23080" xr:uid="{00000000-0005-0000-0000-0000433F0000}"/>
    <cellStyle name="Standaard 19 5 2 4 2 2 2 4" xfId="25802" xr:uid="{00000000-0005-0000-0000-0000443F0000}"/>
    <cellStyle name="Standaard 19 5 2 4 2 2 3" xfId="11973" xr:uid="{00000000-0005-0000-0000-0000453F0000}"/>
    <cellStyle name="Standaard 19 5 2 4 2 2 4" xfId="21717" xr:uid="{00000000-0005-0000-0000-0000463F0000}"/>
    <cellStyle name="Standaard 19 5 2 4 2 2 5" xfId="24440" xr:uid="{00000000-0005-0000-0000-0000473F0000}"/>
    <cellStyle name="Standaard 19 5 2 4 2 3" xfId="3651" xr:uid="{00000000-0005-0000-0000-0000483F0000}"/>
    <cellStyle name="Standaard 19 5 2 4 2 3 2" xfId="13378" xr:uid="{00000000-0005-0000-0000-0000493F0000}"/>
    <cellStyle name="Standaard 19 5 2 4 2 3 3" xfId="22424" xr:uid="{00000000-0005-0000-0000-00004A3F0000}"/>
    <cellStyle name="Standaard 19 5 2 4 2 3 4" xfId="25146" xr:uid="{00000000-0005-0000-0000-00004B3F0000}"/>
    <cellStyle name="Standaard 19 5 2 4 2 4" xfId="11317" xr:uid="{00000000-0005-0000-0000-00004C3F0000}"/>
    <cellStyle name="Standaard 19 5 2 4 2 5" xfId="21061" xr:uid="{00000000-0005-0000-0000-00004D3F0000}"/>
    <cellStyle name="Standaard 19 5 2 4 2 6" xfId="23784" xr:uid="{00000000-0005-0000-0000-00004E3F0000}"/>
    <cellStyle name="Standaard 19 5 2 4 3" xfId="1762" xr:uid="{00000000-0005-0000-0000-00004F3F0000}"/>
    <cellStyle name="Standaard 19 5 2 4 3 2" xfId="3984" xr:uid="{00000000-0005-0000-0000-0000503F0000}"/>
    <cellStyle name="Standaard 19 5 2 4 3 2 2" xfId="13711" xr:uid="{00000000-0005-0000-0000-0000513F0000}"/>
    <cellStyle name="Standaard 19 5 2 4 3 2 3" xfId="22752" xr:uid="{00000000-0005-0000-0000-0000523F0000}"/>
    <cellStyle name="Standaard 19 5 2 4 3 2 4" xfId="25474" xr:uid="{00000000-0005-0000-0000-0000533F0000}"/>
    <cellStyle name="Standaard 19 5 2 4 3 3" xfId="11645" xr:uid="{00000000-0005-0000-0000-0000543F0000}"/>
    <cellStyle name="Standaard 19 5 2 4 3 4" xfId="21389" xr:uid="{00000000-0005-0000-0000-0000553F0000}"/>
    <cellStyle name="Standaard 19 5 2 4 3 5" xfId="24112" xr:uid="{00000000-0005-0000-0000-0000563F0000}"/>
    <cellStyle name="Standaard 19 5 2 4 4" xfId="3287" xr:uid="{00000000-0005-0000-0000-0000573F0000}"/>
    <cellStyle name="Standaard 19 5 2 4 4 2" xfId="13014" xr:uid="{00000000-0005-0000-0000-0000583F0000}"/>
    <cellStyle name="Standaard 19 5 2 4 4 3" xfId="22096" xr:uid="{00000000-0005-0000-0000-0000593F0000}"/>
    <cellStyle name="Standaard 19 5 2 4 4 4" xfId="24818" xr:uid="{00000000-0005-0000-0000-00005A3F0000}"/>
    <cellStyle name="Standaard 19 5 2 4 5" xfId="10989" xr:uid="{00000000-0005-0000-0000-00005B3F0000}"/>
    <cellStyle name="Standaard 19 5 2 4 6" xfId="20732" xr:uid="{00000000-0005-0000-0000-00005C3F0000}"/>
    <cellStyle name="Standaard 19 5 2 4 7" xfId="23456" xr:uid="{00000000-0005-0000-0000-00005D3F0000}"/>
    <cellStyle name="Standaard 19 5 2 5" xfId="1193" xr:uid="{00000000-0005-0000-0000-00005E3F0000}"/>
    <cellStyle name="Standaard 19 5 2 5 2" xfId="1528" xr:uid="{00000000-0005-0000-0000-00005F3F0000}"/>
    <cellStyle name="Standaard 19 5 2 5 2 2" xfId="2189" xr:uid="{00000000-0005-0000-0000-0000603F0000}"/>
    <cellStyle name="Standaard 19 5 2 5 2 2 2" xfId="4411" xr:uid="{00000000-0005-0000-0000-0000613F0000}"/>
    <cellStyle name="Standaard 19 5 2 5 2 2 2 2" xfId="14138" xr:uid="{00000000-0005-0000-0000-0000623F0000}"/>
    <cellStyle name="Standaard 19 5 2 5 2 2 2 3" xfId="23179" xr:uid="{00000000-0005-0000-0000-0000633F0000}"/>
    <cellStyle name="Standaard 19 5 2 5 2 2 2 4" xfId="25901" xr:uid="{00000000-0005-0000-0000-0000643F0000}"/>
    <cellStyle name="Standaard 19 5 2 5 2 2 3" xfId="12072" xr:uid="{00000000-0005-0000-0000-0000653F0000}"/>
    <cellStyle name="Standaard 19 5 2 5 2 2 4" xfId="21816" xr:uid="{00000000-0005-0000-0000-0000663F0000}"/>
    <cellStyle name="Standaard 19 5 2 5 2 2 5" xfId="24539" xr:uid="{00000000-0005-0000-0000-0000673F0000}"/>
    <cellStyle name="Standaard 19 5 2 5 2 3" xfId="3750" xr:uid="{00000000-0005-0000-0000-0000683F0000}"/>
    <cellStyle name="Standaard 19 5 2 5 2 3 2" xfId="13477" xr:uid="{00000000-0005-0000-0000-0000693F0000}"/>
    <cellStyle name="Standaard 19 5 2 5 2 3 3" xfId="22523" xr:uid="{00000000-0005-0000-0000-00006A3F0000}"/>
    <cellStyle name="Standaard 19 5 2 5 2 3 4" xfId="25245" xr:uid="{00000000-0005-0000-0000-00006B3F0000}"/>
    <cellStyle name="Standaard 19 5 2 5 2 4" xfId="11416" xr:uid="{00000000-0005-0000-0000-00006C3F0000}"/>
    <cellStyle name="Standaard 19 5 2 5 2 5" xfId="21160" xr:uid="{00000000-0005-0000-0000-00006D3F0000}"/>
    <cellStyle name="Standaard 19 5 2 5 2 6" xfId="23883" xr:uid="{00000000-0005-0000-0000-00006E3F0000}"/>
    <cellStyle name="Standaard 19 5 2 5 3" xfId="1861" xr:uid="{00000000-0005-0000-0000-00006F3F0000}"/>
    <cellStyle name="Standaard 19 5 2 5 3 2" xfId="4083" xr:uid="{00000000-0005-0000-0000-0000703F0000}"/>
    <cellStyle name="Standaard 19 5 2 5 3 2 2" xfId="13810" xr:uid="{00000000-0005-0000-0000-0000713F0000}"/>
    <cellStyle name="Standaard 19 5 2 5 3 2 3" xfId="22851" xr:uid="{00000000-0005-0000-0000-0000723F0000}"/>
    <cellStyle name="Standaard 19 5 2 5 3 2 4" xfId="25573" xr:uid="{00000000-0005-0000-0000-0000733F0000}"/>
    <cellStyle name="Standaard 19 5 2 5 3 3" xfId="11744" xr:uid="{00000000-0005-0000-0000-0000743F0000}"/>
    <cellStyle name="Standaard 19 5 2 5 3 4" xfId="21488" xr:uid="{00000000-0005-0000-0000-0000753F0000}"/>
    <cellStyle name="Standaard 19 5 2 5 3 5" xfId="24211" xr:uid="{00000000-0005-0000-0000-0000763F0000}"/>
    <cellStyle name="Standaard 19 5 2 5 4" xfId="3389" xr:uid="{00000000-0005-0000-0000-0000773F0000}"/>
    <cellStyle name="Standaard 19 5 2 5 4 2" xfId="13116" xr:uid="{00000000-0005-0000-0000-0000783F0000}"/>
    <cellStyle name="Standaard 19 5 2 5 4 3" xfId="22195" xr:uid="{00000000-0005-0000-0000-0000793F0000}"/>
    <cellStyle name="Standaard 19 5 2 5 4 4" xfId="24917" xr:uid="{00000000-0005-0000-0000-00007A3F0000}"/>
    <cellStyle name="Standaard 19 5 2 5 5" xfId="11088" xr:uid="{00000000-0005-0000-0000-00007B3F0000}"/>
    <cellStyle name="Standaard 19 5 2 5 6" xfId="20831" xr:uid="{00000000-0005-0000-0000-00007C3F0000}"/>
    <cellStyle name="Standaard 19 5 2 5 7" xfId="23555" xr:uid="{00000000-0005-0000-0000-00007D3F0000}"/>
    <cellStyle name="Standaard 19 5 2 6" xfId="1251" xr:uid="{00000000-0005-0000-0000-00007E3F0000}"/>
    <cellStyle name="Standaard 19 5 2 6 2" xfId="1914" xr:uid="{00000000-0005-0000-0000-00007F3F0000}"/>
    <cellStyle name="Standaard 19 5 2 6 2 2" xfId="4136" xr:uid="{00000000-0005-0000-0000-0000803F0000}"/>
    <cellStyle name="Standaard 19 5 2 6 2 2 2" xfId="13863" xr:uid="{00000000-0005-0000-0000-0000813F0000}"/>
    <cellStyle name="Standaard 19 5 2 6 2 2 3" xfId="22904" xr:uid="{00000000-0005-0000-0000-0000823F0000}"/>
    <cellStyle name="Standaard 19 5 2 6 2 2 4" xfId="25626" xr:uid="{00000000-0005-0000-0000-0000833F0000}"/>
    <cellStyle name="Standaard 19 5 2 6 2 3" xfId="11797" xr:uid="{00000000-0005-0000-0000-0000843F0000}"/>
    <cellStyle name="Standaard 19 5 2 6 2 4" xfId="21541" xr:uid="{00000000-0005-0000-0000-0000853F0000}"/>
    <cellStyle name="Standaard 19 5 2 6 2 5" xfId="24264" xr:uid="{00000000-0005-0000-0000-0000863F0000}"/>
    <cellStyle name="Standaard 19 5 2 6 3" xfId="3475" xr:uid="{00000000-0005-0000-0000-0000873F0000}"/>
    <cellStyle name="Standaard 19 5 2 6 3 2" xfId="13202" xr:uid="{00000000-0005-0000-0000-0000883F0000}"/>
    <cellStyle name="Standaard 19 5 2 6 3 3" xfId="22248" xr:uid="{00000000-0005-0000-0000-0000893F0000}"/>
    <cellStyle name="Standaard 19 5 2 6 3 4" xfId="24970" xr:uid="{00000000-0005-0000-0000-00008A3F0000}"/>
    <cellStyle name="Standaard 19 5 2 6 4" xfId="11141" xr:uid="{00000000-0005-0000-0000-00008B3F0000}"/>
    <cellStyle name="Standaard 19 5 2 6 5" xfId="20885" xr:uid="{00000000-0005-0000-0000-00008C3F0000}"/>
    <cellStyle name="Standaard 19 5 2 6 6" xfId="23608" xr:uid="{00000000-0005-0000-0000-00008D3F0000}"/>
    <cellStyle name="Standaard 19 5 2 7" xfId="1586" xr:uid="{00000000-0005-0000-0000-00008E3F0000}"/>
    <cellStyle name="Standaard 19 5 2 7 2" xfId="3808" xr:uid="{00000000-0005-0000-0000-00008F3F0000}"/>
    <cellStyle name="Standaard 19 5 2 7 2 2" xfId="13535" xr:uid="{00000000-0005-0000-0000-0000903F0000}"/>
    <cellStyle name="Standaard 19 5 2 7 2 3" xfId="22576" xr:uid="{00000000-0005-0000-0000-0000913F0000}"/>
    <cellStyle name="Standaard 19 5 2 7 2 4" xfId="25298" xr:uid="{00000000-0005-0000-0000-0000923F0000}"/>
    <cellStyle name="Standaard 19 5 2 7 3" xfId="11469" xr:uid="{00000000-0005-0000-0000-0000933F0000}"/>
    <cellStyle name="Standaard 19 5 2 7 4" xfId="21213" xr:uid="{00000000-0005-0000-0000-0000943F0000}"/>
    <cellStyle name="Standaard 19 5 2 7 5" xfId="23936" xr:uid="{00000000-0005-0000-0000-0000953F0000}"/>
    <cellStyle name="Standaard 19 5 2 8" xfId="3109" xr:uid="{00000000-0005-0000-0000-0000963F0000}"/>
    <cellStyle name="Standaard 19 5 2 8 2" xfId="12836" xr:uid="{00000000-0005-0000-0000-0000973F0000}"/>
    <cellStyle name="Standaard 19 5 2 8 3" xfId="21920" xr:uid="{00000000-0005-0000-0000-0000983F0000}"/>
    <cellStyle name="Standaard 19 5 2 8 4" xfId="24642" xr:uid="{00000000-0005-0000-0000-0000993F0000}"/>
    <cellStyle name="Standaard 19 5 2 9" xfId="10813" xr:uid="{00000000-0005-0000-0000-00009A3F0000}"/>
    <cellStyle name="Standaard 19 5 3" xfId="923" xr:uid="{00000000-0005-0000-0000-00009B3F0000}"/>
    <cellStyle name="Standaard 19 5 3 10" xfId="20566" xr:uid="{00000000-0005-0000-0000-00009C3F0000}"/>
    <cellStyle name="Standaard 19 5 3 11" xfId="23290" xr:uid="{00000000-0005-0000-0000-00009D3F0000}"/>
    <cellStyle name="Standaard 19 5 3 2" xfId="968" xr:uid="{00000000-0005-0000-0000-00009E3F0000}"/>
    <cellStyle name="Standaard 19 5 3 2 2" xfId="1056" xr:uid="{00000000-0005-0000-0000-00009F3F0000}"/>
    <cellStyle name="Standaard 19 5 3 2 2 2" xfId="1393" xr:uid="{00000000-0005-0000-0000-0000A03F0000}"/>
    <cellStyle name="Standaard 19 5 3 2 2 2 2" xfId="2056" xr:uid="{00000000-0005-0000-0000-0000A13F0000}"/>
    <cellStyle name="Standaard 19 5 3 2 2 2 2 2" xfId="4278" xr:uid="{00000000-0005-0000-0000-0000A23F0000}"/>
    <cellStyle name="Standaard 19 5 3 2 2 2 2 2 2" xfId="14005" xr:uid="{00000000-0005-0000-0000-0000A33F0000}"/>
    <cellStyle name="Standaard 19 5 3 2 2 2 2 2 3" xfId="23046" xr:uid="{00000000-0005-0000-0000-0000A43F0000}"/>
    <cellStyle name="Standaard 19 5 3 2 2 2 2 2 4" xfId="25768" xr:uid="{00000000-0005-0000-0000-0000A53F0000}"/>
    <cellStyle name="Standaard 19 5 3 2 2 2 2 3" xfId="11939" xr:uid="{00000000-0005-0000-0000-0000A63F0000}"/>
    <cellStyle name="Standaard 19 5 3 2 2 2 2 4" xfId="21683" xr:uid="{00000000-0005-0000-0000-0000A73F0000}"/>
    <cellStyle name="Standaard 19 5 3 2 2 2 2 5" xfId="24406" xr:uid="{00000000-0005-0000-0000-0000A83F0000}"/>
    <cellStyle name="Standaard 19 5 3 2 2 2 3" xfId="3617" xr:uid="{00000000-0005-0000-0000-0000A93F0000}"/>
    <cellStyle name="Standaard 19 5 3 2 2 2 3 2" xfId="13344" xr:uid="{00000000-0005-0000-0000-0000AA3F0000}"/>
    <cellStyle name="Standaard 19 5 3 2 2 2 3 3" xfId="22390" xr:uid="{00000000-0005-0000-0000-0000AB3F0000}"/>
    <cellStyle name="Standaard 19 5 3 2 2 2 3 4" xfId="25112" xr:uid="{00000000-0005-0000-0000-0000AC3F0000}"/>
    <cellStyle name="Standaard 19 5 3 2 2 2 4" xfId="11283" xr:uid="{00000000-0005-0000-0000-0000AD3F0000}"/>
    <cellStyle name="Standaard 19 5 3 2 2 2 5" xfId="21027" xr:uid="{00000000-0005-0000-0000-0000AE3F0000}"/>
    <cellStyle name="Standaard 19 5 3 2 2 2 6" xfId="23750" xr:uid="{00000000-0005-0000-0000-0000AF3F0000}"/>
    <cellStyle name="Standaard 19 5 3 2 2 3" xfId="1728" xr:uid="{00000000-0005-0000-0000-0000B03F0000}"/>
    <cellStyle name="Standaard 19 5 3 2 2 3 2" xfId="3950" xr:uid="{00000000-0005-0000-0000-0000B13F0000}"/>
    <cellStyle name="Standaard 19 5 3 2 2 3 2 2" xfId="13677" xr:uid="{00000000-0005-0000-0000-0000B23F0000}"/>
    <cellStyle name="Standaard 19 5 3 2 2 3 2 3" xfId="22718" xr:uid="{00000000-0005-0000-0000-0000B33F0000}"/>
    <cellStyle name="Standaard 19 5 3 2 2 3 2 4" xfId="25440" xr:uid="{00000000-0005-0000-0000-0000B43F0000}"/>
    <cellStyle name="Standaard 19 5 3 2 2 3 3" xfId="11611" xr:uid="{00000000-0005-0000-0000-0000B53F0000}"/>
    <cellStyle name="Standaard 19 5 3 2 2 3 4" xfId="21355" xr:uid="{00000000-0005-0000-0000-0000B63F0000}"/>
    <cellStyle name="Standaard 19 5 3 2 2 3 5" xfId="24078" xr:uid="{00000000-0005-0000-0000-0000B73F0000}"/>
    <cellStyle name="Standaard 19 5 3 2 2 4" xfId="3252" xr:uid="{00000000-0005-0000-0000-0000B83F0000}"/>
    <cellStyle name="Standaard 19 5 3 2 2 4 2" xfId="12979" xr:uid="{00000000-0005-0000-0000-0000B93F0000}"/>
    <cellStyle name="Standaard 19 5 3 2 2 4 3" xfId="22062" xr:uid="{00000000-0005-0000-0000-0000BA3F0000}"/>
    <cellStyle name="Standaard 19 5 3 2 2 4 4" xfId="24784" xr:uid="{00000000-0005-0000-0000-0000BB3F0000}"/>
    <cellStyle name="Standaard 19 5 3 2 2 5" xfId="10955" xr:uid="{00000000-0005-0000-0000-0000BC3F0000}"/>
    <cellStyle name="Standaard 19 5 3 2 2 6" xfId="20698" xr:uid="{00000000-0005-0000-0000-0000BD3F0000}"/>
    <cellStyle name="Standaard 19 5 3 2 2 7" xfId="23422" xr:uid="{00000000-0005-0000-0000-0000BE3F0000}"/>
    <cellStyle name="Standaard 19 5 3 2 3" xfId="1147" xr:uid="{00000000-0005-0000-0000-0000BF3F0000}"/>
    <cellStyle name="Standaard 19 5 3 2 3 2" xfId="1483" xr:uid="{00000000-0005-0000-0000-0000C03F0000}"/>
    <cellStyle name="Standaard 19 5 3 2 3 2 2" xfId="2144" xr:uid="{00000000-0005-0000-0000-0000C13F0000}"/>
    <cellStyle name="Standaard 19 5 3 2 3 2 2 2" xfId="4366" xr:uid="{00000000-0005-0000-0000-0000C23F0000}"/>
    <cellStyle name="Standaard 19 5 3 2 3 2 2 2 2" xfId="14093" xr:uid="{00000000-0005-0000-0000-0000C33F0000}"/>
    <cellStyle name="Standaard 19 5 3 2 3 2 2 2 3" xfId="23134" xr:uid="{00000000-0005-0000-0000-0000C43F0000}"/>
    <cellStyle name="Standaard 19 5 3 2 3 2 2 2 4" xfId="25856" xr:uid="{00000000-0005-0000-0000-0000C53F0000}"/>
    <cellStyle name="Standaard 19 5 3 2 3 2 2 3" xfId="12027" xr:uid="{00000000-0005-0000-0000-0000C63F0000}"/>
    <cellStyle name="Standaard 19 5 3 2 3 2 2 4" xfId="21771" xr:uid="{00000000-0005-0000-0000-0000C73F0000}"/>
    <cellStyle name="Standaard 19 5 3 2 3 2 2 5" xfId="24494" xr:uid="{00000000-0005-0000-0000-0000C83F0000}"/>
    <cellStyle name="Standaard 19 5 3 2 3 2 3" xfId="3705" xr:uid="{00000000-0005-0000-0000-0000C93F0000}"/>
    <cellStyle name="Standaard 19 5 3 2 3 2 3 2" xfId="13432" xr:uid="{00000000-0005-0000-0000-0000CA3F0000}"/>
    <cellStyle name="Standaard 19 5 3 2 3 2 3 3" xfId="22478" xr:uid="{00000000-0005-0000-0000-0000CB3F0000}"/>
    <cellStyle name="Standaard 19 5 3 2 3 2 3 4" xfId="25200" xr:uid="{00000000-0005-0000-0000-0000CC3F0000}"/>
    <cellStyle name="Standaard 19 5 3 2 3 2 4" xfId="11371" xr:uid="{00000000-0005-0000-0000-0000CD3F0000}"/>
    <cellStyle name="Standaard 19 5 3 2 3 2 5" xfId="21115" xr:uid="{00000000-0005-0000-0000-0000CE3F0000}"/>
    <cellStyle name="Standaard 19 5 3 2 3 2 6" xfId="23838" xr:uid="{00000000-0005-0000-0000-0000CF3F0000}"/>
    <cellStyle name="Standaard 19 5 3 2 3 3" xfId="1816" xr:uid="{00000000-0005-0000-0000-0000D03F0000}"/>
    <cellStyle name="Standaard 19 5 3 2 3 3 2" xfId="4038" xr:uid="{00000000-0005-0000-0000-0000D13F0000}"/>
    <cellStyle name="Standaard 19 5 3 2 3 3 2 2" xfId="13765" xr:uid="{00000000-0005-0000-0000-0000D23F0000}"/>
    <cellStyle name="Standaard 19 5 3 2 3 3 2 3" xfId="22806" xr:uid="{00000000-0005-0000-0000-0000D33F0000}"/>
    <cellStyle name="Standaard 19 5 3 2 3 3 2 4" xfId="25528" xr:uid="{00000000-0005-0000-0000-0000D43F0000}"/>
    <cellStyle name="Standaard 19 5 3 2 3 3 3" xfId="11699" xr:uid="{00000000-0005-0000-0000-0000D53F0000}"/>
    <cellStyle name="Standaard 19 5 3 2 3 3 4" xfId="21443" xr:uid="{00000000-0005-0000-0000-0000D63F0000}"/>
    <cellStyle name="Standaard 19 5 3 2 3 3 5" xfId="24166" xr:uid="{00000000-0005-0000-0000-0000D73F0000}"/>
    <cellStyle name="Standaard 19 5 3 2 3 4" xfId="3343" xr:uid="{00000000-0005-0000-0000-0000D83F0000}"/>
    <cellStyle name="Standaard 19 5 3 2 3 4 2" xfId="13070" xr:uid="{00000000-0005-0000-0000-0000D93F0000}"/>
    <cellStyle name="Standaard 19 5 3 2 3 4 3" xfId="22150" xr:uid="{00000000-0005-0000-0000-0000DA3F0000}"/>
    <cellStyle name="Standaard 19 5 3 2 3 4 4" xfId="24872" xr:uid="{00000000-0005-0000-0000-0000DB3F0000}"/>
    <cellStyle name="Standaard 19 5 3 2 3 5" xfId="11043" xr:uid="{00000000-0005-0000-0000-0000DC3F0000}"/>
    <cellStyle name="Standaard 19 5 3 2 3 6" xfId="20786" xr:uid="{00000000-0005-0000-0000-0000DD3F0000}"/>
    <cellStyle name="Standaard 19 5 3 2 3 7" xfId="23510" xr:uid="{00000000-0005-0000-0000-0000DE3F0000}"/>
    <cellStyle name="Standaard 19 5 3 2 4" xfId="1305" xr:uid="{00000000-0005-0000-0000-0000DF3F0000}"/>
    <cellStyle name="Standaard 19 5 3 2 4 2" xfId="1968" xr:uid="{00000000-0005-0000-0000-0000E03F0000}"/>
    <cellStyle name="Standaard 19 5 3 2 4 2 2" xfId="4190" xr:uid="{00000000-0005-0000-0000-0000E13F0000}"/>
    <cellStyle name="Standaard 19 5 3 2 4 2 2 2" xfId="13917" xr:uid="{00000000-0005-0000-0000-0000E23F0000}"/>
    <cellStyle name="Standaard 19 5 3 2 4 2 2 3" xfId="22958" xr:uid="{00000000-0005-0000-0000-0000E33F0000}"/>
    <cellStyle name="Standaard 19 5 3 2 4 2 2 4" xfId="25680" xr:uid="{00000000-0005-0000-0000-0000E43F0000}"/>
    <cellStyle name="Standaard 19 5 3 2 4 2 3" xfId="11851" xr:uid="{00000000-0005-0000-0000-0000E53F0000}"/>
    <cellStyle name="Standaard 19 5 3 2 4 2 4" xfId="21595" xr:uid="{00000000-0005-0000-0000-0000E63F0000}"/>
    <cellStyle name="Standaard 19 5 3 2 4 2 5" xfId="24318" xr:uid="{00000000-0005-0000-0000-0000E73F0000}"/>
    <cellStyle name="Standaard 19 5 3 2 4 3" xfId="3529" xr:uid="{00000000-0005-0000-0000-0000E83F0000}"/>
    <cellStyle name="Standaard 19 5 3 2 4 3 2" xfId="13256" xr:uid="{00000000-0005-0000-0000-0000E93F0000}"/>
    <cellStyle name="Standaard 19 5 3 2 4 3 3" xfId="22302" xr:uid="{00000000-0005-0000-0000-0000EA3F0000}"/>
    <cellStyle name="Standaard 19 5 3 2 4 3 4" xfId="25024" xr:uid="{00000000-0005-0000-0000-0000EB3F0000}"/>
    <cellStyle name="Standaard 19 5 3 2 4 4" xfId="11195" xr:uid="{00000000-0005-0000-0000-0000EC3F0000}"/>
    <cellStyle name="Standaard 19 5 3 2 4 5" xfId="20939" xr:uid="{00000000-0005-0000-0000-0000ED3F0000}"/>
    <cellStyle name="Standaard 19 5 3 2 4 6" xfId="23662" xr:uid="{00000000-0005-0000-0000-0000EE3F0000}"/>
    <cellStyle name="Standaard 19 5 3 2 5" xfId="1640" xr:uid="{00000000-0005-0000-0000-0000EF3F0000}"/>
    <cellStyle name="Standaard 19 5 3 2 5 2" xfId="3862" xr:uid="{00000000-0005-0000-0000-0000F03F0000}"/>
    <cellStyle name="Standaard 19 5 3 2 5 2 2" xfId="13589" xr:uid="{00000000-0005-0000-0000-0000F13F0000}"/>
    <cellStyle name="Standaard 19 5 3 2 5 2 3" xfId="22630" xr:uid="{00000000-0005-0000-0000-0000F23F0000}"/>
    <cellStyle name="Standaard 19 5 3 2 5 2 4" xfId="25352" xr:uid="{00000000-0005-0000-0000-0000F33F0000}"/>
    <cellStyle name="Standaard 19 5 3 2 5 3" xfId="11523" xr:uid="{00000000-0005-0000-0000-0000F43F0000}"/>
    <cellStyle name="Standaard 19 5 3 2 5 4" xfId="21267" xr:uid="{00000000-0005-0000-0000-0000F53F0000}"/>
    <cellStyle name="Standaard 19 5 3 2 5 5" xfId="23990" xr:uid="{00000000-0005-0000-0000-0000F63F0000}"/>
    <cellStyle name="Standaard 19 5 3 2 6" xfId="3164" xr:uid="{00000000-0005-0000-0000-0000F73F0000}"/>
    <cellStyle name="Standaard 19 5 3 2 6 2" xfId="12891" xr:uid="{00000000-0005-0000-0000-0000F83F0000}"/>
    <cellStyle name="Standaard 19 5 3 2 6 3" xfId="21974" xr:uid="{00000000-0005-0000-0000-0000F93F0000}"/>
    <cellStyle name="Standaard 19 5 3 2 6 4" xfId="24696" xr:uid="{00000000-0005-0000-0000-0000FA3F0000}"/>
    <cellStyle name="Standaard 19 5 3 2 7" xfId="10867" xr:uid="{00000000-0005-0000-0000-0000FB3F0000}"/>
    <cellStyle name="Standaard 19 5 3 2 8" xfId="20610" xr:uid="{00000000-0005-0000-0000-0000FC3F0000}"/>
    <cellStyle name="Standaard 19 5 3 2 9" xfId="23334" xr:uid="{00000000-0005-0000-0000-0000FD3F0000}"/>
    <cellStyle name="Standaard 19 5 3 3" xfId="1012" xr:uid="{00000000-0005-0000-0000-0000FE3F0000}"/>
    <cellStyle name="Standaard 19 5 3 3 2" xfId="1349" xr:uid="{00000000-0005-0000-0000-0000FF3F0000}"/>
    <cellStyle name="Standaard 19 5 3 3 2 2" xfId="2012" xr:uid="{00000000-0005-0000-0000-000000400000}"/>
    <cellStyle name="Standaard 19 5 3 3 2 2 2" xfId="4234" xr:uid="{00000000-0005-0000-0000-000001400000}"/>
    <cellStyle name="Standaard 19 5 3 3 2 2 2 2" xfId="13961" xr:uid="{00000000-0005-0000-0000-000002400000}"/>
    <cellStyle name="Standaard 19 5 3 3 2 2 2 3" xfId="23002" xr:uid="{00000000-0005-0000-0000-000003400000}"/>
    <cellStyle name="Standaard 19 5 3 3 2 2 2 4" xfId="25724" xr:uid="{00000000-0005-0000-0000-000004400000}"/>
    <cellStyle name="Standaard 19 5 3 3 2 2 3" xfId="11895" xr:uid="{00000000-0005-0000-0000-000005400000}"/>
    <cellStyle name="Standaard 19 5 3 3 2 2 4" xfId="21639" xr:uid="{00000000-0005-0000-0000-000006400000}"/>
    <cellStyle name="Standaard 19 5 3 3 2 2 5" xfId="24362" xr:uid="{00000000-0005-0000-0000-000007400000}"/>
    <cellStyle name="Standaard 19 5 3 3 2 3" xfId="3573" xr:uid="{00000000-0005-0000-0000-000008400000}"/>
    <cellStyle name="Standaard 19 5 3 3 2 3 2" xfId="13300" xr:uid="{00000000-0005-0000-0000-000009400000}"/>
    <cellStyle name="Standaard 19 5 3 3 2 3 3" xfId="22346" xr:uid="{00000000-0005-0000-0000-00000A400000}"/>
    <cellStyle name="Standaard 19 5 3 3 2 3 4" xfId="25068" xr:uid="{00000000-0005-0000-0000-00000B400000}"/>
    <cellStyle name="Standaard 19 5 3 3 2 4" xfId="11239" xr:uid="{00000000-0005-0000-0000-00000C400000}"/>
    <cellStyle name="Standaard 19 5 3 3 2 5" xfId="20983" xr:uid="{00000000-0005-0000-0000-00000D400000}"/>
    <cellStyle name="Standaard 19 5 3 3 2 6" xfId="23706" xr:uid="{00000000-0005-0000-0000-00000E400000}"/>
    <cellStyle name="Standaard 19 5 3 3 3" xfId="1684" xr:uid="{00000000-0005-0000-0000-00000F400000}"/>
    <cellStyle name="Standaard 19 5 3 3 3 2" xfId="3906" xr:uid="{00000000-0005-0000-0000-000010400000}"/>
    <cellStyle name="Standaard 19 5 3 3 3 2 2" xfId="13633" xr:uid="{00000000-0005-0000-0000-000011400000}"/>
    <cellStyle name="Standaard 19 5 3 3 3 2 3" xfId="22674" xr:uid="{00000000-0005-0000-0000-000012400000}"/>
    <cellStyle name="Standaard 19 5 3 3 3 2 4" xfId="25396" xr:uid="{00000000-0005-0000-0000-000013400000}"/>
    <cellStyle name="Standaard 19 5 3 3 3 3" xfId="11567" xr:uid="{00000000-0005-0000-0000-000014400000}"/>
    <cellStyle name="Standaard 19 5 3 3 3 4" xfId="21311" xr:uid="{00000000-0005-0000-0000-000015400000}"/>
    <cellStyle name="Standaard 19 5 3 3 3 5" xfId="24034" xr:uid="{00000000-0005-0000-0000-000016400000}"/>
    <cellStyle name="Standaard 19 5 3 3 4" xfId="3208" xr:uid="{00000000-0005-0000-0000-000017400000}"/>
    <cellStyle name="Standaard 19 5 3 3 4 2" xfId="12935" xr:uid="{00000000-0005-0000-0000-000018400000}"/>
    <cellStyle name="Standaard 19 5 3 3 4 3" xfId="22018" xr:uid="{00000000-0005-0000-0000-000019400000}"/>
    <cellStyle name="Standaard 19 5 3 3 4 4" xfId="24740" xr:uid="{00000000-0005-0000-0000-00001A400000}"/>
    <cellStyle name="Standaard 19 5 3 3 5" xfId="10911" xr:uid="{00000000-0005-0000-0000-00001B400000}"/>
    <cellStyle name="Standaard 19 5 3 3 6" xfId="20654" xr:uid="{00000000-0005-0000-0000-00001C400000}"/>
    <cellStyle name="Standaard 19 5 3 3 7" xfId="23378" xr:uid="{00000000-0005-0000-0000-00001D400000}"/>
    <cellStyle name="Standaard 19 5 3 4" xfId="1101" xr:uid="{00000000-0005-0000-0000-00001E400000}"/>
    <cellStyle name="Standaard 19 5 3 4 2" xfId="1438" xr:uid="{00000000-0005-0000-0000-00001F400000}"/>
    <cellStyle name="Standaard 19 5 3 4 2 2" xfId="2100" xr:uid="{00000000-0005-0000-0000-000020400000}"/>
    <cellStyle name="Standaard 19 5 3 4 2 2 2" xfId="4322" xr:uid="{00000000-0005-0000-0000-000021400000}"/>
    <cellStyle name="Standaard 19 5 3 4 2 2 2 2" xfId="14049" xr:uid="{00000000-0005-0000-0000-000022400000}"/>
    <cellStyle name="Standaard 19 5 3 4 2 2 2 3" xfId="23090" xr:uid="{00000000-0005-0000-0000-000023400000}"/>
    <cellStyle name="Standaard 19 5 3 4 2 2 2 4" xfId="25812" xr:uid="{00000000-0005-0000-0000-000024400000}"/>
    <cellStyle name="Standaard 19 5 3 4 2 2 3" xfId="11983" xr:uid="{00000000-0005-0000-0000-000025400000}"/>
    <cellStyle name="Standaard 19 5 3 4 2 2 4" xfId="21727" xr:uid="{00000000-0005-0000-0000-000026400000}"/>
    <cellStyle name="Standaard 19 5 3 4 2 2 5" xfId="24450" xr:uid="{00000000-0005-0000-0000-000027400000}"/>
    <cellStyle name="Standaard 19 5 3 4 2 3" xfId="3661" xr:uid="{00000000-0005-0000-0000-000028400000}"/>
    <cellStyle name="Standaard 19 5 3 4 2 3 2" xfId="13388" xr:uid="{00000000-0005-0000-0000-000029400000}"/>
    <cellStyle name="Standaard 19 5 3 4 2 3 3" xfId="22434" xr:uid="{00000000-0005-0000-0000-00002A400000}"/>
    <cellStyle name="Standaard 19 5 3 4 2 3 4" xfId="25156" xr:uid="{00000000-0005-0000-0000-00002B400000}"/>
    <cellStyle name="Standaard 19 5 3 4 2 4" xfId="11327" xr:uid="{00000000-0005-0000-0000-00002C400000}"/>
    <cellStyle name="Standaard 19 5 3 4 2 5" xfId="21071" xr:uid="{00000000-0005-0000-0000-00002D400000}"/>
    <cellStyle name="Standaard 19 5 3 4 2 6" xfId="23794" xr:uid="{00000000-0005-0000-0000-00002E400000}"/>
    <cellStyle name="Standaard 19 5 3 4 3" xfId="1772" xr:uid="{00000000-0005-0000-0000-00002F400000}"/>
    <cellStyle name="Standaard 19 5 3 4 3 2" xfId="3994" xr:uid="{00000000-0005-0000-0000-000030400000}"/>
    <cellStyle name="Standaard 19 5 3 4 3 2 2" xfId="13721" xr:uid="{00000000-0005-0000-0000-000031400000}"/>
    <cellStyle name="Standaard 19 5 3 4 3 2 3" xfId="22762" xr:uid="{00000000-0005-0000-0000-000032400000}"/>
    <cellStyle name="Standaard 19 5 3 4 3 2 4" xfId="25484" xr:uid="{00000000-0005-0000-0000-000033400000}"/>
    <cellStyle name="Standaard 19 5 3 4 3 3" xfId="11655" xr:uid="{00000000-0005-0000-0000-000034400000}"/>
    <cellStyle name="Standaard 19 5 3 4 3 4" xfId="21399" xr:uid="{00000000-0005-0000-0000-000035400000}"/>
    <cellStyle name="Standaard 19 5 3 4 3 5" xfId="24122" xr:uid="{00000000-0005-0000-0000-000036400000}"/>
    <cellStyle name="Standaard 19 5 3 4 4" xfId="3297" xr:uid="{00000000-0005-0000-0000-000037400000}"/>
    <cellStyle name="Standaard 19 5 3 4 4 2" xfId="13024" xr:uid="{00000000-0005-0000-0000-000038400000}"/>
    <cellStyle name="Standaard 19 5 3 4 4 3" xfId="22106" xr:uid="{00000000-0005-0000-0000-000039400000}"/>
    <cellStyle name="Standaard 19 5 3 4 4 4" xfId="24828" xr:uid="{00000000-0005-0000-0000-00003A400000}"/>
    <cellStyle name="Standaard 19 5 3 4 5" xfId="10999" xr:uid="{00000000-0005-0000-0000-00003B400000}"/>
    <cellStyle name="Standaard 19 5 3 4 6" xfId="20742" xr:uid="{00000000-0005-0000-0000-00003C400000}"/>
    <cellStyle name="Standaard 19 5 3 4 7" xfId="23466" xr:uid="{00000000-0005-0000-0000-00003D400000}"/>
    <cellStyle name="Standaard 19 5 3 5" xfId="1194" xr:uid="{00000000-0005-0000-0000-00003E400000}"/>
    <cellStyle name="Standaard 19 5 3 5 2" xfId="1529" xr:uid="{00000000-0005-0000-0000-00003F400000}"/>
    <cellStyle name="Standaard 19 5 3 5 2 2" xfId="2190" xr:uid="{00000000-0005-0000-0000-000040400000}"/>
    <cellStyle name="Standaard 19 5 3 5 2 2 2" xfId="4412" xr:uid="{00000000-0005-0000-0000-000041400000}"/>
    <cellStyle name="Standaard 19 5 3 5 2 2 2 2" xfId="14139" xr:uid="{00000000-0005-0000-0000-000042400000}"/>
    <cellStyle name="Standaard 19 5 3 5 2 2 2 3" xfId="23180" xr:uid="{00000000-0005-0000-0000-000043400000}"/>
    <cellStyle name="Standaard 19 5 3 5 2 2 2 4" xfId="25902" xr:uid="{00000000-0005-0000-0000-000044400000}"/>
    <cellStyle name="Standaard 19 5 3 5 2 2 3" xfId="12073" xr:uid="{00000000-0005-0000-0000-000045400000}"/>
    <cellStyle name="Standaard 19 5 3 5 2 2 4" xfId="21817" xr:uid="{00000000-0005-0000-0000-000046400000}"/>
    <cellStyle name="Standaard 19 5 3 5 2 2 5" xfId="24540" xr:uid="{00000000-0005-0000-0000-000047400000}"/>
    <cellStyle name="Standaard 19 5 3 5 2 3" xfId="3751" xr:uid="{00000000-0005-0000-0000-000048400000}"/>
    <cellStyle name="Standaard 19 5 3 5 2 3 2" xfId="13478" xr:uid="{00000000-0005-0000-0000-000049400000}"/>
    <cellStyle name="Standaard 19 5 3 5 2 3 3" xfId="22524" xr:uid="{00000000-0005-0000-0000-00004A400000}"/>
    <cellStyle name="Standaard 19 5 3 5 2 3 4" xfId="25246" xr:uid="{00000000-0005-0000-0000-00004B400000}"/>
    <cellStyle name="Standaard 19 5 3 5 2 4" xfId="11417" xr:uid="{00000000-0005-0000-0000-00004C400000}"/>
    <cellStyle name="Standaard 19 5 3 5 2 5" xfId="21161" xr:uid="{00000000-0005-0000-0000-00004D400000}"/>
    <cellStyle name="Standaard 19 5 3 5 2 6" xfId="23884" xr:uid="{00000000-0005-0000-0000-00004E400000}"/>
    <cellStyle name="Standaard 19 5 3 5 3" xfId="1862" xr:uid="{00000000-0005-0000-0000-00004F400000}"/>
    <cellStyle name="Standaard 19 5 3 5 3 2" xfId="4084" xr:uid="{00000000-0005-0000-0000-000050400000}"/>
    <cellStyle name="Standaard 19 5 3 5 3 2 2" xfId="13811" xr:uid="{00000000-0005-0000-0000-000051400000}"/>
    <cellStyle name="Standaard 19 5 3 5 3 2 3" xfId="22852" xr:uid="{00000000-0005-0000-0000-000052400000}"/>
    <cellStyle name="Standaard 19 5 3 5 3 2 4" xfId="25574" xr:uid="{00000000-0005-0000-0000-000053400000}"/>
    <cellStyle name="Standaard 19 5 3 5 3 3" xfId="11745" xr:uid="{00000000-0005-0000-0000-000054400000}"/>
    <cellStyle name="Standaard 19 5 3 5 3 4" xfId="21489" xr:uid="{00000000-0005-0000-0000-000055400000}"/>
    <cellStyle name="Standaard 19 5 3 5 3 5" xfId="24212" xr:uid="{00000000-0005-0000-0000-000056400000}"/>
    <cellStyle name="Standaard 19 5 3 5 4" xfId="3390" xr:uid="{00000000-0005-0000-0000-000057400000}"/>
    <cellStyle name="Standaard 19 5 3 5 4 2" xfId="13117" xr:uid="{00000000-0005-0000-0000-000058400000}"/>
    <cellStyle name="Standaard 19 5 3 5 4 3" xfId="22196" xr:uid="{00000000-0005-0000-0000-000059400000}"/>
    <cellStyle name="Standaard 19 5 3 5 4 4" xfId="24918" xr:uid="{00000000-0005-0000-0000-00005A400000}"/>
    <cellStyle name="Standaard 19 5 3 5 5" xfId="11089" xr:uid="{00000000-0005-0000-0000-00005B400000}"/>
    <cellStyle name="Standaard 19 5 3 5 6" xfId="20832" xr:uid="{00000000-0005-0000-0000-00005C400000}"/>
    <cellStyle name="Standaard 19 5 3 5 7" xfId="23556" xr:uid="{00000000-0005-0000-0000-00005D400000}"/>
    <cellStyle name="Standaard 19 5 3 6" xfId="1261" xr:uid="{00000000-0005-0000-0000-00005E400000}"/>
    <cellStyle name="Standaard 19 5 3 6 2" xfId="1924" xr:uid="{00000000-0005-0000-0000-00005F400000}"/>
    <cellStyle name="Standaard 19 5 3 6 2 2" xfId="4146" xr:uid="{00000000-0005-0000-0000-000060400000}"/>
    <cellStyle name="Standaard 19 5 3 6 2 2 2" xfId="13873" xr:uid="{00000000-0005-0000-0000-000061400000}"/>
    <cellStyle name="Standaard 19 5 3 6 2 2 3" xfId="22914" xr:uid="{00000000-0005-0000-0000-000062400000}"/>
    <cellStyle name="Standaard 19 5 3 6 2 2 4" xfId="25636" xr:uid="{00000000-0005-0000-0000-000063400000}"/>
    <cellStyle name="Standaard 19 5 3 6 2 3" xfId="11807" xr:uid="{00000000-0005-0000-0000-000064400000}"/>
    <cellStyle name="Standaard 19 5 3 6 2 4" xfId="21551" xr:uid="{00000000-0005-0000-0000-000065400000}"/>
    <cellStyle name="Standaard 19 5 3 6 2 5" xfId="24274" xr:uid="{00000000-0005-0000-0000-000066400000}"/>
    <cellStyle name="Standaard 19 5 3 6 3" xfId="3485" xr:uid="{00000000-0005-0000-0000-000067400000}"/>
    <cellStyle name="Standaard 19 5 3 6 3 2" xfId="13212" xr:uid="{00000000-0005-0000-0000-000068400000}"/>
    <cellStyle name="Standaard 19 5 3 6 3 3" xfId="22258" xr:uid="{00000000-0005-0000-0000-000069400000}"/>
    <cellStyle name="Standaard 19 5 3 6 3 4" xfId="24980" xr:uid="{00000000-0005-0000-0000-00006A400000}"/>
    <cellStyle name="Standaard 19 5 3 6 4" xfId="11151" xr:uid="{00000000-0005-0000-0000-00006B400000}"/>
    <cellStyle name="Standaard 19 5 3 6 5" xfId="20895" xr:uid="{00000000-0005-0000-0000-00006C400000}"/>
    <cellStyle name="Standaard 19 5 3 6 6" xfId="23618" xr:uid="{00000000-0005-0000-0000-00006D400000}"/>
    <cellStyle name="Standaard 19 5 3 7" xfId="1596" xr:uid="{00000000-0005-0000-0000-00006E400000}"/>
    <cellStyle name="Standaard 19 5 3 7 2" xfId="3818" xr:uid="{00000000-0005-0000-0000-00006F400000}"/>
    <cellStyle name="Standaard 19 5 3 7 2 2" xfId="13545" xr:uid="{00000000-0005-0000-0000-000070400000}"/>
    <cellStyle name="Standaard 19 5 3 7 2 3" xfId="22586" xr:uid="{00000000-0005-0000-0000-000071400000}"/>
    <cellStyle name="Standaard 19 5 3 7 2 4" xfId="25308" xr:uid="{00000000-0005-0000-0000-000072400000}"/>
    <cellStyle name="Standaard 19 5 3 7 3" xfId="11479" xr:uid="{00000000-0005-0000-0000-000073400000}"/>
    <cellStyle name="Standaard 19 5 3 7 4" xfId="21223" xr:uid="{00000000-0005-0000-0000-000074400000}"/>
    <cellStyle name="Standaard 19 5 3 7 5" xfId="23946" xr:uid="{00000000-0005-0000-0000-000075400000}"/>
    <cellStyle name="Standaard 19 5 3 8" xfId="3119" xr:uid="{00000000-0005-0000-0000-000076400000}"/>
    <cellStyle name="Standaard 19 5 3 8 2" xfId="12846" xr:uid="{00000000-0005-0000-0000-000077400000}"/>
    <cellStyle name="Standaard 19 5 3 8 3" xfId="21930" xr:uid="{00000000-0005-0000-0000-000078400000}"/>
    <cellStyle name="Standaard 19 5 3 8 4" xfId="24652" xr:uid="{00000000-0005-0000-0000-000079400000}"/>
    <cellStyle name="Standaard 19 5 3 9" xfId="10823" xr:uid="{00000000-0005-0000-0000-00007A400000}"/>
    <cellStyle name="Standaard 19 5 4" xfId="934" xr:uid="{00000000-0005-0000-0000-00007B400000}"/>
    <cellStyle name="Standaard 19 5 4 10" xfId="20576" xr:uid="{00000000-0005-0000-0000-00007C400000}"/>
    <cellStyle name="Standaard 19 5 4 11" xfId="23300" xr:uid="{00000000-0005-0000-0000-00007D400000}"/>
    <cellStyle name="Standaard 19 5 4 2" xfId="978" xr:uid="{00000000-0005-0000-0000-00007E400000}"/>
    <cellStyle name="Standaard 19 5 4 2 2" xfId="1066" xr:uid="{00000000-0005-0000-0000-00007F400000}"/>
    <cellStyle name="Standaard 19 5 4 2 2 2" xfId="1403" xr:uid="{00000000-0005-0000-0000-000080400000}"/>
    <cellStyle name="Standaard 19 5 4 2 2 2 2" xfId="2066" xr:uid="{00000000-0005-0000-0000-000081400000}"/>
    <cellStyle name="Standaard 19 5 4 2 2 2 2 2" xfId="4288" xr:uid="{00000000-0005-0000-0000-000082400000}"/>
    <cellStyle name="Standaard 19 5 4 2 2 2 2 2 2" xfId="14015" xr:uid="{00000000-0005-0000-0000-000083400000}"/>
    <cellStyle name="Standaard 19 5 4 2 2 2 2 2 3" xfId="23056" xr:uid="{00000000-0005-0000-0000-000084400000}"/>
    <cellStyle name="Standaard 19 5 4 2 2 2 2 2 4" xfId="25778" xr:uid="{00000000-0005-0000-0000-000085400000}"/>
    <cellStyle name="Standaard 19 5 4 2 2 2 2 3" xfId="11949" xr:uid="{00000000-0005-0000-0000-000086400000}"/>
    <cellStyle name="Standaard 19 5 4 2 2 2 2 4" xfId="21693" xr:uid="{00000000-0005-0000-0000-000087400000}"/>
    <cellStyle name="Standaard 19 5 4 2 2 2 2 5" xfId="24416" xr:uid="{00000000-0005-0000-0000-000088400000}"/>
    <cellStyle name="Standaard 19 5 4 2 2 2 3" xfId="3627" xr:uid="{00000000-0005-0000-0000-000089400000}"/>
    <cellStyle name="Standaard 19 5 4 2 2 2 3 2" xfId="13354" xr:uid="{00000000-0005-0000-0000-00008A400000}"/>
    <cellStyle name="Standaard 19 5 4 2 2 2 3 3" xfId="22400" xr:uid="{00000000-0005-0000-0000-00008B400000}"/>
    <cellStyle name="Standaard 19 5 4 2 2 2 3 4" xfId="25122" xr:uid="{00000000-0005-0000-0000-00008C400000}"/>
    <cellStyle name="Standaard 19 5 4 2 2 2 4" xfId="11293" xr:uid="{00000000-0005-0000-0000-00008D400000}"/>
    <cellStyle name="Standaard 19 5 4 2 2 2 5" xfId="21037" xr:uid="{00000000-0005-0000-0000-00008E400000}"/>
    <cellStyle name="Standaard 19 5 4 2 2 2 6" xfId="23760" xr:uid="{00000000-0005-0000-0000-00008F400000}"/>
    <cellStyle name="Standaard 19 5 4 2 2 3" xfId="1738" xr:uid="{00000000-0005-0000-0000-000090400000}"/>
    <cellStyle name="Standaard 19 5 4 2 2 3 2" xfId="3960" xr:uid="{00000000-0005-0000-0000-000091400000}"/>
    <cellStyle name="Standaard 19 5 4 2 2 3 2 2" xfId="13687" xr:uid="{00000000-0005-0000-0000-000092400000}"/>
    <cellStyle name="Standaard 19 5 4 2 2 3 2 3" xfId="22728" xr:uid="{00000000-0005-0000-0000-000093400000}"/>
    <cellStyle name="Standaard 19 5 4 2 2 3 2 4" xfId="25450" xr:uid="{00000000-0005-0000-0000-000094400000}"/>
    <cellStyle name="Standaard 19 5 4 2 2 3 3" xfId="11621" xr:uid="{00000000-0005-0000-0000-000095400000}"/>
    <cellStyle name="Standaard 19 5 4 2 2 3 4" xfId="21365" xr:uid="{00000000-0005-0000-0000-000096400000}"/>
    <cellStyle name="Standaard 19 5 4 2 2 3 5" xfId="24088" xr:uid="{00000000-0005-0000-0000-000097400000}"/>
    <cellStyle name="Standaard 19 5 4 2 2 4" xfId="3262" xr:uid="{00000000-0005-0000-0000-000098400000}"/>
    <cellStyle name="Standaard 19 5 4 2 2 4 2" xfId="12989" xr:uid="{00000000-0005-0000-0000-000099400000}"/>
    <cellStyle name="Standaard 19 5 4 2 2 4 3" xfId="22072" xr:uid="{00000000-0005-0000-0000-00009A400000}"/>
    <cellStyle name="Standaard 19 5 4 2 2 4 4" xfId="24794" xr:uid="{00000000-0005-0000-0000-00009B400000}"/>
    <cellStyle name="Standaard 19 5 4 2 2 5" xfId="10965" xr:uid="{00000000-0005-0000-0000-00009C400000}"/>
    <cellStyle name="Standaard 19 5 4 2 2 6" xfId="20708" xr:uid="{00000000-0005-0000-0000-00009D400000}"/>
    <cellStyle name="Standaard 19 5 4 2 2 7" xfId="23432" xr:uid="{00000000-0005-0000-0000-00009E400000}"/>
    <cellStyle name="Standaard 19 5 4 2 3" xfId="1157" xr:uid="{00000000-0005-0000-0000-00009F400000}"/>
    <cellStyle name="Standaard 19 5 4 2 3 2" xfId="1493" xr:uid="{00000000-0005-0000-0000-0000A0400000}"/>
    <cellStyle name="Standaard 19 5 4 2 3 2 2" xfId="2154" xr:uid="{00000000-0005-0000-0000-0000A1400000}"/>
    <cellStyle name="Standaard 19 5 4 2 3 2 2 2" xfId="4376" xr:uid="{00000000-0005-0000-0000-0000A2400000}"/>
    <cellStyle name="Standaard 19 5 4 2 3 2 2 2 2" xfId="14103" xr:uid="{00000000-0005-0000-0000-0000A3400000}"/>
    <cellStyle name="Standaard 19 5 4 2 3 2 2 2 3" xfId="23144" xr:uid="{00000000-0005-0000-0000-0000A4400000}"/>
    <cellStyle name="Standaard 19 5 4 2 3 2 2 2 4" xfId="25866" xr:uid="{00000000-0005-0000-0000-0000A5400000}"/>
    <cellStyle name="Standaard 19 5 4 2 3 2 2 3" xfId="12037" xr:uid="{00000000-0005-0000-0000-0000A6400000}"/>
    <cellStyle name="Standaard 19 5 4 2 3 2 2 4" xfId="21781" xr:uid="{00000000-0005-0000-0000-0000A7400000}"/>
    <cellStyle name="Standaard 19 5 4 2 3 2 2 5" xfId="24504" xr:uid="{00000000-0005-0000-0000-0000A8400000}"/>
    <cellStyle name="Standaard 19 5 4 2 3 2 3" xfId="3715" xr:uid="{00000000-0005-0000-0000-0000A9400000}"/>
    <cellStyle name="Standaard 19 5 4 2 3 2 3 2" xfId="13442" xr:uid="{00000000-0005-0000-0000-0000AA400000}"/>
    <cellStyle name="Standaard 19 5 4 2 3 2 3 3" xfId="22488" xr:uid="{00000000-0005-0000-0000-0000AB400000}"/>
    <cellStyle name="Standaard 19 5 4 2 3 2 3 4" xfId="25210" xr:uid="{00000000-0005-0000-0000-0000AC400000}"/>
    <cellStyle name="Standaard 19 5 4 2 3 2 4" xfId="11381" xr:uid="{00000000-0005-0000-0000-0000AD400000}"/>
    <cellStyle name="Standaard 19 5 4 2 3 2 5" xfId="21125" xr:uid="{00000000-0005-0000-0000-0000AE400000}"/>
    <cellStyle name="Standaard 19 5 4 2 3 2 6" xfId="23848" xr:uid="{00000000-0005-0000-0000-0000AF400000}"/>
    <cellStyle name="Standaard 19 5 4 2 3 3" xfId="1826" xr:uid="{00000000-0005-0000-0000-0000B0400000}"/>
    <cellStyle name="Standaard 19 5 4 2 3 3 2" xfId="4048" xr:uid="{00000000-0005-0000-0000-0000B1400000}"/>
    <cellStyle name="Standaard 19 5 4 2 3 3 2 2" xfId="13775" xr:uid="{00000000-0005-0000-0000-0000B2400000}"/>
    <cellStyle name="Standaard 19 5 4 2 3 3 2 3" xfId="22816" xr:uid="{00000000-0005-0000-0000-0000B3400000}"/>
    <cellStyle name="Standaard 19 5 4 2 3 3 2 4" xfId="25538" xr:uid="{00000000-0005-0000-0000-0000B4400000}"/>
    <cellStyle name="Standaard 19 5 4 2 3 3 3" xfId="11709" xr:uid="{00000000-0005-0000-0000-0000B5400000}"/>
    <cellStyle name="Standaard 19 5 4 2 3 3 4" xfId="21453" xr:uid="{00000000-0005-0000-0000-0000B6400000}"/>
    <cellStyle name="Standaard 19 5 4 2 3 3 5" xfId="24176" xr:uid="{00000000-0005-0000-0000-0000B7400000}"/>
    <cellStyle name="Standaard 19 5 4 2 3 4" xfId="3353" xr:uid="{00000000-0005-0000-0000-0000B8400000}"/>
    <cellStyle name="Standaard 19 5 4 2 3 4 2" xfId="13080" xr:uid="{00000000-0005-0000-0000-0000B9400000}"/>
    <cellStyle name="Standaard 19 5 4 2 3 4 3" xfId="22160" xr:uid="{00000000-0005-0000-0000-0000BA400000}"/>
    <cellStyle name="Standaard 19 5 4 2 3 4 4" xfId="24882" xr:uid="{00000000-0005-0000-0000-0000BB400000}"/>
    <cellStyle name="Standaard 19 5 4 2 3 5" xfId="11053" xr:uid="{00000000-0005-0000-0000-0000BC400000}"/>
    <cellStyle name="Standaard 19 5 4 2 3 6" xfId="20796" xr:uid="{00000000-0005-0000-0000-0000BD400000}"/>
    <cellStyle name="Standaard 19 5 4 2 3 7" xfId="23520" xr:uid="{00000000-0005-0000-0000-0000BE400000}"/>
    <cellStyle name="Standaard 19 5 4 2 4" xfId="1315" xr:uid="{00000000-0005-0000-0000-0000BF400000}"/>
    <cellStyle name="Standaard 19 5 4 2 4 2" xfId="1978" xr:uid="{00000000-0005-0000-0000-0000C0400000}"/>
    <cellStyle name="Standaard 19 5 4 2 4 2 2" xfId="4200" xr:uid="{00000000-0005-0000-0000-0000C1400000}"/>
    <cellStyle name="Standaard 19 5 4 2 4 2 2 2" xfId="13927" xr:uid="{00000000-0005-0000-0000-0000C2400000}"/>
    <cellStyle name="Standaard 19 5 4 2 4 2 2 3" xfId="22968" xr:uid="{00000000-0005-0000-0000-0000C3400000}"/>
    <cellStyle name="Standaard 19 5 4 2 4 2 2 4" xfId="25690" xr:uid="{00000000-0005-0000-0000-0000C4400000}"/>
    <cellStyle name="Standaard 19 5 4 2 4 2 3" xfId="11861" xr:uid="{00000000-0005-0000-0000-0000C5400000}"/>
    <cellStyle name="Standaard 19 5 4 2 4 2 4" xfId="21605" xr:uid="{00000000-0005-0000-0000-0000C6400000}"/>
    <cellStyle name="Standaard 19 5 4 2 4 2 5" xfId="24328" xr:uid="{00000000-0005-0000-0000-0000C7400000}"/>
    <cellStyle name="Standaard 19 5 4 2 4 3" xfId="3539" xr:uid="{00000000-0005-0000-0000-0000C8400000}"/>
    <cellStyle name="Standaard 19 5 4 2 4 3 2" xfId="13266" xr:uid="{00000000-0005-0000-0000-0000C9400000}"/>
    <cellStyle name="Standaard 19 5 4 2 4 3 3" xfId="22312" xr:uid="{00000000-0005-0000-0000-0000CA400000}"/>
    <cellStyle name="Standaard 19 5 4 2 4 3 4" xfId="25034" xr:uid="{00000000-0005-0000-0000-0000CB400000}"/>
    <cellStyle name="Standaard 19 5 4 2 4 4" xfId="11205" xr:uid="{00000000-0005-0000-0000-0000CC400000}"/>
    <cellStyle name="Standaard 19 5 4 2 4 5" xfId="20949" xr:uid="{00000000-0005-0000-0000-0000CD400000}"/>
    <cellStyle name="Standaard 19 5 4 2 4 6" xfId="23672" xr:uid="{00000000-0005-0000-0000-0000CE400000}"/>
    <cellStyle name="Standaard 19 5 4 2 5" xfId="1650" xr:uid="{00000000-0005-0000-0000-0000CF400000}"/>
    <cellStyle name="Standaard 19 5 4 2 5 2" xfId="3872" xr:uid="{00000000-0005-0000-0000-0000D0400000}"/>
    <cellStyle name="Standaard 19 5 4 2 5 2 2" xfId="13599" xr:uid="{00000000-0005-0000-0000-0000D1400000}"/>
    <cellStyle name="Standaard 19 5 4 2 5 2 3" xfId="22640" xr:uid="{00000000-0005-0000-0000-0000D2400000}"/>
    <cellStyle name="Standaard 19 5 4 2 5 2 4" xfId="25362" xr:uid="{00000000-0005-0000-0000-0000D3400000}"/>
    <cellStyle name="Standaard 19 5 4 2 5 3" xfId="11533" xr:uid="{00000000-0005-0000-0000-0000D4400000}"/>
    <cellStyle name="Standaard 19 5 4 2 5 4" xfId="21277" xr:uid="{00000000-0005-0000-0000-0000D5400000}"/>
    <cellStyle name="Standaard 19 5 4 2 5 5" xfId="24000" xr:uid="{00000000-0005-0000-0000-0000D6400000}"/>
    <cellStyle name="Standaard 19 5 4 2 6" xfId="3174" xr:uid="{00000000-0005-0000-0000-0000D7400000}"/>
    <cellStyle name="Standaard 19 5 4 2 6 2" xfId="12901" xr:uid="{00000000-0005-0000-0000-0000D8400000}"/>
    <cellStyle name="Standaard 19 5 4 2 6 3" xfId="21984" xr:uid="{00000000-0005-0000-0000-0000D9400000}"/>
    <cellStyle name="Standaard 19 5 4 2 6 4" xfId="24706" xr:uid="{00000000-0005-0000-0000-0000DA400000}"/>
    <cellStyle name="Standaard 19 5 4 2 7" xfId="10877" xr:uid="{00000000-0005-0000-0000-0000DB400000}"/>
    <cellStyle name="Standaard 19 5 4 2 8" xfId="20620" xr:uid="{00000000-0005-0000-0000-0000DC400000}"/>
    <cellStyle name="Standaard 19 5 4 2 9" xfId="23344" xr:uid="{00000000-0005-0000-0000-0000DD400000}"/>
    <cellStyle name="Standaard 19 5 4 3" xfId="1022" xr:uid="{00000000-0005-0000-0000-0000DE400000}"/>
    <cellStyle name="Standaard 19 5 4 3 2" xfId="1359" xr:uid="{00000000-0005-0000-0000-0000DF400000}"/>
    <cellStyle name="Standaard 19 5 4 3 2 2" xfId="2022" xr:uid="{00000000-0005-0000-0000-0000E0400000}"/>
    <cellStyle name="Standaard 19 5 4 3 2 2 2" xfId="4244" xr:uid="{00000000-0005-0000-0000-0000E1400000}"/>
    <cellStyle name="Standaard 19 5 4 3 2 2 2 2" xfId="13971" xr:uid="{00000000-0005-0000-0000-0000E2400000}"/>
    <cellStyle name="Standaard 19 5 4 3 2 2 2 3" xfId="23012" xr:uid="{00000000-0005-0000-0000-0000E3400000}"/>
    <cellStyle name="Standaard 19 5 4 3 2 2 2 4" xfId="25734" xr:uid="{00000000-0005-0000-0000-0000E4400000}"/>
    <cellStyle name="Standaard 19 5 4 3 2 2 3" xfId="11905" xr:uid="{00000000-0005-0000-0000-0000E5400000}"/>
    <cellStyle name="Standaard 19 5 4 3 2 2 4" xfId="21649" xr:uid="{00000000-0005-0000-0000-0000E6400000}"/>
    <cellStyle name="Standaard 19 5 4 3 2 2 5" xfId="24372" xr:uid="{00000000-0005-0000-0000-0000E7400000}"/>
    <cellStyle name="Standaard 19 5 4 3 2 3" xfId="3583" xr:uid="{00000000-0005-0000-0000-0000E8400000}"/>
    <cellStyle name="Standaard 19 5 4 3 2 3 2" xfId="13310" xr:uid="{00000000-0005-0000-0000-0000E9400000}"/>
    <cellStyle name="Standaard 19 5 4 3 2 3 3" xfId="22356" xr:uid="{00000000-0005-0000-0000-0000EA400000}"/>
    <cellStyle name="Standaard 19 5 4 3 2 3 4" xfId="25078" xr:uid="{00000000-0005-0000-0000-0000EB400000}"/>
    <cellStyle name="Standaard 19 5 4 3 2 4" xfId="11249" xr:uid="{00000000-0005-0000-0000-0000EC400000}"/>
    <cellStyle name="Standaard 19 5 4 3 2 5" xfId="20993" xr:uid="{00000000-0005-0000-0000-0000ED400000}"/>
    <cellStyle name="Standaard 19 5 4 3 2 6" xfId="23716" xr:uid="{00000000-0005-0000-0000-0000EE400000}"/>
    <cellStyle name="Standaard 19 5 4 3 3" xfId="1694" xr:uid="{00000000-0005-0000-0000-0000EF400000}"/>
    <cellStyle name="Standaard 19 5 4 3 3 2" xfId="3916" xr:uid="{00000000-0005-0000-0000-0000F0400000}"/>
    <cellStyle name="Standaard 19 5 4 3 3 2 2" xfId="13643" xr:uid="{00000000-0005-0000-0000-0000F1400000}"/>
    <cellStyle name="Standaard 19 5 4 3 3 2 3" xfId="22684" xr:uid="{00000000-0005-0000-0000-0000F2400000}"/>
    <cellStyle name="Standaard 19 5 4 3 3 2 4" xfId="25406" xr:uid="{00000000-0005-0000-0000-0000F3400000}"/>
    <cellStyle name="Standaard 19 5 4 3 3 3" xfId="11577" xr:uid="{00000000-0005-0000-0000-0000F4400000}"/>
    <cellStyle name="Standaard 19 5 4 3 3 4" xfId="21321" xr:uid="{00000000-0005-0000-0000-0000F5400000}"/>
    <cellStyle name="Standaard 19 5 4 3 3 5" xfId="24044" xr:uid="{00000000-0005-0000-0000-0000F6400000}"/>
    <cellStyle name="Standaard 19 5 4 3 4" xfId="3218" xr:uid="{00000000-0005-0000-0000-0000F7400000}"/>
    <cellStyle name="Standaard 19 5 4 3 4 2" xfId="12945" xr:uid="{00000000-0005-0000-0000-0000F8400000}"/>
    <cellStyle name="Standaard 19 5 4 3 4 3" xfId="22028" xr:uid="{00000000-0005-0000-0000-0000F9400000}"/>
    <cellStyle name="Standaard 19 5 4 3 4 4" xfId="24750" xr:uid="{00000000-0005-0000-0000-0000FA400000}"/>
    <cellStyle name="Standaard 19 5 4 3 5" xfId="10921" xr:uid="{00000000-0005-0000-0000-0000FB400000}"/>
    <cellStyle name="Standaard 19 5 4 3 6" xfId="20664" xr:uid="{00000000-0005-0000-0000-0000FC400000}"/>
    <cellStyle name="Standaard 19 5 4 3 7" xfId="23388" xr:uid="{00000000-0005-0000-0000-0000FD400000}"/>
    <cellStyle name="Standaard 19 5 4 4" xfId="1112" xr:uid="{00000000-0005-0000-0000-0000FE400000}"/>
    <cellStyle name="Standaard 19 5 4 4 2" xfId="1448" xr:uid="{00000000-0005-0000-0000-0000FF400000}"/>
    <cellStyle name="Standaard 19 5 4 4 2 2" xfId="2110" xr:uid="{00000000-0005-0000-0000-000000410000}"/>
    <cellStyle name="Standaard 19 5 4 4 2 2 2" xfId="4332" xr:uid="{00000000-0005-0000-0000-000001410000}"/>
    <cellStyle name="Standaard 19 5 4 4 2 2 2 2" xfId="14059" xr:uid="{00000000-0005-0000-0000-000002410000}"/>
    <cellStyle name="Standaard 19 5 4 4 2 2 2 3" xfId="23100" xr:uid="{00000000-0005-0000-0000-000003410000}"/>
    <cellStyle name="Standaard 19 5 4 4 2 2 2 4" xfId="25822" xr:uid="{00000000-0005-0000-0000-000004410000}"/>
    <cellStyle name="Standaard 19 5 4 4 2 2 3" xfId="11993" xr:uid="{00000000-0005-0000-0000-000005410000}"/>
    <cellStyle name="Standaard 19 5 4 4 2 2 4" xfId="21737" xr:uid="{00000000-0005-0000-0000-000006410000}"/>
    <cellStyle name="Standaard 19 5 4 4 2 2 5" xfId="24460" xr:uid="{00000000-0005-0000-0000-000007410000}"/>
    <cellStyle name="Standaard 19 5 4 4 2 3" xfId="3671" xr:uid="{00000000-0005-0000-0000-000008410000}"/>
    <cellStyle name="Standaard 19 5 4 4 2 3 2" xfId="13398" xr:uid="{00000000-0005-0000-0000-000009410000}"/>
    <cellStyle name="Standaard 19 5 4 4 2 3 3" xfId="22444" xr:uid="{00000000-0005-0000-0000-00000A410000}"/>
    <cellStyle name="Standaard 19 5 4 4 2 3 4" xfId="25166" xr:uid="{00000000-0005-0000-0000-00000B410000}"/>
    <cellStyle name="Standaard 19 5 4 4 2 4" xfId="11337" xr:uid="{00000000-0005-0000-0000-00000C410000}"/>
    <cellStyle name="Standaard 19 5 4 4 2 5" xfId="21081" xr:uid="{00000000-0005-0000-0000-00000D410000}"/>
    <cellStyle name="Standaard 19 5 4 4 2 6" xfId="23804" xr:uid="{00000000-0005-0000-0000-00000E410000}"/>
    <cellStyle name="Standaard 19 5 4 4 3" xfId="1782" xr:uid="{00000000-0005-0000-0000-00000F410000}"/>
    <cellStyle name="Standaard 19 5 4 4 3 2" xfId="4004" xr:uid="{00000000-0005-0000-0000-000010410000}"/>
    <cellStyle name="Standaard 19 5 4 4 3 2 2" xfId="13731" xr:uid="{00000000-0005-0000-0000-000011410000}"/>
    <cellStyle name="Standaard 19 5 4 4 3 2 3" xfId="22772" xr:uid="{00000000-0005-0000-0000-000012410000}"/>
    <cellStyle name="Standaard 19 5 4 4 3 2 4" xfId="25494" xr:uid="{00000000-0005-0000-0000-000013410000}"/>
    <cellStyle name="Standaard 19 5 4 4 3 3" xfId="11665" xr:uid="{00000000-0005-0000-0000-000014410000}"/>
    <cellStyle name="Standaard 19 5 4 4 3 4" xfId="21409" xr:uid="{00000000-0005-0000-0000-000015410000}"/>
    <cellStyle name="Standaard 19 5 4 4 3 5" xfId="24132" xr:uid="{00000000-0005-0000-0000-000016410000}"/>
    <cellStyle name="Standaard 19 5 4 4 4" xfId="3308" xr:uid="{00000000-0005-0000-0000-000017410000}"/>
    <cellStyle name="Standaard 19 5 4 4 4 2" xfId="13035" xr:uid="{00000000-0005-0000-0000-000018410000}"/>
    <cellStyle name="Standaard 19 5 4 4 4 3" xfId="22116" xr:uid="{00000000-0005-0000-0000-000019410000}"/>
    <cellStyle name="Standaard 19 5 4 4 4 4" xfId="24838" xr:uid="{00000000-0005-0000-0000-00001A410000}"/>
    <cellStyle name="Standaard 19 5 4 4 5" xfId="11009" xr:uid="{00000000-0005-0000-0000-00001B410000}"/>
    <cellStyle name="Standaard 19 5 4 4 6" xfId="20752" xr:uid="{00000000-0005-0000-0000-00001C410000}"/>
    <cellStyle name="Standaard 19 5 4 4 7" xfId="23476" xr:uid="{00000000-0005-0000-0000-00001D410000}"/>
    <cellStyle name="Standaard 19 5 4 5" xfId="1195" xr:uid="{00000000-0005-0000-0000-00001E410000}"/>
    <cellStyle name="Standaard 19 5 4 5 2" xfId="1530" xr:uid="{00000000-0005-0000-0000-00001F410000}"/>
    <cellStyle name="Standaard 19 5 4 5 2 2" xfId="2191" xr:uid="{00000000-0005-0000-0000-000020410000}"/>
    <cellStyle name="Standaard 19 5 4 5 2 2 2" xfId="4413" xr:uid="{00000000-0005-0000-0000-000021410000}"/>
    <cellStyle name="Standaard 19 5 4 5 2 2 2 2" xfId="14140" xr:uid="{00000000-0005-0000-0000-000022410000}"/>
    <cellStyle name="Standaard 19 5 4 5 2 2 2 3" xfId="23181" xr:uid="{00000000-0005-0000-0000-000023410000}"/>
    <cellStyle name="Standaard 19 5 4 5 2 2 2 4" xfId="25903" xr:uid="{00000000-0005-0000-0000-000024410000}"/>
    <cellStyle name="Standaard 19 5 4 5 2 2 3" xfId="12074" xr:uid="{00000000-0005-0000-0000-000025410000}"/>
    <cellStyle name="Standaard 19 5 4 5 2 2 4" xfId="21818" xr:uid="{00000000-0005-0000-0000-000026410000}"/>
    <cellStyle name="Standaard 19 5 4 5 2 2 5" xfId="24541" xr:uid="{00000000-0005-0000-0000-000027410000}"/>
    <cellStyle name="Standaard 19 5 4 5 2 3" xfId="3752" xr:uid="{00000000-0005-0000-0000-000028410000}"/>
    <cellStyle name="Standaard 19 5 4 5 2 3 2" xfId="13479" xr:uid="{00000000-0005-0000-0000-000029410000}"/>
    <cellStyle name="Standaard 19 5 4 5 2 3 3" xfId="22525" xr:uid="{00000000-0005-0000-0000-00002A410000}"/>
    <cellStyle name="Standaard 19 5 4 5 2 3 4" xfId="25247" xr:uid="{00000000-0005-0000-0000-00002B410000}"/>
    <cellStyle name="Standaard 19 5 4 5 2 4" xfId="11418" xr:uid="{00000000-0005-0000-0000-00002C410000}"/>
    <cellStyle name="Standaard 19 5 4 5 2 5" xfId="21162" xr:uid="{00000000-0005-0000-0000-00002D410000}"/>
    <cellStyle name="Standaard 19 5 4 5 2 6" xfId="23885" xr:uid="{00000000-0005-0000-0000-00002E410000}"/>
    <cellStyle name="Standaard 19 5 4 5 3" xfId="1863" xr:uid="{00000000-0005-0000-0000-00002F410000}"/>
    <cellStyle name="Standaard 19 5 4 5 3 2" xfId="4085" xr:uid="{00000000-0005-0000-0000-000030410000}"/>
    <cellStyle name="Standaard 19 5 4 5 3 2 2" xfId="13812" xr:uid="{00000000-0005-0000-0000-000031410000}"/>
    <cellStyle name="Standaard 19 5 4 5 3 2 3" xfId="22853" xr:uid="{00000000-0005-0000-0000-000032410000}"/>
    <cellStyle name="Standaard 19 5 4 5 3 2 4" xfId="25575" xr:uid="{00000000-0005-0000-0000-000033410000}"/>
    <cellStyle name="Standaard 19 5 4 5 3 3" xfId="11746" xr:uid="{00000000-0005-0000-0000-000034410000}"/>
    <cellStyle name="Standaard 19 5 4 5 3 4" xfId="21490" xr:uid="{00000000-0005-0000-0000-000035410000}"/>
    <cellStyle name="Standaard 19 5 4 5 3 5" xfId="24213" xr:uid="{00000000-0005-0000-0000-000036410000}"/>
    <cellStyle name="Standaard 19 5 4 5 4" xfId="3391" xr:uid="{00000000-0005-0000-0000-000037410000}"/>
    <cellStyle name="Standaard 19 5 4 5 4 2" xfId="13118" xr:uid="{00000000-0005-0000-0000-000038410000}"/>
    <cellStyle name="Standaard 19 5 4 5 4 3" xfId="22197" xr:uid="{00000000-0005-0000-0000-000039410000}"/>
    <cellStyle name="Standaard 19 5 4 5 4 4" xfId="24919" xr:uid="{00000000-0005-0000-0000-00003A410000}"/>
    <cellStyle name="Standaard 19 5 4 5 5" xfId="11090" xr:uid="{00000000-0005-0000-0000-00003B410000}"/>
    <cellStyle name="Standaard 19 5 4 5 6" xfId="20833" xr:uid="{00000000-0005-0000-0000-00003C410000}"/>
    <cellStyle name="Standaard 19 5 4 5 7" xfId="23557" xr:uid="{00000000-0005-0000-0000-00003D410000}"/>
    <cellStyle name="Standaard 19 5 4 6" xfId="1271" xr:uid="{00000000-0005-0000-0000-00003E410000}"/>
    <cellStyle name="Standaard 19 5 4 6 2" xfId="1934" xr:uid="{00000000-0005-0000-0000-00003F410000}"/>
    <cellStyle name="Standaard 19 5 4 6 2 2" xfId="4156" xr:uid="{00000000-0005-0000-0000-000040410000}"/>
    <cellStyle name="Standaard 19 5 4 6 2 2 2" xfId="13883" xr:uid="{00000000-0005-0000-0000-000041410000}"/>
    <cellStyle name="Standaard 19 5 4 6 2 2 3" xfId="22924" xr:uid="{00000000-0005-0000-0000-000042410000}"/>
    <cellStyle name="Standaard 19 5 4 6 2 2 4" xfId="25646" xr:uid="{00000000-0005-0000-0000-000043410000}"/>
    <cellStyle name="Standaard 19 5 4 6 2 3" xfId="11817" xr:uid="{00000000-0005-0000-0000-000044410000}"/>
    <cellStyle name="Standaard 19 5 4 6 2 4" xfId="21561" xr:uid="{00000000-0005-0000-0000-000045410000}"/>
    <cellStyle name="Standaard 19 5 4 6 2 5" xfId="24284" xr:uid="{00000000-0005-0000-0000-000046410000}"/>
    <cellStyle name="Standaard 19 5 4 6 3" xfId="3495" xr:uid="{00000000-0005-0000-0000-000047410000}"/>
    <cellStyle name="Standaard 19 5 4 6 3 2" xfId="13222" xr:uid="{00000000-0005-0000-0000-000048410000}"/>
    <cellStyle name="Standaard 19 5 4 6 3 3" xfId="22268" xr:uid="{00000000-0005-0000-0000-000049410000}"/>
    <cellStyle name="Standaard 19 5 4 6 3 4" xfId="24990" xr:uid="{00000000-0005-0000-0000-00004A410000}"/>
    <cellStyle name="Standaard 19 5 4 6 4" xfId="11161" xr:uid="{00000000-0005-0000-0000-00004B410000}"/>
    <cellStyle name="Standaard 19 5 4 6 5" xfId="20905" xr:uid="{00000000-0005-0000-0000-00004C410000}"/>
    <cellStyle name="Standaard 19 5 4 6 6" xfId="23628" xr:uid="{00000000-0005-0000-0000-00004D410000}"/>
    <cellStyle name="Standaard 19 5 4 7" xfId="1606" xr:uid="{00000000-0005-0000-0000-00004E410000}"/>
    <cellStyle name="Standaard 19 5 4 7 2" xfId="3828" xr:uid="{00000000-0005-0000-0000-00004F410000}"/>
    <cellStyle name="Standaard 19 5 4 7 2 2" xfId="13555" xr:uid="{00000000-0005-0000-0000-000050410000}"/>
    <cellStyle name="Standaard 19 5 4 7 2 3" xfId="22596" xr:uid="{00000000-0005-0000-0000-000051410000}"/>
    <cellStyle name="Standaard 19 5 4 7 2 4" xfId="25318" xr:uid="{00000000-0005-0000-0000-000052410000}"/>
    <cellStyle name="Standaard 19 5 4 7 3" xfId="11489" xr:uid="{00000000-0005-0000-0000-000053410000}"/>
    <cellStyle name="Standaard 19 5 4 7 4" xfId="21233" xr:uid="{00000000-0005-0000-0000-000054410000}"/>
    <cellStyle name="Standaard 19 5 4 7 5" xfId="23956" xr:uid="{00000000-0005-0000-0000-000055410000}"/>
    <cellStyle name="Standaard 19 5 4 8" xfId="3130" xr:uid="{00000000-0005-0000-0000-000056410000}"/>
    <cellStyle name="Standaard 19 5 4 8 2" xfId="12857" xr:uid="{00000000-0005-0000-0000-000057410000}"/>
    <cellStyle name="Standaard 19 5 4 8 3" xfId="21940" xr:uid="{00000000-0005-0000-0000-000058410000}"/>
    <cellStyle name="Standaard 19 5 4 8 4" xfId="24662" xr:uid="{00000000-0005-0000-0000-000059410000}"/>
    <cellStyle name="Standaard 19 5 4 9" xfId="10833" xr:uid="{00000000-0005-0000-0000-00005A410000}"/>
    <cellStyle name="Standaard 19 5 5" xfId="944" xr:uid="{00000000-0005-0000-0000-00005B410000}"/>
    <cellStyle name="Standaard 19 5 5 2" xfId="1032" xr:uid="{00000000-0005-0000-0000-00005C410000}"/>
    <cellStyle name="Standaard 19 5 5 2 2" xfId="1369" xr:uid="{00000000-0005-0000-0000-00005D410000}"/>
    <cellStyle name="Standaard 19 5 5 2 2 2" xfId="2032" xr:uid="{00000000-0005-0000-0000-00005E410000}"/>
    <cellStyle name="Standaard 19 5 5 2 2 2 2" xfId="4254" xr:uid="{00000000-0005-0000-0000-00005F410000}"/>
    <cellStyle name="Standaard 19 5 5 2 2 2 2 2" xfId="13981" xr:uid="{00000000-0005-0000-0000-000060410000}"/>
    <cellStyle name="Standaard 19 5 5 2 2 2 2 3" xfId="23022" xr:uid="{00000000-0005-0000-0000-000061410000}"/>
    <cellStyle name="Standaard 19 5 5 2 2 2 2 4" xfId="25744" xr:uid="{00000000-0005-0000-0000-000062410000}"/>
    <cellStyle name="Standaard 19 5 5 2 2 2 3" xfId="11915" xr:uid="{00000000-0005-0000-0000-000063410000}"/>
    <cellStyle name="Standaard 19 5 5 2 2 2 4" xfId="21659" xr:uid="{00000000-0005-0000-0000-000064410000}"/>
    <cellStyle name="Standaard 19 5 5 2 2 2 5" xfId="24382" xr:uid="{00000000-0005-0000-0000-000065410000}"/>
    <cellStyle name="Standaard 19 5 5 2 2 3" xfId="3593" xr:uid="{00000000-0005-0000-0000-000066410000}"/>
    <cellStyle name="Standaard 19 5 5 2 2 3 2" xfId="13320" xr:uid="{00000000-0005-0000-0000-000067410000}"/>
    <cellStyle name="Standaard 19 5 5 2 2 3 3" xfId="22366" xr:uid="{00000000-0005-0000-0000-000068410000}"/>
    <cellStyle name="Standaard 19 5 5 2 2 3 4" xfId="25088" xr:uid="{00000000-0005-0000-0000-000069410000}"/>
    <cellStyle name="Standaard 19 5 5 2 2 4" xfId="11259" xr:uid="{00000000-0005-0000-0000-00006A410000}"/>
    <cellStyle name="Standaard 19 5 5 2 2 5" xfId="21003" xr:uid="{00000000-0005-0000-0000-00006B410000}"/>
    <cellStyle name="Standaard 19 5 5 2 2 6" xfId="23726" xr:uid="{00000000-0005-0000-0000-00006C410000}"/>
    <cellStyle name="Standaard 19 5 5 2 3" xfId="1704" xr:uid="{00000000-0005-0000-0000-00006D410000}"/>
    <cellStyle name="Standaard 19 5 5 2 3 2" xfId="3926" xr:uid="{00000000-0005-0000-0000-00006E410000}"/>
    <cellStyle name="Standaard 19 5 5 2 3 2 2" xfId="13653" xr:uid="{00000000-0005-0000-0000-00006F410000}"/>
    <cellStyle name="Standaard 19 5 5 2 3 2 3" xfId="22694" xr:uid="{00000000-0005-0000-0000-000070410000}"/>
    <cellStyle name="Standaard 19 5 5 2 3 2 4" xfId="25416" xr:uid="{00000000-0005-0000-0000-000071410000}"/>
    <cellStyle name="Standaard 19 5 5 2 3 3" xfId="11587" xr:uid="{00000000-0005-0000-0000-000072410000}"/>
    <cellStyle name="Standaard 19 5 5 2 3 4" xfId="21331" xr:uid="{00000000-0005-0000-0000-000073410000}"/>
    <cellStyle name="Standaard 19 5 5 2 3 5" xfId="24054" xr:uid="{00000000-0005-0000-0000-000074410000}"/>
    <cellStyle name="Standaard 19 5 5 2 4" xfId="3228" xr:uid="{00000000-0005-0000-0000-000075410000}"/>
    <cellStyle name="Standaard 19 5 5 2 4 2" xfId="12955" xr:uid="{00000000-0005-0000-0000-000076410000}"/>
    <cellStyle name="Standaard 19 5 5 2 4 3" xfId="22038" xr:uid="{00000000-0005-0000-0000-000077410000}"/>
    <cellStyle name="Standaard 19 5 5 2 4 4" xfId="24760" xr:uid="{00000000-0005-0000-0000-000078410000}"/>
    <cellStyle name="Standaard 19 5 5 2 5" xfId="10931" xr:uid="{00000000-0005-0000-0000-000079410000}"/>
    <cellStyle name="Standaard 19 5 5 2 6" xfId="20674" xr:uid="{00000000-0005-0000-0000-00007A410000}"/>
    <cellStyle name="Standaard 19 5 5 2 7" xfId="23398" xr:uid="{00000000-0005-0000-0000-00007B410000}"/>
    <cellStyle name="Standaard 19 5 5 3" xfId="1123" xr:uid="{00000000-0005-0000-0000-00007C410000}"/>
    <cellStyle name="Standaard 19 5 5 3 2" xfId="1459" xr:uid="{00000000-0005-0000-0000-00007D410000}"/>
    <cellStyle name="Standaard 19 5 5 3 2 2" xfId="2120" xr:uid="{00000000-0005-0000-0000-00007E410000}"/>
    <cellStyle name="Standaard 19 5 5 3 2 2 2" xfId="4342" xr:uid="{00000000-0005-0000-0000-00007F410000}"/>
    <cellStyle name="Standaard 19 5 5 3 2 2 2 2" xfId="14069" xr:uid="{00000000-0005-0000-0000-000080410000}"/>
    <cellStyle name="Standaard 19 5 5 3 2 2 2 3" xfId="23110" xr:uid="{00000000-0005-0000-0000-000081410000}"/>
    <cellStyle name="Standaard 19 5 5 3 2 2 2 4" xfId="25832" xr:uid="{00000000-0005-0000-0000-000082410000}"/>
    <cellStyle name="Standaard 19 5 5 3 2 2 3" xfId="12003" xr:uid="{00000000-0005-0000-0000-000083410000}"/>
    <cellStyle name="Standaard 19 5 5 3 2 2 4" xfId="21747" xr:uid="{00000000-0005-0000-0000-000084410000}"/>
    <cellStyle name="Standaard 19 5 5 3 2 2 5" xfId="24470" xr:uid="{00000000-0005-0000-0000-000085410000}"/>
    <cellStyle name="Standaard 19 5 5 3 2 3" xfId="3681" xr:uid="{00000000-0005-0000-0000-000086410000}"/>
    <cellStyle name="Standaard 19 5 5 3 2 3 2" xfId="13408" xr:uid="{00000000-0005-0000-0000-000087410000}"/>
    <cellStyle name="Standaard 19 5 5 3 2 3 3" xfId="22454" xr:uid="{00000000-0005-0000-0000-000088410000}"/>
    <cellStyle name="Standaard 19 5 5 3 2 3 4" xfId="25176" xr:uid="{00000000-0005-0000-0000-000089410000}"/>
    <cellStyle name="Standaard 19 5 5 3 2 4" xfId="11347" xr:uid="{00000000-0005-0000-0000-00008A410000}"/>
    <cellStyle name="Standaard 19 5 5 3 2 5" xfId="21091" xr:uid="{00000000-0005-0000-0000-00008B410000}"/>
    <cellStyle name="Standaard 19 5 5 3 2 6" xfId="23814" xr:uid="{00000000-0005-0000-0000-00008C410000}"/>
    <cellStyle name="Standaard 19 5 5 3 3" xfId="1792" xr:uid="{00000000-0005-0000-0000-00008D410000}"/>
    <cellStyle name="Standaard 19 5 5 3 3 2" xfId="4014" xr:uid="{00000000-0005-0000-0000-00008E410000}"/>
    <cellStyle name="Standaard 19 5 5 3 3 2 2" xfId="13741" xr:uid="{00000000-0005-0000-0000-00008F410000}"/>
    <cellStyle name="Standaard 19 5 5 3 3 2 3" xfId="22782" xr:uid="{00000000-0005-0000-0000-000090410000}"/>
    <cellStyle name="Standaard 19 5 5 3 3 2 4" xfId="25504" xr:uid="{00000000-0005-0000-0000-000091410000}"/>
    <cellStyle name="Standaard 19 5 5 3 3 3" xfId="11675" xr:uid="{00000000-0005-0000-0000-000092410000}"/>
    <cellStyle name="Standaard 19 5 5 3 3 4" xfId="21419" xr:uid="{00000000-0005-0000-0000-000093410000}"/>
    <cellStyle name="Standaard 19 5 5 3 3 5" xfId="24142" xr:uid="{00000000-0005-0000-0000-000094410000}"/>
    <cellStyle name="Standaard 19 5 5 3 4" xfId="3319" xr:uid="{00000000-0005-0000-0000-000095410000}"/>
    <cellStyle name="Standaard 19 5 5 3 4 2" xfId="13046" xr:uid="{00000000-0005-0000-0000-000096410000}"/>
    <cellStyle name="Standaard 19 5 5 3 4 3" xfId="22126" xr:uid="{00000000-0005-0000-0000-000097410000}"/>
    <cellStyle name="Standaard 19 5 5 3 4 4" xfId="24848" xr:uid="{00000000-0005-0000-0000-000098410000}"/>
    <cellStyle name="Standaard 19 5 5 3 5" xfId="11019" xr:uid="{00000000-0005-0000-0000-000099410000}"/>
    <cellStyle name="Standaard 19 5 5 3 6" xfId="20762" xr:uid="{00000000-0005-0000-0000-00009A410000}"/>
    <cellStyle name="Standaard 19 5 5 3 7" xfId="23486" xr:uid="{00000000-0005-0000-0000-00009B410000}"/>
    <cellStyle name="Standaard 19 5 5 4" xfId="1281" xr:uid="{00000000-0005-0000-0000-00009C410000}"/>
    <cellStyle name="Standaard 19 5 5 4 2" xfId="1944" xr:uid="{00000000-0005-0000-0000-00009D410000}"/>
    <cellStyle name="Standaard 19 5 5 4 2 2" xfId="4166" xr:uid="{00000000-0005-0000-0000-00009E410000}"/>
    <cellStyle name="Standaard 19 5 5 4 2 2 2" xfId="13893" xr:uid="{00000000-0005-0000-0000-00009F410000}"/>
    <cellStyle name="Standaard 19 5 5 4 2 2 3" xfId="22934" xr:uid="{00000000-0005-0000-0000-0000A0410000}"/>
    <cellStyle name="Standaard 19 5 5 4 2 2 4" xfId="25656" xr:uid="{00000000-0005-0000-0000-0000A1410000}"/>
    <cellStyle name="Standaard 19 5 5 4 2 3" xfId="11827" xr:uid="{00000000-0005-0000-0000-0000A2410000}"/>
    <cellStyle name="Standaard 19 5 5 4 2 4" xfId="21571" xr:uid="{00000000-0005-0000-0000-0000A3410000}"/>
    <cellStyle name="Standaard 19 5 5 4 2 5" xfId="24294" xr:uid="{00000000-0005-0000-0000-0000A4410000}"/>
    <cellStyle name="Standaard 19 5 5 4 3" xfId="3505" xr:uid="{00000000-0005-0000-0000-0000A5410000}"/>
    <cellStyle name="Standaard 19 5 5 4 3 2" xfId="13232" xr:uid="{00000000-0005-0000-0000-0000A6410000}"/>
    <cellStyle name="Standaard 19 5 5 4 3 3" xfId="22278" xr:uid="{00000000-0005-0000-0000-0000A7410000}"/>
    <cellStyle name="Standaard 19 5 5 4 3 4" xfId="25000" xr:uid="{00000000-0005-0000-0000-0000A8410000}"/>
    <cellStyle name="Standaard 19 5 5 4 4" xfId="11171" xr:uid="{00000000-0005-0000-0000-0000A9410000}"/>
    <cellStyle name="Standaard 19 5 5 4 5" xfId="20915" xr:uid="{00000000-0005-0000-0000-0000AA410000}"/>
    <cellStyle name="Standaard 19 5 5 4 6" xfId="23638" xr:uid="{00000000-0005-0000-0000-0000AB410000}"/>
    <cellStyle name="Standaard 19 5 5 5" xfId="1616" xr:uid="{00000000-0005-0000-0000-0000AC410000}"/>
    <cellStyle name="Standaard 19 5 5 5 2" xfId="3838" xr:uid="{00000000-0005-0000-0000-0000AD410000}"/>
    <cellStyle name="Standaard 19 5 5 5 2 2" xfId="13565" xr:uid="{00000000-0005-0000-0000-0000AE410000}"/>
    <cellStyle name="Standaard 19 5 5 5 2 3" xfId="22606" xr:uid="{00000000-0005-0000-0000-0000AF410000}"/>
    <cellStyle name="Standaard 19 5 5 5 2 4" xfId="25328" xr:uid="{00000000-0005-0000-0000-0000B0410000}"/>
    <cellStyle name="Standaard 19 5 5 5 3" xfId="11499" xr:uid="{00000000-0005-0000-0000-0000B1410000}"/>
    <cellStyle name="Standaard 19 5 5 5 4" xfId="21243" xr:uid="{00000000-0005-0000-0000-0000B2410000}"/>
    <cellStyle name="Standaard 19 5 5 5 5" xfId="23966" xr:uid="{00000000-0005-0000-0000-0000B3410000}"/>
    <cellStyle name="Standaard 19 5 5 6" xfId="3140" xr:uid="{00000000-0005-0000-0000-0000B4410000}"/>
    <cellStyle name="Standaard 19 5 5 6 2" xfId="12867" xr:uid="{00000000-0005-0000-0000-0000B5410000}"/>
    <cellStyle name="Standaard 19 5 5 6 3" xfId="21950" xr:uid="{00000000-0005-0000-0000-0000B6410000}"/>
    <cellStyle name="Standaard 19 5 5 6 4" xfId="24672" xr:uid="{00000000-0005-0000-0000-0000B7410000}"/>
    <cellStyle name="Standaard 19 5 5 7" xfId="10843" xr:uid="{00000000-0005-0000-0000-0000B8410000}"/>
    <cellStyle name="Standaard 19 5 5 8" xfId="20586" xr:uid="{00000000-0005-0000-0000-0000B9410000}"/>
    <cellStyle name="Standaard 19 5 5 9" xfId="23310" xr:uid="{00000000-0005-0000-0000-0000BA410000}"/>
    <cellStyle name="Standaard 19 5 6" xfId="988" xr:uid="{00000000-0005-0000-0000-0000BB410000}"/>
    <cellStyle name="Standaard 19 5 6 2" xfId="1325" xr:uid="{00000000-0005-0000-0000-0000BC410000}"/>
    <cellStyle name="Standaard 19 5 6 2 2" xfId="1988" xr:uid="{00000000-0005-0000-0000-0000BD410000}"/>
    <cellStyle name="Standaard 19 5 6 2 2 2" xfId="4210" xr:uid="{00000000-0005-0000-0000-0000BE410000}"/>
    <cellStyle name="Standaard 19 5 6 2 2 2 2" xfId="13937" xr:uid="{00000000-0005-0000-0000-0000BF410000}"/>
    <cellStyle name="Standaard 19 5 6 2 2 2 3" xfId="22978" xr:uid="{00000000-0005-0000-0000-0000C0410000}"/>
    <cellStyle name="Standaard 19 5 6 2 2 2 4" xfId="25700" xr:uid="{00000000-0005-0000-0000-0000C1410000}"/>
    <cellStyle name="Standaard 19 5 6 2 2 3" xfId="11871" xr:uid="{00000000-0005-0000-0000-0000C2410000}"/>
    <cellStyle name="Standaard 19 5 6 2 2 4" xfId="21615" xr:uid="{00000000-0005-0000-0000-0000C3410000}"/>
    <cellStyle name="Standaard 19 5 6 2 2 5" xfId="24338" xr:uid="{00000000-0005-0000-0000-0000C4410000}"/>
    <cellStyle name="Standaard 19 5 6 2 3" xfId="3549" xr:uid="{00000000-0005-0000-0000-0000C5410000}"/>
    <cellStyle name="Standaard 19 5 6 2 3 2" xfId="13276" xr:uid="{00000000-0005-0000-0000-0000C6410000}"/>
    <cellStyle name="Standaard 19 5 6 2 3 3" xfId="22322" xr:uid="{00000000-0005-0000-0000-0000C7410000}"/>
    <cellStyle name="Standaard 19 5 6 2 3 4" xfId="25044" xr:uid="{00000000-0005-0000-0000-0000C8410000}"/>
    <cellStyle name="Standaard 19 5 6 2 4" xfId="11215" xr:uid="{00000000-0005-0000-0000-0000C9410000}"/>
    <cellStyle name="Standaard 19 5 6 2 5" xfId="20959" xr:uid="{00000000-0005-0000-0000-0000CA410000}"/>
    <cellStyle name="Standaard 19 5 6 2 6" xfId="23682" xr:uid="{00000000-0005-0000-0000-0000CB410000}"/>
    <cellStyle name="Standaard 19 5 6 3" xfId="1660" xr:uid="{00000000-0005-0000-0000-0000CC410000}"/>
    <cellStyle name="Standaard 19 5 6 3 2" xfId="3882" xr:uid="{00000000-0005-0000-0000-0000CD410000}"/>
    <cellStyle name="Standaard 19 5 6 3 2 2" xfId="13609" xr:uid="{00000000-0005-0000-0000-0000CE410000}"/>
    <cellStyle name="Standaard 19 5 6 3 2 3" xfId="22650" xr:uid="{00000000-0005-0000-0000-0000CF410000}"/>
    <cellStyle name="Standaard 19 5 6 3 2 4" xfId="25372" xr:uid="{00000000-0005-0000-0000-0000D0410000}"/>
    <cellStyle name="Standaard 19 5 6 3 3" xfId="11543" xr:uid="{00000000-0005-0000-0000-0000D1410000}"/>
    <cellStyle name="Standaard 19 5 6 3 4" xfId="21287" xr:uid="{00000000-0005-0000-0000-0000D2410000}"/>
    <cellStyle name="Standaard 19 5 6 3 5" xfId="24010" xr:uid="{00000000-0005-0000-0000-0000D3410000}"/>
    <cellStyle name="Standaard 19 5 6 4" xfId="3184" xr:uid="{00000000-0005-0000-0000-0000D4410000}"/>
    <cellStyle name="Standaard 19 5 6 4 2" xfId="12911" xr:uid="{00000000-0005-0000-0000-0000D5410000}"/>
    <cellStyle name="Standaard 19 5 6 4 3" xfId="21994" xr:uid="{00000000-0005-0000-0000-0000D6410000}"/>
    <cellStyle name="Standaard 19 5 6 4 4" xfId="24716" xr:uid="{00000000-0005-0000-0000-0000D7410000}"/>
    <cellStyle name="Standaard 19 5 6 5" xfId="10887" xr:uid="{00000000-0005-0000-0000-0000D8410000}"/>
    <cellStyle name="Standaard 19 5 6 6" xfId="20630" xr:uid="{00000000-0005-0000-0000-0000D9410000}"/>
    <cellStyle name="Standaard 19 5 6 7" xfId="23354" xr:uid="{00000000-0005-0000-0000-0000DA410000}"/>
    <cellStyle name="Standaard 19 5 7" xfId="1076" xr:uid="{00000000-0005-0000-0000-0000DB410000}"/>
    <cellStyle name="Standaard 19 5 7 2" xfId="1413" xr:uid="{00000000-0005-0000-0000-0000DC410000}"/>
    <cellStyle name="Standaard 19 5 7 2 2" xfId="2076" xr:uid="{00000000-0005-0000-0000-0000DD410000}"/>
    <cellStyle name="Standaard 19 5 7 2 2 2" xfId="4298" xr:uid="{00000000-0005-0000-0000-0000DE410000}"/>
    <cellStyle name="Standaard 19 5 7 2 2 2 2" xfId="14025" xr:uid="{00000000-0005-0000-0000-0000DF410000}"/>
    <cellStyle name="Standaard 19 5 7 2 2 2 3" xfId="23066" xr:uid="{00000000-0005-0000-0000-0000E0410000}"/>
    <cellStyle name="Standaard 19 5 7 2 2 2 4" xfId="25788" xr:uid="{00000000-0005-0000-0000-0000E1410000}"/>
    <cellStyle name="Standaard 19 5 7 2 2 3" xfId="11959" xr:uid="{00000000-0005-0000-0000-0000E2410000}"/>
    <cellStyle name="Standaard 19 5 7 2 2 4" xfId="21703" xr:uid="{00000000-0005-0000-0000-0000E3410000}"/>
    <cellStyle name="Standaard 19 5 7 2 2 5" xfId="24426" xr:uid="{00000000-0005-0000-0000-0000E4410000}"/>
    <cellStyle name="Standaard 19 5 7 2 3" xfId="3637" xr:uid="{00000000-0005-0000-0000-0000E5410000}"/>
    <cellStyle name="Standaard 19 5 7 2 3 2" xfId="13364" xr:uid="{00000000-0005-0000-0000-0000E6410000}"/>
    <cellStyle name="Standaard 19 5 7 2 3 3" xfId="22410" xr:uid="{00000000-0005-0000-0000-0000E7410000}"/>
    <cellStyle name="Standaard 19 5 7 2 3 4" xfId="25132" xr:uid="{00000000-0005-0000-0000-0000E8410000}"/>
    <cellStyle name="Standaard 19 5 7 2 4" xfId="11303" xr:uid="{00000000-0005-0000-0000-0000E9410000}"/>
    <cellStyle name="Standaard 19 5 7 2 5" xfId="21047" xr:uid="{00000000-0005-0000-0000-0000EA410000}"/>
    <cellStyle name="Standaard 19 5 7 2 6" xfId="23770" xr:uid="{00000000-0005-0000-0000-0000EB410000}"/>
    <cellStyle name="Standaard 19 5 7 3" xfId="1748" xr:uid="{00000000-0005-0000-0000-0000EC410000}"/>
    <cellStyle name="Standaard 19 5 7 3 2" xfId="3970" xr:uid="{00000000-0005-0000-0000-0000ED410000}"/>
    <cellStyle name="Standaard 19 5 7 3 2 2" xfId="13697" xr:uid="{00000000-0005-0000-0000-0000EE410000}"/>
    <cellStyle name="Standaard 19 5 7 3 2 3" xfId="22738" xr:uid="{00000000-0005-0000-0000-0000EF410000}"/>
    <cellStyle name="Standaard 19 5 7 3 2 4" xfId="25460" xr:uid="{00000000-0005-0000-0000-0000F0410000}"/>
    <cellStyle name="Standaard 19 5 7 3 3" xfId="11631" xr:uid="{00000000-0005-0000-0000-0000F1410000}"/>
    <cellStyle name="Standaard 19 5 7 3 4" xfId="21375" xr:uid="{00000000-0005-0000-0000-0000F2410000}"/>
    <cellStyle name="Standaard 19 5 7 3 5" xfId="24098" xr:uid="{00000000-0005-0000-0000-0000F3410000}"/>
    <cellStyle name="Standaard 19 5 7 4" xfId="3272" xr:uid="{00000000-0005-0000-0000-0000F4410000}"/>
    <cellStyle name="Standaard 19 5 7 4 2" xfId="12999" xr:uid="{00000000-0005-0000-0000-0000F5410000}"/>
    <cellStyle name="Standaard 19 5 7 4 3" xfId="22082" xr:uid="{00000000-0005-0000-0000-0000F6410000}"/>
    <cellStyle name="Standaard 19 5 7 4 4" xfId="24804" xr:uid="{00000000-0005-0000-0000-0000F7410000}"/>
    <cellStyle name="Standaard 19 5 7 5" xfId="10975" xr:uid="{00000000-0005-0000-0000-0000F8410000}"/>
    <cellStyle name="Standaard 19 5 7 6" xfId="20718" xr:uid="{00000000-0005-0000-0000-0000F9410000}"/>
    <cellStyle name="Standaard 19 5 7 7" xfId="23442" xr:uid="{00000000-0005-0000-0000-0000FA410000}"/>
    <cellStyle name="Standaard 19 5 8" xfId="1192" xr:uid="{00000000-0005-0000-0000-0000FB410000}"/>
    <cellStyle name="Standaard 19 5 8 2" xfId="1527" xr:uid="{00000000-0005-0000-0000-0000FC410000}"/>
    <cellStyle name="Standaard 19 5 8 2 2" xfId="2188" xr:uid="{00000000-0005-0000-0000-0000FD410000}"/>
    <cellStyle name="Standaard 19 5 8 2 2 2" xfId="4410" xr:uid="{00000000-0005-0000-0000-0000FE410000}"/>
    <cellStyle name="Standaard 19 5 8 2 2 2 2" xfId="14137" xr:uid="{00000000-0005-0000-0000-0000FF410000}"/>
    <cellStyle name="Standaard 19 5 8 2 2 2 3" xfId="23178" xr:uid="{00000000-0005-0000-0000-000000420000}"/>
    <cellStyle name="Standaard 19 5 8 2 2 2 4" xfId="25900" xr:uid="{00000000-0005-0000-0000-000001420000}"/>
    <cellStyle name="Standaard 19 5 8 2 2 3" xfId="12071" xr:uid="{00000000-0005-0000-0000-000002420000}"/>
    <cellStyle name="Standaard 19 5 8 2 2 4" xfId="21815" xr:uid="{00000000-0005-0000-0000-000003420000}"/>
    <cellStyle name="Standaard 19 5 8 2 2 5" xfId="24538" xr:uid="{00000000-0005-0000-0000-000004420000}"/>
    <cellStyle name="Standaard 19 5 8 2 3" xfId="3749" xr:uid="{00000000-0005-0000-0000-000005420000}"/>
    <cellStyle name="Standaard 19 5 8 2 3 2" xfId="13476" xr:uid="{00000000-0005-0000-0000-000006420000}"/>
    <cellStyle name="Standaard 19 5 8 2 3 3" xfId="22522" xr:uid="{00000000-0005-0000-0000-000007420000}"/>
    <cellStyle name="Standaard 19 5 8 2 3 4" xfId="25244" xr:uid="{00000000-0005-0000-0000-000008420000}"/>
    <cellStyle name="Standaard 19 5 8 2 4" xfId="11415" xr:uid="{00000000-0005-0000-0000-000009420000}"/>
    <cellStyle name="Standaard 19 5 8 2 5" xfId="21159" xr:uid="{00000000-0005-0000-0000-00000A420000}"/>
    <cellStyle name="Standaard 19 5 8 2 6" xfId="23882" xr:uid="{00000000-0005-0000-0000-00000B420000}"/>
    <cellStyle name="Standaard 19 5 8 3" xfId="1860" xr:uid="{00000000-0005-0000-0000-00000C420000}"/>
    <cellStyle name="Standaard 19 5 8 3 2" xfId="4082" xr:uid="{00000000-0005-0000-0000-00000D420000}"/>
    <cellStyle name="Standaard 19 5 8 3 2 2" xfId="13809" xr:uid="{00000000-0005-0000-0000-00000E420000}"/>
    <cellStyle name="Standaard 19 5 8 3 2 3" xfId="22850" xr:uid="{00000000-0005-0000-0000-00000F420000}"/>
    <cellStyle name="Standaard 19 5 8 3 2 4" xfId="25572" xr:uid="{00000000-0005-0000-0000-000010420000}"/>
    <cellStyle name="Standaard 19 5 8 3 3" xfId="11743" xr:uid="{00000000-0005-0000-0000-000011420000}"/>
    <cellStyle name="Standaard 19 5 8 3 4" xfId="21487" xr:uid="{00000000-0005-0000-0000-000012420000}"/>
    <cellStyle name="Standaard 19 5 8 3 5" xfId="24210" xr:uid="{00000000-0005-0000-0000-000013420000}"/>
    <cellStyle name="Standaard 19 5 8 4" xfId="3388" xr:uid="{00000000-0005-0000-0000-000014420000}"/>
    <cellStyle name="Standaard 19 5 8 4 2" xfId="13115" xr:uid="{00000000-0005-0000-0000-000015420000}"/>
    <cellStyle name="Standaard 19 5 8 4 3" xfId="22194" xr:uid="{00000000-0005-0000-0000-000016420000}"/>
    <cellStyle name="Standaard 19 5 8 4 4" xfId="24916" xr:uid="{00000000-0005-0000-0000-000017420000}"/>
    <cellStyle name="Standaard 19 5 8 5" xfId="11087" xr:uid="{00000000-0005-0000-0000-000018420000}"/>
    <cellStyle name="Standaard 19 5 8 6" xfId="20830" xr:uid="{00000000-0005-0000-0000-000019420000}"/>
    <cellStyle name="Standaard 19 5 8 7" xfId="23554" xr:uid="{00000000-0005-0000-0000-00001A420000}"/>
    <cellStyle name="Standaard 19 5 9" xfId="1237" xr:uid="{00000000-0005-0000-0000-00001B420000}"/>
    <cellStyle name="Standaard 19 5 9 2" xfId="1900" xr:uid="{00000000-0005-0000-0000-00001C420000}"/>
    <cellStyle name="Standaard 19 5 9 2 2" xfId="4122" xr:uid="{00000000-0005-0000-0000-00001D420000}"/>
    <cellStyle name="Standaard 19 5 9 2 2 2" xfId="13849" xr:uid="{00000000-0005-0000-0000-00001E420000}"/>
    <cellStyle name="Standaard 19 5 9 2 2 3" xfId="22890" xr:uid="{00000000-0005-0000-0000-00001F420000}"/>
    <cellStyle name="Standaard 19 5 9 2 2 4" xfId="25612" xr:uid="{00000000-0005-0000-0000-000020420000}"/>
    <cellStyle name="Standaard 19 5 9 2 3" xfId="11783" xr:uid="{00000000-0005-0000-0000-000021420000}"/>
    <cellStyle name="Standaard 19 5 9 2 4" xfId="21527" xr:uid="{00000000-0005-0000-0000-000022420000}"/>
    <cellStyle name="Standaard 19 5 9 2 5" xfId="24250" xr:uid="{00000000-0005-0000-0000-000023420000}"/>
    <cellStyle name="Standaard 19 5 9 3" xfId="3461" xr:uid="{00000000-0005-0000-0000-000024420000}"/>
    <cellStyle name="Standaard 19 5 9 3 2" xfId="13188" xr:uid="{00000000-0005-0000-0000-000025420000}"/>
    <cellStyle name="Standaard 19 5 9 3 3" xfId="22234" xr:uid="{00000000-0005-0000-0000-000026420000}"/>
    <cellStyle name="Standaard 19 5 9 3 4" xfId="24956" xr:uid="{00000000-0005-0000-0000-000027420000}"/>
    <cellStyle name="Standaard 19 5 9 4" xfId="11127" xr:uid="{00000000-0005-0000-0000-000028420000}"/>
    <cellStyle name="Standaard 19 5 9 5" xfId="20871" xr:uid="{00000000-0005-0000-0000-000029420000}"/>
    <cellStyle name="Standaard 19 5 9 6" xfId="23594" xr:uid="{00000000-0005-0000-0000-00002A420000}"/>
    <cellStyle name="Standaard 19 6" xfId="227" xr:uid="{00000000-0005-0000-0000-00002B420000}"/>
    <cellStyle name="Standaard 19 6 10" xfId="1573" xr:uid="{00000000-0005-0000-0000-00002C420000}"/>
    <cellStyle name="Standaard 19 6 10 2" xfId="3795" xr:uid="{00000000-0005-0000-0000-00002D420000}"/>
    <cellStyle name="Standaard 19 6 10 2 2" xfId="13522" xr:uid="{00000000-0005-0000-0000-00002E420000}"/>
    <cellStyle name="Standaard 19 6 10 2 3" xfId="22563" xr:uid="{00000000-0005-0000-0000-00002F420000}"/>
    <cellStyle name="Standaard 19 6 10 2 4" xfId="25285" xr:uid="{00000000-0005-0000-0000-000030420000}"/>
    <cellStyle name="Standaard 19 6 10 3" xfId="11456" xr:uid="{00000000-0005-0000-0000-000031420000}"/>
    <cellStyle name="Standaard 19 6 10 4" xfId="21200" xr:uid="{00000000-0005-0000-0000-000032420000}"/>
    <cellStyle name="Standaard 19 6 10 5" xfId="23923" xr:uid="{00000000-0005-0000-0000-000033420000}"/>
    <cellStyle name="Standaard 19 6 11" xfId="2566" xr:uid="{00000000-0005-0000-0000-000034420000}"/>
    <cellStyle name="Standaard 19 6 11 2" xfId="12293" xr:uid="{00000000-0005-0000-0000-000035420000}"/>
    <cellStyle name="Standaard 19 6 11 3" xfId="21907" xr:uid="{00000000-0005-0000-0000-000036420000}"/>
    <cellStyle name="Standaard 19 6 11 4" xfId="24629" xr:uid="{00000000-0005-0000-0000-000037420000}"/>
    <cellStyle name="Standaard 19 6 12" xfId="10800" xr:uid="{00000000-0005-0000-0000-000038420000}"/>
    <cellStyle name="Standaard 19 6 13" xfId="20529" xr:uid="{00000000-0005-0000-0000-000039420000}"/>
    <cellStyle name="Standaard 19 6 14" xfId="23267" xr:uid="{00000000-0005-0000-0000-00003A420000}"/>
    <cellStyle name="Standaard 19 6 2" xfId="914" xr:uid="{00000000-0005-0000-0000-00003B420000}"/>
    <cellStyle name="Standaard 19 6 2 10" xfId="20557" xr:uid="{00000000-0005-0000-0000-00003C420000}"/>
    <cellStyle name="Standaard 19 6 2 11" xfId="23281" xr:uid="{00000000-0005-0000-0000-00003D420000}"/>
    <cellStyle name="Standaard 19 6 2 2" xfId="959" xr:uid="{00000000-0005-0000-0000-00003E420000}"/>
    <cellStyle name="Standaard 19 6 2 2 2" xfId="1047" xr:uid="{00000000-0005-0000-0000-00003F420000}"/>
    <cellStyle name="Standaard 19 6 2 2 2 2" xfId="1384" xr:uid="{00000000-0005-0000-0000-000040420000}"/>
    <cellStyle name="Standaard 19 6 2 2 2 2 2" xfId="2047" xr:uid="{00000000-0005-0000-0000-000041420000}"/>
    <cellStyle name="Standaard 19 6 2 2 2 2 2 2" xfId="4269" xr:uid="{00000000-0005-0000-0000-000042420000}"/>
    <cellStyle name="Standaard 19 6 2 2 2 2 2 2 2" xfId="13996" xr:uid="{00000000-0005-0000-0000-000043420000}"/>
    <cellStyle name="Standaard 19 6 2 2 2 2 2 2 3" xfId="23037" xr:uid="{00000000-0005-0000-0000-000044420000}"/>
    <cellStyle name="Standaard 19 6 2 2 2 2 2 2 4" xfId="25759" xr:uid="{00000000-0005-0000-0000-000045420000}"/>
    <cellStyle name="Standaard 19 6 2 2 2 2 2 3" xfId="11930" xr:uid="{00000000-0005-0000-0000-000046420000}"/>
    <cellStyle name="Standaard 19 6 2 2 2 2 2 4" xfId="21674" xr:uid="{00000000-0005-0000-0000-000047420000}"/>
    <cellStyle name="Standaard 19 6 2 2 2 2 2 5" xfId="24397" xr:uid="{00000000-0005-0000-0000-000048420000}"/>
    <cellStyle name="Standaard 19 6 2 2 2 2 3" xfId="3608" xr:uid="{00000000-0005-0000-0000-000049420000}"/>
    <cellStyle name="Standaard 19 6 2 2 2 2 3 2" xfId="13335" xr:uid="{00000000-0005-0000-0000-00004A420000}"/>
    <cellStyle name="Standaard 19 6 2 2 2 2 3 3" xfId="22381" xr:uid="{00000000-0005-0000-0000-00004B420000}"/>
    <cellStyle name="Standaard 19 6 2 2 2 2 3 4" xfId="25103" xr:uid="{00000000-0005-0000-0000-00004C420000}"/>
    <cellStyle name="Standaard 19 6 2 2 2 2 4" xfId="11274" xr:uid="{00000000-0005-0000-0000-00004D420000}"/>
    <cellStyle name="Standaard 19 6 2 2 2 2 5" xfId="21018" xr:uid="{00000000-0005-0000-0000-00004E420000}"/>
    <cellStyle name="Standaard 19 6 2 2 2 2 6" xfId="23741" xr:uid="{00000000-0005-0000-0000-00004F420000}"/>
    <cellStyle name="Standaard 19 6 2 2 2 3" xfId="1719" xr:uid="{00000000-0005-0000-0000-000050420000}"/>
    <cellStyle name="Standaard 19 6 2 2 2 3 2" xfId="3941" xr:uid="{00000000-0005-0000-0000-000051420000}"/>
    <cellStyle name="Standaard 19 6 2 2 2 3 2 2" xfId="13668" xr:uid="{00000000-0005-0000-0000-000052420000}"/>
    <cellStyle name="Standaard 19 6 2 2 2 3 2 3" xfId="22709" xr:uid="{00000000-0005-0000-0000-000053420000}"/>
    <cellStyle name="Standaard 19 6 2 2 2 3 2 4" xfId="25431" xr:uid="{00000000-0005-0000-0000-000054420000}"/>
    <cellStyle name="Standaard 19 6 2 2 2 3 3" xfId="11602" xr:uid="{00000000-0005-0000-0000-000055420000}"/>
    <cellStyle name="Standaard 19 6 2 2 2 3 4" xfId="21346" xr:uid="{00000000-0005-0000-0000-000056420000}"/>
    <cellStyle name="Standaard 19 6 2 2 2 3 5" xfId="24069" xr:uid="{00000000-0005-0000-0000-000057420000}"/>
    <cellStyle name="Standaard 19 6 2 2 2 4" xfId="3243" xr:uid="{00000000-0005-0000-0000-000058420000}"/>
    <cellStyle name="Standaard 19 6 2 2 2 4 2" xfId="12970" xr:uid="{00000000-0005-0000-0000-000059420000}"/>
    <cellStyle name="Standaard 19 6 2 2 2 4 3" xfId="22053" xr:uid="{00000000-0005-0000-0000-00005A420000}"/>
    <cellStyle name="Standaard 19 6 2 2 2 4 4" xfId="24775" xr:uid="{00000000-0005-0000-0000-00005B420000}"/>
    <cellStyle name="Standaard 19 6 2 2 2 5" xfId="10946" xr:uid="{00000000-0005-0000-0000-00005C420000}"/>
    <cellStyle name="Standaard 19 6 2 2 2 6" xfId="20689" xr:uid="{00000000-0005-0000-0000-00005D420000}"/>
    <cellStyle name="Standaard 19 6 2 2 2 7" xfId="23413" xr:uid="{00000000-0005-0000-0000-00005E420000}"/>
    <cellStyle name="Standaard 19 6 2 2 3" xfId="1138" xr:uid="{00000000-0005-0000-0000-00005F420000}"/>
    <cellStyle name="Standaard 19 6 2 2 3 2" xfId="1474" xr:uid="{00000000-0005-0000-0000-000060420000}"/>
    <cellStyle name="Standaard 19 6 2 2 3 2 2" xfId="2135" xr:uid="{00000000-0005-0000-0000-000061420000}"/>
    <cellStyle name="Standaard 19 6 2 2 3 2 2 2" xfId="4357" xr:uid="{00000000-0005-0000-0000-000062420000}"/>
    <cellStyle name="Standaard 19 6 2 2 3 2 2 2 2" xfId="14084" xr:uid="{00000000-0005-0000-0000-000063420000}"/>
    <cellStyle name="Standaard 19 6 2 2 3 2 2 2 3" xfId="23125" xr:uid="{00000000-0005-0000-0000-000064420000}"/>
    <cellStyle name="Standaard 19 6 2 2 3 2 2 2 4" xfId="25847" xr:uid="{00000000-0005-0000-0000-000065420000}"/>
    <cellStyle name="Standaard 19 6 2 2 3 2 2 3" xfId="12018" xr:uid="{00000000-0005-0000-0000-000066420000}"/>
    <cellStyle name="Standaard 19 6 2 2 3 2 2 4" xfId="21762" xr:uid="{00000000-0005-0000-0000-000067420000}"/>
    <cellStyle name="Standaard 19 6 2 2 3 2 2 5" xfId="24485" xr:uid="{00000000-0005-0000-0000-000068420000}"/>
    <cellStyle name="Standaard 19 6 2 2 3 2 3" xfId="3696" xr:uid="{00000000-0005-0000-0000-000069420000}"/>
    <cellStyle name="Standaard 19 6 2 2 3 2 3 2" xfId="13423" xr:uid="{00000000-0005-0000-0000-00006A420000}"/>
    <cellStyle name="Standaard 19 6 2 2 3 2 3 3" xfId="22469" xr:uid="{00000000-0005-0000-0000-00006B420000}"/>
    <cellStyle name="Standaard 19 6 2 2 3 2 3 4" xfId="25191" xr:uid="{00000000-0005-0000-0000-00006C420000}"/>
    <cellStyle name="Standaard 19 6 2 2 3 2 4" xfId="11362" xr:uid="{00000000-0005-0000-0000-00006D420000}"/>
    <cellStyle name="Standaard 19 6 2 2 3 2 5" xfId="21106" xr:uid="{00000000-0005-0000-0000-00006E420000}"/>
    <cellStyle name="Standaard 19 6 2 2 3 2 6" xfId="23829" xr:uid="{00000000-0005-0000-0000-00006F420000}"/>
    <cellStyle name="Standaard 19 6 2 2 3 3" xfId="1807" xr:uid="{00000000-0005-0000-0000-000070420000}"/>
    <cellStyle name="Standaard 19 6 2 2 3 3 2" xfId="4029" xr:uid="{00000000-0005-0000-0000-000071420000}"/>
    <cellStyle name="Standaard 19 6 2 2 3 3 2 2" xfId="13756" xr:uid="{00000000-0005-0000-0000-000072420000}"/>
    <cellStyle name="Standaard 19 6 2 2 3 3 2 3" xfId="22797" xr:uid="{00000000-0005-0000-0000-000073420000}"/>
    <cellStyle name="Standaard 19 6 2 2 3 3 2 4" xfId="25519" xr:uid="{00000000-0005-0000-0000-000074420000}"/>
    <cellStyle name="Standaard 19 6 2 2 3 3 3" xfId="11690" xr:uid="{00000000-0005-0000-0000-000075420000}"/>
    <cellStyle name="Standaard 19 6 2 2 3 3 4" xfId="21434" xr:uid="{00000000-0005-0000-0000-000076420000}"/>
    <cellStyle name="Standaard 19 6 2 2 3 3 5" xfId="24157" xr:uid="{00000000-0005-0000-0000-000077420000}"/>
    <cellStyle name="Standaard 19 6 2 2 3 4" xfId="3334" xr:uid="{00000000-0005-0000-0000-000078420000}"/>
    <cellStyle name="Standaard 19 6 2 2 3 4 2" xfId="13061" xr:uid="{00000000-0005-0000-0000-000079420000}"/>
    <cellStyle name="Standaard 19 6 2 2 3 4 3" xfId="22141" xr:uid="{00000000-0005-0000-0000-00007A420000}"/>
    <cellStyle name="Standaard 19 6 2 2 3 4 4" xfId="24863" xr:uid="{00000000-0005-0000-0000-00007B420000}"/>
    <cellStyle name="Standaard 19 6 2 2 3 5" xfId="11034" xr:uid="{00000000-0005-0000-0000-00007C420000}"/>
    <cellStyle name="Standaard 19 6 2 2 3 6" xfId="20777" xr:uid="{00000000-0005-0000-0000-00007D420000}"/>
    <cellStyle name="Standaard 19 6 2 2 3 7" xfId="23501" xr:uid="{00000000-0005-0000-0000-00007E420000}"/>
    <cellStyle name="Standaard 19 6 2 2 4" xfId="1296" xr:uid="{00000000-0005-0000-0000-00007F420000}"/>
    <cellStyle name="Standaard 19 6 2 2 4 2" xfId="1959" xr:uid="{00000000-0005-0000-0000-000080420000}"/>
    <cellStyle name="Standaard 19 6 2 2 4 2 2" xfId="4181" xr:uid="{00000000-0005-0000-0000-000081420000}"/>
    <cellStyle name="Standaard 19 6 2 2 4 2 2 2" xfId="13908" xr:uid="{00000000-0005-0000-0000-000082420000}"/>
    <cellStyle name="Standaard 19 6 2 2 4 2 2 3" xfId="22949" xr:uid="{00000000-0005-0000-0000-000083420000}"/>
    <cellStyle name="Standaard 19 6 2 2 4 2 2 4" xfId="25671" xr:uid="{00000000-0005-0000-0000-000084420000}"/>
    <cellStyle name="Standaard 19 6 2 2 4 2 3" xfId="11842" xr:uid="{00000000-0005-0000-0000-000085420000}"/>
    <cellStyle name="Standaard 19 6 2 2 4 2 4" xfId="21586" xr:uid="{00000000-0005-0000-0000-000086420000}"/>
    <cellStyle name="Standaard 19 6 2 2 4 2 5" xfId="24309" xr:uid="{00000000-0005-0000-0000-000087420000}"/>
    <cellStyle name="Standaard 19 6 2 2 4 3" xfId="3520" xr:uid="{00000000-0005-0000-0000-000088420000}"/>
    <cellStyle name="Standaard 19 6 2 2 4 3 2" xfId="13247" xr:uid="{00000000-0005-0000-0000-000089420000}"/>
    <cellStyle name="Standaard 19 6 2 2 4 3 3" xfId="22293" xr:uid="{00000000-0005-0000-0000-00008A420000}"/>
    <cellStyle name="Standaard 19 6 2 2 4 3 4" xfId="25015" xr:uid="{00000000-0005-0000-0000-00008B420000}"/>
    <cellStyle name="Standaard 19 6 2 2 4 4" xfId="11186" xr:uid="{00000000-0005-0000-0000-00008C420000}"/>
    <cellStyle name="Standaard 19 6 2 2 4 5" xfId="20930" xr:uid="{00000000-0005-0000-0000-00008D420000}"/>
    <cellStyle name="Standaard 19 6 2 2 4 6" xfId="23653" xr:uid="{00000000-0005-0000-0000-00008E420000}"/>
    <cellStyle name="Standaard 19 6 2 2 5" xfId="1631" xr:uid="{00000000-0005-0000-0000-00008F420000}"/>
    <cellStyle name="Standaard 19 6 2 2 5 2" xfId="3853" xr:uid="{00000000-0005-0000-0000-000090420000}"/>
    <cellStyle name="Standaard 19 6 2 2 5 2 2" xfId="13580" xr:uid="{00000000-0005-0000-0000-000091420000}"/>
    <cellStyle name="Standaard 19 6 2 2 5 2 3" xfId="22621" xr:uid="{00000000-0005-0000-0000-000092420000}"/>
    <cellStyle name="Standaard 19 6 2 2 5 2 4" xfId="25343" xr:uid="{00000000-0005-0000-0000-000093420000}"/>
    <cellStyle name="Standaard 19 6 2 2 5 3" xfId="11514" xr:uid="{00000000-0005-0000-0000-000094420000}"/>
    <cellStyle name="Standaard 19 6 2 2 5 4" xfId="21258" xr:uid="{00000000-0005-0000-0000-000095420000}"/>
    <cellStyle name="Standaard 19 6 2 2 5 5" xfId="23981" xr:uid="{00000000-0005-0000-0000-000096420000}"/>
    <cellStyle name="Standaard 19 6 2 2 6" xfId="3155" xr:uid="{00000000-0005-0000-0000-000097420000}"/>
    <cellStyle name="Standaard 19 6 2 2 6 2" xfId="12882" xr:uid="{00000000-0005-0000-0000-000098420000}"/>
    <cellStyle name="Standaard 19 6 2 2 6 3" xfId="21965" xr:uid="{00000000-0005-0000-0000-000099420000}"/>
    <cellStyle name="Standaard 19 6 2 2 6 4" xfId="24687" xr:uid="{00000000-0005-0000-0000-00009A420000}"/>
    <cellStyle name="Standaard 19 6 2 2 7" xfId="10858" xr:uid="{00000000-0005-0000-0000-00009B420000}"/>
    <cellStyle name="Standaard 19 6 2 2 8" xfId="20601" xr:uid="{00000000-0005-0000-0000-00009C420000}"/>
    <cellStyle name="Standaard 19 6 2 2 9" xfId="23325" xr:uid="{00000000-0005-0000-0000-00009D420000}"/>
    <cellStyle name="Standaard 19 6 2 3" xfId="1003" xr:uid="{00000000-0005-0000-0000-00009E420000}"/>
    <cellStyle name="Standaard 19 6 2 3 2" xfId="1340" xr:uid="{00000000-0005-0000-0000-00009F420000}"/>
    <cellStyle name="Standaard 19 6 2 3 2 2" xfId="2003" xr:uid="{00000000-0005-0000-0000-0000A0420000}"/>
    <cellStyle name="Standaard 19 6 2 3 2 2 2" xfId="4225" xr:uid="{00000000-0005-0000-0000-0000A1420000}"/>
    <cellStyle name="Standaard 19 6 2 3 2 2 2 2" xfId="13952" xr:uid="{00000000-0005-0000-0000-0000A2420000}"/>
    <cellStyle name="Standaard 19 6 2 3 2 2 2 3" xfId="22993" xr:uid="{00000000-0005-0000-0000-0000A3420000}"/>
    <cellStyle name="Standaard 19 6 2 3 2 2 2 4" xfId="25715" xr:uid="{00000000-0005-0000-0000-0000A4420000}"/>
    <cellStyle name="Standaard 19 6 2 3 2 2 3" xfId="11886" xr:uid="{00000000-0005-0000-0000-0000A5420000}"/>
    <cellStyle name="Standaard 19 6 2 3 2 2 4" xfId="21630" xr:uid="{00000000-0005-0000-0000-0000A6420000}"/>
    <cellStyle name="Standaard 19 6 2 3 2 2 5" xfId="24353" xr:uid="{00000000-0005-0000-0000-0000A7420000}"/>
    <cellStyle name="Standaard 19 6 2 3 2 3" xfId="3564" xr:uid="{00000000-0005-0000-0000-0000A8420000}"/>
    <cellStyle name="Standaard 19 6 2 3 2 3 2" xfId="13291" xr:uid="{00000000-0005-0000-0000-0000A9420000}"/>
    <cellStyle name="Standaard 19 6 2 3 2 3 3" xfId="22337" xr:uid="{00000000-0005-0000-0000-0000AA420000}"/>
    <cellStyle name="Standaard 19 6 2 3 2 3 4" xfId="25059" xr:uid="{00000000-0005-0000-0000-0000AB420000}"/>
    <cellStyle name="Standaard 19 6 2 3 2 4" xfId="11230" xr:uid="{00000000-0005-0000-0000-0000AC420000}"/>
    <cellStyle name="Standaard 19 6 2 3 2 5" xfId="20974" xr:uid="{00000000-0005-0000-0000-0000AD420000}"/>
    <cellStyle name="Standaard 19 6 2 3 2 6" xfId="23697" xr:uid="{00000000-0005-0000-0000-0000AE420000}"/>
    <cellStyle name="Standaard 19 6 2 3 3" xfId="1675" xr:uid="{00000000-0005-0000-0000-0000AF420000}"/>
    <cellStyle name="Standaard 19 6 2 3 3 2" xfId="3897" xr:uid="{00000000-0005-0000-0000-0000B0420000}"/>
    <cellStyle name="Standaard 19 6 2 3 3 2 2" xfId="13624" xr:uid="{00000000-0005-0000-0000-0000B1420000}"/>
    <cellStyle name="Standaard 19 6 2 3 3 2 3" xfId="22665" xr:uid="{00000000-0005-0000-0000-0000B2420000}"/>
    <cellStyle name="Standaard 19 6 2 3 3 2 4" xfId="25387" xr:uid="{00000000-0005-0000-0000-0000B3420000}"/>
    <cellStyle name="Standaard 19 6 2 3 3 3" xfId="11558" xr:uid="{00000000-0005-0000-0000-0000B4420000}"/>
    <cellStyle name="Standaard 19 6 2 3 3 4" xfId="21302" xr:uid="{00000000-0005-0000-0000-0000B5420000}"/>
    <cellStyle name="Standaard 19 6 2 3 3 5" xfId="24025" xr:uid="{00000000-0005-0000-0000-0000B6420000}"/>
    <cellStyle name="Standaard 19 6 2 3 4" xfId="3199" xr:uid="{00000000-0005-0000-0000-0000B7420000}"/>
    <cellStyle name="Standaard 19 6 2 3 4 2" xfId="12926" xr:uid="{00000000-0005-0000-0000-0000B8420000}"/>
    <cellStyle name="Standaard 19 6 2 3 4 3" xfId="22009" xr:uid="{00000000-0005-0000-0000-0000B9420000}"/>
    <cellStyle name="Standaard 19 6 2 3 4 4" xfId="24731" xr:uid="{00000000-0005-0000-0000-0000BA420000}"/>
    <cellStyle name="Standaard 19 6 2 3 5" xfId="10902" xr:uid="{00000000-0005-0000-0000-0000BB420000}"/>
    <cellStyle name="Standaard 19 6 2 3 6" xfId="20645" xr:uid="{00000000-0005-0000-0000-0000BC420000}"/>
    <cellStyle name="Standaard 19 6 2 3 7" xfId="23369" xr:uid="{00000000-0005-0000-0000-0000BD420000}"/>
    <cellStyle name="Standaard 19 6 2 4" xfId="1092" xr:uid="{00000000-0005-0000-0000-0000BE420000}"/>
    <cellStyle name="Standaard 19 6 2 4 2" xfId="1429" xr:uid="{00000000-0005-0000-0000-0000BF420000}"/>
    <cellStyle name="Standaard 19 6 2 4 2 2" xfId="2091" xr:uid="{00000000-0005-0000-0000-0000C0420000}"/>
    <cellStyle name="Standaard 19 6 2 4 2 2 2" xfId="4313" xr:uid="{00000000-0005-0000-0000-0000C1420000}"/>
    <cellStyle name="Standaard 19 6 2 4 2 2 2 2" xfId="14040" xr:uid="{00000000-0005-0000-0000-0000C2420000}"/>
    <cellStyle name="Standaard 19 6 2 4 2 2 2 3" xfId="23081" xr:uid="{00000000-0005-0000-0000-0000C3420000}"/>
    <cellStyle name="Standaard 19 6 2 4 2 2 2 4" xfId="25803" xr:uid="{00000000-0005-0000-0000-0000C4420000}"/>
    <cellStyle name="Standaard 19 6 2 4 2 2 3" xfId="11974" xr:uid="{00000000-0005-0000-0000-0000C5420000}"/>
    <cellStyle name="Standaard 19 6 2 4 2 2 4" xfId="21718" xr:uid="{00000000-0005-0000-0000-0000C6420000}"/>
    <cellStyle name="Standaard 19 6 2 4 2 2 5" xfId="24441" xr:uid="{00000000-0005-0000-0000-0000C7420000}"/>
    <cellStyle name="Standaard 19 6 2 4 2 3" xfId="3652" xr:uid="{00000000-0005-0000-0000-0000C8420000}"/>
    <cellStyle name="Standaard 19 6 2 4 2 3 2" xfId="13379" xr:uid="{00000000-0005-0000-0000-0000C9420000}"/>
    <cellStyle name="Standaard 19 6 2 4 2 3 3" xfId="22425" xr:uid="{00000000-0005-0000-0000-0000CA420000}"/>
    <cellStyle name="Standaard 19 6 2 4 2 3 4" xfId="25147" xr:uid="{00000000-0005-0000-0000-0000CB420000}"/>
    <cellStyle name="Standaard 19 6 2 4 2 4" xfId="11318" xr:uid="{00000000-0005-0000-0000-0000CC420000}"/>
    <cellStyle name="Standaard 19 6 2 4 2 5" xfId="21062" xr:uid="{00000000-0005-0000-0000-0000CD420000}"/>
    <cellStyle name="Standaard 19 6 2 4 2 6" xfId="23785" xr:uid="{00000000-0005-0000-0000-0000CE420000}"/>
    <cellStyle name="Standaard 19 6 2 4 3" xfId="1763" xr:uid="{00000000-0005-0000-0000-0000CF420000}"/>
    <cellStyle name="Standaard 19 6 2 4 3 2" xfId="3985" xr:uid="{00000000-0005-0000-0000-0000D0420000}"/>
    <cellStyle name="Standaard 19 6 2 4 3 2 2" xfId="13712" xr:uid="{00000000-0005-0000-0000-0000D1420000}"/>
    <cellStyle name="Standaard 19 6 2 4 3 2 3" xfId="22753" xr:uid="{00000000-0005-0000-0000-0000D2420000}"/>
    <cellStyle name="Standaard 19 6 2 4 3 2 4" xfId="25475" xr:uid="{00000000-0005-0000-0000-0000D3420000}"/>
    <cellStyle name="Standaard 19 6 2 4 3 3" xfId="11646" xr:uid="{00000000-0005-0000-0000-0000D4420000}"/>
    <cellStyle name="Standaard 19 6 2 4 3 4" xfId="21390" xr:uid="{00000000-0005-0000-0000-0000D5420000}"/>
    <cellStyle name="Standaard 19 6 2 4 3 5" xfId="24113" xr:uid="{00000000-0005-0000-0000-0000D6420000}"/>
    <cellStyle name="Standaard 19 6 2 4 4" xfId="3288" xr:uid="{00000000-0005-0000-0000-0000D7420000}"/>
    <cellStyle name="Standaard 19 6 2 4 4 2" xfId="13015" xr:uid="{00000000-0005-0000-0000-0000D8420000}"/>
    <cellStyle name="Standaard 19 6 2 4 4 3" xfId="22097" xr:uid="{00000000-0005-0000-0000-0000D9420000}"/>
    <cellStyle name="Standaard 19 6 2 4 4 4" xfId="24819" xr:uid="{00000000-0005-0000-0000-0000DA420000}"/>
    <cellStyle name="Standaard 19 6 2 4 5" xfId="10990" xr:uid="{00000000-0005-0000-0000-0000DB420000}"/>
    <cellStyle name="Standaard 19 6 2 4 6" xfId="20733" xr:uid="{00000000-0005-0000-0000-0000DC420000}"/>
    <cellStyle name="Standaard 19 6 2 4 7" xfId="23457" xr:uid="{00000000-0005-0000-0000-0000DD420000}"/>
    <cellStyle name="Standaard 19 6 2 5" xfId="1197" xr:uid="{00000000-0005-0000-0000-0000DE420000}"/>
    <cellStyle name="Standaard 19 6 2 5 2" xfId="1532" xr:uid="{00000000-0005-0000-0000-0000DF420000}"/>
    <cellStyle name="Standaard 19 6 2 5 2 2" xfId="2193" xr:uid="{00000000-0005-0000-0000-0000E0420000}"/>
    <cellStyle name="Standaard 19 6 2 5 2 2 2" xfId="4415" xr:uid="{00000000-0005-0000-0000-0000E1420000}"/>
    <cellStyle name="Standaard 19 6 2 5 2 2 2 2" xfId="14142" xr:uid="{00000000-0005-0000-0000-0000E2420000}"/>
    <cellStyle name="Standaard 19 6 2 5 2 2 2 3" xfId="23183" xr:uid="{00000000-0005-0000-0000-0000E3420000}"/>
    <cellStyle name="Standaard 19 6 2 5 2 2 2 4" xfId="25905" xr:uid="{00000000-0005-0000-0000-0000E4420000}"/>
    <cellStyle name="Standaard 19 6 2 5 2 2 3" xfId="12076" xr:uid="{00000000-0005-0000-0000-0000E5420000}"/>
    <cellStyle name="Standaard 19 6 2 5 2 2 4" xfId="21820" xr:uid="{00000000-0005-0000-0000-0000E6420000}"/>
    <cellStyle name="Standaard 19 6 2 5 2 2 5" xfId="24543" xr:uid="{00000000-0005-0000-0000-0000E7420000}"/>
    <cellStyle name="Standaard 19 6 2 5 2 3" xfId="3754" xr:uid="{00000000-0005-0000-0000-0000E8420000}"/>
    <cellStyle name="Standaard 19 6 2 5 2 3 2" xfId="13481" xr:uid="{00000000-0005-0000-0000-0000E9420000}"/>
    <cellStyle name="Standaard 19 6 2 5 2 3 3" xfId="22527" xr:uid="{00000000-0005-0000-0000-0000EA420000}"/>
    <cellStyle name="Standaard 19 6 2 5 2 3 4" xfId="25249" xr:uid="{00000000-0005-0000-0000-0000EB420000}"/>
    <cellStyle name="Standaard 19 6 2 5 2 4" xfId="11420" xr:uid="{00000000-0005-0000-0000-0000EC420000}"/>
    <cellStyle name="Standaard 19 6 2 5 2 5" xfId="21164" xr:uid="{00000000-0005-0000-0000-0000ED420000}"/>
    <cellStyle name="Standaard 19 6 2 5 2 6" xfId="23887" xr:uid="{00000000-0005-0000-0000-0000EE420000}"/>
    <cellStyle name="Standaard 19 6 2 5 3" xfId="1865" xr:uid="{00000000-0005-0000-0000-0000EF420000}"/>
    <cellStyle name="Standaard 19 6 2 5 3 2" xfId="4087" xr:uid="{00000000-0005-0000-0000-0000F0420000}"/>
    <cellStyle name="Standaard 19 6 2 5 3 2 2" xfId="13814" xr:uid="{00000000-0005-0000-0000-0000F1420000}"/>
    <cellStyle name="Standaard 19 6 2 5 3 2 3" xfId="22855" xr:uid="{00000000-0005-0000-0000-0000F2420000}"/>
    <cellStyle name="Standaard 19 6 2 5 3 2 4" xfId="25577" xr:uid="{00000000-0005-0000-0000-0000F3420000}"/>
    <cellStyle name="Standaard 19 6 2 5 3 3" xfId="11748" xr:uid="{00000000-0005-0000-0000-0000F4420000}"/>
    <cellStyle name="Standaard 19 6 2 5 3 4" xfId="21492" xr:uid="{00000000-0005-0000-0000-0000F5420000}"/>
    <cellStyle name="Standaard 19 6 2 5 3 5" xfId="24215" xr:uid="{00000000-0005-0000-0000-0000F6420000}"/>
    <cellStyle name="Standaard 19 6 2 5 4" xfId="3393" xr:uid="{00000000-0005-0000-0000-0000F7420000}"/>
    <cellStyle name="Standaard 19 6 2 5 4 2" xfId="13120" xr:uid="{00000000-0005-0000-0000-0000F8420000}"/>
    <cellStyle name="Standaard 19 6 2 5 4 3" xfId="22199" xr:uid="{00000000-0005-0000-0000-0000F9420000}"/>
    <cellStyle name="Standaard 19 6 2 5 4 4" xfId="24921" xr:uid="{00000000-0005-0000-0000-0000FA420000}"/>
    <cellStyle name="Standaard 19 6 2 5 5" xfId="11092" xr:uid="{00000000-0005-0000-0000-0000FB420000}"/>
    <cellStyle name="Standaard 19 6 2 5 6" xfId="20835" xr:uid="{00000000-0005-0000-0000-0000FC420000}"/>
    <cellStyle name="Standaard 19 6 2 5 7" xfId="23559" xr:uid="{00000000-0005-0000-0000-0000FD420000}"/>
    <cellStyle name="Standaard 19 6 2 6" xfId="1252" xr:uid="{00000000-0005-0000-0000-0000FE420000}"/>
    <cellStyle name="Standaard 19 6 2 6 2" xfId="1915" xr:uid="{00000000-0005-0000-0000-0000FF420000}"/>
    <cellStyle name="Standaard 19 6 2 6 2 2" xfId="4137" xr:uid="{00000000-0005-0000-0000-000000430000}"/>
    <cellStyle name="Standaard 19 6 2 6 2 2 2" xfId="13864" xr:uid="{00000000-0005-0000-0000-000001430000}"/>
    <cellStyle name="Standaard 19 6 2 6 2 2 3" xfId="22905" xr:uid="{00000000-0005-0000-0000-000002430000}"/>
    <cellStyle name="Standaard 19 6 2 6 2 2 4" xfId="25627" xr:uid="{00000000-0005-0000-0000-000003430000}"/>
    <cellStyle name="Standaard 19 6 2 6 2 3" xfId="11798" xr:uid="{00000000-0005-0000-0000-000004430000}"/>
    <cellStyle name="Standaard 19 6 2 6 2 4" xfId="21542" xr:uid="{00000000-0005-0000-0000-000005430000}"/>
    <cellStyle name="Standaard 19 6 2 6 2 5" xfId="24265" xr:uid="{00000000-0005-0000-0000-000006430000}"/>
    <cellStyle name="Standaard 19 6 2 6 3" xfId="3476" xr:uid="{00000000-0005-0000-0000-000007430000}"/>
    <cellStyle name="Standaard 19 6 2 6 3 2" xfId="13203" xr:uid="{00000000-0005-0000-0000-000008430000}"/>
    <cellStyle name="Standaard 19 6 2 6 3 3" xfId="22249" xr:uid="{00000000-0005-0000-0000-000009430000}"/>
    <cellStyle name="Standaard 19 6 2 6 3 4" xfId="24971" xr:uid="{00000000-0005-0000-0000-00000A430000}"/>
    <cellStyle name="Standaard 19 6 2 6 4" xfId="11142" xr:uid="{00000000-0005-0000-0000-00000B430000}"/>
    <cellStyle name="Standaard 19 6 2 6 5" xfId="20886" xr:uid="{00000000-0005-0000-0000-00000C430000}"/>
    <cellStyle name="Standaard 19 6 2 6 6" xfId="23609" xr:uid="{00000000-0005-0000-0000-00000D430000}"/>
    <cellStyle name="Standaard 19 6 2 7" xfId="1587" xr:uid="{00000000-0005-0000-0000-00000E430000}"/>
    <cellStyle name="Standaard 19 6 2 7 2" xfId="3809" xr:uid="{00000000-0005-0000-0000-00000F430000}"/>
    <cellStyle name="Standaard 19 6 2 7 2 2" xfId="13536" xr:uid="{00000000-0005-0000-0000-000010430000}"/>
    <cellStyle name="Standaard 19 6 2 7 2 3" xfId="22577" xr:uid="{00000000-0005-0000-0000-000011430000}"/>
    <cellStyle name="Standaard 19 6 2 7 2 4" xfId="25299" xr:uid="{00000000-0005-0000-0000-000012430000}"/>
    <cellStyle name="Standaard 19 6 2 7 3" xfId="11470" xr:uid="{00000000-0005-0000-0000-000013430000}"/>
    <cellStyle name="Standaard 19 6 2 7 4" xfId="21214" xr:uid="{00000000-0005-0000-0000-000014430000}"/>
    <cellStyle name="Standaard 19 6 2 7 5" xfId="23937" xr:uid="{00000000-0005-0000-0000-000015430000}"/>
    <cellStyle name="Standaard 19 6 2 8" xfId="3110" xr:uid="{00000000-0005-0000-0000-000016430000}"/>
    <cellStyle name="Standaard 19 6 2 8 2" xfId="12837" xr:uid="{00000000-0005-0000-0000-000017430000}"/>
    <cellStyle name="Standaard 19 6 2 8 3" xfId="21921" xr:uid="{00000000-0005-0000-0000-000018430000}"/>
    <cellStyle name="Standaard 19 6 2 8 4" xfId="24643" xr:uid="{00000000-0005-0000-0000-000019430000}"/>
    <cellStyle name="Standaard 19 6 2 9" xfId="10814" xr:uid="{00000000-0005-0000-0000-00001A430000}"/>
    <cellStyle name="Standaard 19 6 3" xfId="924" xr:uid="{00000000-0005-0000-0000-00001B430000}"/>
    <cellStyle name="Standaard 19 6 3 10" xfId="20567" xr:uid="{00000000-0005-0000-0000-00001C430000}"/>
    <cellStyle name="Standaard 19 6 3 11" xfId="23291" xr:uid="{00000000-0005-0000-0000-00001D430000}"/>
    <cellStyle name="Standaard 19 6 3 2" xfId="969" xr:uid="{00000000-0005-0000-0000-00001E430000}"/>
    <cellStyle name="Standaard 19 6 3 2 2" xfId="1057" xr:uid="{00000000-0005-0000-0000-00001F430000}"/>
    <cellStyle name="Standaard 19 6 3 2 2 2" xfId="1394" xr:uid="{00000000-0005-0000-0000-000020430000}"/>
    <cellStyle name="Standaard 19 6 3 2 2 2 2" xfId="2057" xr:uid="{00000000-0005-0000-0000-000021430000}"/>
    <cellStyle name="Standaard 19 6 3 2 2 2 2 2" xfId="4279" xr:uid="{00000000-0005-0000-0000-000022430000}"/>
    <cellStyle name="Standaard 19 6 3 2 2 2 2 2 2" xfId="14006" xr:uid="{00000000-0005-0000-0000-000023430000}"/>
    <cellStyle name="Standaard 19 6 3 2 2 2 2 2 3" xfId="23047" xr:uid="{00000000-0005-0000-0000-000024430000}"/>
    <cellStyle name="Standaard 19 6 3 2 2 2 2 2 4" xfId="25769" xr:uid="{00000000-0005-0000-0000-000025430000}"/>
    <cellStyle name="Standaard 19 6 3 2 2 2 2 3" xfId="11940" xr:uid="{00000000-0005-0000-0000-000026430000}"/>
    <cellStyle name="Standaard 19 6 3 2 2 2 2 4" xfId="21684" xr:uid="{00000000-0005-0000-0000-000027430000}"/>
    <cellStyle name="Standaard 19 6 3 2 2 2 2 5" xfId="24407" xr:uid="{00000000-0005-0000-0000-000028430000}"/>
    <cellStyle name="Standaard 19 6 3 2 2 2 3" xfId="3618" xr:uid="{00000000-0005-0000-0000-000029430000}"/>
    <cellStyle name="Standaard 19 6 3 2 2 2 3 2" xfId="13345" xr:uid="{00000000-0005-0000-0000-00002A430000}"/>
    <cellStyle name="Standaard 19 6 3 2 2 2 3 3" xfId="22391" xr:uid="{00000000-0005-0000-0000-00002B430000}"/>
    <cellStyle name="Standaard 19 6 3 2 2 2 3 4" xfId="25113" xr:uid="{00000000-0005-0000-0000-00002C430000}"/>
    <cellStyle name="Standaard 19 6 3 2 2 2 4" xfId="11284" xr:uid="{00000000-0005-0000-0000-00002D430000}"/>
    <cellStyle name="Standaard 19 6 3 2 2 2 5" xfId="21028" xr:uid="{00000000-0005-0000-0000-00002E430000}"/>
    <cellStyle name="Standaard 19 6 3 2 2 2 6" xfId="23751" xr:uid="{00000000-0005-0000-0000-00002F430000}"/>
    <cellStyle name="Standaard 19 6 3 2 2 3" xfId="1729" xr:uid="{00000000-0005-0000-0000-000030430000}"/>
    <cellStyle name="Standaard 19 6 3 2 2 3 2" xfId="3951" xr:uid="{00000000-0005-0000-0000-000031430000}"/>
    <cellStyle name="Standaard 19 6 3 2 2 3 2 2" xfId="13678" xr:uid="{00000000-0005-0000-0000-000032430000}"/>
    <cellStyle name="Standaard 19 6 3 2 2 3 2 3" xfId="22719" xr:uid="{00000000-0005-0000-0000-000033430000}"/>
    <cellStyle name="Standaard 19 6 3 2 2 3 2 4" xfId="25441" xr:uid="{00000000-0005-0000-0000-000034430000}"/>
    <cellStyle name="Standaard 19 6 3 2 2 3 3" xfId="11612" xr:uid="{00000000-0005-0000-0000-000035430000}"/>
    <cellStyle name="Standaard 19 6 3 2 2 3 4" xfId="21356" xr:uid="{00000000-0005-0000-0000-000036430000}"/>
    <cellStyle name="Standaard 19 6 3 2 2 3 5" xfId="24079" xr:uid="{00000000-0005-0000-0000-000037430000}"/>
    <cellStyle name="Standaard 19 6 3 2 2 4" xfId="3253" xr:uid="{00000000-0005-0000-0000-000038430000}"/>
    <cellStyle name="Standaard 19 6 3 2 2 4 2" xfId="12980" xr:uid="{00000000-0005-0000-0000-000039430000}"/>
    <cellStyle name="Standaard 19 6 3 2 2 4 3" xfId="22063" xr:uid="{00000000-0005-0000-0000-00003A430000}"/>
    <cellStyle name="Standaard 19 6 3 2 2 4 4" xfId="24785" xr:uid="{00000000-0005-0000-0000-00003B430000}"/>
    <cellStyle name="Standaard 19 6 3 2 2 5" xfId="10956" xr:uid="{00000000-0005-0000-0000-00003C430000}"/>
    <cellStyle name="Standaard 19 6 3 2 2 6" xfId="20699" xr:uid="{00000000-0005-0000-0000-00003D430000}"/>
    <cellStyle name="Standaard 19 6 3 2 2 7" xfId="23423" xr:uid="{00000000-0005-0000-0000-00003E430000}"/>
    <cellStyle name="Standaard 19 6 3 2 3" xfId="1148" xr:uid="{00000000-0005-0000-0000-00003F430000}"/>
    <cellStyle name="Standaard 19 6 3 2 3 2" xfId="1484" xr:uid="{00000000-0005-0000-0000-000040430000}"/>
    <cellStyle name="Standaard 19 6 3 2 3 2 2" xfId="2145" xr:uid="{00000000-0005-0000-0000-000041430000}"/>
    <cellStyle name="Standaard 19 6 3 2 3 2 2 2" xfId="4367" xr:uid="{00000000-0005-0000-0000-000042430000}"/>
    <cellStyle name="Standaard 19 6 3 2 3 2 2 2 2" xfId="14094" xr:uid="{00000000-0005-0000-0000-000043430000}"/>
    <cellStyle name="Standaard 19 6 3 2 3 2 2 2 3" xfId="23135" xr:uid="{00000000-0005-0000-0000-000044430000}"/>
    <cellStyle name="Standaard 19 6 3 2 3 2 2 2 4" xfId="25857" xr:uid="{00000000-0005-0000-0000-000045430000}"/>
    <cellStyle name="Standaard 19 6 3 2 3 2 2 3" xfId="12028" xr:uid="{00000000-0005-0000-0000-000046430000}"/>
    <cellStyle name="Standaard 19 6 3 2 3 2 2 4" xfId="21772" xr:uid="{00000000-0005-0000-0000-000047430000}"/>
    <cellStyle name="Standaard 19 6 3 2 3 2 2 5" xfId="24495" xr:uid="{00000000-0005-0000-0000-000048430000}"/>
    <cellStyle name="Standaard 19 6 3 2 3 2 3" xfId="3706" xr:uid="{00000000-0005-0000-0000-000049430000}"/>
    <cellStyle name="Standaard 19 6 3 2 3 2 3 2" xfId="13433" xr:uid="{00000000-0005-0000-0000-00004A430000}"/>
    <cellStyle name="Standaard 19 6 3 2 3 2 3 3" xfId="22479" xr:uid="{00000000-0005-0000-0000-00004B430000}"/>
    <cellStyle name="Standaard 19 6 3 2 3 2 3 4" xfId="25201" xr:uid="{00000000-0005-0000-0000-00004C430000}"/>
    <cellStyle name="Standaard 19 6 3 2 3 2 4" xfId="11372" xr:uid="{00000000-0005-0000-0000-00004D430000}"/>
    <cellStyle name="Standaard 19 6 3 2 3 2 5" xfId="21116" xr:uid="{00000000-0005-0000-0000-00004E430000}"/>
    <cellStyle name="Standaard 19 6 3 2 3 2 6" xfId="23839" xr:uid="{00000000-0005-0000-0000-00004F430000}"/>
    <cellStyle name="Standaard 19 6 3 2 3 3" xfId="1817" xr:uid="{00000000-0005-0000-0000-000050430000}"/>
    <cellStyle name="Standaard 19 6 3 2 3 3 2" xfId="4039" xr:uid="{00000000-0005-0000-0000-000051430000}"/>
    <cellStyle name="Standaard 19 6 3 2 3 3 2 2" xfId="13766" xr:uid="{00000000-0005-0000-0000-000052430000}"/>
    <cellStyle name="Standaard 19 6 3 2 3 3 2 3" xfId="22807" xr:uid="{00000000-0005-0000-0000-000053430000}"/>
    <cellStyle name="Standaard 19 6 3 2 3 3 2 4" xfId="25529" xr:uid="{00000000-0005-0000-0000-000054430000}"/>
    <cellStyle name="Standaard 19 6 3 2 3 3 3" xfId="11700" xr:uid="{00000000-0005-0000-0000-000055430000}"/>
    <cellStyle name="Standaard 19 6 3 2 3 3 4" xfId="21444" xr:uid="{00000000-0005-0000-0000-000056430000}"/>
    <cellStyle name="Standaard 19 6 3 2 3 3 5" xfId="24167" xr:uid="{00000000-0005-0000-0000-000057430000}"/>
    <cellStyle name="Standaard 19 6 3 2 3 4" xfId="3344" xr:uid="{00000000-0005-0000-0000-000058430000}"/>
    <cellStyle name="Standaard 19 6 3 2 3 4 2" xfId="13071" xr:uid="{00000000-0005-0000-0000-000059430000}"/>
    <cellStyle name="Standaard 19 6 3 2 3 4 3" xfId="22151" xr:uid="{00000000-0005-0000-0000-00005A430000}"/>
    <cellStyle name="Standaard 19 6 3 2 3 4 4" xfId="24873" xr:uid="{00000000-0005-0000-0000-00005B430000}"/>
    <cellStyle name="Standaard 19 6 3 2 3 5" xfId="11044" xr:uid="{00000000-0005-0000-0000-00005C430000}"/>
    <cellStyle name="Standaard 19 6 3 2 3 6" xfId="20787" xr:uid="{00000000-0005-0000-0000-00005D430000}"/>
    <cellStyle name="Standaard 19 6 3 2 3 7" xfId="23511" xr:uid="{00000000-0005-0000-0000-00005E430000}"/>
    <cellStyle name="Standaard 19 6 3 2 4" xfId="1306" xr:uid="{00000000-0005-0000-0000-00005F430000}"/>
    <cellStyle name="Standaard 19 6 3 2 4 2" xfId="1969" xr:uid="{00000000-0005-0000-0000-000060430000}"/>
    <cellStyle name="Standaard 19 6 3 2 4 2 2" xfId="4191" xr:uid="{00000000-0005-0000-0000-000061430000}"/>
    <cellStyle name="Standaard 19 6 3 2 4 2 2 2" xfId="13918" xr:uid="{00000000-0005-0000-0000-000062430000}"/>
    <cellStyle name="Standaard 19 6 3 2 4 2 2 3" xfId="22959" xr:uid="{00000000-0005-0000-0000-000063430000}"/>
    <cellStyle name="Standaard 19 6 3 2 4 2 2 4" xfId="25681" xr:uid="{00000000-0005-0000-0000-000064430000}"/>
    <cellStyle name="Standaard 19 6 3 2 4 2 3" xfId="11852" xr:uid="{00000000-0005-0000-0000-000065430000}"/>
    <cellStyle name="Standaard 19 6 3 2 4 2 4" xfId="21596" xr:uid="{00000000-0005-0000-0000-000066430000}"/>
    <cellStyle name="Standaard 19 6 3 2 4 2 5" xfId="24319" xr:uid="{00000000-0005-0000-0000-000067430000}"/>
    <cellStyle name="Standaard 19 6 3 2 4 3" xfId="3530" xr:uid="{00000000-0005-0000-0000-000068430000}"/>
    <cellStyle name="Standaard 19 6 3 2 4 3 2" xfId="13257" xr:uid="{00000000-0005-0000-0000-000069430000}"/>
    <cellStyle name="Standaard 19 6 3 2 4 3 3" xfId="22303" xr:uid="{00000000-0005-0000-0000-00006A430000}"/>
    <cellStyle name="Standaard 19 6 3 2 4 3 4" xfId="25025" xr:uid="{00000000-0005-0000-0000-00006B430000}"/>
    <cellStyle name="Standaard 19 6 3 2 4 4" xfId="11196" xr:uid="{00000000-0005-0000-0000-00006C430000}"/>
    <cellStyle name="Standaard 19 6 3 2 4 5" xfId="20940" xr:uid="{00000000-0005-0000-0000-00006D430000}"/>
    <cellStyle name="Standaard 19 6 3 2 4 6" xfId="23663" xr:uid="{00000000-0005-0000-0000-00006E430000}"/>
    <cellStyle name="Standaard 19 6 3 2 5" xfId="1641" xr:uid="{00000000-0005-0000-0000-00006F430000}"/>
    <cellStyle name="Standaard 19 6 3 2 5 2" xfId="3863" xr:uid="{00000000-0005-0000-0000-000070430000}"/>
    <cellStyle name="Standaard 19 6 3 2 5 2 2" xfId="13590" xr:uid="{00000000-0005-0000-0000-000071430000}"/>
    <cellStyle name="Standaard 19 6 3 2 5 2 3" xfId="22631" xr:uid="{00000000-0005-0000-0000-000072430000}"/>
    <cellStyle name="Standaard 19 6 3 2 5 2 4" xfId="25353" xr:uid="{00000000-0005-0000-0000-000073430000}"/>
    <cellStyle name="Standaard 19 6 3 2 5 3" xfId="11524" xr:uid="{00000000-0005-0000-0000-000074430000}"/>
    <cellStyle name="Standaard 19 6 3 2 5 4" xfId="21268" xr:uid="{00000000-0005-0000-0000-000075430000}"/>
    <cellStyle name="Standaard 19 6 3 2 5 5" xfId="23991" xr:uid="{00000000-0005-0000-0000-000076430000}"/>
    <cellStyle name="Standaard 19 6 3 2 6" xfId="3165" xr:uid="{00000000-0005-0000-0000-000077430000}"/>
    <cellStyle name="Standaard 19 6 3 2 6 2" xfId="12892" xr:uid="{00000000-0005-0000-0000-000078430000}"/>
    <cellStyle name="Standaard 19 6 3 2 6 3" xfId="21975" xr:uid="{00000000-0005-0000-0000-000079430000}"/>
    <cellStyle name="Standaard 19 6 3 2 6 4" xfId="24697" xr:uid="{00000000-0005-0000-0000-00007A430000}"/>
    <cellStyle name="Standaard 19 6 3 2 7" xfId="10868" xr:uid="{00000000-0005-0000-0000-00007B430000}"/>
    <cellStyle name="Standaard 19 6 3 2 8" xfId="20611" xr:uid="{00000000-0005-0000-0000-00007C430000}"/>
    <cellStyle name="Standaard 19 6 3 2 9" xfId="23335" xr:uid="{00000000-0005-0000-0000-00007D430000}"/>
    <cellStyle name="Standaard 19 6 3 3" xfId="1013" xr:uid="{00000000-0005-0000-0000-00007E430000}"/>
    <cellStyle name="Standaard 19 6 3 3 2" xfId="1350" xr:uid="{00000000-0005-0000-0000-00007F430000}"/>
    <cellStyle name="Standaard 19 6 3 3 2 2" xfId="2013" xr:uid="{00000000-0005-0000-0000-000080430000}"/>
    <cellStyle name="Standaard 19 6 3 3 2 2 2" xfId="4235" xr:uid="{00000000-0005-0000-0000-000081430000}"/>
    <cellStyle name="Standaard 19 6 3 3 2 2 2 2" xfId="13962" xr:uid="{00000000-0005-0000-0000-000082430000}"/>
    <cellStyle name="Standaard 19 6 3 3 2 2 2 3" xfId="23003" xr:uid="{00000000-0005-0000-0000-000083430000}"/>
    <cellStyle name="Standaard 19 6 3 3 2 2 2 4" xfId="25725" xr:uid="{00000000-0005-0000-0000-000084430000}"/>
    <cellStyle name="Standaard 19 6 3 3 2 2 3" xfId="11896" xr:uid="{00000000-0005-0000-0000-000085430000}"/>
    <cellStyle name="Standaard 19 6 3 3 2 2 4" xfId="21640" xr:uid="{00000000-0005-0000-0000-000086430000}"/>
    <cellStyle name="Standaard 19 6 3 3 2 2 5" xfId="24363" xr:uid="{00000000-0005-0000-0000-000087430000}"/>
    <cellStyle name="Standaard 19 6 3 3 2 3" xfId="3574" xr:uid="{00000000-0005-0000-0000-000088430000}"/>
    <cellStyle name="Standaard 19 6 3 3 2 3 2" xfId="13301" xr:uid="{00000000-0005-0000-0000-000089430000}"/>
    <cellStyle name="Standaard 19 6 3 3 2 3 3" xfId="22347" xr:uid="{00000000-0005-0000-0000-00008A430000}"/>
    <cellStyle name="Standaard 19 6 3 3 2 3 4" xfId="25069" xr:uid="{00000000-0005-0000-0000-00008B430000}"/>
    <cellStyle name="Standaard 19 6 3 3 2 4" xfId="11240" xr:uid="{00000000-0005-0000-0000-00008C430000}"/>
    <cellStyle name="Standaard 19 6 3 3 2 5" xfId="20984" xr:uid="{00000000-0005-0000-0000-00008D430000}"/>
    <cellStyle name="Standaard 19 6 3 3 2 6" xfId="23707" xr:uid="{00000000-0005-0000-0000-00008E430000}"/>
    <cellStyle name="Standaard 19 6 3 3 3" xfId="1685" xr:uid="{00000000-0005-0000-0000-00008F430000}"/>
    <cellStyle name="Standaard 19 6 3 3 3 2" xfId="3907" xr:uid="{00000000-0005-0000-0000-000090430000}"/>
    <cellStyle name="Standaard 19 6 3 3 3 2 2" xfId="13634" xr:uid="{00000000-0005-0000-0000-000091430000}"/>
    <cellStyle name="Standaard 19 6 3 3 3 2 3" xfId="22675" xr:uid="{00000000-0005-0000-0000-000092430000}"/>
    <cellStyle name="Standaard 19 6 3 3 3 2 4" xfId="25397" xr:uid="{00000000-0005-0000-0000-000093430000}"/>
    <cellStyle name="Standaard 19 6 3 3 3 3" xfId="11568" xr:uid="{00000000-0005-0000-0000-000094430000}"/>
    <cellStyle name="Standaard 19 6 3 3 3 4" xfId="21312" xr:uid="{00000000-0005-0000-0000-000095430000}"/>
    <cellStyle name="Standaard 19 6 3 3 3 5" xfId="24035" xr:uid="{00000000-0005-0000-0000-000096430000}"/>
    <cellStyle name="Standaard 19 6 3 3 4" xfId="3209" xr:uid="{00000000-0005-0000-0000-000097430000}"/>
    <cellStyle name="Standaard 19 6 3 3 4 2" xfId="12936" xr:uid="{00000000-0005-0000-0000-000098430000}"/>
    <cellStyle name="Standaard 19 6 3 3 4 3" xfId="22019" xr:uid="{00000000-0005-0000-0000-000099430000}"/>
    <cellStyle name="Standaard 19 6 3 3 4 4" xfId="24741" xr:uid="{00000000-0005-0000-0000-00009A430000}"/>
    <cellStyle name="Standaard 19 6 3 3 5" xfId="10912" xr:uid="{00000000-0005-0000-0000-00009B430000}"/>
    <cellStyle name="Standaard 19 6 3 3 6" xfId="20655" xr:uid="{00000000-0005-0000-0000-00009C430000}"/>
    <cellStyle name="Standaard 19 6 3 3 7" xfId="23379" xr:uid="{00000000-0005-0000-0000-00009D430000}"/>
    <cellStyle name="Standaard 19 6 3 4" xfId="1102" xr:uid="{00000000-0005-0000-0000-00009E430000}"/>
    <cellStyle name="Standaard 19 6 3 4 2" xfId="1439" xr:uid="{00000000-0005-0000-0000-00009F430000}"/>
    <cellStyle name="Standaard 19 6 3 4 2 2" xfId="2101" xr:uid="{00000000-0005-0000-0000-0000A0430000}"/>
    <cellStyle name="Standaard 19 6 3 4 2 2 2" xfId="4323" xr:uid="{00000000-0005-0000-0000-0000A1430000}"/>
    <cellStyle name="Standaard 19 6 3 4 2 2 2 2" xfId="14050" xr:uid="{00000000-0005-0000-0000-0000A2430000}"/>
    <cellStyle name="Standaard 19 6 3 4 2 2 2 3" xfId="23091" xr:uid="{00000000-0005-0000-0000-0000A3430000}"/>
    <cellStyle name="Standaard 19 6 3 4 2 2 2 4" xfId="25813" xr:uid="{00000000-0005-0000-0000-0000A4430000}"/>
    <cellStyle name="Standaard 19 6 3 4 2 2 3" xfId="11984" xr:uid="{00000000-0005-0000-0000-0000A5430000}"/>
    <cellStyle name="Standaard 19 6 3 4 2 2 4" xfId="21728" xr:uid="{00000000-0005-0000-0000-0000A6430000}"/>
    <cellStyle name="Standaard 19 6 3 4 2 2 5" xfId="24451" xr:uid="{00000000-0005-0000-0000-0000A7430000}"/>
    <cellStyle name="Standaard 19 6 3 4 2 3" xfId="3662" xr:uid="{00000000-0005-0000-0000-0000A8430000}"/>
    <cellStyle name="Standaard 19 6 3 4 2 3 2" xfId="13389" xr:uid="{00000000-0005-0000-0000-0000A9430000}"/>
    <cellStyle name="Standaard 19 6 3 4 2 3 3" xfId="22435" xr:uid="{00000000-0005-0000-0000-0000AA430000}"/>
    <cellStyle name="Standaard 19 6 3 4 2 3 4" xfId="25157" xr:uid="{00000000-0005-0000-0000-0000AB430000}"/>
    <cellStyle name="Standaard 19 6 3 4 2 4" xfId="11328" xr:uid="{00000000-0005-0000-0000-0000AC430000}"/>
    <cellStyle name="Standaard 19 6 3 4 2 5" xfId="21072" xr:uid="{00000000-0005-0000-0000-0000AD430000}"/>
    <cellStyle name="Standaard 19 6 3 4 2 6" xfId="23795" xr:uid="{00000000-0005-0000-0000-0000AE430000}"/>
    <cellStyle name="Standaard 19 6 3 4 3" xfId="1773" xr:uid="{00000000-0005-0000-0000-0000AF430000}"/>
    <cellStyle name="Standaard 19 6 3 4 3 2" xfId="3995" xr:uid="{00000000-0005-0000-0000-0000B0430000}"/>
    <cellStyle name="Standaard 19 6 3 4 3 2 2" xfId="13722" xr:uid="{00000000-0005-0000-0000-0000B1430000}"/>
    <cellStyle name="Standaard 19 6 3 4 3 2 3" xfId="22763" xr:uid="{00000000-0005-0000-0000-0000B2430000}"/>
    <cellStyle name="Standaard 19 6 3 4 3 2 4" xfId="25485" xr:uid="{00000000-0005-0000-0000-0000B3430000}"/>
    <cellStyle name="Standaard 19 6 3 4 3 3" xfId="11656" xr:uid="{00000000-0005-0000-0000-0000B4430000}"/>
    <cellStyle name="Standaard 19 6 3 4 3 4" xfId="21400" xr:uid="{00000000-0005-0000-0000-0000B5430000}"/>
    <cellStyle name="Standaard 19 6 3 4 3 5" xfId="24123" xr:uid="{00000000-0005-0000-0000-0000B6430000}"/>
    <cellStyle name="Standaard 19 6 3 4 4" xfId="3298" xr:uid="{00000000-0005-0000-0000-0000B7430000}"/>
    <cellStyle name="Standaard 19 6 3 4 4 2" xfId="13025" xr:uid="{00000000-0005-0000-0000-0000B8430000}"/>
    <cellStyle name="Standaard 19 6 3 4 4 3" xfId="22107" xr:uid="{00000000-0005-0000-0000-0000B9430000}"/>
    <cellStyle name="Standaard 19 6 3 4 4 4" xfId="24829" xr:uid="{00000000-0005-0000-0000-0000BA430000}"/>
    <cellStyle name="Standaard 19 6 3 4 5" xfId="11000" xr:uid="{00000000-0005-0000-0000-0000BB430000}"/>
    <cellStyle name="Standaard 19 6 3 4 6" xfId="20743" xr:uid="{00000000-0005-0000-0000-0000BC430000}"/>
    <cellStyle name="Standaard 19 6 3 4 7" xfId="23467" xr:uid="{00000000-0005-0000-0000-0000BD430000}"/>
    <cellStyle name="Standaard 19 6 3 5" xfId="1198" xr:uid="{00000000-0005-0000-0000-0000BE430000}"/>
    <cellStyle name="Standaard 19 6 3 5 2" xfId="1533" xr:uid="{00000000-0005-0000-0000-0000BF430000}"/>
    <cellStyle name="Standaard 19 6 3 5 2 2" xfId="2194" xr:uid="{00000000-0005-0000-0000-0000C0430000}"/>
    <cellStyle name="Standaard 19 6 3 5 2 2 2" xfId="4416" xr:uid="{00000000-0005-0000-0000-0000C1430000}"/>
    <cellStyle name="Standaard 19 6 3 5 2 2 2 2" xfId="14143" xr:uid="{00000000-0005-0000-0000-0000C2430000}"/>
    <cellStyle name="Standaard 19 6 3 5 2 2 2 3" xfId="23184" xr:uid="{00000000-0005-0000-0000-0000C3430000}"/>
    <cellStyle name="Standaard 19 6 3 5 2 2 2 4" xfId="25906" xr:uid="{00000000-0005-0000-0000-0000C4430000}"/>
    <cellStyle name="Standaard 19 6 3 5 2 2 3" xfId="12077" xr:uid="{00000000-0005-0000-0000-0000C5430000}"/>
    <cellStyle name="Standaard 19 6 3 5 2 2 4" xfId="21821" xr:uid="{00000000-0005-0000-0000-0000C6430000}"/>
    <cellStyle name="Standaard 19 6 3 5 2 2 5" xfId="24544" xr:uid="{00000000-0005-0000-0000-0000C7430000}"/>
    <cellStyle name="Standaard 19 6 3 5 2 3" xfId="3755" xr:uid="{00000000-0005-0000-0000-0000C8430000}"/>
    <cellStyle name="Standaard 19 6 3 5 2 3 2" xfId="13482" xr:uid="{00000000-0005-0000-0000-0000C9430000}"/>
    <cellStyle name="Standaard 19 6 3 5 2 3 3" xfId="22528" xr:uid="{00000000-0005-0000-0000-0000CA430000}"/>
    <cellStyle name="Standaard 19 6 3 5 2 3 4" xfId="25250" xr:uid="{00000000-0005-0000-0000-0000CB430000}"/>
    <cellStyle name="Standaard 19 6 3 5 2 4" xfId="11421" xr:uid="{00000000-0005-0000-0000-0000CC430000}"/>
    <cellStyle name="Standaard 19 6 3 5 2 5" xfId="21165" xr:uid="{00000000-0005-0000-0000-0000CD430000}"/>
    <cellStyle name="Standaard 19 6 3 5 2 6" xfId="23888" xr:uid="{00000000-0005-0000-0000-0000CE430000}"/>
    <cellStyle name="Standaard 19 6 3 5 3" xfId="1866" xr:uid="{00000000-0005-0000-0000-0000CF430000}"/>
    <cellStyle name="Standaard 19 6 3 5 3 2" xfId="4088" xr:uid="{00000000-0005-0000-0000-0000D0430000}"/>
    <cellStyle name="Standaard 19 6 3 5 3 2 2" xfId="13815" xr:uid="{00000000-0005-0000-0000-0000D1430000}"/>
    <cellStyle name="Standaard 19 6 3 5 3 2 3" xfId="22856" xr:uid="{00000000-0005-0000-0000-0000D2430000}"/>
    <cellStyle name="Standaard 19 6 3 5 3 2 4" xfId="25578" xr:uid="{00000000-0005-0000-0000-0000D3430000}"/>
    <cellStyle name="Standaard 19 6 3 5 3 3" xfId="11749" xr:uid="{00000000-0005-0000-0000-0000D4430000}"/>
    <cellStyle name="Standaard 19 6 3 5 3 4" xfId="21493" xr:uid="{00000000-0005-0000-0000-0000D5430000}"/>
    <cellStyle name="Standaard 19 6 3 5 3 5" xfId="24216" xr:uid="{00000000-0005-0000-0000-0000D6430000}"/>
    <cellStyle name="Standaard 19 6 3 5 4" xfId="3394" xr:uid="{00000000-0005-0000-0000-0000D7430000}"/>
    <cellStyle name="Standaard 19 6 3 5 4 2" xfId="13121" xr:uid="{00000000-0005-0000-0000-0000D8430000}"/>
    <cellStyle name="Standaard 19 6 3 5 4 3" xfId="22200" xr:uid="{00000000-0005-0000-0000-0000D9430000}"/>
    <cellStyle name="Standaard 19 6 3 5 4 4" xfId="24922" xr:uid="{00000000-0005-0000-0000-0000DA430000}"/>
    <cellStyle name="Standaard 19 6 3 5 5" xfId="11093" xr:uid="{00000000-0005-0000-0000-0000DB430000}"/>
    <cellStyle name="Standaard 19 6 3 5 6" xfId="20836" xr:uid="{00000000-0005-0000-0000-0000DC430000}"/>
    <cellStyle name="Standaard 19 6 3 5 7" xfId="23560" xr:uid="{00000000-0005-0000-0000-0000DD430000}"/>
    <cellStyle name="Standaard 19 6 3 6" xfId="1262" xr:uid="{00000000-0005-0000-0000-0000DE430000}"/>
    <cellStyle name="Standaard 19 6 3 6 2" xfId="1925" xr:uid="{00000000-0005-0000-0000-0000DF430000}"/>
    <cellStyle name="Standaard 19 6 3 6 2 2" xfId="4147" xr:uid="{00000000-0005-0000-0000-0000E0430000}"/>
    <cellStyle name="Standaard 19 6 3 6 2 2 2" xfId="13874" xr:uid="{00000000-0005-0000-0000-0000E1430000}"/>
    <cellStyle name="Standaard 19 6 3 6 2 2 3" xfId="22915" xr:uid="{00000000-0005-0000-0000-0000E2430000}"/>
    <cellStyle name="Standaard 19 6 3 6 2 2 4" xfId="25637" xr:uid="{00000000-0005-0000-0000-0000E3430000}"/>
    <cellStyle name="Standaard 19 6 3 6 2 3" xfId="11808" xr:uid="{00000000-0005-0000-0000-0000E4430000}"/>
    <cellStyle name="Standaard 19 6 3 6 2 4" xfId="21552" xr:uid="{00000000-0005-0000-0000-0000E5430000}"/>
    <cellStyle name="Standaard 19 6 3 6 2 5" xfId="24275" xr:uid="{00000000-0005-0000-0000-0000E6430000}"/>
    <cellStyle name="Standaard 19 6 3 6 3" xfId="3486" xr:uid="{00000000-0005-0000-0000-0000E7430000}"/>
    <cellStyle name="Standaard 19 6 3 6 3 2" xfId="13213" xr:uid="{00000000-0005-0000-0000-0000E8430000}"/>
    <cellStyle name="Standaard 19 6 3 6 3 3" xfId="22259" xr:uid="{00000000-0005-0000-0000-0000E9430000}"/>
    <cellStyle name="Standaard 19 6 3 6 3 4" xfId="24981" xr:uid="{00000000-0005-0000-0000-0000EA430000}"/>
    <cellStyle name="Standaard 19 6 3 6 4" xfId="11152" xr:uid="{00000000-0005-0000-0000-0000EB430000}"/>
    <cellStyle name="Standaard 19 6 3 6 5" xfId="20896" xr:uid="{00000000-0005-0000-0000-0000EC430000}"/>
    <cellStyle name="Standaard 19 6 3 6 6" xfId="23619" xr:uid="{00000000-0005-0000-0000-0000ED430000}"/>
    <cellStyle name="Standaard 19 6 3 7" xfId="1597" xr:uid="{00000000-0005-0000-0000-0000EE430000}"/>
    <cellStyle name="Standaard 19 6 3 7 2" xfId="3819" xr:uid="{00000000-0005-0000-0000-0000EF430000}"/>
    <cellStyle name="Standaard 19 6 3 7 2 2" xfId="13546" xr:uid="{00000000-0005-0000-0000-0000F0430000}"/>
    <cellStyle name="Standaard 19 6 3 7 2 3" xfId="22587" xr:uid="{00000000-0005-0000-0000-0000F1430000}"/>
    <cellStyle name="Standaard 19 6 3 7 2 4" xfId="25309" xr:uid="{00000000-0005-0000-0000-0000F2430000}"/>
    <cellStyle name="Standaard 19 6 3 7 3" xfId="11480" xr:uid="{00000000-0005-0000-0000-0000F3430000}"/>
    <cellStyle name="Standaard 19 6 3 7 4" xfId="21224" xr:uid="{00000000-0005-0000-0000-0000F4430000}"/>
    <cellStyle name="Standaard 19 6 3 7 5" xfId="23947" xr:uid="{00000000-0005-0000-0000-0000F5430000}"/>
    <cellStyle name="Standaard 19 6 3 8" xfId="3120" xr:uid="{00000000-0005-0000-0000-0000F6430000}"/>
    <cellStyle name="Standaard 19 6 3 8 2" xfId="12847" xr:uid="{00000000-0005-0000-0000-0000F7430000}"/>
    <cellStyle name="Standaard 19 6 3 8 3" xfId="21931" xr:uid="{00000000-0005-0000-0000-0000F8430000}"/>
    <cellStyle name="Standaard 19 6 3 8 4" xfId="24653" xr:uid="{00000000-0005-0000-0000-0000F9430000}"/>
    <cellStyle name="Standaard 19 6 3 9" xfId="10824" xr:uid="{00000000-0005-0000-0000-0000FA430000}"/>
    <cellStyle name="Standaard 19 6 4" xfId="935" xr:uid="{00000000-0005-0000-0000-0000FB430000}"/>
    <cellStyle name="Standaard 19 6 4 10" xfId="20577" xr:uid="{00000000-0005-0000-0000-0000FC430000}"/>
    <cellStyle name="Standaard 19 6 4 11" xfId="23301" xr:uid="{00000000-0005-0000-0000-0000FD430000}"/>
    <cellStyle name="Standaard 19 6 4 2" xfId="979" xr:uid="{00000000-0005-0000-0000-0000FE430000}"/>
    <cellStyle name="Standaard 19 6 4 2 2" xfId="1067" xr:uid="{00000000-0005-0000-0000-0000FF430000}"/>
    <cellStyle name="Standaard 19 6 4 2 2 2" xfId="1404" xr:uid="{00000000-0005-0000-0000-000000440000}"/>
    <cellStyle name="Standaard 19 6 4 2 2 2 2" xfId="2067" xr:uid="{00000000-0005-0000-0000-000001440000}"/>
    <cellStyle name="Standaard 19 6 4 2 2 2 2 2" xfId="4289" xr:uid="{00000000-0005-0000-0000-000002440000}"/>
    <cellStyle name="Standaard 19 6 4 2 2 2 2 2 2" xfId="14016" xr:uid="{00000000-0005-0000-0000-000003440000}"/>
    <cellStyle name="Standaard 19 6 4 2 2 2 2 2 3" xfId="23057" xr:uid="{00000000-0005-0000-0000-000004440000}"/>
    <cellStyle name="Standaard 19 6 4 2 2 2 2 2 4" xfId="25779" xr:uid="{00000000-0005-0000-0000-000005440000}"/>
    <cellStyle name="Standaard 19 6 4 2 2 2 2 3" xfId="11950" xr:uid="{00000000-0005-0000-0000-000006440000}"/>
    <cellStyle name="Standaard 19 6 4 2 2 2 2 4" xfId="21694" xr:uid="{00000000-0005-0000-0000-000007440000}"/>
    <cellStyle name="Standaard 19 6 4 2 2 2 2 5" xfId="24417" xr:uid="{00000000-0005-0000-0000-000008440000}"/>
    <cellStyle name="Standaard 19 6 4 2 2 2 3" xfId="3628" xr:uid="{00000000-0005-0000-0000-000009440000}"/>
    <cellStyle name="Standaard 19 6 4 2 2 2 3 2" xfId="13355" xr:uid="{00000000-0005-0000-0000-00000A440000}"/>
    <cellStyle name="Standaard 19 6 4 2 2 2 3 3" xfId="22401" xr:uid="{00000000-0005-0000-0000-00000B440000}"/>
    <cellStyle name="Standaard 19 6 4 2 2 2 3 4" xfId="25123" xr:uid="{00000000-0005-0000-0000-00000C440000}"/>
    <cellStyle name="Standaard 19 6 4 2 2 2 4" xfId="11294" xr:uid="{00000000-0005-0000-0000-00000D440000}"/>
    <cellStyle name="Standaard 19 6 4 2 2 2 5" xfId="21038" xr:uid="{00000000-0005-0000-0000-00000E440000}"/>
    <cellStyle name="Standaard 19 6 4 2 2 2 6" xfId="23761" xr:uid="{00000000-0005-0000-0000-00000F440000}"/>
    <cellStyle name="Standaard 19 6 4 2 2 3" xfId="1739" xr:uid="{00000000-0005-0000-0000-000010440000}"/>
    <cellStyle name="Standaard 19 6 4 2 2 3 2" xfId="3961" xr:uid="{00000000-0005-0000-0000-000011440000}"/>
    <cellStyle name="Standaard 19 6 4 2 2 3 2 2" xfId="13688" xr:uid="{00000000-0005-0000-0000-000012440000}"/>
    <cellStyle name="Standaard 19 6 4 2 2 3 2 3" xfId="22729" xr:uid="{00000000-0005-0000-0000-000013440000}"/>
    <cellStyle name="Standaard 19 6 4 2 2 3 2 4" xfId="25451" xr:uid="{00000000-0005-0000-0000-000014440000}"/>
    <cellStyle name="Standaard 19 6 4 2 2 3 3" xfId="11622" xr:uid="{00000000-0005-0000-0000-000015440000}"/>
    <cellStyle name="Standaard 19 6 4 2 2 3 4" xfId="21366" xr:uid="{00000000-0005-0000-0000-000016440000}"/>
    <cellStyle name="Standaard 19 6 4 2 2 3 5" xfId="24089" xr:uid="{00000000-0005-0000-0000-000017440000}"/>
    <cellStyle name="Standaard 19 6 4 2 2 4" xfId="3263" xr:uid="{00000000-0005-0000-0000-000018440000}"/>
    <cellStyle name="Standaard 19 6 4 2 2 4 2" xfId="12990" xr:uid="{00000000-0005-0000-0000-000019440000}"/>
    <cellStyle name="Standaard 19 6 4 2 2 4 3" xfId="22073" xr:uid="{00000000-0005-0000-0000-00001A440000}"/>
    <cellStyle name="Standaard 19 6 4 2 2 4 4" xfId="24795" xr:uid="{00000000-0005-0000-0000-00001B440000}"/>
    <cellStyle name="Standaard 19 6 4 2 2 5" xfId="10966" xr:uid="{00000000-0005-0000-0000-00001C440000}"/>
    <cellStyle name="Standaard 19 6 4 2 2 6" xfId="20709" xr:uid="{00000000-0005-0000-0000-00001D440000}"/>
    <cellStyle name="Standaard 19 6 4 2 2 7" xfId="23433" xr:uid="{00000000-0005-0000-0000-00001E440000}"/>
    <cellStyle name="Standaard 19 6 4 2 3" xfId="1158" xr:uid="{00000000-0005-0000-0000-00001F440000}"/>
    <cellStyle name="Standaard 19 6 4 2 3 2" xfId="1494" xr:uid="{00000000-0005-0000-0000-000020440000}"/>
    <cellStyle name="Standaard 19 6 4 2 3 2 2" xfId="2155" xr:uid="{00000000-0005-0000-0000-000021440000}"/>
    <cellStyle name="Standaard 19 6 4 2 3 2 2 2" xfId="4377" xr:uid="{00000000-0005-0000-0000-000022440000}"/>
    <cellStyle name="Standaard 19 6 4 2 3 2 2 2 2" xfId="14104" xr:uid="{00000000-0005-0000-0000-000023440000}"/>
    <cellStyle name="Standaard 19 6 4 2 3 2 2 2 3" xfId="23145" xr:uid="{00000000-0005-0000-0000-000024440000}"/>
    <cellStyle name="Standaard 19 6 4 2 3 2 2 2 4" xfId="25867" xr:uid="{00000000-0005-0000-0000-000025440000}"/>
    <cellStyle name="Standaard 19 6 4 2 3 2 2 3" xfId="12038" xr:uid="{00000000-0005-0000-0000-000026440000}"/>
    <cellStyle name="Standaard 19 6 4 2 3 2 2 4" xfId="21782" xr:uid="{00000000-0005-0000-0000-000027440000}"/>
    <cellStyle name="Standaard 19 6 4 2 3 2 2 5" xfId="24505" xr:uid="{00000000-0005-0000-0000-000028440000}"/>
    <cellStyle name="Standaard 19 6 4 2 3 2 3" xfId="3716" xr:uid="{00000000-0005-0000-0000-000029440000}"/>
    <cellStyle name="Standaard 19 6 4 2 3 2 3 2" xfId="13443" xr:uid="{00000000-0005-0000-0000-00002A440000}"/>
    <cellStyle name="Standaard 19 6 4 2 3 2 3 3" xfId="22489" xr:uid="{00000000-0005-0000-0000-00002B440000}"/>
    <cellStyle name="Standaard 19 6 4 2 3 2 3 4" xfId="25211" xr:uid="{00000000-0005-0000-0000-00002C440000}"/>
    <cellStyle name="Standaard 19 6 4 2 3 2 4" xfId="11382" xr:uid="{00000000-0005-0000-0000-00002D440000}"/>
    <cellStyle name="Standaard 19 6 4 2 3 2 5" xfId="21126" xr:uid="{00000000-0005-0000-0000-00002E440000}"/>
    <cellStyle name="Standaard 19 6 4 2 3 2 6" xfId="23849" xr:uid="{00000000-0005-0000-0000-00002F440000}"/>
    <cellStyle name="Standaard 19 6 4 2 3 3" xfId="1827" xr:uid="{00000000-0005-0000-0000-000030440000}"/>
    <cellStyle name="Standaard 19 6 4 2 3 3 2" xfId="4049" xr:uid="{00000000-0005-0000-0000-000031440000}"/>
    <cellStyle name="Standaard 19 6 4 2 3 3 2 2" xfId="13776" xr:uid="{00000000-0005-0000-0000-000032440000}"/>
    <cellStyle name="Standaard 19 6 4 2 3 3 2 3" xfId="22817" xr:uid="{00000000-0005-0000-0000-000033440000}"/>
    <cellStyle name="Standaard 19 6 4 2 3 3 2 4" xfId="25539" xr:uid="{00000000-0005-0000-0000-000034440000}"/>
    <cellStyle name="Standaard 19 6 4 2 3 3 3" xfId="11710" xr:uid="{00000000-0005-0000-0000-000035440000}"/>
    <cellStyle name="Standaard 19 6 4 2 3 3 4" xfId="21454" xr:uid="{00000000-0005-0000-0000-000036440000}"/>
    <cellStyle name="Standaard 19 6 4 2 3 3 5" xfId="24177" xr:uid="{00000000-0005-0000-0000-000037440000}"/>
    <cellStyle name="Standaard 19 6 4 2 3 4" xfId="3354" xr:uid="{00000000-0005-0000-0000-000038440000}"/>
    <cellStyle name="Standaard 19 6 4 2 3 4 2" xfId="13081" xr:uid="{00000000-0005-0000-0000-000039440000}"/>
    <cellStyle name="Standaard 19 6 4 2 3 4 3" xfId="22161" xr:uid="{00000000-0005-0000-0000-00003A440000}"/>
    <cellStyle name="Standaard 19 6 4 2 3 4 4" xfId="24883" xr:uid="{00000000-0005-0000-0000-00003B440000}"/>
    <cellStyle name="Standaard 19 6 4 2 3 5" xfId="11054" xr:uid="{00000000-0005-0000-0000-00003C440000}"/>
    <cellStyle name="Standaard 19 6 4 2 3 6" xfId="20797" xr:uid="{00000000-0005-0000-0000-00003D440000}"/>
    <cellStyle name="Standaard 19 6 4 2 3 7" xfId="23521" xr:uid="{00000000-0005-0000-0000-00003E440000}"/>
    <cellStyle name="Standaard 19 6 4 2 4" xfId="1316" xr:uid="{00000000-0005-0000-0000-00003F440000}"/>
    <cellStyle name="Standaard 19 6 4 2 4 2" xfId="1979" xr:uid="{00000000-0005-0000-0000-000040440000}"/>
    <cellStyle name="Standaard 19 6 4 2 4 2 2" xfId="4201" xr:uid="{00000000-0005-0000-0000-000041440000}"/>
    <cellStyle name="Standaard 19 6 4 2 4 2 2 2" xfId="13928" xr:uid="{00000000-0005-0000-0000-000042440000}"/>
    <cellStyle name="Standaard 19 6 4 2 4 2 2 3" xfId="22969" xr:uid="{00000000-0005-0000-0000-000043440000}"/>
    <cellStyle name="Standaard 19 6 4 2 4 2 2 4" xfId="25691" xr:uid="{00000000-0005-0000-0000-000044440000}"/>
    <cellStyle name="Standaard 19 6 4 2 4 2 3" xfId="11862" xr:uid="{00000000-0005-0000-0000-000045440000}"/>
    <cellStyle name="Standaard 19 6 4 2 4 2 4" xfId="21606" xr:uid="{00000000-0005-0000-0000-000046440000}"/>
    <cellStyle name="Standaard 19 6 4 2 4 2 5" xfId="24329" xr:uid="{00000000-0005-0000-0000-000047440000}"/>
    <cellStyle name="Standaard 19 6 4 2 4 3" xfId="3540" xr:uid="{00000000-0005-0000-0000-000048440000}"/>
    <cellStyle name="Standaard 19 6 4 2 4 3 2" xfId="13267" xr:uid="{00000000-0005-0000-0000-000049440000}"/>
    <cellStyle name="Standaard 19 6 4 2 4 3 3" xfId="22313" xr:uid="{00000000-0005-0000-0000-00004A440000}"/>
    <cellStyle name="Standaard 19 6 4 2 4 3 4" xfId="25035" xr:uid="{00000000-0005-0000-0000-00004B440000}"/>
    <cellStyle name="Standaard 19 6 4 2 4 4" xfId="11206" xr:uid="{00000000-0005-0000-0000-00004C440000}"/>
    <cellStyle name="Standaard 19 6 4 2 4 5" xfId="20950" xr:uid="{00000000-0005-0000-0000-00004D440000}"/>
    <cellStyle name="Standaard 19 6 4 2 4 6" xfId="23673" xr:uid="{00000000-0005-0000-0000-00004E440000}"/>
    <cellStyle name="Standaard 19 6 4 2 5" xfId="1651" xr:uid="{00000000-0005-0000-0000-00004F440000}"/>
    <cellStyle name="Standaard 19 6 4 2 5 2" xfId="3873" xr:uid="{00000000-0005-0000-0000-000050440000}"/>
    <cellStyle name="Standaard 19 6 4 2 5 2 2" xfId="13600" xr:uid="{00000000-0005-0000-0000-000051440000}"/>
    <cellStyle name="Standaard 19 6 4 2 5 2 3" xfId="22641" xr:uid="{00000000-0005-0000-0000-000052440000}"/>
    <cellStyle name="Standaard 19 6 4 2 5 2 4" xfId="25363" xr:uid="{00000000-0005-0000-0000-000053440000}"/>
    <cellStyle name="Standaard 19 6 4 2 5 3" xfId="11534" xr:uid="{00000000-0005-0000-0000-000054440000}"/>
    <cellStyle name="Standaard 19 6 4 2 5 4" xfId="21278" xr:uid="{00000000-0005-0000-0000-000055440000}"/>
    <cellStyle name="Standaard 19 6 4 2 5 5" xfId="24001" xr:uid="{00000000-0005-0000-0000-000056440000}"/>
    <cellStyle name="Standaard 19 6 4 2 6" xfId="3175" xr:uid="{00000000-0005-0000-0000-000057440000}"/>
    <cellStyle name="Standaard 19 6 4 2 6 2" xfId="12902" xr:uid="{00000000-0005-0000-0000-000058440000}"/>
    <cellStyle name="Standaard 19 6 4 2 6 3" xfId="21985" xr:uid="{00000000-0005-0000-0000-000059440000}"/>
    <cellStyle name="Standaard 19 6 4 2 6 4" xfId="24707" xr:uid="{00000000-0005-0000-0000-00005A440000}"/>
    <cellStyle name="Standaard 19 6 4 2 7" xfId="10878" xr:uid="{00000000-0005-0000-0000-00005B440000}"/>
    <cellStyle name="Standaard 19 6 4 2 8" xfId="20621" xr:uid="{00000000-0005-0000-0000-00005C440000}"/>
    <cellStyle name="Standaard 19 6 4 2 9" xfId="23345" xr:uid="{00000000-0005-0000-0000-00005D440000}"/>
    <cellStyle name="Standaard 19 6 4 3" xfId="1023" xr:uid="{00000000-0005-0000-0000-00005E440000}"/>
    <cellStyle name="Standaard 19 6 4 3 2" xfId="1360" xr:uid="{00000000-0005-0000-0000-00005F440000}"/>
    <cellStyle name="Standaard 19 6 4 3 2 2" xfId="2023" xr:uid="{00000000-0005-0000-0000-000060440000}"/>
    <cellStyle name="Standaard 19 6 4 3 2 2 2" xfId="4245" xr:uid="{00000000-0005-0000-0000-000061440000}"/>
    <cellStyle name="Standaard 19 6 4 3 2 2 2 2" xfId="13972" xr:uid="{00000000-0005-0000-0000-000062440000}"/>
    <cellStyle name="Standaard 19 6 4 3 2 2 2 3" xfId="23013" xr:uid="{00000000-0005-0000-0000-000063440000}"/>
    <cellStyle name="Standaard 19 6 4 3 2 2 2 4" xfId="25735" xr:uid="{00000000-0005-0000-0000-000064440000}"/>
    <cellStyle name="Standaard 19 6 4 3 2 2 3" xfId="11906" xr:uid="{00000000-0005-0000-0000-000065440000}"/>
    <cellStyle name="Standaard 19 6 4 3 2 2 4" xfId="21650" xr:uid="{00000000-0005-0000-0000-000066440000}"/>
    <cellStyle name="Standaard 19 6 4 3 2 2 5" xfId="24373" xr:uid="{00000000-0005-0000-0000-000067440000}"/>
    <cellStyle name="Standaard 19 6 4 3 2 3" xfId="3584" xr:uid="{00000000-0005-0000-0000-000068440000}"/>
    <cellStyle name="Standaard 19 6 4 3 2 3 2" xfId="13311" xr:uid="{00000000-0005-0000-0000-000069440000}"/>
    <cellStyle name="Standaard 19 6 4 3 2 3 3" xfId="22357" xr:uid="{00000000-0005-0000-0000-00006A440000}"/>
    <cellStyle name="Standaard 19 6 4 3 2 3 4" xfId="25079" xr:uid="{00000000-0005-0000-0000-00006B440000}"/>
    <cellStyle name="Standaard 19 6 4 3 2 4" xfId="11250" xr:uid="{00000000-0005-0000-0000-00006C440000}"/>
    <cellStyle name="Standaard 19 6 4 3 2 5" xfId="20994" xr:uid="{00000000-0005-0000-0000-00006D440000}"/>
    <cellStyle name="Standaard 19 6 4 3 2 6" xfId="23717" xr:uid="{00000000-0005-0000-0000-00006E440000}"/>
    <cellStyle name="Standaard 19 6 4 3 3" xfId="1695" xr:uid="{00000000-0005-0000-0000-00006F440000}"/>
    <cellStyle name="Standaard 19 6 4 3 3 2" xfId="3917" xr:uid="{00000000-0005-0000-0000-000070440000}"/>
    <cellStyle name="Standaard 19 6 4 3 3 2 2" xfId="13644" xr:uid="{00000000-0005-0000-0000-000071440000}"/>
    <cellStyle name="Standaard 19 6 4 3 3 2 3" xfId="22685" xr:uid="{00000000-0005-0000-0000-000072440000}"/>
    <cellStyle name="Standaard 19 6 4 3 3 2 4" xfId="25407" xr:uid="{00000000-0005-0000-0000-000073440000}"/>
    <cellStyle name="Standaard 19 6 4 3 3 3" xfId="11578" xr:uid="{00000000-0005-0000-0000-000074440000}"/>
    <cellStyle name="Standaard 19 6 4 3 3 4" xfId="21322" xr:uid="{00000000-0005-0000-0000-000075440000}"/>
    <cellStyle name="Standaard 19 6 4 3 3 5" xfId="24045" xr:uid="{00000000-0005-0000-0000-000076440000}"/>
    <cellStyle name="Standaard 19 6 4 3 4" xfId="3219" xr:uid="{00000000-0005-0000-0000-000077440000}"/>
    <cellStyle name="Standaard 19 6 4 3 4 2" xfId="12946" xr:uid="{00000000-0005-0000-0000-000078440000}"/>
    <cellStyle name="Standaard 19 6 4 3 4 3" xfId="22029" xr:uid="{00000000-0005-0000-0000-000079440000}"/>
    <cellStyle name="Standaard 19 6 4 3 4 4" xfId="24751" xr:uid="{00000000-0005-0000-0000-00007A440000}"/>
    <cellStyle name="Standaard 19 6 4 3 5" xfId="10922" xr:uid="{00000000-0005-0000-0000-00007B440000}"/>
    <cellStyle name="Standaard 19 6 4 3 6" xfId="20665" xr:uid="{00000000-0005-0000-0000-00007C440000}"/>
    <cellStyle name="Standaard 19 6 4 3 7" xfId="23389" xr:uid="{00000000-0005-0000-0000-00007D440000}"/>
    <cellStyle name="Standaard 19 6 4 4" xfId="1113" xr:uid="{00000000-0005-0000-0000-00007E440000}"/>
    <cellStyle name="Standaard 19 6 4 4 2" xfId="1449" xr:uid="{00000000-0005-0000-0000-00007F440000}"/>
    <cellStyle name="Standaard 19 6 4 4 2 2" xfId="2111" xr:uid="{00000000-0005-0000-0000-000080440000}"/>
    <cellStyle name="Standaard 19 6 4 4 2 2 2" xfId="4333" xr:uid="{00000000-0005-0000-0000-000081440000}"/>
    <cellStyle name="Standaard 19 6 4 4 2 2 2 2" xfId="14060" xr:uid="{00000000-0005-0000-0000-000082440000}"/>
    <cellStyle name="Standaard 19 6 4 4 2 2 2 3" xfId="23101" xr:uid="{00000000-0005-0000-0000-000083440000}"/>
    <cellStyle name="Standaard 19 6 4 4 2 2 2 4" xfId="25823" xr:uid="{00000000-0005-0000-0000-000084440000}"/>
    <cellStyle name="Standaard 19 6 4 4 2 2 3" xfId="11994" xr:uid="{00000000-0005-0000-0000-000085440000}"/>
    <cellStyle name="Standaard 19 6 4 4 2 2 4" xfId="21738" xr:uid="{00000000-0005-0000-0000-000086440000}"/>
    <cellStyle name="Standaard 19 6 4 4 2 2 5" xfId="24461" xr:uid="{00000000-0005-0000-0000-000087440000}"/>
    <cellStyle name="Standaard 19 6 4 4 2 3" xfId="3672" xr:uid="{00000000-0005-0000-0000-000088440000}"/>
    <cellStyle name="Standaard 19 6 4 4 2 3 2" xfId="13399" xr:uid="{00000000-0005-0000-0000-000089440000}"/>
    <cellStyle name="Standaard 19 6 4 4 2 3 3" xfId="22445" xr:uid="{00000000-0005-0000-0000-00008A440000}"/>
    <cellStyle name="Standaard 19 6 4 4 2 3 4" xfId="25167" xr:uid="{00000000-0005-0000-0000-00008B440000}"/>
    <cellStyle name="Standaard 19 6 4 4 2 4" xfId="11338" xr:uid="{00000000-0005-0000-0000-00008C440000}"/>
    <cellStyle name="Standaard 19 6 4 4 2 5" xfId="21082" xr:uid="{00000000-0005-0000-0000-00008D440000}"/>
    <cellStyle name="Standaard 19 6 4 4 2 6" xfId="23805" xr:uid="{00000000-0005-0000-0000-00008E440000}"/>
    <cellStyle name="Standaard 19 6 4 4 3" xfId="1783" xr:uid="{00000000-0005-0000-0000-00008F440000}"/>
    <cellStyle name="Standaard 19 6 4 4 3 2" xfId="4005" xr:uid="{00000000-0005-0000-0000-000090440000}"/>
    <cellStyle name="Standaard 19 6 4 4 3 2 2" xfId="13732" xr:uid="{00000000-0005-0000-0000-000091440000}"/>
    <cellStyle name="Standaard 19 6 4 4 3 2 3" xfId="22773" xr:uid="{00000000-0005-0000-0000-000092440000}"/>
    <cellStyle name="Standaard 19 6 4 4 3 2 4" xfId="25495" xr:uid="{00000000-0005-0000-0000-000093440000}"/>
    <cellStyle name="Standaard 19 6 4 4 3 3" xfId="11666" xr:uid="{00000000-0005-0000-0000-000094440000}"/>
    <cellStyle name="Standaard 19 6 4 4 3 4" xfId="21410" xr:uid="{00000000-0005-0000-0000-000095440000}"/>
    <cellStyle name="Standaard 19 6 4 4 3 5" xfId="24133" xr:uid="{00000000-0005-0000-0000-000096440000}"/>
    <cellStyle name="Standaard 19 6 4 4 4" xfId="3309" xr:uid="{00000000-0005-0000-0000-000097440000}"/>
    <cellStyle name="Standaard 19 6 4 4 4 2" xfId="13036" xr:uid="{00000000-0005-0000-0000-000098440000}"/>
    <cellStyle name="Standaard 19 6 4 4 4 3" xfId="22117" xr:uid="{00000000-0005-0000-0000-000099440000}"/>
    <cellStyle name="Standaard 19 6 4 4 4 4" xfId="24839" xr:uid="{00000000-0005-0000-0000-00009A440000}"/>
    <cellStyle name="Standaard 19 6 4 4 5" xfId="11010" xr:uid="{00000000-0005-0000-0000-00009B440000}"/>
    <cellStyle name="Standaard 19 6 4 4 6" xfId="20753" xr:uid="{00000000-0005-0000-0000-00009C440000}"/>
    <cellStyle name="Standaard 19 6 4 4 7" xfId="23477" xr:uid="{00000000-0005-0000-0000-00009D440000}"/>
    <cellStyle name="Standaard 19 6 4 5" xfId="1199" xr:uid="{00000000-0005-0000-0000-00009E440000}"/>
    <cellStyle name="Standaard 19 6 4 5 2" xfId="1534" xr:uid="{00000000-0005-0000-0000-00009F440000}"/>
    <cellStyle name="Standaard 19 6 4 5 2 2" xfId="2195" xr:uid="{00000000-0005-0000-0000-0000A0440000}"/>
    <cellStyle name="Standaard 19 6 4 5 2 2 2" xfId="4417" xr:uid="{00000000-0005-0000-0000-0000A1440000}"/>
    <cellStyle name="Standaard 19 6 4 5 2 2 2 2" xfId="14144" xr:uid="{00000000-0005-0000-0000-0000A2440000}"/>
    <cellStyle name="Standaard 19 6 4 5 2 2 2 3" xfId="23185" xr:uid="{00000000-0005-0000-0000-0000A3440000}"/>
    <cellStyle name="Standaard 19 6 4 5 2 2 2 4" xfId="25907" xr:uid="{00000000-0005-0000-0000-0000A4440000}"/>
    <cellStyle name="Standaard 19 6 4 5 2 2 3" xfId="12078" xr:uid="{00000000-0005-0000-0000-0000A5440000}"/>
    <cellStyle name="Standaard 19 6 4 5 2 2 4" xfId="21822" xr:uid="{00000000-0005-0000-0000-0000A6440000}"/>
    <cellStyle name="Standaard 19 6 4 5 2 2 5" xfId="24545" xr:uid="{00000000-0005-0000-0000-0000A7440000}"/>
    <cellStyle name="Standaard 19 6 4 5 2 3" xfId="3756" xr:uid="{00000000-0005-0000-0000-0000A8440000}"/>
    <cellStyle name="Standaard 19 6 4 5 2 3 2" xfId="13483" xr:uid="{00000000-0005-0000-0000-0000A9440000}"/>
    <cellStyle name="Standaard 19 6 4 5 2 3 3" xfId="22529" xr:uid="{00000000-0005-0000-0000-0000AA440000}"/>
    <cellStyle name="Standaard 19 6 4 5 2 3 4" xfId="25251" xr:uid="{00000000-0005-0000-0000-0000AB440000}"/>
    <cellStyle name="Standaard 19 6 4 5 2 4" xfId="11422" xr:uid="{00000000-0005-0000-0000-0000AC440000}"/>
    <cellStyle name="Standaard 19 6 4 5 2 5" xfId="21166" xr:uid="{00000000-0005-0000-0000-0000AD440000}"/>
    <cellStyle name="Standaard 19 6 4 5 2 6" xfId="23889" xr:uid="{00000000-0005-0000-0000-0000AE440000}"/>
    <cellStyle name="Standaard 19 6 4 5 3" xfId="1867" xr:uid="{00000000-0005-0000-0000-0000AF440000}"/>
    <cellStyle name="Standaard 19 6 4 5 3 2" xfId="4089" xr:uid="{00000000-0005-0000-0000-0000B0440000}"/>
    <cellStyle name="Standaard 19 6 4 5 3 2 2" xfId="13816" xr:uid="{00000000-0005-0000-0000-0000B1440000}"/>
    <cellStyle name="Standaard 19 6 4 5 3 2 3" xfId="22857" xr:uid="{00000000-0005-0000-0000-0000B2440000}"/>
    <cellStyle name="Standaard 19 6 4 5 3 2 4" xfId="25579" xr:uid="{00000000-0005-0000-0000-0000B3440000}"/>
    <cellStyle name="Standaard 19 6 4 5 3 3" xfId="11750" xr:uid="{00000000-0005-0000-0000-0000B4440000}"/>
    <cellStyle name="Standaard 19 6 4 5 3 4" xfId="21494" xr:uid="{00000000-0005-0000-0000-0000B5440000}"/>
    <cellStyle name="Standaard 19 6 4 5 3 5" xfId="24217" xr:uid="{00000000-0005-0000-0000-0000B6440000}"/>
    <cellStyle name="Standaard 19 6 4 5 4" xfId="3395" xr:uid="{00000000-0005-0000-0000-0000B7440000}"/>
    <cellStyle name="Standaard 19 6 4 5 4 2" xfId="13122" xr:uid="{00000000-0005-0000-0000-0000B8440000}"/>
    <cellStyle name="Standaard 19 6 4 5 4 3" xfId="22201" xr:uid="{00000000-0005-0000-0000-0000B9440000}"/>
    <cellStyle name="Standaard 19 6 4 5 4 4" xfId="24923" xr:uid="{00000000-0005-0000-0000-0000BA440000}"/>
    <cellStyle name="Standaard 19 6 4 5 5" xfId="11094" xr:uid="{00000000-0005-0000-0000-0000BB440000}"/>
    <cellStyle name="Standaard 19 6 4 5 6" xfId="20837" xr:uid="{00000000-0005-0000-0000-0000BC440000}"/>
    <cellStyle name="Standaard 19 6 4 5 7" xfId="23561" xr:uid="{00000000-0005-0000-0000-0000BD440000}"/>
    <cellStyle name="Standaard 19 6 4 6" xfId="1272" xr:uid="{00000000-0005-0000-0000-0000BE440000}"/>
    <cellStyle name="Standaard 19 6 4 6 2" xfId="1935" xr:uid="{00000000-0005-0000-0000-0000BF440000}"/>
    <cellStyle name="Standaard 19 6 4 6 2 2" xfId="4157" xr:uid="{00000000-0005-0000-0000-0000C0440000}"/>
    <cellStyle name="Standaard 19 6 4 6 2 2 2" xfId="13884" xr:uid="{00000000-0005-0000-0000-0000C1440000}"/>
    <cellStyle name="Standaard 19 6 4 6 2 2 3" xfId="22925" xr:uid="{00000000-0005-0000-0000-0000C2440000}"/>
    <cellStyle name="Standaard 19 6 4 6 2 2 4" xfId="25647" xr:uid="{00000000-0005-0000-0000-0000C3440000}"/>
    <cellStyle name="Standaard 19 6 4 6 2 3" xfId="11818" xr:uid="{00000000-0005-0000-0000-0000C4440000}"/>
    <cellStyle name="Standaard 19 6 4 6 2 4" xfId="21562" xr:uid="{00000000-0005-0000-0000-0000C5440000}"/>
    <cellStyle name="Standaard 19 6 4 6 2 5" xfId="24285" xr:uid="{00000000-0005-0000-0000-0000C6440000}"/>
    <cellStyle name="Standaard 19 6 4 6 3" xfId="3496" xr:uid="{00000000-0005-0000-0000-0000C7440000}"/>
    <cellStyle name="Standaard 19 6 4 6 3 2" xfId="13223" xr:uid="{00000000-0005-0000-0000-0000C8440000}"/>
    <cellStyle name="Standaard 19 6 4 6 3 3" xfId="22269" xr:uid="{00000000-0005-0000-0000-0000C9440000}"/>
    <cellStyle name="Standaard 19 6 4 6 3 4" xfId="24991" xr:uid="{00000000-0005-0000-0000-0000CA440000}"/>
    <cellStyle name="Standaard 19 6 4 6 4" xfId="11162" xr:uid="{00000000-0005-0000-0000-0000CB440000}"/>
    <cellStyle name="Standaard 19 6 4 6 5" xfId="20906" xr:uid="{00000000-0005-0000-0000-0000CC440000}"/>
    <cellStyle name="Standaard 19 6 4 6 6" xfId="23629" xr:uid="{00000000-0005-0000-0000-0000CD440000}"/>
    <cellStyle name="Standaard 19 6 4 7" xfId="1607" xr:uid="{00000000-0005-0000-0000-0000CE440000}"/>
    <cellStyle name="Standaard 19 6 4 7 2" xfId="3829" xr:uid="{00000000-0005-0000-0000-0000CF440000}"/>
    <cellStyle name="Standaard 19 6 4 7 2 2" xfId="13556" xr:uid="{00000000-0005-0000-0000-0000D0440000}"/>
    <cellStyle name="Standaard 19 6 4 7 2 3" xfId="22597" xr:uid="{00000000-0005-0000-0000-0000D1440000}"/>
    <cellStyle name="Standaard 19 6 4 7 2 4" xfId="25319" xr:uid="{00000000-0005-0000-0000-0000D2440000}"/>
    <cellStyle name="Standaard 19 6 4 7 3" xfId="11490" xr:uid="{00000000-0005-0000-0000-0000D3440000}"/>
    <cellStyle name="Standaard 19 6 4 7 4" xfId="21234" xr:uid="{00000000-0005-0000-0000-0000D4440000}"/>
    <cellStyle name="Standaard 19 6 4 7 5" xfId="23957" xr:uid="{00000000-0005-0000-0000-0000D5440000}"/>
    <cellStyle name="Standaard 19 6 4 8" xfId="3131" xr:uid="{00000000-0005-0000-0000-0000D6440000}"/>
    <cellStyle name="Standaard 19 6 4 8 2" xfId="12858" xr:uid="{00000000-0005-0000-0000-0000D7440000}"/>
    <cellStyle name="Standaard 19 6 4 8 3" xfId="21941" xr:uid="{00000000-0005-0000-0000-0000D8440000}"/>
    <cellStyle name="Standaard 19 6 4 8 4" xfId="24663" xr:uid="{00000000-0005-0000-0000-0000D9440000}"/>
    <cellStyle name="Standaard 19 6 4 9" xfId="10834" xr:uid="{00000000-0005-0000-0000-0000DA440000}"/>
    <cellStyle name="Standaard 19 6 5" xfId="945" xr:uid="{00000000-0005-0000-0000-0000DB440000}"/>
    <cellStyle name="Standaard 19 6 5 2" xfId="1033" xr:uid="{00000000-0005-0000-0000-0000DC440000}"/>
    <cellStyle name="Standaard 19 6 5 2 2" xfId="1370" xr:uid="{00000000-0005-0000-0000-0000DD440000}"/>
    <cellStyle name="Standaard 19 6 5 2 2 2" xfId="2033" xr:uid="{00000000-0005-0000-0000-0000DE440000}"/>
    <cellStyle name="Standaard 19 6 5 2 2 2 2" xfId="4255" xr:uid="{00000000-0005-0000-0000-0000DF440000}"/>
    <cellStyle name="Standaard 19 6 5 2 2 2 2 2" xfId="13982" xr:uid="{00000000-0005-0000-0000-0000E0440000}"/>
    <cellStyle name="Standaard 19 6 5 2 2 2 2 3" xfId="23023" xr:uid="{00000000-0005-0000-0000-0000E1440000}"/>
    <cellStyle name="Standaard 19 6 5 2 2 2 2 4" xfId="25745" xr:uid="{00000000-0005-0000-0000-0000E2440000}"/>
    <cellStyle name="Standaard 19 6 5 2 2 2 3" xfId="11916" xr:uid="{00000000-0005-0000-0000-0000E3440000}"/>
    <cellStyle name="Standaard 19 6 5 2 2 2 4" xfId="21660" xr:uid="{00000000-0005-0000-0000-0000E4440000}"/>
    <cellStyle name="Standaard 19 6 5 2 2 2 5" xfId="24383" xr:uid="{00000000-0005-0000-0000-0000E5440000}"/>
    <cellStyle name="Standaard 19 6 5 2 2 3" xfId="3594" xr:uid="{00000000-0005-0000-0000-0000E6440000}"/>
    <cellStyle name="Standaard 19 6 5 2 2 3 2" xfId="13321" xr:uid="{00000000-0005-0000-0000-0000E7440000}"/>
    <cellStyle name="Standaard 19 6 5 2 2 3 3" xfId="22367" xr:uid="{00000000-0005-0000-0000-0000E8440000}"/>
    <cellStyle name="Standaard 19 6 5 2 2 3 4" xfId="25089" xr:uid="{00000000-0005-0000-0000-0000E9440000}"/>
    <cellStyle name="Standaard 19 6 5 2 2 4" xfId="11260" xr:uid="{00000000-0005-0000-0000-0000EA440000}"/>
    <cellStyle name="Standaard 19 6 5 2 2 5" xfId="21004" xr:uid="{00000000-0005-0000-0000-0000EB440000}"/>
    <cellStyle name="Standaard 19 6 5 2 2 6" xfId="23727" xr:uid="{00000000-0005-0000-0000-0000EC440000}"/>
    <cellStyle name="Standaard 19 6 5 2 3" xfId="1705" xr:uid="{00000000-0005-0000-0000-0000ED440000}"/>
    <cellStyle name="Standaard 19 6 5 2 3 2" xfId="3927" xr:uid="{00000000-0005-0000-0000-0000EE440000}"/>
    <cellStyle name="Standaard 19 6 5 2 3 2 2" xfId="13654" xr:uid="{00000000-0005-0000-0000-0000EF440000}"/>
    <cellStyle name="Standaard 19 6 5 2 3 2 3" xfId="22695" xr:uid="{00000000-0005-0000-0000-0000F0440000}"/>
    <cellStyle name="Standaard 19 6 5 2 3 2 4" xfId="25417" xr:uid="{00000000-0005-0000-0000-0000F1440000}"/>
    <cellStyle name="Standaard 19 6 5 2 3 3" xfId="11588" xr:uid="{00000000-0005-0000-0000-0000F2440000}"/>
    <cellStyle name="Standaard 19 6 5 2 3 4" xfId="21332" xr:uid="{00000000-0005-0000-0000-0000F3440000}"/>
    <cellStyle name="Standaard 19 6 5 2 3 5" xfId="24055" xr:uid="{00000000-0005-0000-0000-0000F4440000}"/>
    <cellStyle name="Standaard 19 6 5 2 4" xfId="3229" xr:uid="{00000000-0005-0000-0000-0000F5440000}"/>
    <cellStyle name="Standaard 19 6 5 2 4 2" xfId="12956" xr:uid="{00000000-0005-0000-0000-0000F6440000}"/>
    <cellStyle name="Standaard 19 6 5 2 4 3" xfId="22039" xr:uid="{00000000-0005-0000-0000-0000F7440000}"/>
    <cellStyle name="Standaard 19 6 5 2 4 4" xfId="24761" xr:uid="{00000000-0005-0000-0000-0000F8440000}"/>
    <cellStyle name="Standaard 19 6 5 2 5" xfId="10932" xr:uid="{00000000-0005-0000-0000-0000F9440000}"/>
    <cellStyle name="Standaard 19 6 5 2 6" xfId="20675" xr:uid="{00000000-0005-0000-0000-0000FA440000}"/>
    <cellStyle name="Standaard 19 6 5 2 7" xfId="23399" xr:uid="{00000000-0005-0000-0000-0000FB440000}"/>
    <cellStyle name="Standaard 19 6 5 3" xfId="1124" xr:uid="{00000000-0005-0000-0000-0000FC440000}"/>
    <cellStyle name="Standaard 19 6 5 3 2" xfId="1460" xr:uid="{00000000-0005-0000-0000-0000FD440000}"/>
    <cellStyle name="Standaard 19 6 5 3 2 2" xfId="2121" xr:uid="{00000000-0005-0000-0000-0000FE440000}"/>
    <cellStyle name="Standaard 19 6 5 3 2 2 2" xfId="4343" xr:uid="{00000000-0005-0000-0000-0000FF440000}"/>
    <cellStyle name="Standaard 19 6 5 3 2 2 2 2" xfId="14070" xr:uid="{00000000-0005-0000-0000-000000450000}"/>
    <cellStyle name="Standaard 19 6 5 3 2 2 2 3" xfId="23111" xr:uid="{00000000-0005-0000-0000-000001450000}"/>
    <cellStyle name="Standaard 19 6 5 3 2 2 2 4" xfId="25833" xr:uid="{00000000-0005-0000-0000-000002450000}"/>
    <cellStyle name="Standaard 19 6 5 3 2 2 3" xfId="12004" xr:uid="{00000000-0005-0000-0000-000003450000}"/>
    <cellStyle name="Standaard 19 6 5 3 2 2 4" xfId="21748" xr:uid="{00000000-0005-0000-0000-000004450000}"/>
    <cellStyle name="Standaard 19 6 5 3 2 2 5" xfId="24471" xr:uid="{00000000-0005-0000-0000-000005450000}"/>
    <cellStyle name="Standaard 19 6 5 3 2 3" xfId="3682" xr:uid="{00000000-0005-0000-0000-000006450000}"/>
    <cellStyle name="Standaard 19 6 5 3 2 3 2" xfId="13409" xr:uid="{00000000-0005-0000-0000-000007450000}"/>
    <cellStyle name="Standaard 19 6 5 3 2 3 3" xfId="22455" xr:uid="{00000000-0005-0000-0000-000008450000}"/>
    <cellStyle name="Standaard 19 6 5 3 2 3 4" xfId="25177" xr:uid="{00000000-0005-0000-0000-000009450000}"/>
    <cellStyle name="Standaard 19 6 5 3 2 4" xfId="11348" xr:uid="{00000000-0005-0000-0000-00000A450000}"/>
    <cellStyle name="Standaard 19 6 5 3 2 5" xfId="21092" xr:uid="{00000000-0005-0000-0000-00000B450000}"/>
    <cellStyle name="Standaard 19 6 5 3 2 6" xfId="23815" xr:uid="{00000000-0005-0000-0000-00000C450000}"/>
    <cellStyle name="Standaard 19 6 5 3 3" xfId="1793" xr:uid="{00000000-0005-0000-0000-00000D450000}"/>
    <cellStyle name="Standaard 19 6 5 3 3 2" xfId="4015" xr:uid="{00000000-0005-0000-0000-00000E450000}"/>
    <cellStyle name="Standaard 19 6 5 3 3 2 2" xfId="13742" xr:uid="{00000000-0005-0000-0000-00000F450000}"/>
    <cellStyle name="Standaard 19 6 5 3 3 2 3" xfId="22783" xr:uid="{00000000-0005-0000-0000-000010450000}"/>
    <cellStyle name="Standaard 19 6 5 3 3 2 4" xfId="25505" xr:uid="{00000000-0005-0000-0000-000011450000}"/>
    <cellStyle name="Standaard 19 6 5 3 3 3" xfId="11676" xr:uid="{00000000-0005-0000-0000-000012450000}"/>
    <cellStyle name="Standaard 19 6 5 3 3 4" xfId="21420" xr:uid="{00000000-0005-0000-0000-000013450000}"/>
    <cellStyle name="Standaard 19 6 5 3 3 5" xfId="24143" xr:uid="{00000000-0005-0000-0000-000014450000}"/>
    <cellStyle name="Standaard 19 6 5 3 4" xfId="3320" xr:uid="{00000000-0005-0000-0000-000015450000}"/>
    <cellStyle name="Standaard 19 6 5 3 4 2" xfId="13047" xr:uid="{00000000-0005-0000-0000-000016450000}"/>
    <cellStyle name="Standaard 19 6 5 3 4 3" xfId="22127" xr:uid="{00000000-0005-0000-0000-000017450000}"/>
    <cellStyle name="Standaard 19 6 5 3 4 4" xfId="24849" xr:uid="{00000000-0005-0000-0000-000018450000}"/>
    <cellStyle name="Standaard 19 6 5 3 5" xfId="11020" xr:uid="{00000000-0005-0000-0000-000019450000}"/>
    <cellStyle name="Standaard 19 6 5 3 6" xfId="20763" xr:uid="{00000000-0005-0000-0000-00001A450000}"/>
    <cellStyle name="Standaard 19 6 5 3 7" xfId="23487" xr:uid="{00000000-0005-0000-0000-00001B450000}"/>
    <cellStyle name="Standaard 19 6 5 4" xfId="1282" xr:uid="{00000000-0005-0000-0000-00001C450000}"/>
    <cellStyle name="Standaard 19 6 5 4 2" xfId="1945" xr:uid="{00000000-0005-0000-0000-00001D450000}"/>
    <cellStyle name="Standaard 19 6 5 4 2 2" xfId="4167" xr:uid="{00000000-0005-0000-0000-00001E450000}"/>
    <cellStyle name="Standaard 19 6 5 4 2 2 2" xfId="13894" xr:uid="{00000000-0005-0000-0000-00001F450000}"/>
    <cellStyle name="Standaard 19 6 5 4 2 2 3" xfId="22935" xr:uid="{00000000-0005-0000-0000-000020450000}"/>
    <cellStyle name="Standaard 19 6 5 4 2 2 4" xfId="25657" xr:uid="{00000000-0005-0000-0000-000021450000}"/>
    <cellStyle name="Standaard 19 6 5 4 2 3" xfId="11828" xr:uid="{00000000-0005-0000-0000-000022450000}"/>
    <cellStyle name="Standaard 19 6 5 4 2 4" xfId="21572" xr:uid="{00000000-0005-0000-0000-000023450000}"/>
    <cellStyle name="Standaard 19 6 5 4 2 5" xfId="24295" xr:uid="{00000000-0005-0000-0000-000024450000}"/>
    <cellStyle name="Standaard 19 6 5 4 3" xfId="3506" xr:uid="{00000000-0005-0000-0000-000025450000}"/>
    <cellStyle name="Standaard 19 6 5 4 3 2" xfId="13233" xr:uid="{00000000-0005-0000-0000-000026450000}"/>
    <cellStyle name="Standaard 19 6 5 4 3 3" xfId="22279" xr:uid="{00000000-0005-0000-0000-000027450000}"/>
    <cellStyle name="Standaard 19 6 5 4 3 4" xfId="25001" xr:uid="{00000000-0005-0000-0000-000028450000}"/>
    <cellStyle name="Standaard 19 6 5 4 4" xfId="11172" xr:uid="{00000000-0005-0000-0000-000029450000}"/>
    <cellStyle name="Standaard 19 6 5 4 5" xfId="20916" xr:uid="{00000000-0005-0000-0000-00002A450000}"/>
    <cellStyle name="Standaard 19 6 5 4 6" xfId="23639" xr:uid="{00000000-0005-0000-0000-00002B450000}"/>
    <cellStyle name="Standaard 19 6 5 5" xfId="1617" xr:uid="{00000000-0005-0000-0000-00002C450000}"/>
    <cellStyle name="Standaard 19 6 5 5 2" xfId="3839" xr:uid="{00000000-0005-0000-0000-00002D450000}"/>
    <cellStyle name="Standaard 19 6 5 5 2 2" xfId="13566" xr:uid="{00000000-0005-0000-0000-00002E450000}"/>
    <cellStyle name="Standaard 19 6 5 5 2 3" xfId="22607" xr:uid="{00000000-0005-0000-0000-00002F450000}"/>
    <cellStyle name="Standaard 19 6 5 5 2 4" xfId="25329" xr:uid="{00000000-0005-0000-0000-000030450000}"/>
    <cellStyle name="Standaard 19 6 5 5 3" xfId="11500" xr:uid="{00000000-0005-0000-0000-000031450000}"/>
    <cellStyle name="Standaard 19 6 5 5 4" xfId="21244" xr:uid="{00000000-0005-0000-0000-000032450000}"/>
    <cellStyle name="Standaard 19 6 5 5 5" xfId="23967" xr:uid="{00000000-0005-0000-0000-000033450000}"/>
    <cellStyle name="Standaard 19 6 5 6" xfId="3141" xr:uid="{00000000-0005-0000-0000-000034450000}"/>
    <cellStyle name="Standaard 19 6 5 6 2" xfId="12868" xr:uid="{00000000-0005-0000-0000-000035450000}"/>
    <cellStyle name="Standaard 19 6 5 6 3" xfId="21951" xr:uid="{00000000-0005-0000-0000-000036450000}"/>
    <cellStyle name="Standaard 19 6 5 6 4" xfId="24673" xr:uid="{00000000-0005-0000-0000-000037450000}"/>
    <cellStyle name="Standaard 19 6 5 7" xfId="10844" xr:uid="{00000000-0005-0000-0000-000038450000}"/>
    <cellStyle name="Standaard 19 6 5 8" xfId="20587" xr:uid="{00000000-0005-0000-0000-000039450000}"/>
    <cellStyle name="Standaard 19 6 5 9" xfId="23311" xr:uid="{00000000-0005-0000-0000-00003A450000}"/>
    <cellStyle name="Standaard 19 6 6" xfId="989" xr:uid="{00000000-0005-0000-0000-00003B450000}"/>
    <cellStyle name="Standaard 19 6 6 2" xfId="1326" xr:uid="{00000000-0005-0000-0000-00003C450000}"/>
    <cellStyle name="Standaard 19 6 6 2 2" xfId="1989" xr:uid="{00000000-0005-0000-0000-00003D450000}"/>
    <cellStyle name="Standaard 19 6 6 2 2 2" xfId="4211" xr:uid="{00000000-0005-0000-0000-00003E450000}"/>
    <cellStyle name="Standaard 19 6 6 2 2 2 2" xfId="13938" xr:uid="{00000000-0005-0000-0000-00003F450000}"/>
    <cellStyle name="Standaard 19 6 6 2 2 2 3" xfId="22979" xr:uid="{00000000-0005-0000-0000-000040450000}"/>
    <cellStyle name="Standaard 19 6 6 2 2 2 4" xfId="25701" xr:uid="{00000000-0005-0000-0000-000041450000}"/>
    <cellStyle name="Standaard 19 6 6 2 2 3" xfId="11872" xr:uid="{00000000-0005-0000-0000-000042450000}"/>
    <cellStyle name="Standaard 19 6 6 2 2 4" xfId="21616" xr:uid="{00000000-0005-0000-0000-000043450000}"/>
    <cellStyle name="Standaard 19 6 6 2 2 5" xfId="24339" xr:uid="{00000000-0005-0000-0000-000044450000}"/>
    <cellStyle name="Standaard 19 6 6 2 3" xfId="3550" xr:uid="{00000000-0005-0000-0000-000045450000}"/>
    <cellStyle name="Standaard 19 6 6 2 3 2" xfId="13277" xr:uid="{00000000-0005-0000-0000-000046450000}"/>
    <cellStyle name="Standaard 19 6 6 2 3 3" xfId="22323" xr:uid="{00000000-0005-0000-0000-000047450000}"/>
    <cellStyle name="Standaard 19 6 6 2 3 4" xfId="25045" xr:uid="{00000000-0005-0000-0000-000048450000}"/>
    <cellStyle name="Standaard 19 6 6 2 4" xfId="11216" xr:uid="{00000000-0005-0000-0000-000049450000}"/>
    <cellStyle name="Standaard 19 6 6 2 5" xfId="20960" xr:uid="{00000000-0005-0000-0000-00004A450000}"/>
    <cellStyle name="Standaard 19 6 6 2 6" xfId="23683" xr:uid="{00000000-0005-0000-0000-00004B450000}"/>
    <cellStyle name="Standaard 19 6 6 3" xfId="1661" xr:uid="{00000000-0005-0000-0000-00004C450000}"/>
    <cellStyle name="Standaard 19 6 6 3 2" xfId="3883" xr:uid="{00000000-0005-0000-0000-00004D450000}"/>
    <cellStyle name="Standaard 19 6 6 3 2 2" xfId="13610" xr:uid="{00000000-0005-0000-0000-00004E450000}"/>
    <cellStyle name="Standaard 19 6 6 3 2 3" xfId="22651" xr:uid="{00000000-0005-0000-0000-00004F450000}"/>
    <cellStyle name="Standaard 19 6 6 3 2 4" xfId="25373" xr:uid="{00000000-0005-0000-0000-000050450000}"/>
    <cellStyle name="Standaard 19 6 6 3 3" xfId="11544" xr:uid="{00000000-0005-0000-0000-000051450000}"/>
    <cellStyle name="Standaard 19 6 6 3 4" xfId="21288" xr:uid="{00000000-0005-0000-0000-000052450000}"/>
    <cellStyle name="Standaard 19 6 6 3 5" xfId="24011" xr:uid="{00000000-0005-0000-0000-000053450000}"/>
    <cellStyle name="Standaard 19 6 6 4" xfId="3185" xr:uid="{00000000-0005-0000-0000-000054450000}"/>
    <cellStyle name="Standaard 19 6 6 4 2" xfId="12912" xr:uid="{00000000-0005-0000-0000-000055450000}"/>
    <cellStyle name="Standaard 19 6 6 4 3" xfId="21995" xr:uid="{00000000-0005-0000-0000-000056450000}"/>
    <cellStyle name="Standaard 19 6 6 4 4" xfId="24717" xr:uid="{00000000-0005-0000-0000-000057450000}"/>
    <cellStyle name="Standaard 19 6 6 5" xfId="10888" xr:uid="{00000000-0005-0000-0000-000058450000}"/>
    <cellStyle name="Standaard 19 6 6 6" xfId="20631" xr:uid="{00000000-0005-0000-0000-000059450000}"/>
    <cellStyle name="Standaard 19 6 6 7" xfId="23355" xr:uid="{00000000-0005-0000-0000-00005A450000}"/>
    <cellStyle name="Standaard 19 6 7" xfId="1077" xr:uid="{00000000-0005-0000-0000-00005B450000}"/>
    <cellStyle name="Standaard 19 6 7 2" xfId="1414" xr:uid="{00000000-0005-0000-0000-00005C450000}"/>
    <cellStyle name="Standaard 19 6 7 2 2" xfId="2077" xr:uid="{00000000-0005-0000-0000-00005D450000}"/>
    <cellStyle name="Standaard 19 6 7 2 2 2" xfId="4299" xr:uid="{00000000-0005-0000-0000-00005E450000}"/>
    <cellStyle name="Standaard 19 6 7 2 2 2 2" xfId="14026" xr:uid="{00000000-0005-0000-0000-00005F450000}"/>
    <cellStyle name="Standaard 19 6 7 2 2 2 3" xfId="23067" xr:uid="{00000000-0005-0000-0000-000060450000}"/>
    <cellStyle name="Standaard 19 6 7 2 2 2 4" xfId="25789" xr:uid="{00000000-0005-0000-0000-000061450000}"/>
    <cellStyle name="Standaard 19 6 7 2 2 3" xfId="11960" xr:uid="{00000000-0005-0000-0000-000062450000}"/>
    <cellStyle name="Standaard 19 6 7 2 2 4" xfId="21704" xr:uid="{00000000-0005-0000-0000-000063450000}"/>
    <cellStyle name="Standaard 19 6 7 2 2 5" xfId="24427" xr:uid="{00000000-0005-0000-0000-000064450000}"/>
    <cellStyle name="Standaard 19 6 7 2 3" xfId="3638" xr:uid="{00000000-0005-0000-0000-000065450000}"/>
    <cellStyle name="Standaard 19 6 7 2 3 2" xfId="13365" xr:uid="{00000000-0005-0000-0000-000066450000}"/>
    <cellStyle name="Standaard 19 6 7 2 3 3" xfId="22411" xr:uid="{00000000-0005-0000-0000-000067450000}"/>
    <cellStyle name="Standaard 19 6 7 2 3 4" xfId="25133" xr:uid="{00000000-0005-0000-0000-000068450000}"/>
    <cellStyle name="Standaard 19 6 7 2 4" xfId="11304" xr:uid="{00000000-0005-0000-0000-000069450000}"/>
    <cellStyle name="Standaard 19 6 7 2 5" xfId="21048" xr:uid="{00000000-0005-0000-0000-00006A450000}"/>
    <cellStyle name="Standaard 19 6 7 2 6" xfId="23771" xr:uid="{00000000-0005-0000-0000-00006B450000}"/>
    <cellStyle name="Standaard 19 6 7 3" xfId="1749" xr:uid="{00000000-0005-0000-0000-00006C450000}"/>
    <cellStyle name="Standaard 19 6 7 3 2" xfId="3971" xr:uid="{00000000-0005-0000-0000-00006D450000}"/>
    <cellStyle name="Standaard 19 6 7 3 2 2" xfId="13698" xr:uid="{00000000-0005-0000-0000-00006E450000}"/>
    <cellStyle name="Standaard 19 6 7 3 2 3" xfId="22739" xr:uid="{00000000-0005-0000-0000-00006F450000}"/>
    <cellStyle name="Standaard 19 6 7 3 2 4" xfId="25461" xr:uid="{00000000-0005-0000-0000-000070450000}"/>
    <cellStyle name="Standaard 19 6 7 3 3" xfId="11632" xr:uid="{00000000-0005-0000-0000-000071450000}"/>
    <cellStyle name="Standaard 19 6 7 3 4" xfId="21376" xr:uid="{00000000-0005-0000-0000-000072450000}"/>
    <cellStyle name="Standaard 19 6 7 3 5" xfId="24099" xr:uid="{00000000-0005-0000-0000-000073450000}"/>
    <cellStyle name="Standaard 19 6 7 4" xfId="3273" xr:uid="{00000000-0005-0000-0000-000074450000}"/>
    <cellStyle name="Standaard 19 6 7 4 2" xfId="13000" xr:uid="{00000000-0005-0000-0000-000075450000}"/>
    <cellStyle name="Standaard 19 6 7 4 3" xfId="22083" xr:uid="{00000000-0005-0000-0000-000076450000}"/>
    <cellStyle name="Standaard 19 6 7 4 4" xfId="24805" xr:uid="{00000000-0005-0000-0000-000077450000}"/>
    <cellStyle name="Standaard 19 6 7 5" xfId="10976" xr:uid="{00000000-0005-0000-0000-000078450000}"/>
    <cellStyle name="Standaard 19 6 7 6" xfId="20719" xr:uid="{00000000-0005-0000-0000-000079450000}"/>
    <cellStyle name="Standaard 19 6 7 7" xfId="23443" xr:uid="{00000000-0005-0000-0000-00007A450000}"/>
    <cellStyle name="Standaard 19 6 8" xfId="1196" xr:uid="{00000000-0005-0000-0000-00007B450000}"/>
    <cellStyle name="Standaard 19 6 8 2" xfId="1531" xr:uid="{00000000-0005-0000-0000-00007C450000}"/>
    <cellStyle name="Standaard 19 6 8 2 2" xfId="2192" xr:uid="{00000000-0005-0000-0000-00007D450000}"/>
    <cellStyle name="Standaard 19 6 8 2 2 2" xfId="4414" xr:uid="{00000000-0005-0000-0000-00007E450000}"/>
    <cellStyle name="Standaard 19 6 8 2 2 2 2" xfId="14141" xr:uid="{00000000-0005-0000-0000-00007F450000}"/>
    <cellStyle name="Standaard 19 6 8 2 2 2 3" xfId="23182" xr:uid="{00000000-0005-0000-0000-000080450000}"/>
    <cellStyle name="Standaard 19 6 8 2 2 2 4" xfId="25904" xr:uid="{00000000-0005-0000-0000-000081450000}"/>
    <cellStyle name="Standaard 19 6 8 2 2 3" xfId="12075" xr:uid="{00000000-0005-0000-0000-000082450000}"/>
    <cellStyle name="Standaard 19 6 8 2 2 4" xfId="21819" xr:uid="{00000000-0005-0000-0000-000083450000}"/>
    <cellStyle name="Standaard 19 6 8 2 2 5" xfId="24542" xr:uid="{00000000-0005-0000-0000-000084450000}"/>
    <cellStyle name="Standaard 19 6 8 2 3" xfId="3753" xr:uid="{00000000-0005-0000-0000-000085450000}"/>
    <cellStyle name="Standaard 19 6 8 2 3 2" xfId="13480" xr:uid="{00000000-0005-0000-0000-000086450000}"/>
    <cellStyle name="Standaard 19 6 8 2 3 3" xfId="22526" xr:uid="{00000000-0005-0000-0000-000087450000}"/>
    <cellStyle name="Standaard 19 6 8 2 3 4" xfId="25248" xr:uid="{00000000-0005-0000-0000-000088450000}"/>
    <cellStyle name="Standaard 19 6 8 2 4" xfId="11419" xr:uid="{00000000-0005-0000-0000-000089450000}"/>
    <cellStyle name="Standaard 19 6 8 2 5" xfId="21163" xr:uid="{00000000-0005-0000-0000-00008A450000}"/>
    <cellStyle name="Standaard 19 6 8 2 6" xfId="23886" xr:uid="{00000000-0005-0000-0000-00008B450000}"/>
    <cellStyle name="Standaard 19 6 8 3" xfId="1864" xr:uid="{00000000-0005-0000-0000-00008C450000}"/>
    <cellStyle name="Standaard 19 6 8 3 2" xfId="4086" xr:uid="{00000000-0005-0000-0000-00008D450000}"/>
    <cellStyle name="Standaard 19 6 8 3 2 2" xfId="13813" xr:uid="{00000000-0005-0000-0000-00008E450000}"/>
    <cellStyle name="Standaard 19 6 8 3 2 3" xfId="22854" xr:uid="{00000000-0005-0000-0000-00008F450000}"/>
    <cellStyle name="Standaard 19 6 8 3 2 4" xfId="25576" xr:uid="{00000000-0005-0000-0000-000090450000}"/>
    <cellStyle name="Standaard 19 6 8 3 3" xfId="11747" xr:uid="{00000000-0005-0000-0000-000091450000}"/>
    <cellStyle name="Standaard 19 6 8 3 4" xfId="21491" xr:uid="{00000000-0005-0000-0000-000092450000}"/>
    <cellStyle name="Standaard 19 6 8 3 5" xfId="24214" xr:uid="{00000000-0005-0000-0000-000093450000}"/>
    <cellStyle name="Standaard 19 6 8 4" xfId="3392" xr:uid="{00000000-0005-0000-0000-000094450000}"/>
    <cellStyle name="Standaard 19 6 8 4 2" xfId="13119" xr:uid="{00000000-0005-0000-0000-000095450000}"/>
    <cellStyle name="Standaard 19 6 8 4 3" xfId="22198" xr:uid="{00000000-0005-0000-0000-000096450000}"/>
    <cellStyle name="Standaard 19 6 8 4 4" xfId="24920" xr:uid="{00000000-0005-0000-0000-000097450000}"/>
    <cellStyle name="Standaard 19 6 8 5" xfId="11091" xr:uid="{00000000-0005-0000-0000-000098450000}"/>
    <cellStyle name="Standaard 19 6 8 6" xfId="20834" xr:uid="{00000000-0005-0000-0000-000099450000}"/>
    <cellStyle name="Standaard 19 6 8 7" xfId="23558" xr:uid="{00000000-0005-0000-0000-00009A450000}"/>
    <cellStyle name="Standaard 19 6 9" xfId="1238" xr:uid="{00000000-0005-0000-0000-00009B450000}"/>
    <cellStyle name="Standaard 19 6 9 2" xfId="1901" xr:uid="{00000000-0005-0000-0000-00009C450000}"/>
    <cellStyle name="Standaard 19 6 9 2 2" xfId="4123" xr:uid="{00000000-0005-0000-0000-00009D450000}"/>
    <cellStyle name="Standaard 19 6 9 2 2 2" xfId="13850" xr:uid="{00000000-0005-0000-0000-00009E450000}"/>
    <cellStyle name="Standaard 19 6 9 2 2 3" xfId="22891" xr:uid="{00000000-0005-0000-0000-00009F450000}"/>
    <cellStyle name="Standaard 19 6 9 2 2 4" xfId="25613" xr:uid="{00000000-0005-0000-0000-0000A0450000}"/>
    <cellStyle name="Standaard 19 6 9 2 3" xfId="11784" xr:uid="{00000000-0005-0000-0000-0000A1450000}"/>
    <cellStyle name="Standaard 19 6 9 2 4" xfId="21528" xr:uid="{00000000-0005-0000-0000-0000A2450000}"/>
    <cellStyle name="Standaard 19 6 9 2 5" xfId="24251" xr:uid="{00000000-0005-0000-0000-0000A3450000}"/>
    <cellStyle name="Standaard 19 6 9 3" xfId="3462" xr:uid="{00000000-0005-0000-0000-0000A4450000}"/>
    <cellStyle name="Standaard 19 6 9 3 2" xfId="13189" xr:uid="{00000000-0005-0000-0000-0000A5450000}"/>
    <cellStyle name="Standaard 19 6 9 3 3" xfId="22235" xr:uid="{00000000-0005-0000-0000-0000A6450000}"/>
    <cellStyle name="Standaard 19 6 9 3 4" xfId="24957" xr:uid="{00000000-0005-0000-0000-0000A7450000}"/>
    <cellStyle name="Standaard 19 6 9 4" xfId="11128" xr:uid="{00000000-0005-0000-0000-0000A8450000}"/>
    <cellStyle name="Standaard 19 6 9 5" xfId="20872" xr:uid="{00000000-0005-0000-0000-0000A9450000}"/>
    <cellStyle name="Standaard 19 6 9 6" xfId="23595" xr:uid="{00000000-0005-0000-0000-0000AA450000}"/>
    <cellStyle name="Standaard 19 7" xfId="324" xr:uid="{00000000-0005-0000-0000-0000AB450000}"/>
    <cellStyle name="Standaard 19 7 10" xfId="1574" xr:uid="{00000000-0005-0000-0000-0000AC450000}"/>
    <cellStyle name="Standaard 19 7 10 2" xfId="3796" xr:uid="{00000000-0005-0000-0000-0000AD450000}"/>
    <cellStyle name="Standaard 19 7 10 2 2" xfId="13523" xr:uid="{00000000-0005-0000-0000-0000AE450000}"/>
    <cellStyle name="Standaard 19 7 10 2 3" xfId="22564" xr:uid="{00000000-0005-0000-0000-0000AF450000}"/>
    <cellStyle name="Standaard 19 7 10 2 4" xfId="25286" xr:uid="{00000000-0005-0000-0000-0000B0450000}"/>
    <cellStyle name="Standaard 19 7 10 3" xfId="11457" xr:uid="{00000000-0005-0000-0000-0000B1450000}"/>
    <cellStyle name="Standaard 19 7 10 4" xfId="21201" xr:uid="{00000000-0005-0000-0000-0000B2450000}"/>
    <cellStyle name="Standaard 19 7 10 5" xfId="23924" xr:uid="{00000000-0005-0000-0000-0000B3450000}"/>
    <cellStyle name="Standaard 19 7 11" xfId="2645" xr:uid="{00000000-0005-0000-0000-0000B4450000}"/>
    <cellStyle name="Standaard 19 7 11 2" xfId="12372" xr:uid="{00000000-0005-0000-0000-0000B5450000}"/>
    <cellStyle name="Standaard 19 7 11 3" xfId="21908" xr:uid="{00000000-0005-0000-0000-0000B6450000}"/>
    <cellStyle name="Standaard 19 7 11 4" xfId="24630" xr:uid="{00000000-0005-0000-0000-0000B7450000}"/>
    <cellStyle name="Standaard 19 7 12" xfId="10801" xr:uid="{00000000-0005-0000-0000-0000B8450000}"/>
    <cellStyle name="Standaard 19 7 13" xfId="20543" xr:uid="{00000000-0005-0000-0000-0000B9450000}"/>
    <cellStyle name="Standaard 19 7 14" xfId="23268" xr:uid="{00000000-0005-0000-0000-0000BA450000}"/>
    <cellStyle name="Standaard 19 7 2" xfId="915" xr:uid="{00000000-0005-0000-0000-0000BB450000}"/>
    <cellStyle name="Standaard 19 7 2 10" xfId="20558" xr:uid="{00000000-0005-0000-0000-0000BC450000}"/>
    <cellStyle name="Standaard 19 7 2 11" xfId="23282" xr:uid="{00000000-0005-0000-0000-0000BD450000}"/>
    <cellStyle name="Standaard 19 7 2 2" xfId="960" xr:uid="{00000000-0005-0000-0000-0000BE450000}"/>
    <cellStyle name="Standaard 19 7 2 2 2" xfId="1048" xr:uid="{00000000-0005-0000-0000-0000BF450000}"/>
    <cellStyle name="Standaard 19 7 2 2 2 2" xfId="1385" xr:uid="{00000000-0005-0000-0000-0000C0450000}"/>
    <cellStyle name="Standaard 19 7 2 2 2 2 2" xfId="2048" xr:uid="{00000000-0005-0000-0000-0000C1450000}"/>
    <cellStyle name="Standaard 19 7 2 2 2 2 2 2" xfId="4270" xr:uid="{00000000-0005-0000-0000-0000C2450000}"/>
    <cellStyle name="Standaard 19 7 2 2 2 2 2 2 2" xfId="13997" xr:uid="{00000000-0005-0000-0000-0000C3450000}"/>
    <cellStyle name="Standaard 19 7 2 2 2 2 2 2 3" xfId="23038" xr:uid="{00000000-0005-0000-0000-0000C4450000}"/>
    <cellStyle name="Standaard 19 7 2 2 2 2 2 2 4" xfId="25760" xr:uid="{00000000-0005-0000-0000-0000C5450000}"/>
    <cellStyle name="Standaard 19 7 2 2 2 2 2 3" xfId="11931" xr:uid="{00000000-0005-0000-0000-0000C6450000}"/>
    <cellStyle name="Standaard 19 7 2 2 2 2 2 4" xfId="21675" xr:uid="{00000000-0005-0000-0000-0000C7450000}"/>
    <cellStyle name="Standaard 19 7 2 2 2 2 2 5" xfId="24398" xr:uid="{00000000-0005-0000-0000-0000C8450000}"/>
    <cellStyle name="Standaard 19 7 2 2 2 2 3" xfId="3609" xr:uid="{00000000-0005-0000-0000-0000C9450000}"/>
    <cellStyle name="Standaard 19 7 2 2 2 2 3 2" xfId="13336" xr:uid="{00000000-0005-0000-0000-0000CA450000}"/>
    <cellStyle name="Standaard 19 7 2 2 2 2 3 3" xfId="22382" xr:uid="{00000000-0005-0000-0000-0000CB450000}"/>
    <cellStyle name="Standaard 19 7 2 2 2 2 3 4" xfId="25104" xr:uid="{00000000-0005-0000-0000-0000CC450000}"/>
    <cellStyle name="Standaard 19 7 2 2 2 2 4" xfId="11275" xr:uid="{00000000-0005-0000-0000-0000CD450000}"/>
    <cellStyle name="Standaard 19 7 2 2 2 2 5" xfId="21019" xr:uid="{00000000-0005-0000-0000-0000CE450000}"/>
    <cellStyle name="Standaard 19 7 2 2 2 2 6" xfId="23742" xr:uid="{00000000-0005-0000-0000-0000CF450000}"/>
    <cellStyle name="Standaard 19 7 2 2 2 3" xfId="1720" xr:uid="{00000000-0005-0000-0000-0000D0450000}"/>
    <cellStyle name="Standaard 19 7 2 2 2 3 2" xfId="3942" xr:uid="{00000000-0005-0000-0000-0000D1450000}"/>
    <cellStyle name="Standaard 19 7 2 2 2 3 2 2" xfId="13669" xr:uid="{00000000-0005-0000-0000-0000D2450000}"/>
    <cellStyle name="Standaard 19 7 2 2 2 3 2 3" xfId="22710" xr:uid="{00000000-0005-0000-0000-0000D3450000}"/>
    <cellStyle name="Standaard 19 7 2 2 2 3 2 4" xfId="25432" xr:uid="{00000000-0005-0000-0000-0000D4450000}"/>
    <cellStyle name="Standaard 19 7 2 2 2 3 3" xfId="11603" xr:uid="{00000000-0005-0000-0000-0000D5450000}"/>
    <cellStyle name="Standaard 19 7 2 2 2 3 4" xfId="21347" xr:uid="{00000000-0005-0000-0000-0000D6450000}"/>
    <cellStyle name="Standaard 19 7 2 2 2 3 5" xfId="24070" xr:uid="{00000000-0005-0000-0000-0000D7450000}"/>
    <cellStyle name="Standaard 19 7 2 2 2 4" xfId="3244" xr:uid="{00000000-0005-0000-0000-0000D8450000}"/>
    <cellStyle name="Standaard 19 7 2 2 2 4 2" xfId="12971" xr:uid="{00000000-0005-0000-0000-0000D9450000}"/>
    <cellStyle name="Standaard 19 7 2 2 2 4 3" xfId="22054" xr:uid="{00000000-0005-0000-0000-0000DA450000}"/>
    <cellStyle name="Standaard 19 7 2 2 2 4 4" xfId="24776" xr:uid="{00000000-0005-0000-0000-0000DB450000}"/>
    <cellStyle name="Standaard 19 7 2 2 2 5" xfId="10947" xr:uid="{00000000-0005-0000-0000-0000DC450000}"/>
    <cellStyle name="Standaard 19 7 2 2 2 6" xfId="20690" xr:uid="{00000000-0005-0000-0000-0000DD450000}"/>
    <cellStyle name="Standaard 19 7 2 2 2 7" xfId="23414" xr:uid="{00000000-0005-0000-0000-0000DE450000}"/>
    <cellStyle name="Standaard 19 7 2 2 3" xfId="1139" xr:uid="{00000000-0005-0000-0000-0000DF450000}"/>
    <cellStyle name="Standaard 19 7 2 2 3 2" xfId="1475" xr:uid="{00000000-0005-0000-0000-0000E0450000}"/>
    <cellStyle name="Standaard 19 7 2 2 3 2 2" xfId="2136" xr:uid="{00000000-0005-0000-0000-0000E1450000}"/>
    <cellStyle name="Standaard 19 7 2 2 3 2 2 2" xfId="4358" xr:uid="{00000000-0005-0000-0000-0000E2450000}"/>
    <cellStyle name="Standaard 19 7 2 2 3 2 2 2 2" xfId="14085" xr:uid="{00000000-0005-0000-0000-0000E3450000}"/>
    <cellStyle name="Standaard 19 7 2 2 3 2 2 2 3" xfId="23126" xr:uid="{00000000-0005-0000-0000-0000E4450000}"/>
    <cellStyle name="Standaard 19 7 2 2 3 2 2 2 4" xfId="25848" xr:uid="{00000000-0005-0000-0000-0000E5450000}"/>
    <cellStyle name="Standaard 19 7 2 2 3 2 2 3" xfId="12019" xr:uid="{00000000-0005-0000-0000-0000E6450000}"/>
    <cellStyle name="Standaard 19 7 2 2 3 2 2 4" xfId="21763" xr:uid="{00000000-0005-0000-0000-0000E7450000}"/>
    <cellStyle name="Standaard 19 7 2 2 3 2 2 5" xfId="24486" xr:uid="{00000000-0005-0000-0000-0000E8450000}"/>
    <cellStyle name="Standaard 19 7 2 2 3 2 3" xfId="3697" xr:uid="{00000000-0005-0000-0000-0000E9450000}"/>
    <cellStyle name="Standaard 19 7 2 2 3 2 3 2" xfId="13424" xr:uid="{00000000-0005-0000-0000-0000EA450000}"/>
    <cellStyle name="Standaard 19 7 2 2 3 2 3 3" xfId="22470" xr:uid="{00000000-0005-0000-0000-0000EB450000}"/>
    <cellStyle name="Standaard 19 7 2 2 3 2 3 4" xfId="25192" xr:uid="{00000000-0005-0000-0000-0000EC450000}"/>
    <cellStyle name="Standaard 19 7 2 2 3 2 4" xfId="11363" xr:uid="{00000000-0005-0000-0000-0000ED450000}"/>
    <cellStyle name="Standaard 19 7 2 2 3 2 5" xfId="21107" xr:uid="{00000000-0005-0000-0000-0000EE450000}"/>
    <cellStyle name="Standaard 19 7 2 2 3 2 6" xfId="23830" xr:uid="{00000000-0005-0000-0000-0000EF450000}"/>
    <cellStyle name="Standaard 19 7 2 2 3 3" xfId="1808" xr:uid="{00000000-0005-0000-0000-0000F0450000}"/>
    <cellStyle name="Standaard 19 7 2 2 3 3 2" xfId="4030" xr:uid="{00000000-0005-0000-0000-0000F1450000}"/>
    <cellStyle name="Standaard 19 7 2 2 3 3 2 2" xfId="13757" xr:uid="{00000000-0005-0000-0000-0000F2450000}"/>
    <cellStyle name="Standaard 19 7 2 2 3 3 2 3" xfId="22798" xr:uid="{00000000-0005-0000-0000-0000F3450000}"/>
    <cellStyle name="Standaard 19 7 2 2 3 3 2 4" xfId="25520" xr:uid="{00000000-0005-0000-0000-0000F4450000}"/>
    <cellStyle name="Standaard 19 7 2 2 3 3 3" xfId="11691" xr:uid="{00000000-0005-0000-0000-0000F5450000}"/>
    <cellStyle name="Standaard 19 7 2 2 3 3 4" xfId="21435" xr:uid="{00000000-0005-0000-0000-0000F6450000}"/>
    <cellStyle name="Standaard 19 7 2 2 3 3 5" xfId="24158" xr:uid="{00000000-0005-0000-0000-0000F7450000}"/>
    <cellStyle name="Standaard 19 7 2 2 3 4" xfId="3335" xr:uid="{00000000-0005-0000-0000-0000F8450000}"/>
    <cellStyle name="Standaard 19 7 2 2 3 4 2" xfId="13062" xr:uid="{00000000-0005-0000-0000-0000F9450000}"/>
    <cellStyle name="Standaard 19 7 2 2 3 4 3" xfId="22142" xr:uid="{00000000-0005-0000-0000-0000FA450000}"/>
    <cellStyle name="Standaard 19 7 2 2 3 4 4" xfId="24864" xr:uid="{00000000-0005-0000-0000-0000FB450000}"/>
    <cellStyle name="Standaard 19 7 2 2 3 5" xfId="11035" xr:uid="{00000000-0005-0000-0000-0000FC450000}"/>
    <cellStyle name="Standaard 19 7 2 2 3 6" xfId="20778" xr:uid="{00000000-0005-0000-0000-0000FD450000}"/>
    <cellStyle name="Standaard 19 7 2 2 3 7" xfId="23502" xr:uid="{00000000-0005-0000-0000-0000FE450000}"/>
    <cellStyle name="Standaard 19 7 2 2 4" xfId="1297" xr:uid="{00000000-0005-0000-0000-0000FF450000}"/>
    <cellStyle name="Standaard 19 7 2 2 4 2" xfId="1960" xr:uid="{00000000-0005-0000-0000-000000460000}"/>
    <cellStyle name="Standaard 19 7 2 2 4 2 2" xfId="4182" xr:uid="{00000000-0005-0000-0000-000001460000}"/>
    <cellStyle name="Standaard 19 7 2 2 4 2 2 2" xfId="13909" xr:uid="{00000000-0005-0000-0000-000002460000}"/>
    <cellStyle name="Standaard 19 7 2 2 4 2 2 3" xfId="22950" xr:uid="{00000000-0005-0000-0000-000003460000}"/>
    <cellStyle name="Standaard 19 7 2 2 4 2 2 4" xfId="25672" xr:uid="{00000000-0005-0000-0000-000004460000}"/>
    <cellStyle name="Standaard 19 7 2 2 4 2 3" xfId="11843" xr:uid="{00000000-0005-0000-0000-000005460000}"/>
    <cellStyle name="Standaard 19 7 2 2 4 2 4" xfId="21587" xr:uid="{00000000-0005-0000-0000-000006460000}"/>
    <cellStyle name="Standaard 19 7 2 2 4 2 5" xfId="24310" xr:uid="{00000000-0005-0000-0000-000007460000}"/>
    <cellStyle name="Standaard 19 7 2 2 4 3" xfId="3521" xr:uid="{00000000-0005-0000-0000-000008460000}"/>
    <cellStyle name="Standaard 19 7 2 2 4 3 2" xfId="13248" xr:uid="{00000000-0005-0000-0000-000009460000}"/>
    <cellStyle name="Standaard 19 7 2 2 4 3 3" xfId="22294" xr:uid="{00000000-0005-0000-0000-00000A460000}"/>
    <cellStyle name="Standaard 19 7 2 2 4 3 4" xfId="25016" xr:uid="{00000000-0005-0000-0000-00000B460000}"/>
    <cellStyle name="Standaard 19 7 2 2 4 4" xfId="11187" xr:uid="{00000000-0005-0000-0000-00000C460000}"/>
    <cellStyle name="Standaard 19 7 2 2 4 5" xfId="20931" xr:uid="{00000000-0005-0000-0000-00000D460000}"/>
    <cellStyle name="Standaard 19 7 2 2 4 6" xfId="23654" xr:uid="{00000000-0005-0000-0000-00000E460000}"/>
    <cellStyle name="Standaard 19 7 2 2 5" xfId="1632" xr:uid="{00000000-0005-0000-0000-00000F460000}"/>
    <cellStyle name="Standaard 19 7 2 2 5 2" xfId="3854" xr:uid="{00000000-0005-0000-0000-000010460000}"/>
    <cellStyle name="Standaard 19 7 2 2 5 2 2" xfId="13581" xr:uid="{00000000-0005-0000-0000-000011460000}"/>
    <cellStyle name="Standaard 19 7 2 2 5 2 3" xfId="22622" xr:uid="{00000000-0005-0000-0000-000012460000}"/>
    <cellStyle name="Standaard 19 7 2 2 5 2 4" xfId="25344" xr:uid="{00000000-0005-0000-0000-000013460000}"/>
    <cellStyle name="Standaard 19 7 2 2 5 3" xfId="11515" xr:uid="{00000000-0005-0000-0000-000014460000}"/>
    <cellStyle name="Standaard 19 7 2 2 5 4" xfId="21259" xr:uid="{00000000-0005-0000-0000-000015460000}"/>
    <cellStyle name="Standaard 19 7 2 2 5 5" xfId="23982" xr:uid="{00000000-0005-0000-0000-000016460000}"/>
    <cellStyle name="Standaard 19 7 2 2 6" xfId="3156" xr:uid="{00000000-0005-0000-0000-000017460000}"/>
    <cellStyle name="Standaard 19 7 2 2 6 2" xfId="12883" xr:uid="{00000000-0005-0000-0000-000018460000}"/>
    <cellStyle name="Standaard 19 7 2 2 6 3" xfId="21966" xr:uid="{00000000-0005-0000-0000-000019460000}"/>
    <cellStyle name="Standaard 19 7 2 2 6 4" xfId="24688" xr:uid="{00000000-0005-0000-0000-00001A460000}"/>
    <cellStyle name="Standaard 19 7 2 2 7" xfId="10859" xr:uid="{00000000-0005-0000-0000-00001B460000}"/>
    <cellStyle name="Standaard 19 7 2 2 8" xfId="20602" xr:uid="{00000000-0005-0000-0000-00001C460000}"/>
    <cellStyle name="Standaard 19 7 2 2 9" xfId="23326" xr:uid="{00000000-0005-0000-0000-00001D460000}"/>
    <cellStyle name="Standaard 19 7 2 3" xfId="1004" xr:uid="{00000000-0005-0000-0000-00001E460000}"/>
    <cellStyle name="Standaard 19 7 2 3 2" xfId="1341" xr:uid="{00000000-0005-0000-0000-00001F460000}"/>
    <cellStyle name="Standaard 19 7 2 3 2 2" xfId="2004" xr:uid="{00000000-0005-0000-0000-000020460000}"/>
    <cellStyle name="Standaard 19 7 2 3 2 2 2" xfId="4226" xr:uid="{00000000-0005-0000-0000-000021460000}"/>
    <cellStyle name="Standaard 19 7 2 3 2 2 2 2" xfId="13953" xr:uid="{00000000-0005-0000-0000-000022460000}"/>
    <cellStyle name="Standaard 19 7 2 3 2 2 2 3" xfId="22994" xr:uid="{00000000-0005-0000-0000-000023460000}"/>
    <cellStyle name="Standaard 19 7 2 3 2 2 2 4" xfId="25716" xr:uid="{00000000-0005-0000-0000-000024460000}"/>
    <cellStyle name="Standaard 19 7 2 3 2 2 3" xfId="11887" xr:uid="{00000000-0005-0000-0000-000025460000}"/>
    <cellStyle name="Standaard 19 7 2 3 2 2 4" xfId="21631" xr:uid="{00000000-0005-0000-0000-000026460000}"/>
    <cellStyle name="Standaard 19 7 2 3 2 2 5" xfId="24354" xr:uid="{00000000-0005-0000-0000-000027460000}"/>
    <cellStyle name="Standaard 19 7 2 3 2 3" xfId="3565" xr:uid="{00000000-0005-0000-0000-000028460000}"/>
    <cellStyle name="Standaard 19 7 2 3 2 3 2" xfId="13292" xr:uid="{00000000-0005-0000-0000-000029460000}"/>
    <cellStyle name="Standaard 19 7 2 3 2 3 3" xfId="22338" xr:uid="{00000000-0005-0000-0000-00002A460000}"/>
    <cellStyle name="Standaard 19 7 2 3 2 3 4" xfId="25060" xr:uid="{00000000-0005-0000-0000-00002B460000}"/>
    <cellStyle name="Standaard 19 7 2 3 2 4" xfId="11231" xr:uid="{00000000-0005-0000-0000-00002C460000}"/>
    <cellStyle name="Standaard 19 7 2 3 2 5" xfId="20975" xr:uid="{00000000-0005-0000-0000-00002D460000}"/>
    <cellStyle name="Standaard 19 7 2 3 2 6" xfId="23698" xr:uid="{00000000-0005-0000-0000-00002E460000}"/>
    <cellStyle name="Standaard 19 7 2 3 3" xfId="1676" xr:uid="{00000000-0005-0000-0000-00002F460000}"/>
    <cellStyle name="Standaard 19 7 2 3 3 2" xfId="3898" xr:uid="{00000000-0005-0000-0000-000030460000}"/>
    <cellStyle name="Standaard 19 7 2 3 3 2 2" xfId="13625" xr:uid="{00000000-0005-0000-0000-000031460000}"/>
    <cellStyle name="Standaard 19 7 2 3 3 2 3" xfId="22666" xr:uid="{00000000-0005-0000-0000-000032460000}"/>
    <cellStyle name="Standaard 19 7 2 3 3 2 4" xfId="25388" xr:uid="{00000000-0005-0000-0000-000033460000}"/>
    <cellStyle name="Standaard 19 7 2 3 3 3" xfId="11559" xr:uid="{00000000-0005-0000-0000-000034460000}"/>
    <cellStyle name="Standaard 19 7 2 3 3 4" xfId="21303" xr:uid="{00000000-0005-0000-0000-000035460000}"/>
    <cellStyle name="Standaard 19 7 2 3 3 5" xfId="24026" xr:uid="{00000000-0005-0000-0000-000036460000}"/>
    <cellStyle name="Standaard 19 7 2 3 4" xfId="3200" xr:uid="{00000000-0005-0000-0000-000037460000}"/>
    <cellStyle name="Standaard 19 7 2 3 4 2" xfId="12927" xr:uid="{00000000-0005-0000-0000-000038460000}"/>
    <cellStyle name="Standaard 19 7 2 3 4 3" xfId="22010" xr:uid="{00000000-0005-0000-0000-000039460000}"/>
    <cellStyle name="Standaard 19 7 2 3 4 4" xfId="24732" xr:uid="{00000000-0005-0000-0000-00003A460000}"/>
    <cellStyle name="Standaard 19 7 2 3 5" xfId="10903" xr:uid="{00000000-0005-0000-0000-00003B460000}"/>
    <cellStyle name="Standaard 19 7 2 3 6" xfId="20646" xr:uid="{00000000-0005-0000-0000-00003C460000}"/>
    <cellStyle name="Standaard 19 7 2 3 7" xfId="23370" xr:uid="{00000000-0005-0000-0000-00003D460000}"/>
    <cellStyle name="Standaard 19 7 2 4" xfId="1093" xr:uid="{00000000-0005-0000-0000-00003E460000}"/>
    <cellStyle name="Standaard 19 7 2 4 2" xfId="1430" xr:uid="{00000000-0005-0000-0000-00003F460000}"/>
    <cellStyle name="Standaard 19 7 2 4 2 2" xfId="2092" xr:uid="{00000000-0005-0000-0000-000040460000}"/>
    <cellStyle name="Standaard 19 7 2 4 2 2 2" xfId="4314" xr:uid="{00000000-0005-0000-0000-000041460000}"/>
    <cellStyle name="Standaard 19 7 2 4 2 2 2 2" xfId="14041" xr:uid="{00000000-0005-0000-0000-000042460000}"/>
    <cellStyle name="Standaard 19 7 2 4 2 2 2 3" xfId="23082" xr:uid="{00000000-0005-0000-0000-000043460000}"/>
    <cellStyle name="Standaard 19 7 2 4 2 2 2 4" xfId="25804" xr:uid="{00000000-0005-0000-0000-000044460000}"/>
    <cellStyle name="Standaard 19 7 2 4 2 2 3" xfId="11975" xr:uid="{00000000-0005-0000-0000-000045460000}"/>
    <cellStyle name="Standaard 19 7 2 4 2 2 4" xfId="21719" xr:uid="{00000000-0005-0000-0000-000046460000}"/>
    <cellStyle name="Standaard 19 7 2 4 2 2 5" xfId="24442" xr:uid="{00000000-0005-0000-0000-000047460000}"/>
    <cellStyle name="Standaard 19 7 2 4 2 3" xfId="3653" xr:uid="{00000000-0005-0000-0000-000048460000}"/>
    <cellStyle name="Standaard 19 7 2 4 2 3 2" xfId="13380" xr:uid="{00000000-0005-0000-0000-000049460000}"/>
    <cellStyle name="Standaard 19 7 2 4 2 3 3" xfId="22426" xr:uid="{00000000-0005-0000-0000-00004A460000}"/>
    <cellStyle name="Standaard 19 7 2 4 2 3 4" xfId="25148" xr:uid="{00000000-0005-0000-0000-00004B460000}"/>
    <cellStyle name="Standaard 19 7 2 4 2 4" xfId="11319" xr:uid="{00000000-0005-0000-0000-00004C460000}"/>
    <cellStyle name="Standaard 19 7 2 4 2 5" xfId="21063" xr:uid="{00000000-0005-0000-0000-00004D460000}"/>
    <cellStyle name="Standaard 19 7 2 4 2 6" xfId="23786" xr:uid="{00000000-0005-0000-0000-00004E460000}"/>
    <cellStyle name="Standaard 19 7 2 4 3" xfId="1764" xr:uid="{00000000-0005-0000-0000-00004F460000}"/>
    <cellStyle name="Standaard 19 7 2 4 3 2" xfId="3986" xr:uid="{00000000-0005-0000-0000-000050460000}"/>
    <cellStyle name="Standaard 19 7 2 4 3 2 2" xfId="13713" xr:uid="{00000000-0005-0000-0000-000051460000}"/>
    <cellStyle name="Standaard 19 7 2 4 3 2 3" xfId="22754" xr:uid="{00000000-0005-0000-0000-000052460000}"/>
    <cellStyle name="Standaard 19 7 2 4 3 2 4" xfId="25476" xr:uid="{00000000-0005-0000-0000-000053460000}"/>
    <cellStyle name="Standaard 19 7 2 4 3 3" xfId="11647" xr:uid="{00000000-0005-0000-0000-000054460000}"/>
    <cellStyle name="Standaard 19 7 2 4 3 4" xfId="21391" xr:uid="{00000000-0005-0000-0000-000055460000}"/>
    <cellStyle name="Standaard 19 7 2 4 3 5" xfId="24114" xr:uid="{00000000-0005-0000-0000-000056460000}"/>
    <cellStyle name="Standaard 19 7 2 4 4" xfId="3289" xr:uid="{00000000-0005-0000-0000-000057460000}"/>
    <cellStyle name="Standaard 19 7 2 4 4 2" xfId="13016" xr:uid="{00000000-0005-0000-0000-000058460000}"/>
    <cellStyle name="Standaard 19 7 2 4 4 3" xfId="22098" xr:uid="{00000000-0005-0000-0000-000059460000}"/>
    <cellStyle name="Standaard 19 7 2 4 4 4" xfId="24820" xr:uid="{00000000-0005-0000-0000-00005A460000}"/>
    <cellStyle name="Standaard 19 7 2 4 5" xfId="10991" xr:uid="{00000000-0005-0000-0000-00005B460000}"/>
    <cellStyle name="Standaard 19 7 2 4 6" xfId="20734" xr:uid="{00000000-0005-0000-0000-00005C460000}"/>
    <cellStyle name="Standaard 19 7 2 4 7" xfId="23458" xr:uid="{00000000-0005-0000-0000-00005D460000}"/>
    <cellStyle name="Standaard 19 7 2 5" xfId="1201" xr:uid="{00000000-0005-0000-0000-00005E460000}"/>
    <cellStyle name="Standaard 19 7 2 5 2" xfId="1536" xr:uid="{00000000-0005-0000-0000-00005F460000}"/>
    <cellStyle name="Standaard 19 7 2 5 2 2" xfId="2197" xr:uid="{00000000-0005-0000-0000-000060460000}"/>
    <cellStyle name="Standaard 19 7 2 5 2 2 2" xfId="4419" xr:uid="{00000000-0005-0000-0000-000061460000}"/>
    <cellStyle name="Standaard 19 7 2 5 2 2 2 2" xfId="14146" xr:uid="{00000000-0005-0000-0000-000062460000}"/>
    <cellStyle name="Standaard 19 7 2 5 2 2 2 3" xfId="23187" xr:uid="{00000000-0005-0000-0000-000063460000}"/>
    <cellStyle name="Standaard 19 7 2 5 2 2 2 4" xfId="25909" xr:uid="{00000000-0005-0000-0000-000064460000}"/>
    <cellStyle name="Standaard 19 7 2 5 2 2 3" xfId="12080" xr:uid="{00000000-0005-0000-0000-000065460000}"/>
    <cellStyle name="Standaard 19 7 2 5 2 2 4" xfId="21824" xr:uid="{00000000-0005-0000-0000-000066460000}"/>
    <cellStyle name="Standaard 19 7 2 5 2 2 5" xfId="24547" xr:uid="{00000000-0005-0000-0000-000067460000}"/>
    <cellStyle name="Standaard 19 7 2 5 2 3" xfId="3758" xr:uid="{00000000-0005-0000-0000-000068460000}"/>
    <cellStyle name="Standaard 19 7 2 5 2 3 2" xfId="13485" xr:uid="{00000000-0005-0000-0000-000069460000}"/>
    <cellStyle name="Standaard 19 7 2 5 2 3 3" xfId="22531" xr:uid="{00000000-0005-0000-0000-00006A460000}"/>
    <cellStyle name="Standaard 19 7 2 5 2 3 4" xfId="25253" xr:uid="{00000000-0005-0000-0000-00006B460000}"/>
    <cellStyle name="Standaard 19 7 2 5 2 4" xfId="11424" xr:uid="{00000000-0005-0000-0000-00006C460000}"/>
    <cellStyle name="Standaard 19 7 2 5 2 5" xfId="21168" xr:uid="{00000000-0005-0000-0000-00006D460000}"/>
    <cellStyle name="Standaard 19 7 2 5 2 6" xfId="23891" xr:uid="{00000000-0005-0000-0000-00006E460000}"/>
    <cellStyle name="Standaard 19 7 2 5 3" xfId="1869" xr:uid="{00000000-0005-0000-0000-00006F460000}"/>
    <cellStyle name="Standaard 19 7 2 5 3 2" xfId="4091" xr:uid="{00000000-0005-0000-0000-000070460000}"/>
    <cellStyle name="Standaard 19 7 2 5 3 2 2" xfId="13818" xr:uid="{00000000-0005-0000-0000-000071460000}"/>
    <cellStyle name="Standaard 19 7 2 5 3 2 3" xfId="22859" xr:uid="{00000000-0005-0000-0000-000072460000}"/>
    <cellStyle name="Standaard 19 7 2 5 3 2 4" xfId="25581" xr:uid="{00000000-0005-0000-0000-000073460000}"/>
    <cellStyle name="Standaard 19 7 2 5 3 3" xfId="11752" xr:uid="{00000000-0005-0000-0000-000074460000}"/>
    <cellStyle name="Standaard 19 7 2 5 3 4" xfId="21496" xr:uid="{00000000-0005-0000-0000-000075460000}"/>
    <cellStyle name="Standaard 19 7 2 5 3 5" xfId="24219" xr:uid="{00000000-0005-0000-0000-000076460000}"/>
    <cellStyle name="Standaard 19 7 2 5 4" xfId="3397" xr:uid="{00000000-0005-0000-0000-000077460000}"/>
    <cellStyle name="Standaard 19 7 2 5 4 2" xfId="13124" xr:uid="{00000000-0005-0000-0000-000078460000}"/>
    <cellStyle name="Standaard 19 7 2 5 4 3" xfId="22203" xr:uid="{00000000-0005-0000-0000-000079460000}"/>
    <cellStyle name="Standaard 19 7 2 5 4 4" xfId="24925" xr:uid="{00000000-0005-0000-0000-00007A460000}"/>
    <cellStyle name="Standaard 19 7 2 5 5" xfId="11096" xr:uid="{00000000-0005-0000-0000-00007B460000}"/>
    <cellStyle name="Standaard 19 7 2 5 6" xfId="20839" xr:uid="{00000000-0005-0000-0000-00007C460000}"/>
    <cellStyle name="Standaard 19 7 2 5 7" xfId="23563" xr:uid="{00000000-0005-0000-0000-00007D460000}"/>
    <cellStyle name="Standaard 19 7 2 6" xfId="1253" xr:uid="{00000000-0005-0000-0000-00007E460000}"/>
    <cellStyle name="Standaard 19 7 2 6 2" xfId="1916" xr:uid="{00000000-0005-0000-0000-00007F460000}"/>
    <cellStyle name="Standaard 19 7 2 6 2 2" xfId="4138" xr:uid="{00000000-0005-0000-0000-000080460000}"/>
    <cellStyle name="Standaard 19 7 2 6 2 2 2" xfId="13865" xr:uid="{00000000-0005-0000-0000-000081460000}"/>
    <cellStyle name="Standaard 19 7 2 6 2 2 3" xfId="22906" xr:uid="{00000000-0005-0000-0000-000082460000}"/>
    <cellStyle name="Standaard 19 7 2 6 2 2 4" xfId="25628" xr:uid="{00000000-0005-0000-0000-000083460000}"/>
    <cellStyle name="Standaard 19 7 2 6 2 3" xfId="11799" xr:uid="{00000000-0005-0000-0000-000084460000}"/>
    <cellStyle name="Standaard 19 7 2 6 2 4" xfId="21543" xr:uid="{00000000-0005-0000-0000-000085460000}"/>
    <cellStyle name="Standaard 19 7 2 6 2 5" xfId="24266" xr:uid="{00000000-0005-0000-0000-000086460000}"/>
    <cellStyle name="Standaard 19 7 2 6 3" xfId="3477" xr:uid="{00000000-0005-0000-0000-000087460000}"/>
    <cellStyle name="Standaard 19 7 2 6 3 2" xfId="13204" xr:uid="{00000000-0005-0000-0000-000088460000}"/>
    <cellStyle name="Standaard 19 7 2 6 3 3" xfId="22250" xr:uid="{00000000-0005-0000-0000-000089460000}"/>
    <cellStyle name="Standaard 19 7 2 6 3 4" xfId="24972" xr:uid="{00000000-0005-0000-0000-00008A460000}"/>
    <cellStyle name="Standaard 19 7 2 6 4" xfId="11143" xr:uid="{00000000-0005-0000-0000-00008B460000}"/>
    <cellStyle name="Standaard 19 7 2 6 5" xfId="20887" xr:uid="{00000000-0005-0000-0000-00008C460000}"/>
    <cellStyle name="Standaard 19 7 2 6 6" xfId="23610" xr:uid="{00000000-0005-0000-0000-00008D460000}"/>
    <cellStyle name="Standaard 19 7 2 7" xfId="1588" xr:uid="{00000000-0005-0000-0000-00008E460000}"/>
    <cellStyle name="Standaard 19 7 2 7 2" xfId="3810" xr:uid="{00000000-0005-0000-0000-00008F460000}"/>
    <cellStyle name="Standaard 19 7 2 7 2 2" xfId="13537" xr:uid="{00000000-0005-0000-0000-000090460000}"/>
    <cellStyle name="Standaard 19 7 2 7 2 3" xfId="22578" xr:uid="{00000000-0005-0000-0000-000091460000}"/>
    <cellStyle name="Standaard 19 7 2 7 2 4" xfId="25300" xr:uid="{00000000-0005-0000-0000-000092460000}"/>
    <cellStyle name="Standaard 19 7 2 7 3" xfId="11471" xr:uid="{00000000-0005-0000-0000-000093460000}"/>
    <cellStyle name="Standaard 19 7 2 7 4" xfId="21215" xr:uid="{00000000-0005-0000-0000-000094460000}"/>
    <cellStyle name="Standaard 19 7 2 7 5" xfId="23938" xr:uid="{00000000-0005-0000-0000-000095460000}"/>
    <cellStyle name="Standaard 19 7 2 8" xfId="3111" xr:uid="{00000000-0005-0000-0000-000096460000}"/>
    <cellStyle name="Standaard 19 7 2 8 2" xfId="12838" xr:uid="{00000000-0005-0000-0000-000097460000}"/>
    <cellStyle name="Standaard 19 7 2 8 3" xfId="21922" xr:uid="{00000000-0005-0000-0000-000098460000}"/>
    <cellStyle name="Standaard 19 7 2 8 4" xfId="24644" xr:uid="{00000000-0005-0000-0000-000099460000}"/>
    <cellStyle name="Standaard 19 7 2 9" xfId="10815" xr:uid="{00000000-0005-0000-0000-00009A460000}"/>
    <cellStyle name="Standaard 19 7 3" xfId="925" xr:uid="{00000000-0005-0000-0000-00009B460000}"/>
    <cellStyle name="Standaard 19 7 3 10" xfId="20568" xr:uid="{00000000-0005-0000-0000-00009C460000}"/>
    <cellStyle name="Standaard 19 7 3 11" xfId="23292" xr:uid="{00000000-0005-0000-0000-00009D460000}"/>
    <cellStyle name="Standaard 19 7 3 2" xfId="970" xr:uid="{00000000-0005-0000-0000-00009E460000}"/>
    <cellStyle name="Standaard 19 7 3 2 2" xfId="1058" xr:uid="{00000000-0005-0000-0000-00009F460000}"/>
    <cellStyle name="Standaard 19 7 3 2 2 2" xfId="1395" xr:uid="{00000000-0005-0000-0000-0000A0460000}"/>
    <cellStyle name="Standaard 19 7 3 2 2 2 2" xfId="2058" xr:uid="{00000000-0005-0000-0000-0000A1460000}"/>
    <cellStyle name="Standaard 19 7 3 2 2 2 2 2" xfId="4280" xr:uid="{00000000-0005-0000-0000-0000A2460000}"/>
    <cellStyle name="Standaard 19 7 3 2 2 2 2 2 2" xfId="14007" xr:uid="{00000000-0005-0000-0000-0000A3460000}"/>
    <cellStyle name="Standaard 19 7 3 2 2 2 2 2 3" xfId="23048" xr:uid="{00000000-0005-0000-0000-0000A4460000}"/>
    <cellStyle name="Standaard 19 7 3 2 2 2 2 2 4" xfId="25770" xr:uid="{00000000-0005-0000-0000-0000A5460000}"/>
    <cellStyle name="Standaard 19 7 3 2 2 2 2 3" xfId="11941" xr:uid="{00000000-0005-0000-0000-0000A6460000}"/>
    <cellStyle name="Standaard 19 7 3 2 2 2 2 4" xfId="21685" xr:uid="{00000000-0005-0000-0000-0000A7460000}"/>
    <cellStyle name="Standaard 19 7 3 2 2 2 2 5" xfId="24408" xr:uid="{00000000-0005-0000-0000-0000A8460000}"/>
    <cellStyle name="Standaard 19 7 3 2 2 2 3" xfId="3619" xr:uid="{00000000-0005-0000-0000-0000A9460000}"/>
    <cellStyle name="Standaard 19 7 3 2 2 2 3 2" xfId="13346" xr:uid="{00000000-0005-0000-0000-0000AA460000}"/>
    <cellStyle name="Standaard 19 7 3 2 2 2 3 3" xfId="22392" xr:uid="{00000000-0005-0000-0000-0000AB460000}"/>
    <cellStyle name="Standaard 19 7 3 2 2 2 3 4" xfId="25114" xr:uid="{00000000-0005-0000-0000-0000AC460000}"/>
    <cellStyle name="Standaard 19 7 3 2 2 2 4" xfId="11285" xr:uid="{00000000-0005-0000-0000-0000AD460000}"/>
    <cellStyle name="Standaard 19 7 3 2 2 2 5" xfId="21029" xr:uid="{00000000-0005-0000-0000-0000AE460000}"/>
    <cellStyle name="Standaard 19 7 3 2 2 2 6" xfId="23752" xr:uid="{00000000-0005-0000-0000-0000AF460000}"/>
    <cellStyle name="Standaard 19 7 3 2 2 3" xfId="1730" xr:uid="{00000000-0005-0000-0000-0000B0460000}"/>
    <cellStyle name="Standaard 19 7 3 2 2 3 2" xfId="3952" xr:uid="{00000000-0005-0000-0000-0000B1460000}"/>
    <cellStyle name="Standaard 19 7 3 2 2 3 2 2" xfId="13679" xr:uid="{00000000-0005-0000-0000-0000B2460000}"/>
    <cellStyle name="Standaard 19 7 3 2 2 3 2 3" xfId="22720" xr:uid="{00000000-0005-0000-0000-0000B3460000}"/>
    <cellStyle name="Standaard 19 7 3 2 2 3 2 4" xfId="25442" xr:uid="{00000000-0005-0000-0000-0000B4460000}"/>
    <cellStyle name="Standaard 19 7 3 2 2 3 3" xfId="11613" xr:uid="{00000000-0005-0000-0000-0000B5460000}"/>
    <cellStyle name="Standaard 19 7 3 2 2 3 4" xfId="21357" xr:uid="{00000000-0005-0000-0000-0000B6460000}"/>
    <cellStyle name="Standaard 19 7 3 2 2 3 5" xfId="24080" xr:uid="{00000000-0005-0000-0000-0000B7460000}"/>
    <cellStyle name="Standaard 19 7 3 2 2 4" xfId="3254" xr:uid="{00000000-0005-0000-0000-0000B8460000}"/>
    <cellStyle name="Standaard 19 7 3 2 2 4 2" xfId="12981" xr:uid="{00000000-0005-0000-0000-0000B9460000}"/>
    <cellStyle name="Standaard 19 7 3 2 2 4 3" xfId="22064" xr:uid="{00000000-0005-0000-0000-0000BA460000}"/>
    <cellStyle name="Standaard 19 7 3 2 2 4 4" xfId="24786" xr:uid="{00000000-0005-0000-0000-0000BB460000}"/>
    <cellStyle name="Standaard 19 7 3 2 2 5" xfId="10957" xr:uid="{00000000-0005-0000-0000-0000BC460000}"/>
    <cellStyle name="Standaard 19 7 3 2 2 6" xfId="20700" xr:uid="{00000000-0005-0000-0000-0000BD460000}"/>
    <cellStyle name="Standaard 19 7 3 2 2 7" xfId="23424" xr:uid="{00000000-0005-0000-0000-0000BE460000}"/>
    <cellStyle name="Standaard 19 7 3 2 3" xfId="1149" xr:uid="{00000000-0005-0000-0000-0000BF460000}"/>
    <cellStyle name="Standaard 19 7 3 2 3 2" xfId="1485" xr:uid="{00000000-0005-0000-0000-0000C0460000}"/>
    <cellStyle name="Standaard 19 7 3 2 3 2 2" xfId="2146" xr:uid="{00000000-0005-0000-0000-0000C1460000}"/>
    <cellStyle name="Standaard 19 7 3 2 3 2 2 2" xfId="4368" xr:uid="{00000000-0005-0000-0000-0000C2460000}"/>
    <cellStyle name="Standaard 19 7 3 2 3 2 2 2 2" xfId="14095" xr:uid="{00000000-0005-0000-0000-0000C3460000}"/>
    <cellStyle name="Standaard 19 7 3 2 3 2 2 2 3" xfId="23136" xr:uid="{00000000-0005-0000-0000-0000C4460000}"/>
    <cellStyle name="Standaard 19 7 3 2 3 2 2 2 4" xfId="25858" xr:uid="{00000000-0005-0000-0000-0000C5460000}"/>
    <cellStyle name="Standaard 19 7 3 2 3 2 2 3" xfId="12029" xr:uid="{00000000-0005-0000-0000-0000C6460000}"/>
    <cellStyle name="Standaard 19 7 3 2 3 2 2 4" xfId="21773" xr:uid="{00000000-0005-0000-0000-0000C7460000}"/>
    <cellStyle name="Standaard 19 7 3 2 3 2 2 5" xfId="24496" xr:uid="{00000000-0005-0000-0000-0000C8460000}"/>
    <cellStyle name="Standaard 19 7 3 2 3 2 3" xfId="3707" xr:uid="{00000000-0005-0000-0000-0000C9460000}"/>
    <cellStyle name="Standaard 19 7 3 2 3 2 3 2" xfId="13434" xr:uid="{00000000-0005-0000-0000-0000CA460000}"/>
    <cellStyle name="Standaard 19 7 3 2 3 2 3 3" xfId="22480" xr:uid="{00000000-0005-0000-0000-0000CB460000}"/>
    <cellStyle name="Standaard 19 7 3 2 3 2 3 4" xfId="25202" xr:uid="{00000000-0005-0000-0000-0000CC460000}"/>
    <cellStyle name="Standaard 19 7 3 2 3 2 4" xfId="11373" xr:uid="{00000000-0005-0000-0000-0000CD460000}"/>
    <cellStyle name="Standaard 19 7 3 2 3 2 5" xfId="21117" xr:uid="{00000000-0005-0000-0000-0000CE460000}"/>
    <cellStyle name="Standaard 19 7 3 2 3 2 6" xfId="23840" xr:uid="{00000000-0005-0000-0000-0000CF460000}"/>
    <cellStyle name="Standaard 19 7 3 2 3 3" xfId="1818" xr:uid="{00000000-0005-0000-0000-0000D0460000}"/>
    <cellStyle name="Standaard 19 7 3 2 3 3 2" xfId="4040" xr:uid="{00000000-0005-0000-0000-0000D1460000}"/>
    <cellStyle name="Standaard 19 7 3 2 3 3 2 2" xfId="13767" xr:uid="{00000000-0005-0000-0000-0000D2460000}"/>
    <cellStyle name="Standaard 19 7 3 2 3 3 2 3" xfId="22808" xr:uid="{00000000-0005-0000-0000-0000D3460000}"/>
    <cellStyle name="Standaard 19 7 3 2 3 3 2 4" xfId="25530" xr:uid="{00000000-0005-0000-0000-0000D4460000}"/>
    <cellStyle name="Standaard 19 7 3 2 3 3 3" xfId="11701" xr:uid="{00000000-0005-0000-0000-0000D5460000}"/>
    <cellStyle name="Standaard 19 7 3 2 3 3 4" xfId="21445" xr:uid="{00000000-0005-0000-0000-0000D6460000}"/>
    <cellStyle name="Standaard 19 7 3 2 3 3 5" xfId="24168" xr:uid="{00000000-0005-0000-0000-0000D7460000}"/>
    <cellStyle name="Standaard 19 7 3 2 3 4" xfId="3345" xr:uid="{00000000-0005-0000-0000-0000D8460000}"/>
    <cellStyle name="Standaard 19 7 3 2 3 4 2" xfId="13072" xr:uid="{00000000-0005-0000-0000-0000D9460000}"/>
    <cellStyle name="Standaard 19 7 3 2 3 4 3" xfId="22152" xr:uid="{00000000-0005-0000-0000-0000DA460000}"/>
    <cellStyle name="Standaard 19 7 3 2 3 4 4" xfId="24874" xr:uid="{00000000-0005-0000-0000-0000DB460000}"/>
    <cellStyle name="Standaard 19 7 3 2 3 5" xfId="11045" xr:uid="{00000000-0005-0000-0000-0000DC460000}"/>
    <cellStyle name="Standaard 19 7 3 2 3 6" xfId="20788" xr:uid="{00000000-0005-0000-0000-0000DD460000}"/>
    <cellStyle name="Standaard 19 7 3 2 3 7" xfId="23512" xr:uid="{00000000-0005-0000-0000-0000DE460000}"/>
    <cellStyle name="Standaard 19 7 3 2 4" xfId="1307" xr:uid="{00000000-0005-0000-0000-0000DF460000}"/>
    <cellStyle name="Standaard 19 7 3 2 4 2" xfId="1970" xr:uid="{00000000-0005-0000-0000-0000E0460000}"/>
    <cellStyle name="Standaard 19 7 3 2 4 2 2" xfId="4192" xr:uid="{00000000-0005-0000-0000-0000E1460000}"/>
    <cellStyle name="Standaard 19 7 3 2 4 2 2 2" xfId="13919" xr:uid="{00000000-0005-0000-0000-0000E2460000}"/>
    <cellStyle name="Standaard 19 7 3 2 4 2 2 3" xfId="22960" xr:uid="{00000000-0005-0000-0000-0000E3460000}"/>
    <cellStyle name="Standaard 19 7 3 2 4 2 2 4" xfId="25682" xr:uid="{00000000-0005-0000-0000-0000E4460000}"/>
    <cellStyle name="Standaard 19 7 3 2 4 2 3" xfId="11853" xr:uid="{00000000-0005-0000-0000-0000E5460000}"/>
    <cellStyle name="Standaard 19 7 3 2 4 2 4" xfId="21597" xr:uid="{00000000-0005-0000-0000-0000E6460000}"/>
    <cellStyle name="Standaard 19 7 3 2 4 2 5" xfId="24320" xr:uid="{00000000-0005-0000-0000-0000E7460000}"/>
    <cellStyle name="Standaard 19 7 3 2 4 3" xfId="3531" xr:uid="{00000000-0005-0000-0000-0000E8460000}"/>
    <cellStyle name="Standaard 19 7 3 2 4 3 2" xfId="13258" xr:uid="{00000000-0005-0000-0000-0000E9460000}"/>
    <cellStyle name="Standaard 19 7 3 2 4 3 3" xfId="22304" xr:uid="{00000000-0005-0000-0000-0000EA460000}"/>
    <cellStyle name="Standaard 19 7 3 2 4 3 4" xfId="25026" xr:uid="{00000000-0005-0000-0000-0000EB460000}"/>
    <cellStyle name="Standaard 19 7 3 2 4 4" xfId="11197" xr:uid="{00000000-0005-0000-0000-0000EC460000}"/>
    <cellStyle name="Standaard 19 7 3 2 4 5" xfId="20941" xr:uid="{00000000-0005-0000-0000-0000ED460000}"/>
    <cellStyle name="Standaard 19 7 3 2 4 6" xfId="23664" xr:uid="{00000000-0005-0000-0000-0000EE460000}"/>
    <cellStyle name="Standaard 19 7 3 2 5" xfId="1642" xr:uid="{00000000-0005-0000-0000-0000EF460000}"/>
    <cellStyle name="Standaard 19 7 3 2 5 2" xfId="3864" xr:uid="{00000000-0005-0000-0000-0000F0460000}"/>
    <cellStyle name="Standaard 19 7 3 2 5 2 2" xfId="13591" xr:uid="{00000000-0005-0000-0000-0000F1460000}"/>
    <cellStyle name="Standaard 19 7 3 2 5 2 3" xfId="22632" xr:uid="{00000000-0005-0000-0000-0000F2460000}"/>
    <cellStyle name="Standaard 19 7 3 2 5 2 4" xfId="25354" xr:uid="{00000000-0005-0000-0000-0000F3460000}"/>
    <cellStyle name="Standaard 19 7 3 2 5 3" xfId="11525" xr:uid="{00000000-0005-0000-0000-0000F4460000}"/>
    <cellStyle name="Standaard 19 7 3 2 5 4" xfId="21269" xr:uid="{00000000-0005-0000-0000-0000F5460000}"/>
    <cellStyle name="Standaard 19 7 3 2 5 5" xfId="23992" xr:uid="{00000000-0005-0000-0000-0000F6460000}"/>
    <cellStyle name="Standaard 19 7 3 2 6" xfId="3166" xr:uid="{00000000-0005-0000-0000-0000F7460000}"/>
    <cellStyle name="Standaard 19 7 3 2 6 2" xfId="12893" xr:uid="{00000000-0005-0000-0000-0000F8460000}"/>
    <cellStyle name="Standaard 19 7 3 2 6 3" xfId="21976" xr:uid="{00000000-0005-0000-0000-0000F9460000}"/>
    <cellStyle name="Standaard 19 7 3 2 6 4" xfId="24698" xr:uid="{00000000-0005-0000-0000-0000FA460000}"/>
    <cellStyle name="Standaard 19 7 3 2 7" xfId="10869" xr:uid="{00000000-0005-0000-0000-0000FB460000}"/>
    <cellStyle name="Standaard 19 7 3 2 8" xfId="20612" xr:uid="{00000000-0005-0000-0000-0000FC460000}"/>
    <cellStyle name="Standaard 19 7 3 2 9" xfId="23336" xr:uid="{00000000-0005-0000-0000-0000FD460000}"/>
    <cellStyle name="Standaard 19 7 3 3" xfId="1014" xr:uid="{00000000-0005-0000-0000-0000FE460000}"/>
    <cellStyle name="Standaard 19 7 3 3 2" xfId="1351" xr:uid="{00000000-0005-0000-0000-0000FF460000}"/>
    <cellStyle name="Standaard 19 7 3 3 2 2" xfId="2014" xr:uid="{00000000-0005-0000-0000-000000470000}"/>
    <cellStyle name="Standaard 19 7 3 3 2 2 2" xfId="4236" xr:uid="{00000000-0005-0000-0000-000001470000}"/>
    <cellStyle name="Standaard 19 7 3 3 2 2 2 2" xfId="13963" xr:uid="{00000000-0005-0000-0000-000002470000}"/>
    <cellStyle name="Standaard 19 7 3 3 2 2 2 3" xfId="23004" xr:uid="{00000000-0005-0000-0000-000003470000}"/>
    <cellStyle name="Standaard 19 7 3 3 2 2 2 4" xfId="25726" xr:uid="{00000000-0005-0000-0000-000004470000}"/>
    <cellStyle name="Standaard 19 7 3 3 2 2 3" xfId="11897" xr:uid="{00000000-0005-0000-0000-000005470000}"/>
    <cellStyle name="Standaard 19 7 3 3 2 2 4" xfId="21641" xr:uid="{00000000-0005-0000-0000-000006470000}"/>
    <cellStyle name="Standaard 19 7 3 3 2 2 5" xfId="24364" xr:uid="{00000000-0005-0000-0000-000007470000}"/>
    <cellStyle name="Standaard 19 7 3 3 2 3" xfId="3575" xr:uid="{00000000-0005-0000-0000-000008470000}"/>
    <cellStyle name="Standaard 19 7 3 3 2 3 2" xfId="13302" xr:uid="{00000000-0005-0000-0000-000009470000}"/>
    <cellStyle name="Standaard 19 7 3 3 2 3 3" xfId="22348" xr:uid="{00000000-0005-0000-0000-00000A470000}"/>
    <cellStyle name="Standaard 19 7 3 3 2 3 4" xfId="25070" xr:uid="{00000000-0005-0000-0000-00000B470000}"/>
    <cellStyle name="Standaard 19 7 3 3 2 4" xfId="11241" xr:uid="{00000000-0005-0000-0000-00000C470000}"/>
    <cellStyle name="Standaard 19 7 3 3 2 5" xfId="20985" xr:uid="{00000000-0005-0000-0000-00000D470000}"/>
    <cellStyle name="Standaard 19 7 3 3 2 6" xfId="23708" xr:uid="{00000000-0005-0000-0000-00000E470000}"/>
    <cellStyle name="Standaard 19 7 3 3 3" xfId="1686" xr:uid="{00000000-0005-0000-0000-00000F470000}"/>
    <cellStyle name="Standaard 19 7 3 3 3 2" xfId="3908" xr:uid="{00000000-0005-0000-0000-000010470000}"/>
    <cellStyle name="Standaard 19 7 3 3 3 2 2" xfId="13635" xr:uid="{00000000-0005-0000-0000-000011470000}"/>
    <cellStyle name="Standaard 19 7 3 3 3 2 3" xfId="22676" xr:uid="{00000000-0005-0000-0000-000012470000}"/>
    <cellStyle name="Standaard 19 7 3 3 3 2 4" xfId="25398" xr:uid="{00000000-0005-0000-0000-000013470000}"/>
    <cellStyle name="Standaard 19 7 3 3 3 3" xfId="11569" xr:uid="{00000000-0005-0000-0000-000014470000}"/>
    <cellStyle name="Standaard 19 7 3 3 3 4" xfId="21313" xr:uid="{00000000-0005-0000-0000-000015470000}"/>
    <cellStyle name="Standaard 19 7 3 3 3 5" xfId="24036" xr:uid="{00000000-0005-0000-0000-000016470000}"/>
    <cellStyle name="Standaard 19 7 3 3 4" xfId="3210" xr:uid="{00000000-0005-0000-0000-000017470000}"/>
    <cellStyle name="Standaard 19 7 3 3 4 2" xfId="12937" xr:uid="{00000000-0005-0000-0000-000018470000}"/>
    <cellStyle name="Standaard 19 7 3 3 4 3" xfId="22020" xr:uid="{00000000-0005-0000-0000-000019470000}"/>
    <cellStyle name="Standaard 19 7 3 3 4 4" xfId="24742" xr:uid="{00000000-0005-0000-0000-00001A470000}"/>
    <cellStyle name="Standaard 19 7 3 3 5" xfId="10913" xr:uid="{00000000-0005-0000-0000-00001B470000}"/>
    <cellStyle name="Standaard 19 7 3 3 6" xfId="20656" xr:uid="{00000000-0005-0000-0000-00001C470000}"/>
    <cellStyle name="Standaard 19 7 3 3 7" xfId="23380" xr:uid="{00000000-0005-0000-0000-00001D470000}"/>
    <cellStyle name="Standaard 19 7 3 4" xfId="1103" xr:uid="{00000000-0005-0000-0000-00001E470000}"/>
    <cellStyle name="Standaard 19 7 3 4 2" xfId="1440" xr:uid="{00000000-0005-0000-0000-00001F470000}"/>
    <cellStyle name="Standaard 19 7 3 4 2 2" xfId="2102" xr:uid="{00000000-0005-0000-0000-000020470000}"/>
    <cellStyle name="Standaard 19 7 3 4 2 2 2" xfId="4324" xr:uid="{00000000-0005-0000-0000-000021470000}"/>
    <cellStyle name="Standaard 19 7 3 4 2 2 2 2" xfId="14051" xr:uid="{00000000-0005-0000-0000-000022470000}"/>
    <cellStyle name="Standaard 19 7 3 4 2 2 2 3" xfId="23092" xr:uid="{00000000-0005-0000-0000-000023470000}"/>
    <cellStyle name="Standaard 19 7 3 4 2 2 2 4" xfId="25814" xr:uid="{00000000-0005-0000-0000-000024470000}"/>
    <cellStyle name="Standaard 19 7 3 4 2 2 3" xfId="11985" xr:uid="{00000000-0005-0000-0000-000025470000}"/>
    <cellStyle name="Standaard 19 7 3 4 2 2 4" xfId="21729" xr:uid="{00000000-0005-0000-0000-000026470000}"/>
    <cellStyle name="Standaard 19 7 3 4 2 2 5" xfId="24452" xr:uid="{00000000-0005-0000-0000-000027470000}"/>
    <cellStyle name="Standaard 19 7 3 4 2 3" xfId="3663" xr:uid="{00000000-0005-0000-0000-000028470000}"/>
    <cellStyle name="Standaard 19 7 3 4 2 3 2" xfId="13390" xr:uid="{00000000-0005-0000-0000-000029470000}"/>
    <cellStyle name="Standaard 19 7 3 4 2 3 3" xfId="22436" xr:uid="{00000000-0005-0000-0000-00002A470000}"/>
    <cellStyle name="Standaard 19 7 3 4 2 3 4" xfId="25158" xr:uid="{00000000-0005-0000-0000-00002B470000}"/>
    <cellStyle name="Standaard 19 7 3 4 2 4" xfId="11329" xr:uid="{00000000-0005-0000-0000-00002C470000}"/>
    <cellStyle name="Standaard 19 7 3 4 2 5" xfId="21073" xr:uid="{00000000-0005-0000-0000-00002D470000}"/>
    <cellStyle name="Standaard 19 7 3 4 2 6" xfId="23796" xr:uid="{00000000-0005-0000-0000-00002E470000}"/>
    <cellStyle name="Standaard 19 7 3 4 3" xfId="1774" xr:uid="{00000000-0005-0000-0000-00002F470000}"/>
    <cellStyle name="Standaard 19 7 3 4 3 2" xfId="3996" xr:uid="{00000000-0005-0000-0000-000030470000}"/>
    <cellStyle name="Standaard 19 7 3 4 3 2 2" xfId="13723" xr:uid="{00000000-0005-0000-0000-000031470000}"/>
    <cellStyle name="Standaard 19 7 3 4 3 2 3" xfId="22764" xr:uid="{00000000-0005-0000-0000-000032470000}"/>
    <cellStyle name="Standaard 19 7 3 4 3 2 4" xfId="25486" xr:uid="{00000000-0005-0000-0000-000033470000}"/>
    <cellStyle name="Standaard 19 7 3 4 3 3" xfId="11657" xr:uid="{00000000-0005-0000-0000-000034470000}"/>
    <cellStyle name="Standaard 19 7 3 4 3 4" xfId="21401" xr:uid="{00000000-0005-0000-0000-000035470000}"/>
    <cellStyle name="Standaard 19 7 3 4 3 5" xfId="24124" xr:uid="{00000000-0005-0000-0000-000036470000}"/>
    <cellStyle name="Standaard 19 7 3 4 4" xfId="3299" xr:uid="{00000000-0005-0000-0000-000037470000}"/>
    <cellStyle name="Standaard 19 7 3 4 4 2" xfId="13026" xr:uid="{00000000-0005-0000-0000-000038470000}"/>
    <cellStyle name="Standaard 19 7 3 4 4 3" xfId="22108" xr:uid="{00000000-0005-0000-0000-000039470000}"/>
    <cellStyle name="Standaard 19 7 3 4 4 4" xfId="24830" xr:uid="{00000000-0005-0000-0000-00003A470000}"/>
    <cellStyle name="Standaard 19 7 3 4 5" xfId="11001" xr:uid="{00000000-0005-0000-0000-00003B470000}"/>
    <cellStyle name="Standaard 19 7 3 4 6" xfId="20744" xr:uid="{00000000-0005-0000-0000-00003C470000}"/>
    <cellStyle name="Standaard 19 7 3 4 7" xfId="23468" xr:uid="{00000000-0005-0000-0000-00003D470000}"/>
    <cellStyle name="Standaard 19 7 3 5" xfId="1202" xr:uid="{00000000-0005-0000-0000-00003E470000}"/>
    <cellStyle name="Standaard 19 7 3 5 2" xfId="1537" xr:uid="{00000000-0005-0000-0000-00003F470000}"/>
    <cellStyle name="Standaard 19 7 3 5 2 2" xfId="2198" xr:uid="{00000000-0005-0000-0000-000040470000}"/>
    <cellStyle name="Standaard 19 7 3 5 2 2 2" xfId="4420" xr:uid="{00000000-0005-0000-0000-000041470000}"/>
    <cellStyle name="Standaard 19 7 3 5 2 2 2 2" xfId="14147" xr:uid="{00000000-0005-0000-0000-000042470000}"/>
    <cellStyle name="Standaard 19 7 3 5 2 2 2 3" xfId="23188" xr:uid="{00000000-0005-0000-0000-000043470000}"/>
    <cellStyle name="Standaard 19 7 3 5 2 2 2 4" xfId="25910" xr:uid="{00000000-0005-0000-0000-000044470000}"/>
    <cellStyle name="Standaard 19 7 3 5 2 2 3" xfId="12081" xr:uid="{00000000-0005-0000-0000-000045470000}"/>
    <cellStyle name="Standaard 19 7 3 5 2 2 4" xfId="21825" xr:uid="{00000000-0005-0000-0000-000046470000}"/>
    <cellStyle name="Standaard 19 7 3 5 2 2 5" xfId="24548" xr:uid="{00000000-0005-0000-0000-000047470000}"/>
    <cellStyle name="Standaard 19 7 3 5 2 3" xfId="3759" xr:uid="{00000000-0005-0000-0000-000048470000}"/>
    <cellStyle name="Standaard 19 7 3 5 2 3 2" xfId="13486" xr:uid="{00000000-0005-0000-0000-000049470000}"/>
    <cellStyle name="Standaard 19 7 3 5 2 3 3" xfId="22532" xr:uid="{00000000-0005-0000-0000-00004A470000}"/>
    <cellStyle name="Standaard 19 7 3 5 2 3 4" xfId="25254" xr:uid="{00000000-0005-0000-0000-00004B470000}"/>
    <cellStyle name="Standaard 19 7 3 5 2 4" xfId="11425" xr:uid="{00000000-0005-0000-0000-00004C470000}"/>
    <cellStyle name="Standaard 19 7 3 5 2 5" xfId="21169" xr:uid="{00000000-0005-0000-0000-00004D470000}"/>
    <cellStyle name="Standaard 19 7 3 5 2 6" xfId="23892" xr:uid="{00000000-0005-0000-0000-00004E470000}"/>
    <cellStyle name="Standaard 19 7 3 5 3" xfId="1870" xr:uid="{00000000-0005-0000-0000-00004F470000}"/>
    <cellStyle name="Standaard 19 7 3 5 3 2" xfId="4092" xr:uid="{00000000-0005-0000-0000-000050470000}"/>
    <cellStyle name="Standaard 19 7 3 5 3 2 2" xfId="13819" xr:uid="{00000000-0005-0000-0000-000051470000}"/>
    <cellStyle name="Standaard 19 7 3 5 3 2 3" xfId="22860" xr:uid="{00000000-0005-0000-0000-000052470000}"/>
    <cellStyle name="Standaard 19 7 3 5 3 2 4" xfId="25582" xr:uid="{00000000-0005-0000-0000-000053470000}"/>
    <cellStyle name="Standaard 19 7 3 5 3 3" xfId="11753" xr:uid="{00000000-0005-0000-0000-000054470000}"/>
    <cellStyle name="Standaard 19 7 3 5 3 4" xfId="21497" xr:uid="{00000000-0005-0000-0000-000055470000}"/>
    <cellStyle name="Standaard 19 7 3 5 3 5" xfId="24220" xr:uid="{00000000-0005-0000-0000-000056470000}"/>
    <cellStyle name="Standaard 19 7 3 5 4" xfId="3398" xr:uid="{00000000-0005-0000-0000-000057470000}"/>
    <cellStyle name="Standaard 19 7 3 5 4 2" xfId="13125" xr:uid="{00000000-0005-0000-0000-000058470000}"/>
    <cellStyle name="Standaard 19 7 3 5 4 3" xfId="22204" xr:uid="{00000000-0005-0000-0000-000059470000}"/>
    <cellStyle name="Standaard 19 7 3 5 4 4" xfId="24926" xr:uid="{00000000-0005-0000-0000-00005A470000}"/>
    <cellStyle name="Standaard 19 7 3 5 5" xfId="11097" xr:uid="{00000000-0005-0000-0000-00005B470000}"/>
    <cellStyle name="Standaard 19 7 3 5 6" xfId="20840" xr:uid="{00000000-0005-0000-0000-00005C470000}"/>
    <cellStyle name="Standaard 19 7 3 5 7" xfId="23564" xr:uid="{00000000-0005-0000-0000-00005D470000}"/>
    <cellStyle name="Standaard 19 7 3 6" xfId="1263" xr:uid="{00000000-0005-0000-0000-00005E470000}"/>
    <cellStyle name="Standaard 19 7 3 6 2" xfId="1926" xr:uid="{00000000-0005-0000-0000-00005F470000}"/>
    <cellStyle name="Standaard 19 7 3 6 2 2" xfId="4148" xr:uid="{00000000-0005-0000-0000-000060470000}"/>
    <cellStyle name="Standaard 19 7 3 6 2 2 2" xfId="13875" xr:uid="{00000000-0005-0000-0000-000061470000}"/>
    <cellStyle name="Standaard 19 7 3 6 2 2 3" xfId="22916" xr:uid="{00000000-0005-0000-0000-000062470000}"/>
    <cellStyle name="Standaard 19 7 3 6 2 2 4" xfId="25638" xr:uid="{00000000-0005-0000-0000-000063470000}"/>
    <cellStyle name="Standaard 19 7 3 6 2 3" xfId="11809" xr:uid="{00000000-0005-0000-0000-000064470000}"/>
    <cellStyle name="Standaard 19 7 3 6 2 4" xfId="21553" xr:uid="{00000000-0005-0000-0000-000065470000}"/>
    <cellStyle name="Standaard 19 7 3 6 2 5" xfId="24276" xr:uid="{00000000-0005-0000-0000-000066470000}"/>
    <cellStyle name="Standaard 19 7 3 6 3" xfId="3487" xr:uid="{00000000-0005-0000-0000-000067470000}"/>
    <cellStyle name="Standaard 19 7 3 6 3 2" xfId="13214" xr:uid="{00000000-0005-0000-0000-000068470000}"/>
    <cellStyle name="Standaard 19 7 3 6 3 3" xfId="22260" xr:uid="{00000000-0005-0000-0000-000069470000}"/>
    <cellStyle name="Standaard 19 7 3 6 3 4" xfId="24982" xr:uid="{00000000-0005-0000-0000-00006A470000}"/>
    <cellStyle name="Standaard 19 7 3 6 4" xfId="11153" xr:uid="{00000000-0005-0000-0000-00006B470000}"/>
    <cellStyle name="Standaard 19 7 3 6 5" xfId="20897" xr:uid="{00000000-0005-0000-0000-00006C470000}"/>
    <cellStyle name="Standaard 19 7 3 6 6" xfId="23620" xr:uid="{00000000-0005-0000-0000-00006D470000}"/>
    <cellStyle name="Standaard 19 7 3 7" xfId="1598" xr:uid="{00000000-0005-0000-0000-00006E470000}"/>
    <cellStyle name="Standaard 19 7 3 7 2" xfId="3820" xr:uid="{00000000-0005-0000-0000-00006F470000}"/>
    <cellStyle name="Standaard 19 7 3 7 2 2" xfId="13547" xr:uid="{00000000-0005-0000-0000-000070470000}"/>
    <cellStyle name="Standaard 19 7 3 7 2 3" xfId="22588" xr:uid="{00000000-0005-0000-0000-000071470000}"/>
    <cellStyle name="Standaard 19 7 3 7 2 4" xfId="25310" xr:uid="{00000000-0005-0000-0000-000072470000}"/>
    <cellStyle name="Standaard 19 7 3 7 3" xfId="11481" xr:uid="{00000000-0005-0000-0000-000073470000}"/>
    <cellStyle name="Standaard 19 7 3 7 4" xfId="21225" xr:uid="{00000000-0005-0000-0000-000074470000}"/>
    <cellStyle name="Standaard 19 7 3 7 5" xfId="23948" xr:uid="{00000000-0005-0000-0000-000075470000}"/>
    <cellStyle name="Standaard 19 7 3 8" xfId="3121" xr:uid="{00000000-0005-0000-0000-000076470000}"/>
    <cellStyle name="Standaard 19 7 3 8 2" xfId="12848" xr:uid="{00000000-0005-0000-0000-000077470000}"/>
    <cellStyle name="Standaard 19 7 3 8 3" xfId="21932" xr:uid="{00000000-0005-0000-0000-000078470000}"/>
    <cellStyle name="Standaard 19 7 3 8 4" xfId="24654" xr:uid="{00000000-0005-0000-0000-000079470000}"/>
    <cellStyle name="Standaard 19 7 3 9" xfId="10825" xr:uid="{00000000-0005-0000-0000-00007A470000}"/>
    <cellStyle name="Standaard 19 7 4" xfId="936" xr:uid="{00000000-0005-0000-0000-00007B470000}"/>
    <cellStyle name="Standaard 19 7 4 10" xfId="20578" xr:uid="{00000000-0005-0000-0000-00007C470000}"/>
    <cellStyle name="Standaard 19 7 4 11" xfId="23302" xr:uid="{00000000-0005-0000-0000-00007D470000}"/>
    <cellStyle name="Standaard 19 7 4 2" xfId="980" xr:uid="{00000000-0005-0000-0000-00007E470000}"/>
    <cellStyle name="Standaard 19 7 4 2 2" xfId="1068" xr:uid="{00000000-0005-0000-0000-00007F470000}"/>
    <cellStyle name="Standaard 19 7 4 2 2 2" xfId="1405" xr:uid="{00000000-0005-0000-0000-000080470000}"/>
    <cellStyle name="Standaard 19 7 4 2 2 2 2" xfId="2068" xr:uid="{00000000-0005-0000-0000-000081470000}"/>
    <cellStyle name="Standaard 19 7 4 2 2 2 2 2" xfId="4290" xr:uid="{00000000-0005-0000-0000-000082470000}"/>
    <cellStyle name="Standaard 19 7 4 2 2 2 2 2 2" xfId="14017" xr:uid="{00000000-0005-0000-0000-000083470000}"/>
    <cellStyle name="Standaard 19 7 4 2 2 2 2 2 3" xfId="23058" xr:uid="{00000000-0005-0000-0000-000084470000}"/>
    <cellStyle name="Standaard 19 7 4 2 2 2 2 2 4" xfId="25780" xr:uid="{00000000-0005-0000-0000-000085470000}"/>
    <cellStyle name="Standaard 19 7 4 2 2 2 2 3" xfId="11951" xr:uid="{00000000-0005-0000-0000-000086470000}"/>
    <cellStyle name="Standaard 19 7 4 2 2 2 2 4" xfId="21695" xr:uid="{00000000-0005-0000-0000-000087470000}"/>
    <cellStyle name="Standaard 19 7 4 2 2 2 2 5" xfId="24418" xr:uid="{00000000-0005-0000-0000-000088470000}"/>
    <cellStyle name="Standaard 19 7 4 2 2 2 3" xfId="3629" xr:uid="{00000000-0005-0000-0000-000089470000}"/>
    <cellStyle name="Standaard 19 7 4 2 2 2 3 2" xfId="13356" xr:uid="{00000000-0005-0000-0000-00008A470000}"/>
    <cellStyle name="Standaard 19 7 4 2 2 2 3 3" xfId="22402" xr:uid="{00000000-0005-0000-0000-00008B470000}"/>
    <cellStyle name="Standaard 19 7 4 2 2 2 3 4" xfId="25124" xr:uid="{00000000-0005-0000-0000-00008C470000}"/>
    <cellStyle name="Standaard 19 7 4 2 2 2 4" xfId="11295" xr:uid="{00000000-0005-0000-0000-00008D470000}"/>
    <cellStyle name="Standaard 19 7 4 2 2 2 5" xfId="21039" xr:uid="{00000000-0005-0000-0000-00008E470000}"/>
    <cellStyle name="Standaard 19 7 4 2 2 2 6" xfId="23762" xr:uid="{00000000-0005-0000-0000-00008F470000}"/>
    <cellStyle name="Standaard 19 7 4 2 2 3" xfId="1740" xr:uid="{00000000-0005-0000-0000-000090470000}"/>
    <cellStyle name="Standaard 19 7 4 2 2 3 2" xfId="3962" xr:uid="{00000000-0005-0000-0000-000091470000}"/>
    <cellStyle name="Standaard 19 7 4 2 2 3 2 2" xfId="13689" xr:uid="{00000000-0005-0000-0000-000092470000}"/>
    <cellStyle name="Standaard 19 7 4 2 2 3 2 3" xfId="22730" xr:uid="{00000000-0005-0000-0000-000093470000}"/>
    <cellStyle name="Standaard 19 7 4 2 2 3 2 4" xfId="25452" xr:uid="{00000000-0005-0000-0000-000094470000}"/>
    <cellStyle name="Standaard 19 7 4 2 2 3 3" xfId="11623" xr:uid="{00000000-0005-0000-0000-000095470000}"/>
    <cellStyle name="Standaard 19 7 4 2 2 3 4" xfId="21367" xr:uid="{00000000-0005-0000-0000-000096470000}"/>
    <cellStyle name="Standaard 19 7 4 2 2 3 5" xfId="24090" xr:uid="{00000000-0005-0000-0000-000097470000}"/>
    <cellStyle name="Standaard 19 7 4 2 2 4" xfId="3264" xr:uid="{00000000-0005-0000-0000-000098470000}"/>
    <cellStyle name="Standaard 19 7 4 2 2 4 2" xfId="12991" xr:uid="{00000000-0005-0000-0000-000099470000}"/>
    <cellStyle name="Standaard 19 7 4 2 2 4 3" xfId="22074" xr:uid="{00000000-0005-0000-0000-00009A470000}"/>
    <cellStyle name="Standaard 19 7 4 2 2 4 4" xfId="24796" xr:uid="{00000000-0005-0000-0000-00009B470000}"/>
    <cellStyle name="Standaard 19 7 4 2 2 5" xfId="10967" xr:uid="{00000000-0005-0000-0000-00009C470000}"/>
    <cellStyle name="Standaard 19 7 4 2 2 6" xfId="20710" xr:uid="{00000000-0005-0000-0000-00009D470000}"/>
    <cellStyle name="Standaard 19 7 4 2 2 7" xfId="23434" xr:uid="{00000000-0005-0000-0000-00009E470000}"/>
    <cellStyle name="Standaard 19 7 4 2 3" xfId="1159" xr:uid="{00000000-0005-0000-0000-00009F470000}"/>
    <cellStyle name="Standaard 19 7 4 2 3 2" xfId="1495" xr:uid="{00000000-0005-0000-0000-0000A0470000}"/>
    <cellStyle name="Standaard 19 7 4 2 3 2 2" xfId="2156" xr:uid="{00000000-0005-0000-0000-0000A1470000}"/>
    <cellStyle name="Standaard 19 7 4 2 3 2 2 2" xfId="4378" xr:uid="{00000000-0005-0000-0000-0000A2470000}"/>
    <cellStyle name="Standaard 19 7 4 2 3 2 2 2 2" xfId="14105" xr:uid="{00000000-0005-0000-0000-0000A3470000}"/>
    <cellStyle name="Standaard 19 7 4 2 3 2 2 2 3" xfId="23146" xr:uid="{00000000-0005-0000-0000-0000A4470000}"/>
    <cellStyle name="Standaard 19 7 4 2 3 2 2 2 4" xfId="25868" xr:uid="{00000000-0005-0000-0000-0000A5470000}"/>
    <cellStyle name="Standaard 19 7 4 2 3 2 2 3" xfId="12039" xr:uid="{00000000-0005-0000-0000-0000A6470000}"/>
    <cellStyle name="Standaard 19 7 4 2 3 2 2 4" xfId="21783" xr:uid="{00000000-0005-0000-0000-0000A7470000}"/>
    <cellStyle name="Standaard 19 7 4 2 3 2 2 5" xfId="24506" xr:uid="{00000000-0005-0000-0000-0000A8470000}"/>
    <cellStyle name="Standaard 19 7 4 2 3 2 3" xfId="3717" xr:uid="{00000000-0005-0000-0000-0000A9470000}"/>
    <cellStyle name="Standaard 19 7 4 2 3 2 3 2" xfId="13444" xr:uid="{00000000-0005-0000-0000-0000AA470000}"/>
    <cellStyle name="Standaard 19 7 4 2 3 2 3 3" xfId="22490" xr:uid="{00000000-0005-0000-0000-0000AB470000}"/>
    <cellStyle name="Standaard 19 7 4 2 3 2 3 4" xfId="25212" xr:uid="{00000000-0005-0000-0000-0000AC470000}"/>
    <cellStyle name="Standaard 19 7 4 2 3 2 4" xfId="11383" xr:uid="{00000000-0005-0000-0000-0000AD470000}"/>
    <cellStyle name="Standaard 19 7 4 2 3 2 5" xfId="21127" xr:uid="{00000000-0005-0000-0000-0000AE470000}"/>
    <cellStyle name="Standaard 19 7 4 2 3 2 6" xfId="23850" xr:uid="{00000000-0005-0000-0000-0000AF470000}"/>
    <cellStyle name="Standaard 19 7 4 2 3 3" xfId="1828" xr:uid="{00000000-0005-0000-0000-0000B0470000}"/>
    <cellStyle name="Standaard 19 7 4 2 3 3 2" xfId="4050" xr:uid="{00000000-0005-0000-0000-0000B1470000}"/>
    <cellStyle name="Standaard 19 7 4 2 3 3 2 2" xfId="13777" xr:uid="{00000000-0005-0000-0000-0000B2470000}"/>
    <cellStyle name="Standaard 19 7 4 2 3 3 2 3" xfId="22818" xr:uid="{00000000-0005-0000-0000-0000B3470000}"/>
    <cellStyle name="Standaard 19 7 4 2 3 3 2 4" xfId="25540" xr:uid="{00000000-0005-0000-0000-0000B4470000}"/>
    <cellStyle name="Standaard 19 7 4 2 3 3 3" xfId="11711" xr:uid="{00000000-0005-0000-0000-0000B5470000}"/>
    <cellStyle name="Standaard 19 7 4 2 3 3 4" xfId="21455" xr:uid="{00000000-0005-0000-0000-0000B6470000}"/>
    <cellStyle name="Standaard 19 7 4 2 3 3 5" xfId="24178" xr:uid="{00000000-0005-0000-0000-0000B7470000}"/>
    <cellStyle name="Standaard 19 7 4 2 3 4" xfId="3355" xr:uid="{00000000-0005-0000-0000-0000B8470000}"/>
    <cellStyle name="Standaard 19 7 4 2 3 4 2" xfId="13082" xr:uid="{00000000-0005-0000-0000-0000B9470000}"/>
    <cellStyle name="Standaard 19 7 4 2 3 4 3" xfId="22162" xr:uid="{00000000-0005-0000-0000-0000BA470000}"/>
    <cellStyle name="Standaard 19 7 4 2 3 4 4" xfId="24884" xr:uid="{00000000-0005-0000-0000-0000BB470000}"/>
    <cellStyle name="Standaard 19 7 4 2 3 5" xfId="11055" xr:uid="{00000000-0005-0000-0000-0000BC470000}"/>
    <cellStyle name="Standaard 19 7 4 2 3 6" xfId="20798" xr:uid="{00000000-0005-0000-0000-0000BD470000}"/>
    <cellStyle name="Standaard 19 7 4 2 3 7" xfId="23522" xr:uid="{00000000-0005-0000-0000-0000BE470000}"/>
    <cellStyle name="Standaard 19 7 4 2 4" xfId="1317" xr:uid="{00000000-0005-0000-0000-0000BF470000}"/>
    <cellStyle name="Standaard 19 7 4 2 4 2" xfId="1980" xr:uid="{00000000-0005-0000-0000-0000C0470000}"/>
    <cellStyle name="Standaard 19 7 4 2 4 2 2" xfId="4202" xr:uid="{00000000-0005-0000-0000-0000C1470000}"/>
    <cellStyle name="Standaard 19 7 4 2 4 2 2 2" xfId="13929" xr:uid="{00000000-0005-0000-0000-0000C2470000}"/>
    <cellStyle name="Standaard 19 7 4 2 4 2 2 3" xfId="22970" xr:uid="{00000000-0005-0000-0000-0000C3470000}"/>
    <cellStyle name="Standaard 19 7 4 2 4 2 2 4" xfId="25692" xr:uid="{00000000-0005-0000-0000-0000C4470000}"/>
    <cellStyle name="Standaard 19 7 4 2 4 2 3" xfId="11863" xr:uid="{00000000-0005-0000-0000-0000C5470000}"/>
    <cellStyle name="Standaard 19 7 4 2 4 2 4" xfId="21607" xr:uid="{00000000-0005-0000-0000-0000C6470000}"/>
    <cellStyle name="Standaard 19 7 4 2 4 2 5" xfId="24330" xr:uid="{00000000-0005-0000-0000-0000C7470000}"/>
    <cellStyle name="Standaard 19 7 4 2 4 3" xfId="3541" xr:uid="{00000000-0005-0000-0000-0000C8470000}"/>
    <cellStyle name="Standaard 19 7 4 2 4 3 2" xfId="13268" xr:uid="{00000000-0005-0000-0000-0000C9470000}"/>
    <cellStyle name="Standaard 19 7 4 2 4 3 3" xfId="22314" xr:uid="{00000000-0005-0000-0000-0000CA470000}"/>
    <cellStyle name="Standaard 19 7 4 2 4 3 4" xfId="25036" xr:uid="{00000000-0005-0000-0000-0000CB470000}"/>
    <cellStyle name="Standaard 19 7 4 2 4 4" xfId="11207" xr:uid="{00000000-0005-0000-0000-0000CC470000}"/>
    <cellStyle name="Standaard 19 7 4 2 4 5" xfId="20951" xr:uid="{00000000-0005-0000-0000-0000CD470000}"/>
    <cellStyle name="Standaard 19 7 4 2 4 6" xfId="23674" xr:uid="{00000000-0005-0000-0000-0000CE470000}"/>
    <cellStyle name="Standaard 19 7 4 2 5" xfId="1652" xr:uid="{00000000-0005-0000-0000-0000CF470000}"/>
    <cellStyle name="Standaard 19 7 4 2 5 2" xfId="3874" xr:uid="{00000000-0005-0000-0000-0000D0470000}"/>
    <cellStyle name="Standaard 19 7 4 2 5 2 2" xfId="13601" xr:uid="{00000000-0005-0000-0000-0000D1470000}"/>
    <cellStyle name="Standaard 19 7 4 2 5 2 3" xfId="22642" xr:uid="{00000000-0005-0000-0000-0000D2470000}"/>
    <cellStyle name="Standaard 19 7 4 2 5 2 4" xfId="25364" xr:uid="{00000000-0005-0000-0000-0000D3470000}"/>
    <cellStyle name="Standaard 19 7 4 2 5 3" xfId="11535" xr:uid="{00000000-0005-0000-0000-0000D4470000}"/>
    <cellStyle name="Standaard 19 7 4 2 5 4" xfId="21279" xr:uid="{00000000-0005-0000-0000-0000D5470000}"/>
    <cellStyle name="Standaard 19 7 4 2 5 5" xfId="24002" xr:uid="{00000000-0005-0000-0000-0000D6470000}"/>
    <cellStyle name="Standaard 19 7 4 2 6" xfId="3176" xr:uid="{00000000-0005-0000-0000-0000D7470000}"/>
    <cellStyle name="Standaard 19 7 4 2 6 2" xfId="12903" xr:uid="{00000000-0005-0000-0000-0000D8470000}"/>
    <cellStyle name="Standaard 19 7 4 2 6 3" xfId="21986" xr:uid="{00000000-0005-0000-0000-0000D9470000}"/>
    <cellStyle name="Standaard 19 7 4 2 6 4" xfId="24708" xr:uid="{00000000-0005-0000-0000-0000DA470000}"/>
    <cellStyle name="Standaard 19 7 4 2 7" xfId="10879" xr:uid="{00000000-0005-0000-0000-0000DB470000}"/>
    <cellStyle name="Standaard 19 7 4 2 8" xfId="20622" xr:uid="{00000000-0005-0000-0000-0000DC470000}"/>
    <cellStyle name="Standaard 19 7 4 2 9" xfId="23346" xr:uid="{00000000-0005-0000-0000-0000DD470000}"/>
    <cellStyle name="Standaard 19 7 4 3" xfId="1024" xr:uid="{00000000-0005-0000-0000-0000DE470000}"/>
    <cellStyle name="Standaard 19 7 4 3 2" xfId="1361" xr:uid="{00000000-0005-0000-0000-0000DF470000}"/>
    <cellStyle name="Standaard 19 7 4 3 2 2" xfId="2024" xr:uid="{00000000-0005-0000-0000-0000E0470000}"/>
    <cellStyle name="Standaard 19 7 4 3 2 2 2" xfId="4246" xr:uid="{00000000-0005-0000-0000-0000E1470000}"/>
    <cellStyle name="Standaard 19 7 4 3 2 2 2 2" xfId="13973" xr:uid="{00000000-0005-0000-0000-0000E2470000}"/>
    <cellStyle name="Standaard 19 7 4 3 2 2 2 3" xfId="23014" xr:uid="{00000000-0005-0000-0000-0000E3470000}"/>
    <cellStyle name="Standaard 19 7 4 3 2 2 2 4" xfId="25736" xr:uid="{00000000-0005-0000-0000-0000E4470000}"/>
    <cellStyle name="Standaard 19 7 4 3 2 2 3" xfId="11907" xr:uid="{00000000-0005-0000-0000-0000E5470000}"/>
    <cellStyle name="Standaard 19 7 4 3 2 2 4" xfId="21651" xr:uid="{00000000-0005-0000-0000-0000E6470000}"/>
    <cellStyle name="Standaard 19 7 4 3 2 2 5" xfId="24374" xr:uid="{00000000-0005-0000-0000-0000E7470000}"/>
    <cellStyle name="Standaard 19 7 4 3 2 3" xfId="3585" xr:uid="{00000000-0005-0000-0000-0000E8470000}"/>
    <cellStyle name="Standaard 19 7 4 3 2 3 2" xfId="13312" xr:uid="{00000000-0005-0000-0000-0000E9470000}"/>
    <cellStyle name="Standaard 19 7 4 3 2 3 3" xfId="22358" xr:uid="{00000000-0005-0000-0000-0000EA470000}"/>
    <cellStyle name="Standaard 19 7 4 3 2 3 4" xfId="25080" xr:uid="{00000000-0005-0000-0000-0000EB470000}"/>
    <cellStyle name="Standaard 19 7 4 3 2 4" xfId="11251" xr:uid="{00000000-0005-0000-0000-0000EC470000}"/>
    <cellStyle name="Standaard 19 7 4 3 2 5" xfId="20995" xr:uid="{00000000-0005-0000-0000-0000ED470000}"/>
    <cellStyle name="Standaard 19 7 4 3 2 6" xfId="23718" xr:uid="{00000000-0005-0000-0000-0000EE470000}"/>
    <cellStyle name="Standaard 19 7 4 3 3" xfId="1696" xr:uid="{00000000-0005-0000-0000-0000EF470000}"/>
    <cellStyle name="Standaard 19 7 4 3 3 2" xfId="3918" xr:uid="{00000000-0005-0000-0000-0000F0470000}"/>
    <cellStyle name="Standaard 19 7 4 3 3 2 2" xfId="13645" xr:uid="{00000000-0005-0000-0000-0000F1470000}"/>
    <cellStyle name="Standaard 19 7 4 3 3 2 3" xfId="22686" xr:uid="{00000000-0005-0000-0000-0000F2470000}"/>
    <cellStyle name="Standaard 19 7 4 3 3 2 4" xfId="25408" xr:uid="{00000000-0005-0000-0000-0000F3470000}"/>
    <cellStyle name="Standaard 19 7 4 3 3 3" xfId="11579" xr:uid="{00000000-0005-0000-0000-0000F4470000}"/>
    <cellStyle name="Standaard 19 7 4 3 3 4" xfId="21323" xr:uid="{00000000-0005-0000-0000-0000F5470000}"/>
    <cellStyle name="Standaard 19 7 4 3 3 5" xfId="24046" xr:uid="{00000000-0005-0000-0000-0000F6470000}"/>
    <cellStyle name="Standaard 19 7 4 3 4" xfId="3220" xr:uid="{00000000-0005-0000-0000-0000F7470000}"/>
    <cellStyle name="Standaard 19 7 4 3 4 2" xfId="12947" xr:uid="{00000000-0005-0000-0000-0000F8470000}"/>
    <cellStyle name="Standaard 19 7 4 3 4 3" xfId="22030" xr:uid="{00000000-0005-0000-0000-0000F9470000}"/>
    <cellStyle name="Standaard 19 7 4 3 4 4" xfId="24752" xr:uid="{00000000-0005-0000-0000-0000FA470000}"/>
    <cellStyle name="Standaard 19 7 4 3 5" xfId="10923" xr:uid="{00000000-0005-0000-0000-0000FB470000}"/>
    <cellStyle name="Standaard 19 7 4 3 6" xfId="20666" xr:uid="{00000000-0005-0000-0000-0000FC470000}"/>
    <cellStyle name="Standaard 19 7 4 3 7" xfId="23390" xr:uid="{00000000-0005-0000-0000-0000FD470000}"/>
    <cellStyle name="Standaard 19 7 4 4" xfId="1114" xr:uid="{00000000-0005-0000-0000-0000FE470000}"/>
    <cellStyle name="Standaard 19 7 4 4 2" xfId="1450" xr:uid="{00000000-0005-0000-0000-0000FF470000}"/>
    <cellStyle name="Standaard 19 7 4 4 2 2" xfId="2112" xr:uid="{00000000-0005-0000-0000-000000480000}"/>
    <cellStyle name="Standaard 19 7 4 4 2 2 2" xfId="4334" xr:uid="{00000000-0005-0000-0000-000001480000}"/>
    <cellStyle name="Standaard 19 7 4 4 2 2 2 2" xfId="14061" xr:uid="{00000000-0005-0000-0000-000002480000}"/>
    <cellStyle name="Standaard 19 7 4 4 2 2 2 3" xfId="23102" xr:uid="{00000000-0005-0000-0000-000003480000}"/>
    <cellStyle name="Standaard 19 7 4 4 2 2 2 4" xfId="25824" xr:uid="{00000000-0005-0000-0000-000004480000}"/>
    <cellStyle name="Standaard 19 7 4 4 2 2 3" xfId="11995" xr:uid="{00000000-0005-0000-0000-000005480000}"/>
    <cellStyle name="Standaard 19 7 4 4 2 2 4" xfId="21739" xr:uid="{00000000-0005-0000-0000-000006480000}"/>
    <cellStyle name="Standaard 19 7 4 4 2 2 5" xfId="24462" xr:uid="{00000000-0005-0000-0000-000007480000}"/>
    <cellStyle name="Standaard 19 7 4 4 2 3" xfId="3673" xr:uid="{00000000-0005-0000-0000-000008480000}"/>
    <cellStyle name="Standaard 19 7 4 4 2 3 2" xfId="13400" xr:uid="{00000000-0005-0000-0000-000009480000}"/>
    <cellStyle name="Standaard 19 7 4 4 2 3 3" xfId="22446" xr:uid="{00000000-0005-0000-0000-00000A480000}"/>
    <cellStyle name="Standaard 19 7 4 4 2 3 4" xfId="25168" xr:uid="{00000000-0005-0000-0000-00000B480000}"/>
    <cellStyle name="Standaard 19 7 4 4 2 4" xfId="11339" xr:uid="{00000000-0005-0000-0000-00000C480000}"/>
    <cellStyle name="Standaard 19 7 4 4 2 5" xfId="21083" xr:uid="{00000000-0005-0000-0000-00000D480000}"/>
    <cellStyle name="Standaard 19 7 4 4 2 6" xfId="23806" xr:uid="{00000000-0005-0000-0000-00000E480000}"/>
    <cellStyle name="Standaard 19 7 4 4 3" xfId="1784" xr:uid="{00000000-0005-0000-0000-00000F480000}"/>
    <cellStyle name="Standaard 19 7 4 4 3 2" xfId="4006" xr:uid="{00000000-0005-0000-0000-000010480000}"/>
    <cellStyle name="Standaard 19 7 4 4 3 2 2" xfId="13733" xr:uid="{00000000-0005-0000-0000-000011480000}"/>
    <cellStyle name="Standaard 19 7 4 4 3 2 3" xfId="22774" xr:uid="{00000000-0005-0000-0000-000012480000}"/>
    <cellStyle name="Standaard 19 7 4 4 3 2 4" xfId="25496" xr:uid="{00000000-0005-0000-0000-000013480000}"/>
    <cellStyle name="Standaard 19 7 4 4 3 3" xfId="11667" xr:uid="{00000000-0005-0000-0000-000014480000}"/>
    <cellStyle name="Standaard 19 7 4 4 3 4" xfId="21411" xr:uid="{00000000-0005-0000-0000-000015480000}"/>
    <cellStyle name="Standaard 19 7 4 4 3 5" xfId="24134" xr:uid="{00000000-0005-0000-0000-000016480000}"/>
    <cellStyle name="Standaard 19 7 4 4 4" xfId="3310" xr:uid="{00000000-0005-0000-0000-000017480000}"/>
    <cellStyle name="Standaard 19 7 4 4 4 2" xfId="13037" xr:uid="{00000000-0005-0000-0000-000018480000}"/>
    <cellStyle name="Standaard 19 7 4 4 4 3" xfId="22118" xr:uid="{00000000-0005-0000-0000-000019480000}"/>
    <cellStyle name="Standaard 19 7 4 4 4 4" xfId="24840" xr:uid="{00000000-0005-0000-0000-00001A480000}"/>
    <cellStyle name="Standaard 19 7 4 4 5" xfId="11011" xr:uid="{00000000-0005-0000-0000-00001B480000}"/>
    <cellStyle name="Standaard 19 7 4 4 6" xfId="20754" xr:uid="{00000000-0005-0000-0000-00001C480000}"/>
    <cellStyle name="Standaard 19 7 4 4 7" xfId="23478" xr:uid="{00000000-0005-0000-0000-00001D480000}"/>
    <cellStyle name="Standaard 19 7 4 5" xfId="1203" xr:uid="{00000000-0005-0000-0000-00001E480000}"/>
    <cellStyle name="Standaard 19 7 4 5 2" xfId="1538" xr:uid="{00000000-0005-0000-0000-00001F480000}"/>
    <cellStyle name="Standaard 19 7 4 5 2 2" xfId="2199" xr:uid="{00000000-0005-0000-0000-000020480000}"/>
    <cellStyle name="Standaard 19 7 4 5 2 2 2" xfId="4421" xr:uid="{00000000-0005-0000-0000-000021480000}"/>
    <cellStyle name="Standaard 19 7 4 5 2 2 2 2" xfId="14148" xr:uid="{00000000-0005-0000-0000-000022480000}"/>
    <cellStyle name="Standaard 19 7 4 5 2 2 2 3" xfId="23189" xr:uid="{00000000-0005-0000-0000-000023480000}"/>
    <cellStyle name="Standaard 19 7 4 5 2 2 2 4" xfId="25911" xr:uid="{00000000-0005-0000-0000-000024480000}"/>
    <cellStyle name="Standaard 19 7 4 5 2 2 3" xfId="12082" xr:uid="{00000000-0005-0000-0000-000025480000}"/>
    <cellStyle name="Standaard 19 7 4 5 2 2 4" xfId="21826" xr:uid="{00000000-0005-0000-0000-000026480000}"/>
    <cellStyle name="Standaard 19 7 4 5 2 2 5" xfId="24549" xr:uid="{00000000-0005-0000-0000-000027480000}"/>
    <cellStyle name="Standaard 19 7 4 5 2 3" xfId="3760" xr:uid="{00000000-0005-0000-0000-000028480000}"/>
    <cellStyle name="Standaard 19 7 4 5 2 3 2" xfId="13487" xr:uid="{00000000-0005-0000-0000-000029480000}"/>
    <cellStyle name="Standaard 19 7 4 5 2 3 3" xfId="22533" xr:uid="{00000000-0005-0000-0000-00002A480000}"/>
    <cellStyle name="Standaard 19 7 4 5 2 3 4" xfId="25255" xr:uid="{00000000-0005-0000-0000-00002B480000}"/>
    <cellStyle name="Standaard 19 7 4 5 2 4" xfId="11426" xr:uid="{00000000-0005-0000-0000-00002C480000}"/>
    <cellStyle name="Standaard 19 7 4 5 2 5" xfId="21170" xr:uid="{00000000-0005-0000-0000-00002D480000}"/>
    <cellStyle name="Standaard 19 7 4 5 2 6" xfId="23893" xr:uid="{00000000-0005-0000-0000-00002E480000}"/>
    <cellStyle name="Standaard 19 7 4 5 3" xfId="1871" xr:uid="{00000000-0005-0000-0000-00002F480000}"/>
    <cellStyle name="Standaard 19 7 4 5 3 2" xfId="4093" xr:uid="{00000000-0005-0000-0000-000030480000}"/>
    <cellStyle name="Standaard 19 7 4 5 3 2 2" xfId="13820" xr:uid="{00000000-0005-0000-0000-000031480000}"/>
    <cellStyle name="Standaard 19 7 4 5 3 2 3" xfId="22861" xr:uid="{00000000-0005-0000-0000-000032480000}"/>
    <cellStyle name="Standaard 19 7 4 5 3 2 4" xfId="25583" xr:uid="{00000000-0005-0000-0000-000033480000}"/>
    <cellStyle name="Standaard 19 7 4 5 3 3" xfId="11754" xr:uid="{00000000-0005-0000-0000-000034480000}"/>
    <cellStyle name="Standaard 19 7 4 5 3 4" xfId="21498" xr:uid="{00000000-0005-0000-0000-000035480000}"/>
    <cellStyle name="Standaard 19 7 4 5 3 5" xfId="24221" xr:uid="{00000000-0005-0000-0000-000036480000}"/>
    <cellStyle name="Standaard 19 7 4 5 4" xfId="3399" xr:uid="{00000000-0005-0000-0000-000037480000}"/>
    <cellStyle name="Standaard 19 7 4 5 4 2" xfId="13126" xr:uid="{00000000-0005-0000-0000-000038480000}"/>
    <cellStyle name="Standaard 19 7 4 5 4 3" xfId="22205" xr:uid="{00000000-0005-0000-0000-000039480000}"/>
    <cellStyle name="Standaard 19 7 4 5 4 4" xfId="24927" xr:uid="{00000000-0005-0000-0000-00003A480000}"/>
    <cellStyle name="Standaard 19 7 4 5 5" xfId="11098" xr:uid="{00000000-0005-0000-0000-00003B480000}"/>
    <cellStyle name="Standaard 19 7 4 5 6" xfId="20841" xr:uid="{00000000-0005-0000-0000-00003C480000}"/>
    <cellStyle name="Standaard 19 7 4 5 7" xfId="23565" xr:uid="{00000000-0005-0000-0000-00003D480000}"/>
    <cellStyle name="Standaard 19 7 4 6" xfId="1273" xr:uid="{00000000-0005-0000-0000-00003E480000}"/>
    <cellStyle name="Standaard 19 7 4 6 2" xfId="1936" xr:uid="{00000000-0005-0000-0000-00003F480000}"/>
    <cellStyle name="Standaard 19 7 4 6 2 2" xfId="4158" xr:uid="{00000000-0005-0000-0000-000040480000}"/>
    <cellStyle name="Standaard 19 7 4 6 2 2 2" xfId="13885" xr:uid="{00000000-0005-0000-0000-000041480000}"/>
    <cellStyle name="Standaard 19 7 4 6 2 2 3" xfId="22926" xr:uid="{00000000-0005-0000-0000-000042480000}"/>
    <cellStyle name="Standaard 19 7 4 6 2 2 4" xfId="25648" xr:uid="{00000000-0005-0000-0000-000043480000}"/>
    <cellStyle name="Standaard 19 7 4 6 2 3" xfId="11819" xr:uid="{00000000-0005-0000-0000-000044480000}"/>
    <cellStyle name="Standaard 19 7 4 6 2 4" xfId="21563" xr:uid="{00000000-0005-0000-0000-000045480000}"/>
    <cellStyle name="Standaard 19 7 4 6 2 5" xfId="24286" xr:uid="{00000000-0005-0000-0000-000046480000}"/>
    <cellStyle name="Standaard 19 7 4 6 3" xfId="3497" xr:uid="{00000000-0005-0000-0000-000047480000}"/>
    <cellStyle name="Standaard 19 7 4 6 3 2" xfId="13224" xr:uid="{00000000-0005-0000-0000-000048480000}"/>
    <cellStyle name="Standaard 19 7 4 6 3 3" xfId="22270" xr:uid="{00000000-0005-0000-0000-000049480000}"/>
    <cellStyle name="Standaard 19 7 4 6 3 4" xfId="24992" xr:uid="{00000000-0005-0000-0000-00004A480000}"/>
    <cellStyle name="Standaard 19 7 4 6 4" xfId="11163" xr:uid="{00000000-0005-0000-0000-00004B480000}"/>
    <cellStyle name="Standaard 19 7 4 6 5" xfId="20907" xr:uid="{00000000-0005-0000-0000-00004C480000}"/>
    <cellStyle name="Standaard 19 7 4 6 6" xfId="23630" xr:uid="{00000000-0005-0000-0000-00004D480000}"/>
    <cellStyle name="Standaard 19 7 4 7" xfId="1608" xr:uid="{00000000-0005-0000-0000-00004E480000}"/>
    <cellStyle name="Standaard 19 7 4 7 2" xfId="3830" xr:uid="{00000000-0005-0000-0000-00004F480000}"/>
    <cellStyle name="Standaard 19 7 4 7 2 2" xfId="13557" xr:uid="{00000000-0005-0000-0000-000050480000}"/>
    <cellStyle name="Standaard 19 7 4 7 2 3" xfId="22598" xr:uid="{00000000-0005-0000-0000-000051480000}"/>
    <cellStyle name="Standaard 19 7 4 7 2 4" xfId="25320" xr:uid="{00000000-0005-0000-0000-000052480000}"/>
    <cellStyle name="Standaard 19 7 4 7 3" xfId="11491" xr:uid="{00000000-0005-0000-0000-000053480000}"/>
    <cellStyle name="Standaard 19 7 4 7 4" xfId="21235" xr:uid="{00000000-0005-0000-0000-000054480000}"/>
    <cellStyle name="Standaard 19 7 4 7 5" xfId="23958" xr:uid="{00000000-0005-0000-0000-000055480000}"/>
    <cellStyle name="Standaard 19 7 4 8" xfId="3132" xr:uid="{00000000-0005-0000-0000-000056480000}"/>
    <cellStyle name="Standaard 19 7 4 8 2" xfId="12859" xr:uid="{00000000-0005-0000-0000-000057480000}"/>
    <cellStyle name="Standaard 19 7 4 8 3" xfId="21942" xr:uid="{00000000-0005-0000-0000-000058480000}"/>
    <cellStyle name="Standaard 19 7 4 8 4" xfId="24664" xr:uid="{00000000-0005-0000-0000-000059480000}"/>
    <cellStyle name="Standaard 19 7 4 9" xfId="10835" xr:uid="{00000000-0005-0000-0000-00005A480000}"/>
    <cellStyle name="Standaard 19 7 5" xfId="946" xr:uid="{00000000-0005-0000-0000-00005B480000}"/>
    <cellStyle name="Standaard 19 7 5 2" xfId="1034" xr:uid="{00000000-0005-0000-0000-00005C480000}"/>
    <cellStyle name="Standaard 19 7 5 2 2" xfId="1371" xr:uid="{00000000-0005-0000-0000-00005D480000}"/>
    <cellStyle name="Standaard 19 7 5 2 2 2" xfId="2034" xr:uid="{00000000-0005-0000-0000-00005E480000}"/>
    <cellStyle name="Standaard 19 7 5 2 2 2 2" xfId="4256" xr:uid="{00000000-0005-0000-0000-00005F480000}"/>
    <cellStyle name="Standaard 19 7 5 2 2 2 2 2" xfId="13983" xr:uid="{00000000-0005-0000-0000-000060480000}"/>
    <cellStyle name="Standaard 19 7 5 2 2 2 2 3" xfId="23024" xr:uid="{00000000-0005-0000-0000-000061480000}"/>
    <cellStyle name="Standaard 19 7 5 2 2 2 2 4" xfId="25746" xr:uid="{00000000-0005-0000-0000-000062480000}"/>
    <cellStyle name="Standaard 19 7 5 2 2 2 3" xfId="11917" xr:uid="{00000000-0005-0000-0000-000063480000}"/>
    <cellStyle name="Standaard 19 7 5 2 2 2 4" xfId="21661" xr:uid="{00000000-0005-0000-0000-000064480000}"/>
    <cellStyle name="Standaard 19 7 5 2 2 2 5" xfId="24384" xr:uid="{00000000-0005-0000-0000-000065480000}"/>
    <cellStyle name="Standaard 19 7 5 2 2 3" xfId="3595" xr:uid="{00000000-0005-0000-0000-000066480000}"/>
    <cellStyle name="Standaard 19 7 5 2 2 3 2" xfId="13322" xr:uid="{00000000-0005-0000-0000-000067480000}"/>
    <cellStyle name="Standaard 19 7 5 2 2 3 3" xfId="22368" xr:uid="{00000000-0005-0000-0000-000068480000}"/>
    <cellStyle name="Standaard 19 7 5 2 2 3 4" xfId="25090" xr:uid="{00000000-0005-0000-0000-000069480000}"/>
    <cellStyle name="Standaard 19 7 5 2 2 4" xfId="11261" xr:uid="{00000000-0005-0000-0000-00006A480000}"/>
    <cellStyle name="Standaard 19 7 5 2 2 5" xfId="21005" xr:uid="{00000000-0005-0000-0000-00006B480000}"/>
    <cellStyle name="Standaard 19 7 5 2 2 6" xfId="23728" xr:uid="{00000000-0005-0000-0000-00006C480000}"/>
    <cellStyle name="Standaard 19 7 5 2 3" xfId="1706" xr:uid="{00000000-0005-0000-0000-00006D480000}"/>
    <cellStyle name="Standaard 19 7 5 2 3 2" xfId="3928" xr:uid="{00000000-0005-0000-0000-00006E480000}"/>
    <cellStyle name="Standaard 19 7 5 2 3 2 2" xfId="13655" xr:uid="{00000000-0005-0000-0000-00006F480000}"/>
    <cellStyle name="Standaard 19 7 5 2 3 2 3" xfId="22696" xr:uid="{00000000-0005-0000-0000-000070480000}"/>
    <cellStyle name="Standaard 19 7 5 2 3 2 4" xfId="25418" xr:uid="{00000000-0005-0000-0000-000071480000}"/>
    <cellStyle name="Standaard 19 7 5 2 3 3" xfId="11589" xr:uid="{00000000-0005-0000-0000-000072480000}"/>
    <cellStyle name="Standaard 19 7 5 2 3 4" xfId="21333" xr:uid="{00000000-0005-0000-0000-000073480000}"/>
    <cellStyle name="Standaard 19 7 5 2 3 5" xfId="24056" xr:uid="{00000000-0005-0000-0000-000074480000}"/>
    <cellStyle name="Standaard 19 7 5 2 4" xfId="3230" xr:uid="{00000000-0005-0000-0000-000075480000}"/>
    <cellStyle name="Standaard 19 7 5 2 4 2" xfId="12957" xr:uid="{00000000-0005-0000-0000-000076480000}"/>
    <cellStyle name="Standaard 19 7 5 2 4 3" xfId="22040" xr:uid="{00000000-0005-0000-0000-000077480000}"/>
    <cellStyle name="Standaard 19 7 5 2 4 4" xfId="24762" xr:uid="{00000000-0005-0000-0000-000078480000}"/>
    <cellStyle name="Standaard 19 7 5 2 5" xfId="10933" xr:uid="{00000000-0005-0000-0000-000079480000}"/>
    <cellStyle name="Standaard 19 7 5 2 6" xfId="20676" xr:uid="{00000000-0005-0000-0000-00007A480000}"/>
    <cellStyle name="Standaard 19 7 5 2 7" xfId="23400" xr:uid="{00000000-0005-0000-0000-00007B480000}"/>
    <cellStyle name="Standaard 19 7 5 3" xfId="1125" xr:uid="{00000000-0005-0000-0000-00007C480000}"/>
    <cellStyle name="Standaard 19 7 5 3 2" xfId="1461" xr:uid="{00000000-0005-0000-0000-00007D480000}"/>
    <cellStyle name="Standaard 19 7 5 3 2 2" xfId="2122" xr:uid="{00000000-0005-0000-0000-00007E480000}"/>
    <cellStyle name="Standaard 19 7 5 3 2 2 2" xfId="4344" xr:uid="{00000000-0005-0000-0000-00007F480000}"/>
    <cellStyle name="Standaard 19 7 5 3 2 2 2 2" xfId="14071" xr:uid="{00000000-0005-0000-0000-000080480000}"/>
    <cellStyle name="Standaard 19 7 5 3 2 2 2 3" xfId="23112" xr:uid="{00000000-0005-0000-0000-000081480000}"/>
    <cellStyle name="Standaard 19 7 5 3 2 2 2 4" xfId="25834" xr:uid="{00000000-0005-0000-0000-000082480000}"/>
    <cellStyle name="Standaard 19 7 5 3 2 2 3" xfId="12005" xr:uid="{00000000-0005-0000-0000-000083480000}"/>
    <cellStyle name="Standaard 19 7 5 3 2 2 4" xfId="21749" xr:uid="{00000000-0005-0000-0000-000084480000}"/>
    <cellStyle name="Standaard 19 7 5 3 2 2 5" xfId="24472" xr:uid="{00000000-0005-0000-0000-000085480000}"/>
    <cellStyle name="Standaard 19 7 5 3 2 3" xfId="3683" xr:uid="{00000000-0005-0000-0000-000086480000}"/>
    <cellStyle name="Standaard 19 7 5 3 2 3 2" xfId="13410" xr:uid="{00000000-0005-0000-0000-000087480000}"/>
    <cellStyle name="Standaard 19 7 5 3 2 3 3" xfId="22456" xr:uid="{00000000-0005-0000-0000-000088480000}"/>
    <cellStyle name="Standaard 19 7 5 3 2 3 4" xfId="25178" xr:uid="{00000000-0005-0000-0000-000089480000}"/>
    <cellStyle name="Standaard 19 7 5 3 2 4" xfId="11349" xr:uid="{00000000-0005-0000-0000-00008A480000}"/>
    <cellStyle name="Standaard 19 7 5 3 2 5" xfId="21093" xr:uid="{00000000-0005-0000-0000-00008B480000}"/>
    <cellStyle name="Standaard 19 7 5 3 2 6" xfId="23816" xr:uid="{00000000-0005-0000-0000-00008C480000}"/>
    <cellStyle name="Standaard 19 7 5 3 3" xfId="1794" xr:uid="{00000000-0005-0000-0000-00008D480000}"/>
    <cellStyle name="Standaard 19 7 5 3 3 2" xfId="4016" xr:uid="{00000000-0005-0000-0000-00008E480000}"/>
    <cellStyle name="Standaard 19 7 5 3 3 2 2" xfId="13743" xr:uid="{00000000-0005-0000-0000-00008F480000}"/>
    <cellStyle name="Standaard 19 7 5 3 3 2 3" xfId="22784" xr:uid="{00000000-0005-0000-0000-000090480000}"/>
    <cellStyle name="Standaard 19 7 5 3 3 2 4" xfId="25506" xr:uid="{00000000-0005-0000-0000-000091480000}"/>
    <cellStyle name="Standaard 19 7 5 3 3 3" xfId="11677" xr:uid="{00000000-0005-0000-0000-000092480000}"/>
    <cellStyle name="Standaard 19 7 5 3 3 4" xfId="21421" xr:uid="{00000000-0005-0000-0000-000093480000}"/>
    <cellStyle name="Standaard 19 7 5 3 3 5" xfId="24144" xr:uid="{00000000-0005-0000-0000-000094480000}"/>
    <cellStyle name="Standaard 19 7 5 3 4" xfId="3321" xr:uid="{00000000-0005-0000-0000-000095480000}"/>
    <cellStyle name="Standaard 19 7 5 3 4 2" xfId="13048" xr:uid="{00000000-0005-0000-0000-000096480000}"/>
    <cellStyle name="Standaard 19 7 5 3 4 3" xfId="22128" xr:uid="{00000000-0005-0000-0000-000097480000}"/>
    <cellStyle name="Standaard 19 7 5 3 4 4" xfId="24850" xr:uid="{00000000-0005-0000-0000-000098480000}"/>
    <cellStyle name="Standaard 19 7 5 3 5" xfId="11021" xr:uid="{00000000-0005-0000-0000-000099480000}"/>
    <cellStyle name="Standaard 19 7 5 3 6" xfId="20764" xr:uid="{00000000-0005-0000-0000-00009A480000}"/>
    <cellStyle name="Standaard 19 7 5 3 7" xfId="23488" xr:uid="{00000000-0005-0000-0000-00009B480000}"/>
    <cellStyle name="Standaard 19 7 5 4" xfId="1283" xr:uid="{00000000-0005-0000-0000-00009C480000}"/>
    <cellStyle name="Standaard 19 7 5 4 2" xfId="1946" xr:uid="{00000000-0005-0000-0000-00009D480000}"/>
    <cellStyle name="Standaard 19 7 5 4 2 2" xfId="4168" xr:uid="{00000000-0005-0000-0000-00009E480000}"/>
    <cellStyle name="Standaard 19 7 5 4 2 2 2" xfId="13895" xr:uid="{00000000-0005-0000-0000-00009F480000}"/>
    <cellStyle name="Standaard 19 7 5 4 2 2 3" xfId="22936" xr:uid="{00000000-0005-0000-0000-0000A0480000}"/>
    <cellStyle name="Standaard 19 7 5 4 2 2 4" xfId="25658" xr:uid="{00000000-0005-0000-0000-0000A1480000}"/>
    <cellStyle name="Standaard 19 7 5 4 2 3" xfId="11829" xr:uid="{00000000-0005-0000-0000-0000A2480000}"/>
    <cellStyle name="Standaard 19 7 5 4 2 4" xfId="21573" xr:uid="{00000000-0005-0000-0000-0000A3480000}"/>
    <cellStyle name="Standaard 19 7 5 4 2 5" xfId="24296" xr:uid="{00000000-0005-0000-0000-0000A4480000}"/>
    <cellStyle name="Standaard 19 7 5 4 3" xfId="3507" xr:uid="{00000000-0005-0000-0000-0000A5480000}"/>
    <cellStyle name="Standaard 19 7 5 4 3 2" xfId="13234" xr:uid="{00000000-0005-0000-0000-0000A6480000}"/>
    <cellStyle name="Standaard 19 7 5 4 3 3" xfId="22280" xr:uid="{00000000-0005-0000-0000-0000A7480000}"/>
    <cellStyle name="Standaard 19 7 5 4 3 4" xfId="25002" xr:uid="{00000000-0005-0000-0000-0000A8480000}"/>
    <cellStyle name="Standaard 19 7 5 4 4" xfId="11173" xr:uid="{00000000-0005-0000-0000-0000A9480000}"/>
    <cellStyle name="Standaard 19 7 5 4 5" xfId="20917" xr:uid="{00000000-0005-0000-0000-0000AA480000}"/>
    <cellStyle name="Standaard 19 7 5 4 6" xfId="23640" xr:uid="{00000000-0005-0000-0000-0000AB480000}"/>
    <cellStyle name="Standaard 19 7 5 5" xfId="1618" xr:uid="{00000000-0005-0000-0000-0000AC480000}"/>
    <cellStyle name="Standaard 19 7 5 5 2" xfId="3840" xr:uid="{00000000-0005-0000-0000-0000AD480000}"/>
    <cellStyle name="Standaard 19 7 5 5 2 2" xfId="13567" xr:uid="{00000000-0005-0000-0000-0000AE480000}"/>
    <cellStyle name="Standaard 19 7 5 5 2 3" xfId="22608" xr:uid="{00000000-0005-0000-0000-0000AF480000}"/>
    <cellStyle name="Standaard 19 7 5 5 2 4" xfId="25330" xr:uid="{00000000-0005-0000-0000-0000B0480000}"/>
    <cellStyle name="Standaard 19 7 5 5 3" xfId="11501" xr:uid="{00000000-0005-0000-0000-0000B1480000}"/>
    <cellStyle name="Standaard 19 7 5 5 4" xfId="21245" xr:uid="{00000000-0005-0000-0000-0000B2480000}"/>
    <cellStyle name="Standaard 19 7 5 5 5" xfId="23968" xr:uid="{00000000-0005-0000-0000-0000B3480000}"/>
    <cellStyle name="Standaard 19 7 5 6" xfId="3142" xr:uid="{00000000-0005-0000-0000-0000B4480000}"/>
    <cellStyle name="Standaard 19 7 5 6 2" xfId="12869" xr:uid="{00000000-0005-0000-0000-0000B5480000}"/>
    <cellStyle name="Standaard 19 7 5 6 3" xfId="21952" xr:uid="{00000000-0005-0000-0000-0000B6480000}"/>
    <cellStyle name="Standaard 19 7 5 6 4" xfId="24674" xr:uid="{00000000-0005-0000-0000-0000B7480000}"/>
    <cellStyle name="Standaard 19 7 5 7" xfId="10845" xr:uid="{00000000-0005-0000-0000-0000B8480000}"/>
    <cellStyle name="Standaard 19 7 5 8" xfId="20588" xr:uid="{00000000-0005-0000-0000-0000B9480000}"/>
    <cellStyle name="Standaard 19 7 5 9" xfId="23312" xr:uid="{00000000-0005-0000-0000-0000BA480000}"/>
    <cellStyle name="Standaard 19 7 6" xfId="990" xr:uid="{00000000-0005-0000-0000-0000BB480000}"/>
    <cellStyle name="Standaard 19 7 6 2" xfId="1327" xr:uid="{00000000-0005-0000-0000-0000BC480000}"/>
    <cellStyle name="Standaard 19 7 6 2 2" xfId="1990" xr:uid="{00000000-0005-0000-0000-0000BD480000}"/>
    <cellStyle name="Standaard 19 7 6 2 2 2" xfId="4212" xr:uid="{00000000-0005-0000-0000-0000BE480000}"/>
    <cellStyle name="Standaard 19 7 6 2 2 2 2" xfId="13939" xr:uid="{00000000-0005-0000-0000-0000BF480000}"/>
    <cellStyle name="Standaard 19 7 6 2 2 2 3" xfId="22980" xr:uid="{00000000-0005-0000-0000-0000C0480000}"/>
    <cellStyle name="Standaard 19 7 6 2 2 2 4" xfId="25702" xr:uid="{00000000-0005-0000-0000-0000C1480000}"/>
    <cellStyle name="Standaard 19 7 6 2 2 3" xfId="11873" xr:uid="{00000000-0005-0000-0000-0000C2480000}"/>
    <cellStyle name="Standaard 19 7 6 2 2 4" xfId="21617" xr:uid="{00000000-0005-0000-0000-0000C3480000}"/>
    <cellStyle name="Standaard 19 7 6 2 2 5" xfId="24340" xr:uid="{00000000-0005-0000-0000-0000C4480000}"/>
    <cellStyle name="Standaard 19 7 6 2 3" xfId="3551" xr:uid="{00000000-0005-0000-0000-0000C5480000}"/>
    <cellStyle name="Standaard 19 7 6 2 3 2" xfId="13278" xr:uid="{00000000-0005-0000-0000-0000C6480000}"/>
    <cellStyle name="Standaard 19 7 6 2 3 3" xfId="22324" xr:uid="{00000000-0005-0000-0000-0000C7480000}"/>
    <cellStyle name="Standaard 19 7 6 2 3 4" xfId="25046" xr:uid="{00000000-0005-0000-0000-0000C8480000}"/>
    <cellStyle name="Standaard 19 7 6 2 4" xfId="11217" xr:uid="{00000000-0005-0000-0000-0000C9480000}"/>
    <cellStyle name="Standaard 19 7 6 2 5" xfId="20961" xr:uid="{00000000-0005-0000-0000-0000CA480000}"/>
    <cellStyle name="Standaard 19 7 6 2 6" xfId="23684" xr:uid="{00000000-0005-0000-0000-0000CB480000}"/>
    <cellStyle name="Standaard 19 7 6 3" xfId="1662" xr:uid="{00000000-0005-0000-0000-0000CC480000}"/>
    <cellStyle name="Standaard 19 7 6 3 2" xfId="3884" xr:uid="{00000000-0005-0000-0000-0000CD480000}"/>
    <cellStyle name="Standaard 19 7 6 3 2 2" xfId="13611" xr:uid="{00000000-0005-0000-0000-0000CE480000}"/>
    <cellStyle name="Standaard 19 7 6 3 2 3" xfId="22652" xr:uid="{00000000-0005-0000-0000-0000CF480000}"/>
    <cellStyle name="Standaard 19 7 6 3 2 4" xfId="25374" xr:uid="{00000000-0005-0000-0000-0000D0480000}"/>
    <cellStyle name="Standaard 19 7 6 3 3" xfId="11545" xr:uid="{00000000-0005-0000-0000-0000D1480000}"/>
    <cellStyle name="Standaard 19 7 6 3 4" xfId="21289" xr:uid="{00000000-0005-0000-0000-0000D2480000}"/>
    <cellStyle name="Standaard 19 7 6 3 5" xfId="24012" xr:uid="{00000000-0005-0000-0000-0000D3480000}"/>
    <cellStyle name="Standaard 19 7 6 4" xfId="3186" xr:uid="{00000000-0005-0000-0000-0000D4480000}"/>
    <cellStyle name="Standaard 19 7 6 4 2" xfId="12913" xr:uid="{00000000-0005-0000-0000-0000D5480000}"/>
    <cellStyle name="Standaard 19 7 6 4 3" xfId="21996" xr:uid="{00000000-0005-0000-0000-0000D6480000}"/>
    <cellStyle name="Standaard 19 7 6 4 4" xfId="24718" xr:uid="{00000000-0005-0000-0000-0000D7480000}"/>
    <cellStyle name="Standaard 19 7 6 5" xfId="10889" xr:uid="{00000000-0005-0000-0000-0000D8480000}"/>
    <cellStyle name="Standaard 19 7 6 6" xfId="20632" xr:uid="{00000000-0005-0000-0000-0000D9480000}"/>
    <cellStyle name="Standaard 19 7 6 7" xfId="23356" xr:uid="{00000000-0005-0000-0000-0000DA480000}"/>
    <cellStyle name="Standaard 19 7 7" xfId="1078" xr:uid="{00000000-0005-0000-0000-0000DB480000}"/>
    <cellStyle name="Standaard 19 7 7 2" xfId="1415" xr:uid="{00000000-0005-0000-0000-0000DC480000}"/>
    <cellStyle name="Standaard 19 7 7 2 2" xfId="2078" xr:uid="{00000000-0005-0000-0000-0000DD480000}"/>
    <cellStyle name="Standaard 19 7 7 2 2 2" xfId="4300" xr:uid="{00000000-0005-0000-0000-0000DE480000}"/>
    <cellStyle name="Standaard 19 7 7 2 2 2 2" xfId="14027" xr:uid="{00000000-0005-0000-0000-0000DF480000}"/>
    <cellStyle name="Standaard 19 7 7 2 2 2 3" xfId="23068" xr:uid="{00000000-0005-0000-0000-0000E0480000}"/>
    <cellStyle name="Standaard 19 7 7 2 2 2 4" xfId="25790" xr:uid="{00000000-0005-0000-0000-0000E1480000}"/>
    <cellStyle name="Standaard 19 7 7 2 2 3" xfId="11961" xr:uid="{00000000-0005-0000-0000-0000E2480000}"/>
    <cellStyle name="Standaard 19 7 7 2 2 4" xfId="21705" xr:uid="{00000000-0005-0000-0000-0000E3480000}"/>
    <cellStyle name="Standaard 19 7 7 2 2 5" xfId="24428" xr:uid="{00000000-0005-0000-0000-0000E4480000}"/>
    <cellStyle name="Standaard 19 7 7 2 3" xfId="3639" xr:uid="{00000000-0005-0000-0000-0000E5480000}"/>
    <cellStyle name="Standaard 19 7 7 2 3 2" xfId="13366" xr:uid="{00000000-0005-0000-0000-0000E6480000}"/>
    <cellStyle name="Standaard 19 7 7 2 3 3" xfId="22412" xr:uid="{00000000-0005-0000-0000-0000E7480000}"/>
    <cellStyle name="Standaard 19 7 7 2 3 4" xfId="25134" xr:uid="{00000000-0005-0000-0000-0000E8480000}"/>
    <cellStyle name="Standaard 19 7 7 2 4" xfId="11305" xr:uid="{00000000-0005-0000-0000-0000E9480000}"/>
    <cellStyle name="Standaard 19 7 7 2 5" xfId="21049" xr:uid="{00000000-0005-0000-0000-0000EA480000}"/>
    <cellStyle name="Standaard 19 7 7 2 6" xfId="23772" xr:uid="{00000000-0005-0000-0000-0000EB480000}"/>
    <cellStyle name="Standaard 19 7 7 3" xfId="1750" xr:uid="{00000000-0005-0000-0000-0000EC480000}"/>
    <cellStyle name="Standaard 19 7 7 3 2" xfId="3972" xr:uid="{00000000-0005-0000-0000-0000ED480000}"/>
    <cellStyle name="Standaard 19 7 7 3 2 2" xfId="13699" xr:uid="{00000000-0005-0000-0000-0000EE480000}"/>
    <cellStyle name="Standaard 19 7 7 3 2 3" xfId="22740" xr:uid="{00000000-0005-0000-0000-0000EF480000}"/>
    <cellStyle name="Standaard 19 7 7 3 2 4" xfId="25462" xr:uid="{00000000-0005-0000-0000-0000F0480000}"/>
    <cellStyle name="Standaard 19 7 7 3 3" xfId="11633" xr:uid="{00000000-0005-0000-0000-0000F1480000}"/>
    <cellStyle name="Standaard 19 7 7 3 4" xfId="21377" xr:uid="{00000000-0005-0000-0000-0000F2480000}"/>
    <cellStyle name="Standaard 19 7 7 3 5" xfId="24100" xr:uid="{00000000-0005-0000-0000-0000F3480000}"/>
    <cellStyle name="Standaard 19 7 7 4" xfId="3274" xr:uid="{00000000-0005-0000-0000-0000F4480000}"/>
    <cellStyle name="Standaard 19 7 7 4 2" xfId="13001" xr:uid="{00000000-0005-0000-0000-0000F5480000}"/>
    <cellStyle name="Standaard 19 7 7 4 3" xfId="22084" xr:uid="{00000000-0005-0000-0000-0000F6480000}"/>
    <cellStyle name="Standaard 19 7 7 4 4" xfId="24806" xr:uid="{00000000-0005-0000-0000-0000F7480000}"/>
    <cellStyle name="Standaard 19 7 7 5" xfId="10977" xr:uid="{00000000-0005-0000-0000-0000F8480000}"/>
    <cellStyle name="Standaard 19 7 7 6" xfId="20720" xr:uid="{00000000-0005-0000-0000-0000F9480000}"/>
    <cellStyle name="Standaard 19 7 7 7" xfId="23444" xr:uid="{00000000-0005-0000-0000-0000FA480000}"/>
    <cellStyle name="Standaard 19 7 8" xfId="1200" xr:uid="{00000000-0005-0000-0000-0000FB480000}"/>
    <cellStyle name="Standaard 19 7 8 2" xfId="1535" xr:uid="{00000000-0005-0000-0000-0000FC480000}"/>
    <cellStyle name="Standaard 19 7 8 2 2" xfId="2196" xr:uid="{00000000-0005-0000-0000-0000FD480000}"/>
    <cellStyle name="Standaard 19 7 8 2 2 2" xfId="4418" xr:uid="{00000000-0005-0000-0000-0000FE480000}"/>
    <cellStyle name="Standaard 19 7 8 2 2 2 2" xfId="14145" xr:uid="{00000000-0005-0000-0000-0000FF480000}"/>
    <cellStyle name="Standaard 19 7 8 2 2 2 3" xfId="23186" xr:uid="{00000000-0005-0000-0000-000000490000}"/>
    <cellStyle name="Standaard 19 7 8 2 2 2 4" xfId="25908" xr:uid="{00000000-0005-0000-0000-000001490000}"/>
    <cellStyle name="Standaard 19 7 8 2 2 3" xfId="12079" xr:uid="{00000000-0005-0000-0000-000002490000}"/>
    <cellStyle name="Standaard 19 7 8 2 2 4" xfId="21823" xr:uid="{00000000-0005-0000-0000-000003490000}"/>
    <cellStyle name="Standaard 19 7 8 2 2 5" xfId="24546" xr:uid="{00000000-0005-0000-0000-000004490000}"/>
    <cellStyle name="Standaard 19 7 8 2 3" xfId="3757" xr:uid="{00000000-0005-0000-0000-000005490000}"/>
    <cellStyle name="Standaard 19 7 8 2 3 2" xfId="13484" xr:uid="{00000000-0005-0000-0000-000006490000}"/>
    <cellStyle name="Standaard 19 7 8 2 3 3" xfId="22530" xr:uid="{00000000-0005-0000-0000-000007490000}"/>
    <cellStyle name="Standaard 19 7 8 2 3 4" xfId="25252" xr:uid="{00000000-0005-0000-0000-000008490000}"/>
    <cellStyle name="Standaard 19 7 8 2 4" xfId="11423" xr:uid="{00000000-0005-0000-0000-000009490000}"/>
    <cellStyle name="Standaard 19 7 8 2 5" xfId="21167" xr:uid="{00000000-0005-0000-0000-00000A490000}"/>
    <cellStyle name="Standaard 19 7 8 2 6" xfId="23890" xr:uid="{00000000-0005-0000-0000-00000B490000}"/>
    <cellStyle name="Standaard 19 7 8 3" xfId="1868" xr:uid="{00000000-0005-0000-0000-00000C490000}"/>
    <cellStyle name="Standaard 19 7 8 3 2" xfId="4090" xr:uid="{00000000-0005-0000-0000-00000D490000}"/>
    <cellStyle name="Standaard 19 7 8 3 2 2" xfId="13817" xr:uid="{00000000-0005-0000-0000-00000E490000}"/>
    <cellStyle name="Standaard 19 7 8 3 2 3" xfId="22858" xr:uid="{00000000-0005-0000-0000-00000F490000}"/>
    <cellStyle name="Standaard 19 7 8 3 2 4" xfId="25580" xr:uid="{00000000-0005-0000-0000-000010490000}"/>
    <cellStyle name="Standaard 19 7 8 3 3" xfId="11751" xr:uid="{00000000-0005-0000-0000-000011490000}"/>
    <cellStyle name="Standaard 19 7 8 3 4" xfId="21495" xr:uid="{00000000-0005-0000-0000-000012490000}"/>
    <cellStyle name="Standaard 19 7 8 3 5" xfId="24218" xr:uid="{00000000-0005-0000-0000-000013490000}"/>
    <cellStyle name="Standaard 19 7 8 4" xfId="3396" xr:uid="{00000000-0005-0000-0000-000014490000}"/>
    <cellStyle name="Standaard 19 7 8 4 2" xfId="13123" xr:uid="{00000000-0005-0000-0000-000015490000}"/>
    <cellStyle name="Standaard 19 7 8 4 3" xfId="22202" xr:uid="{00000000-0005-0000-0000-000016490000}"/>
    <cellStyle name="Standaard 19 7 8 4 4" xfId="24924" xr:uid="{00000000-0005-0000-0000-000017490000}"/>
    <cellStyle name="Standaard 19 7 8 5" xfId="11095" xr:uid="{00000000-0005-0000-0000-000018490000}"/>
    <cellStyle name="Standaard 19 7 8 6" xfId="20838" xr:uid="{00000000-0005-0000-0000-000019490000}"/>
    <cellStyle name="Standaard 19 7 8 7" xfId="23562" xr:uid="{00000000-0005-0000-0000-00001A490000}"/>
    <cellStyle name="Standaard 19 7 9" xfId="1239" xr:uid="{00000000-0005-0000-0000-00001B490000}"/>
    <cellStyle name="Standaard 19 7 9 2" xfId="1902" xr:uid="{00000000-0005-0000-0000-00001C490000}"/>
    <cellStyle name="Standaard 19 7 9 2 2" xfId="4124" xr:uid="{00000000-0005-0000-0000-00001D490000}"/>
    <cellStyle name="Standaard 19 7 9 2 2 2" xfId="13851" xr:uid="{00000000-0005-0000-0000-00001E490000}"/>
    <cellStyle name="Standaard 19 7 9 2 2 3" xfId="22892" xr:uid="{00000000-0005-0000-0000-00001F490000}"/>
    <cellStyle name="Standaard 19 7 9 2 2 4" xfId="25614" xr:uid="{00000000-0005-0000-0000-000020490000}"/>
    <cellStyle name="Standaard 19 7 9 2 3" xfId="11785" xr:uid="{00000000-0005-0000-0000-000021490000}"/>
    <cellStyle name="Standaard 19 7 9 2 4" xfId="21529" xr:uid="{00000000-0005-0000-0000-000022490000}"/>
    <cellStyle name="Standaard 19 7 9 2 5" xfId="24252" xr:uid="{00000000-0005-0000-0000-000023490000}"/>
    <cellStyle name="Standaard 19 7 9 3" xfId="3463" xr:uid="{00000000-0005-0000-0000-000024490000}"/>
    <cellStyle name="Standaard 19 7 9 3 2" xfId="13190" xr:uid="{00000000-0005-0000-0000-000025490000}"/>
    <cellStyle name="Standaard 19 7 9 3 3" xfId="22236" xr:uid="{00000000-0005-0000-0000-000026490000}"/>
    <cellStyle name="Standaard 19 7 9 3 4" xfId="24958" xr:uid="{00000000-0005-0000-0000-000027490000}"/>
    <cellStyle name="Standaard 19 7 9 4" xfId="11129" xr:uid="{00000000-0005-0000-0000-000028490000}"/>
    <cellStyle name="Standaard 19 7 9 5" xfId="20873" xr:uid="{00000000-0005-0000-0000-000029490000}"/>
    <cellStyle name="Standaard 19 7 9 6" xfId="23596" xr:uid="{00000000-0005-0000-0000-00002A490000}"/>
    <cellStyle name="Standaard 19 8" xfId="219" xr:uid="{00000000-0005-0000-0000-00002B490000}"/>
    <cellStyle name="Standaard 2" xfId="50" xr:uid="{00000000-0005-0000-0000-00002C490000}"/>
    <cellStyle name="Standaard 2 2" xfId="228" xr:uid="{00000000-0005-0000-0000-00002D490000}"/>
    <cellStyle name="Standaard 2 2 2" xfId="229" xr:uid="{00000000-0005-0000-0000-00002E490000}"/>
    <cellStyle name="Standaard 2 2 2 2" xfId="26068" xr:uid="{ECE6D560-4447-4997-8C29-2CF26C973B31}"/>
    <cellStyle name="Standaard 2 2 3" xfId="230" xr:uid="{00000000-0005-0000-0000-00002F490000}"/>
    <cellStyle name="Standaard 2 2 3 2" xfId="26069" xr:uid="{B2CA8089-097E-4CF3-982B-20E5D99363FF}"/>
    <cellStyle name="Standaard 2 2 4" xfId="231" xr:uid="{00000000-0005-0000-0000-000030490000}"/>
    <cellStyle name="Standaard 2 2 4 2" xfId="26070" xr:uid="{C9F02A28-7560-4FF9-A01A-BCF0431B5CCC}"/>
    <cellStyle name="Standaard 2 2 5" xfId="26067" xr:uid="{41CBB538-5C0D-4F2F-8E49-7218D51D2D8C}"/>
    <cellStyle name="Standaard 2 3" xfId="232" xr:uid="{00000000-0005-0000-0000-000031490000}"/>
    <cellStyle name="Standaard 2 3 2" xfId="233" xr:uid="{00000000-0005-0000-0000-000032490000}"/>
    <cellStyle name="Standaard 2 3 2 2" xfId="26072" xr:uid="{40E05C98-E28C-4C05-BF1E-DA8BF20FBBC9}"/>
    <cellStyle name="Standaard 2 3 3" xfId="234" xr:uid="{00000000-0005-0000-0000-000033490000}"/>
    <cellStyle name="Standaard 2 3 3 2" xfId="26073" xr:uid="{C94F7994-3287-460D-A10F-7E3251599CF9}"/>
    <cellStyle name="Standaard 2 3 4" xfId="235" xr:uid="{00000000-0005-0000-0000-000034490000}"/>
    <cellStyle name="Standaard 2 3 4 2" xfId="26074" xr:uid="{F3311E9C-5D5E-4337-964A-59FA4898399A}"/>
    <cellStyle name="Standaard 2 3 5" xfId="26071" xr:uid="{0481FE8E-FBC4-48E4-A928-5BAA8EDEBFE8}"/>
    <cellStyle name="Standaard 2 4" xfId="236" xr:uid="{00000000-0005-0000-0000-000035490000}"/>
    <cellStyle name="Standaard 2 4 2" xfId="237" xr:uid="{00000000-0005-0000-0000-000036490000}"/>
    <cellStyle name="Standaard 2 4 2 2" xfId="26076" xr:uid="{18CC36D5-C647-4020-9EDB-6A52289F39EE}"/>
    <cellStyle name="Standaard 2 4 3" xfId="238" xr:uid="{00000000-0005-0000-0000-000037490000}"/>
    <cellStyle name="Standaard 2 4 3 2" xfId="26077" xr:uid="{6152D6DC-6211-40B7-9669-A538AB7E20AB}"/>
    <cellStyle name="Standaard 2 4 4" xfId="239" xr:uid="{00000000-0005-0000-0000-000038490000}"/>
    <cellStyle name="Standaard 2 4 4 2" xfId="26078" xr:uid="{3778E26A-0167-401C-A31D-C48145458D78}"/>
    <cellStyle name="Standaard 2 4 5" xfId="26075" xr:uid="{0C4DA7FD-9A84-4C5F-B807-2EAC51EF9D56}"/>
    <cellStyle name="Standaard 2 5" xfId="240" xr:uid="{00000000-0005-0000-0000-000039490000}"/>
    <cellStyle name="Standaard 2 5 2" xfId="26079" xr:uid="{AEECFD35-ED27-4DF3-8B4E-21A775AF2B01}"/>
    <cellStyle name="Standaard 2 6" xfId="241" xr:uid="{00000000-0005-0000-0000-00003A490000}"/>
    <cellStyle name="Standaard 2 6 2" xfId="26080" xr:uid="{4CB25DE4-195C-4B6F-B647-956F1E24C626}"/>
    <cellStyle name="Standaard 2 7" xfId="242" xr:uid="{00000000-0005-0000-0000-00003B490000}"/>
    <cellStyle name="Standaard 2 7 2" xfId="26081" xr:uid="{535C9F00-2A54-4128-AE3B-07FE7A3B534B}"/>
    <cellStyle name="Standaard 2 8" xfId="25994" xr:uid="{39337A6C-8003-4465-AD83-50E9DB5E12B7}"/>
    <cellStyle name="Standaard 2_Eisen" xfId="243" xr:uid="{00000000-0005-0000-0000-00003C490000}"/>
    <cellStyle name="Standaard 20" xfId="51" xr:uid="{00000000-0005-0000-0000-00003D490000}"/>
    <cellStyle name="Standaard 20 2" xfId="244" xr:uid="{00000000-0005-0000-0000-00003E490000}"/>
    <cellStyle name="Standaard 20 2 2" xfId="26082" xr:uid="{94851F69-FB25-4A04-9192-42C34F5F6C44}"/>
    <cellStyle name="Standaard 20 3" xfId="245" xr:uid="{00000000-0005-0000-0000-00003F490000}"/>
    <cellStyle name="Standaard 20 3 2" xfId="26083" xr:uid="{5E1BA6E1-0863-47C7-977B-CF0E3278FEF7}"/>
    <cellStyle name="Standaard 20 4" xfId="246" xr:uid="{00000000-0005-0000-0000-000040490000}"/>
    <cellStyle name="Standaard 20 4 2" xfId="26084" xr:uid="{0AA658D1-DFC4-4671-B182-F7BB076FAC87}"/>
    <cellStyle name="Standaard 20 5" xfId="25995" xr:uid="{30F01145-C57D-457D-B1EE-86DA00DE1E62}"/>
    <cellStyle name="Standaard 21" xfId="52" xr:uid="{00000000-0005-0000-0000-000041490000}"/>
    <cellStyle name="Standaard 21 2" xfId="247" xr:uid="{00000000-0005-0000-0000-000042490000}"/>
    <cellStyle name="Standaard 21 2 2" xfId="26085" xr:uid="{2734B61F-BEF6-45B2-A3C3-78BCC05ACCD0}"/>
    <cellStyle name="Standaard 21 3" xfId="248" xr:uid="{00000000-0005-0000-0000-000043490000}"/>
    <cellStyle name="Standaard 21 3 2" xfId="26086" xr:uid="{AA19A80F-3A60-47FB-9839-9EB309649FD6}"/>
    <cellStyle name="Standaard 21 4" xfId="249" xr:uid="{00000000-0005-0000-0000-000044490000}"/>
    <cellStyle name="Standaard 21 4 2" xfId="26087" xr:uid="{6811AB85-693E-47EE-90C8-C42F4A5CA77B}"/>
    <cellStyle name="Standaard 21 5" xfId="25996" xr:uid="{5C3EBD17-16AA-4817-9074-909481CF3E44}"/>
    <cellStyle name="Standaard 22" xfId="53" xr:uid="{00000000-0005-0000-0000-000045490000}"/>
    <cellStyle name="Standaard 22 2" xfId="250" xr:uid="{00000000-0005-0000-0000-000046490000}"/>
    <cellStyle name="Standaard 22 2 2" xfId="26088" xr:uid="{756A75B3-8EFD-4A0A-B79B-008511D1CFD5}"/>
    <cellStyle name="Standaard 22 3" xfId="251" xr:uid="{00000000-0005-0000-0000-000047490000}"/>
    <cellStyle name="Standaard 22 3 2" xfId="26089" xr:uid="{354234E8-E58E-45F2-8AC0-97B1FE7473C2}"/>
    <cellStyle name="Standaard 22 4" xfId="252" xr:uid="{00000000-0005-0000-0000-000048490000}"/>
    <cellStyle name="Standaard 22 4 2" xfId="26090" xr:uid="{66B953ED-CCEF-4264-B8DB-6040B2456466}"/>
    <cellStyle name="Standaard 22 5" xfId="25997" xr:uid="{09D1A166-7A81-4E72-86C2-BA5AA4C4BC3E}"/>
    <cellStyle name="Standaard 23" xfId="54" xr:uid="{00000000-0005-0000-0000-000049490000}"/>
    <cellStyle name="Standaard 23 2" xfId="253" xr:uid="{00000000-0005-0000-0000-00004A490000}"/>
    <cellStyle name="Standaard 23 2 2" xfId="26091" xr:uid="{62E0F879-5712-4740-A191-1A6BA058715A}"/>
    <cellStyle name="Standaard 23 3" xfId="254" xr:uid="{00000000-0005-0000-0000-00004B490000}"/>
    <cellStyle name="Standaard 23 3 2" xfId="26092" xr:uid="{C22954D5-14AE-41EA-94E8-E8516999F51A}"/>
    <cellStyle name="Standaard 23 4" xfId="255" xr:uid="{00000000-0005-0000-0000-00004C490000}"/>
    <cellStyle name="Standaard 23 4 2" xfId="26093" xr:uid="{2DF7A3C9-B629-4641-BBDE-A886C7C32553}"/>
    <cellStyle name="Standaard 23 5" xfId="25998" xr:uid="{0C34A88F-9CC5-4B35-AC19-7D6CA5E30080}"/>
    <cellStyle name="Standaard 24" xfId="55" xr:uid="{00000000-0005-0000-0000-00004D490000}"/>
    <cellStyle name="Standaard 24 2" xfId="256" xr:uid="{00000000-0005-0000-0000-00004E490000}"/>
    <cellStyle name="Standaard 24 2 2" xfId="26094" xr:uid="{23AC29EC-FE6E-4680-AD56-3936F938C31B}"/>
    <cellStyle name="Standaard 24 3" xfId="257" xr:uid="{00000000-0005-0000-0000-00004F490000}"/>
    <cellStyle name="Standaard 24 3 2" xfId="26095" xr:uid="{34FC6B9C-F4EC-4763-B8E6-48424F9512E4}"/>
    <cellStyle name="Standaard 24 4" xfId="258" xr:uid="{00000000-0005-0000-0000-000050490000}"/>
    <cellStyle name="Standaard 24 4 2" xfId="26096" xr:uid="{4B8925B7-D377-41B8-BC37-D528C62E50C7}"/>
    <cellStyle name="Standaard 24 5" xfId="25999" xr:uid="{53A31963-244B-4A62-B1AD-455A7AA4F29A}"/>
    <cellStyle name="Standaard 25" xfId="259" xr:uid="{00000000-0005-0000-0000-000051490000}"/>
    <cellStyle name="Standaard 25 10" xfId="2311" xr:uid="{00000000-0005-0000-0000-000052490000}"/>
    <cellStyle name="Standaard 25 10 2" xfId="4533" xr:uid="{00000000-0005-0000-0000-000053490000}"/>
    <cellStyle name="Standaard 25 10 2 2" xfId="14260" xr:uid="{00000000-0005-0000-0000-000054490000}"/>
    <cellStyle name="Standaard 25 10 2 3" xfId="23214" xr:uid="{00000000-0005-0000-0000-000055490000}"/>
    <cellStyle name="Standaard 25 10 2 4" xfId="25936" xr:uid="{00000000-0005-0000-0000-000056490000}"/>
    <cellStyle name="Standaard 25 10 3" xfId="12107" xr:uid="{00000000-0005-0000-0000-000057490000}"/>
    <cellStyle name="Standaard 25 10 4" xfId="21851" xr:uid="{00000000-0005-0000-0000-000058490000}"/>
    <cellStyle name="Standaard 25 10 5" xfId="24574" xr:uid="{00000000-0005-0000-0000-000059490000}"/>
    <cellStyle name="Standaard 25 11" xfId="2399" xr:uid="{00000000-0005-0000-0000-00005A490000}"/>
    <cellStyle name="Standaard 25 11 2" xfId="4620" xr:uid="{00000000-0005-0000-0000-00005B490000}"/>
    <cellStyle name="Standaard 25 11 2 2" xfId="14347" xr:uid="{00000000-0005-0000-0000-00005C490000}"/>
    <cellStyle name="Standaard 25 11 2 3" xfId="23236" xr:uid="{00000000-0005-0000-0000-00005D490000}"/>
    <cellStyle name="Standaard 25 11 2 4" xfId="25958" xr:uid="{00000000-0005-0000-0000-00005E490000}"/>
    <cellStyle name="Standaard 25 11 3" xfId="12130" xr:uid="{00000000-0005-0000-0000-00005F490000}"/>
    <cellStyle name="Standaard 25 11 4" xfId="21874" xr:uid="{00000000-0005-0000-0000-000060490000}"/>
    <cellStyle name="Standaard 25 11 5" xfId="24597" xr:uid="{00000000-0005-0000-0000-000061490000}"/>
    <cellStyle name="Standaard 25 12" xfId="26097" xr:uid="{8CEF4BDF-142E-4814-BFF0-C828B572ADAD}"/>
    <cellStyle name="Standaard 25 2" xfId="260" xr:uid="{00000000-0005-0000-0000-000062490000}"/>
    <cellStyle name="Standaard 25 2 2" xfId="2312" xr:uid="{00000000-0005-0000-0000-000063490000}"/>
    <cellStyle name="Standaard 25 2 2 2" xfId="2313" xr:uid="{00000000-0005-0000-0000-000064490000}"/>
    <cellStyle name="Standaard 25 2 2 2 2" xfId="2415" xr:uid="{00000000-0005-0000-0000-000065490000}"/>
    <cellStyle name="Standaard 25 2 2 2 2 2" xfId="4636" xr:uid="{00000000-0005-0000-0000-000066490000}"/>
    <cellStyle name="Standaard 25 2 2 2 2 2 2" xfId="14363" xr:uid="{00000000-0005-0000-0000-000067490000}"/>
    <cellStyle name="Standaard 25 2 2 2 2 2 3" xfId="23251" xr:uid="{00000000-0005-0000-0000-000068490000}"/>
    <cellStyle name="Standaard 25 2 2 2 2 2 4" xfId="25973" xr:uid="{00000000-0005-0000-0000-000069490000}"/>
    <cellStyle name="Standaard 25 2 2 2 2 3" xfId="12145" xr:uid="{00000000-0005-0000-0000-00006A490000}"/>
    <cellStyle name="Standaard 25 2 2 2 2 4" xfId="21890" xr:uid="{00000000-0005-0000-0000-00006B490000}"/>
    <cellStyle name="Standaard 25 2 2 2 2 5" xfId="24612" xr:uid="{00000000-0005-0000-0000-00006C490000}"/>
    <cellStyle name="Standaard 25 2 2 2 3" xfId="2402" xr:uid="{00000000-0005-0000-0000-00006D490000}"/>
    <cellStyle name="Standaard 25 2 2 2 3 2" xfId="4623" xr:uid="{00000000-0005-0000-0000-00006E490000}"/>
    <cellStyle name="Standaard 25 2 2 2 3 2 2" xfId="14350" xr:uid="{00000000-0005-0000-0000-00006F490000}"/>
    <cellStyle name="Standaard 25 2 2 2 3 2 3" xfId="23239" xr:uid="{00000000-0005-0000-0000-000070490000}"/>
    <cellStyle name="Standaard 25 2 2 2 3 2 4" xfId="25961" xr:uid="{00000000-0005-0000-0000-000071490000}"/>
    <cellStyle name="Standaard 25 2 2 2 3 3" xfId="12133" xr:uid="{00000000-0005-0000-0000-000072490000}"/>
    <cellStyle name="Standaard 25 2 2 2 3 4" xfId="21877" xr:uid="{00000000-0005-0000-0000-000073490000}"/>
    <cellStyle name="Standaard 25 2 2 2 3 5" xfId="24600" xr:uid="{00000000-0005-0000-0000-000074490000}"/>
    <cellStyle name="Standaard 25 2 2 2 4" xfId="4535" xr:uid="{00000000-0005-0000-0000-000075490000}"/>
    <cellStyle name="Standaard 25 2 2 2 4 2" xfId="14262" xr:uid="{00000000-0005-0000-0000-000076490000}"/>
    <cellStyle name="Standaard 25 2 2 2 4 3" xfId="23216" xr:uid="{00000000-0005-0000-0000-000077490000}"/>
    <cellStyle name="Standaard 25 2 2 2 4 4" xfId="25938" xr:uid="{00000000-0005-0000-0000-000078490000}"/>
    <cellStyle name="Standaard 25 2 2 2 5" xfId="12109" xr:uid="{00000000-0005-0000-0000-000079490000}"/>
    <cellStyle name="Standaard 25 2 2 2 6" xfId="21853" xr:uid="{00000000-0005-0000-0000-00007A490000}"/>
    <cellStyle name="Standaard 25 2 2 2 7" xfId="24576" xr:uid="{00000000-0005-0000-0000-00007B490000}"/>
    <cellStyle name="Standaard 25 2 2 3" xfId="2414" xr:uid="{00000000-0005-0000-0000-00007C490000}"/>
    <cellStyle name="Standaard 25 2 2 3 2" xfId="4635" xr:uid="{00000000-0005-0000-0000-00007D490000}"/>
    <cellStyle name="Standaard 25 2 2 3 2 2" xfId="14362" xr:uid="{00000000-0005-0000-0000-00007E490000}"/>
    <cellStyle name="Standaard 25 2 2 3 2 3" xfId="23250" xr:uid="{00000000-0005-0000-0000-00007F490000}"/>
    <cellStyle name="Standaard 25 2 2 3 2 4" xfId="25972" xr:uid="{00000000-0005-0000-0000-000080490000}"/>
    <cellStyle name="Standaard 25 2 2 3 3" xfId="12144" xr:uid="{00000000-0005-0000-0000-000081490000}"/>
    <cellStyle name="Standaard 25 2 2 3 4" xfId="21889" xr:uid="{00000000-0005-0000-0000-000082490000}"/>
    <cellStyle name="Standaard 25 2 2 3 5" xfId="24611" xr:uid="{00000000-0005-0000-0000-000083490000}"/>
    <cellStyle name="Standaard 25 2 2 4" xfId="2401" xr:uid="{00000000-0005-0000-0000-000084490000}"/>
    <cellStyle name="Standaard 25 2 2 4 2" xfId="4622" xr:uid="{00000000-0005-0000-0000-000085490000}"/>
    <cellStyle name="Standaard 25 2 2 4 2 2" xfId="14349" xr:uid="{00000000-0005-0000-0000-000086490000}"/>
    <cellStyle name="Standaard 25 2 2 4 2 3" xfId="23238" xr:uid="{00000000-0005-0000-0000-000087490000}"/>
    <cellStyle name="Standaard 25 2 2 4 2 4" xfId="25960" xr:uid="{00000000-0005-0000-0000-000088490000}"/>
    <cellStyle name="Standaard 25 2 2 4 3" xfId="12132" xr:uid="{00000000-0005-0000-0000-000089490000}"/>
    <cellStyle name="Standaard 25 2 2 4 4" xfId="21876" xr:uid="{00000000-0005-0000-0000-00008A490000}"/>
    <cellStyle name="Standaard 25 2 2 4 5" xfId="24599" xr:uid="{00000000-0005-0000-0000-00008B490000}"/>
    <cellStyle name="Standaard 25 2 2 5" xfId="4534" xr:uid="{00000000-0005-0000-0000-00008C490000}"/>
    <cellStyle name="Standaard 25 2 2 5 2" xfId="14261" xr:uid="{00000000-0005-0000-0000-00008D490000}"/>
    <cellStyle name="Standaard 25 2 2 5 3" xfId="23215" xr:uid="{00000000-0005-0000-0000-00008E490000}"/>
    <cellStyle name="Standaard 25 2 2 5 4" xfId="25937" xr:uid="{00000000-0005-0000-0000-00008F490000}"/>
    <cellStyle name="Standaard 25 2 2 6" xfId="12108" xr:uid="{00000000-0005-0000-0000-000090490000}"/>
    <cellStyle name="Standaard 25 2 2 7" xfId="21852" xr:uid="{00000000-0005-0000-0000-000091490000}"/>
    <cellStyle name="Standaard 25 2 2 8" xfId="24575" xr:uid="{00000000-0005-0000-0000-000092490000}"/>
    <cellStyle name="Standaard 25 2 3" xfId="2314" xr:uid="{00000000-0005-0000-0000-000093490000}"/>
    <cellStyle name="Standaard 25 2 3 2" xfId="2416" xr:uid="{00000000-0005-0000-0000-000094490000}"/>
    <cellStyle name="Standaard 25 2 3 2 2" xfId="4637" xr:uid="{00000000-0005-0000-0000-000095490000}"/>
    <cellStyle name="Standaard 25 2 3 2 2 2" xfId="14364" xr:uid="{00000000-0005-0000-0000-000096490000}"/>
    <cellStyle name="Standaard 25 2 3 2 2 3" xfId="23252" xr:uid="{00000000-0005-0000-0000-000097490000}"/>
    <cellStyle name="Standaard 25 2 3 2 2 4" xfId="25974" xr:uid="{00000000-0005-0000-0000-000098490000}"/>
    <cellStyle name="Standaard 25 2 3 2 3" xfId="12146" xr:uid="{00000000-0005-0000-0000-000099490000}"/>
    <cellStyle name="Standaard 25 2 3 2 4" xfId="21891" xr:uid="{00000000-0005-0000-0000-00009A490000}"/>
    <cellStyle name="Standaard 25 2 3 2 5" xfId="24613" xr:uid="{00000000-0005-0000-0000-00009B490000}"/>
    <cellStyle name="Standaard 25 2 3 3" xfId="2403" xr:uid="{00000000-0005-0000-0000-00009C490000}"/>
    <cellStyle name="Standaard 25 2 3 3 2" xfId="4624" xr:uid="{00000000-0005-0000-0000-00009D490000}"/>
    <cellStyle name="Standaard 25 2 3 3 2 2" xfId="14351" xr:uid="{00000000-0005-0000-0000-00009E490000}"/>
    <cellStyle name="Standaard 25 2 3 3 2 3" xfId="23240" xr:uid="{00000000-0005-0000-0000-00009F490000}"/>
    <cellStyle name="Standaard 25 2 3 3 2 4" xfId="25962" xr:uid="{00000000-0005-0000-0000-0000A0490000}"/>
    <cellStyle name="Standaard 25 2 3 3 3" xfId="12134" xr:uid="{00000000-0005-0000-0000-0000A1490000}"/>
    <cellStyle name="Standaard 25 2 3 3 4" xfId="21878" xr:uid="{00000000-0005-0000-0000-0000A2490000}"/>
    <cellStyle name="Standaard 25 2 3 3 5" xfId="24601" xr:uid="{00000000-0005-0000-0000-0000A3490000}"/>
    <cellStyle name="Standaard 25 2 3 4" xfId="4536" xr:uid="{00000000-0005-0000-0000-0000A4490000}"/>
    <cellStyle name="Standaard 25 2 3 4 2" xfId="14263" xr:uid="{00000000-0005-0000-0000-0000A5490000}"/>
    <cellStyle name="Standaard 25 2 3 4 3" xfId="23217" xr:uid="{00000000-0005-0000-0000-0000A6490000}"/>
    <cellStyle name="Standaard 25 2 3 4 4" xfId="25939" xr:uid="{00000000-0005-0000-0000-0000A7490000}"/>
    <cellStyle name="Standaard 25 2 3 5" xfId="12110" xr:uid="{00000000-0005-0000-0000-0000A8490000}"/>
    <cellStyle name="Standaard 25 2 3 6" xfId="21854" xr:uid="{00000000-0005-0000-0000-0000A9490000}"/>
    <cellStyle name="Standaard 25 2 3 7" xfId="24577" xr:uid="{00000000-0005-0000-0000-0000AA490000}"/>
    <cellStyle name="Standaard 25 2 4" xfId="2413" xr:uid="{00000000-0005-0000-0000-0000AB490000}"/>
    <cellStyle name="Standaard 25 2 4 2" xfId="4634" xr:uid="{00000000-0005-0000-0000-0000AC490000}"/>
    <cellStyle name="Standaard 25 2 4 2 2" xfId="14361" xr:uid="{00000000-0005-0000-0000-0000AD490000}"/>
    <cellStyle name="Standaard 25 2 4 2 3" xfId="23249" xr:uid="{00000000-0005-0000-0000-0000AE490000}"/>
    <cellStyle name="Standaard 25 2 4 2 4" xfId="25971" xr:uid="{00000000-0005-0000-0000-0000AF490000}"/>
    <cellStyle name="Standaard 25 2 4 3" xfId="12143" xr:uid="{00000000-0005-0000-0000-0000B0490000}"/>
    <cellStyle name="Standaard 25 2 4 4" xfId="21888" xr:uid="{00000000-0005-0000-0000-0000B1490000}"/>
    <cellStyle name="Standaard 25 2 4 5" xfId="24610" xr:uid="{00000000-0005-0000-0000-0000B2490000}"/>
    <cellStyle name="Standaard 25 2 5" xfId="2400" xr:uid="{00000000-0005-0000-0000-0000B3490000}"/>
    <cellStyle name="Standaard 25 2 5 2" xfId="4621" xr:uid="{00000000-0005-0000-0000-0000B4490000}"/>
    <cellStyle name="Standaard 25 2 5 2 2" xfId="14348" xr:uid="{00000000-0005-0000-0000-0000B5490000}"/>
    <cellStyle name="Standaard 25 2 5 2 3" xfId="23237" xr:uid="{00000000-0005-0000-0000-0000B6490000}"/>
    <cellStyle name="Standaard 25 2 5 2 4" xfId="25959" xr:uid="{00000000-0005-0000-0000-0000B7490000}"/>
    <cellStyle name="Standaard 25 2 5 3" xfId="12131" xr:uid="{00000000-0005-0000-0000-0000B8490000}"/>
    <cellStyle name="Standaard 25 2 5 4" xfId="21875" xr:uid="{00000000-0005-0000-0000-0000B9490000}"/>
    <cellStyle name="Standaard 25 2 5 5" xfId="24598" xr:uid="{00000000-0005-0000-0000-0000BA490000}"/>
    <cellStyle name="Standaard 25 2 6" xfId="26098" xr:uid="{D6CA4B96-666E-4C60-AA73-8891F7E7501A}"/>
    <cellStyle name="Standaard 25 3" xfId="2315" xr:uid="{00000000-0005-0000-0000-0000BB490000}"/>
    <cellStyle name="Standaard 25 3 2" xfId="2316" xr:uid="{00000000-0005-0000-0000-0000BC490000}"/>
    <cellStyle name="Standaard 25 3 2 2" xfId="2317" xr:uid="{00000000-0005-0000-0000-0000BD490000}"/>
    <cellStyle name="Standaard 25 3 2 2 2" xfId="2419" xr:uid="{00000000-0005-0000-0000-0000BE490000}"/>
    <cellStyle name="Standaard 25 3 2 2 2 2" xfId="4640" xr:uid="{00000000-0005-0000-0000-0000BF490000}"/>
    <cellStyle name="Standaard 25 3 2 2 2 2 2" xfId="14367" xr:uid="{00000000-0005-0000-0000-0000C0490000}"/>
    <cellStyle name="Standaard 25 3 2 2 2 2 3" xfId="23255" xr:uid="{00000000-0005-0000-0000-0000C1490000}"/>
    <cellStyle name="Standaard 25 3 2 2 2 2 4" xfId="25977" xr:uid="{00000000-0005-0000-0000-0000C2490000}"/>
    <cellStyle name="Standaard 25 3 2 2 2 3" xfId="12149" xr:uid="{00000000-0005-0000-0000-0000C3490000}"/>
    <cellStyle name="Standaard 25 3 2 2 2 4" xfId="21894" xr:uid="{00000000-0005-0000-0000-0000C4490000}"/>
    <cellStyle name="Standaard 25 3 2 2 2 5" xfId="24616" xr:uid="{00000000-0005-0000-0000-0000C5490000}"/>
    <cellStyle name="Standaard 25 3 2 2 3" xfId="2406" xr:uid="{00000000-0005-0000-0000-0000C6490000}"/>
    <cellStyle name="Standaard 25 3 2 2 3 2" xfId="4627" xr:uid="{00000000-0005-0000-0000-0000C7490000}"/>
    <cellStyle name="Standaard 25 3 2 2 3 2 2" xfId="14354" xr:uid="{00000000-0005-0000-0000-0000C8490000}"/>
    <cellStyle name="Standaard 25 3 2 2 3 2 3" xfId="23243" xr:uid="{00000000-0005-0000-0000-0000C9490000}"/>
    <cellStyle name="Standaard 25 3 2 2 3 2 4" xfId="25965" xr:uid="{00000000-0005-0000-0000-0000CA490000}"/>
    <cellStyle name="Standaard 25 3 2 2 3 3" xfId="12137" xr:uid="{00000000-0005-0000-0000-0000CB490000}"/>
    <cellStyle name="Standaard 25 3 2 2 3 4" xfId="21881" xr:uid="{00000000-0005-0000-0000-0000CC490000}"/>
    <cellStyle name="Standaard 25 3 2 2 3 5" xfId="24604" xr:uid="{00000000-0005-0000-0000-0000CD490000}"/>
    <cellStyle name="Standaard 25 3 2 2 4" xfId="4539" xr:uid="{00000000-0005-0000-0000-0000CE490000}"/>
    <cellStyle name="Standaard 25 3 2 2 4 2" xfId="14266" xr:uid="{00000000-0005-0000-0000-0000CF490000}"/>
    <cellStyle name="Standaard 25 3 2 2 4 3" xfId="23220" xr:uid="{00000000-0005-0000-0000-0000D0490000}"/>
    <cellStyle name="Standaard 25 3 2 2 4 4" xfId="25942" xr:uid="{00000000-0005-0000-0000-0000D1490000}"/>
    <cellStyle name="Standaard 25 3 2 2 5" xfId="12113" xr:uid="{00000000-0005-0000-0000-0000D2490000}"/>
    <cellStyle name="Standaard 25 3 2 2 6" xfId="21857" xr:uid="{00000000-0005-0000-0000-0000D3490000}"/>
    <cellStyle name="Standaard 25 3 2 2 7" xfId="24580" xr:uid="{00000000-0005-0000-0000-0000D4490000}"/>
    <cellStyle name="Standaard 25 3 2 3" xfId="2418" xr:uid="{00000000-0005-0000-0000-0000D5490000}"/>
    <cellStyle name="Standaard 25 3 2 3 2" xfId="4639" xr:uid="{00000000-0005-0000-0000-0000D6490000}"/>
    <cellStyle name="Standaard 25 3 2 3 2 2" xfId="14366" xr:uid="{00000000-0005-0000-0000-0000D7490000}"/>
    <cellStyle name="Standaard 25 3 2 3 2 3" xfId="23254" xr:uid="{00000000-0005-0000-0000-0000D8490000}"/>
    <cellStyle name="Standaard 25 3 2 3 2 4" xfId="25976" xr:uid="{00000000-0005-0000-0000-0000D9490000}"/>
    <cellStyle name="Standaard 25 3 2 3 3" xfId="12148" xr:uid="{00000000-0005-0000-0000-0000DA490000}"/>
    <cellStyle name="Standaard 25 3 2 3 4" xfId="21893" xr:uid="{00000000-0005-0000-0000-0000DB490000}"/>
    <cellStyle name="Standaard 25 3 2 3 5" xfId="24615" xr:uid="{00000000-0005-0000-0000-0000DC490000}"/>
    <cellStyle name="Standaard 25 3 2 4" xfId="2405" xr:uid="{00000000-0005-0000-0000-0000DD490000}"/>
    <cellStyle name="Standaard 25 3 2 4 2" xfId="4626" xr:uid="{00000000-0005-0000-0000-0000DE490000}"/>
    <cellStyle name="Standaard 25 3 2 4 2 2" xfId="14353" xr:uid="{00000000-0005-0000-0000-0000DF490000}"/>
    <cellStyle name="Standaard 25 3 2 4 2 3" xfId="23242" xr:uid="{00000000-0005-0000-0000-0000E0490000}"/>
    <cellStyle name="Standaard 25 3 2 4 2 4" xfId="25964" xr:uid="{00000000-0005-0000-0000-0000E1490000}"/>
    <cellStyle name="Standaard 25 3 2 4 3" xfId="12136" xr:uid="{00000000-0005-0000-0000-0000E2490000}"/>
    <cellStyle name="Standaard 25 3 2 4 4" xfId="21880" xr:uid="{00000000-0005-0000-0000-0000E3490000}"/>
    <cellStyle name="Standaard 25 3 2 4 5" xfId="24603" xr:uid="{00000000-0005-0000-0000-0000E4490000}"/>
    <cellStyle name="Standaard 25 3 2 5" xfId="4538" xr:uid="{00000000-0005-0000-0000-0000E5490000}"/>
    <cellStyle name="Standaard 25 3 2 5 2" xfId="14265" xr:uid="{00000000-0005-0000-0000-0000E6490000}"/>
    <cellStyle name="Standaard 25 3 2 5 3" xfId="23219" xr:uid="{00000000-0005-0000-0000-0000E7490000}"/>
    <cellStyle name="Standaard 25 3 2 5 4" xfId="25941" xr:uid="{00000000-0005-0000-0000-0000E8490000}"/>
    <cellStyle name="Standaard 25 3 2 6" xfId="12112" xr:uid="{00000000-0005-0000-0000-0000E9490000}"/>
    <cellStyle name="Standaard 25 3 2 7" xfId="21856" xr:uid="{00000000-0005-0000-0000-0000EA490000}"/>
    <cellStyle name="Standaard 25 3 2 8" xfId="24579" xr:uid="{00000000-0005-0000-0000-0000EB490000}"/>
    <cellStyle name="Standaard 25 3 3" xfId="2318" xr:uid="{00000000-0005-0000-0000-0000EC490000}"/>
    <cellStyle name="Standaard 25 3 3 2" xfId="2420" xr:uid="{00000000-0005-0000-0000-0000ED490000}"/>
    <cellStyle name="Standaard 25 3 3 2 2" xfId="4641" xr:uid="{00000000-0005-0000-0000-0000EE490000}"/>
    <cellStyle name="Standaard 25 3 3 2 2 2" xfId="14368" xr:uid="{00000000-0005-0000-0000-0000EF490000}"/>
    <cellStyle name="Standaard 25 3 3 2 2 3" xfId="23256" xr:uid="{00000000-0005-0000-0000-0000F0490000}"/>
    <cellStyle name="Standaard 25 3 3 2 2 4" xfId="25978" xr:uid="{00000000-0005-0000-0000-0000F1490000}"/>
    <cellStyle name="Standaard 25 3 3 2 3" xfId="12150" xr:uid="{00000000-0005-0000-0000-0000F2490000}"/>
    <cellStyle name="Standaard 25 3 3 2 4" xfId="21895" xr:uid="{00000000-0005-0000-0000-0000F3490000}"/>
    <cellStyle name="Standaard 25 3 3 2 5" xfId="24617" xr:uid="{00000000-0005-0000-0000-0000F4490000}"/>
    <cellStyle name="Standaard 25 3 3 3" xfId="2407" xr:uid="{00000000-0005-0000-0000-0000F5490000}"/>
    <cellStyle name="Standaard 25 3 3 3 2" xfId="4628" xr:uid="{00000000-0005-0000-0000-0000F6490000}"/>
    <cellStyle name="Standaard 25 3 3 3 2 2" xfId="14355" xr:uid="{00000000-0005-0000-0000-0000F7490000}"/>
    <cellStyle name="Standaard 25 3 3 3 2 3" xfId="23244" xr:uid="{00000000-0005-0000-0000-0000F8490000}"/>
    <cellStyle name="Standaard 25 3 3 3 2 4" xfId="25966" xr:uid="{00000000-0005-0000-0000-0000F9490000}"/>
    <cellStyle name="Standaard 25 3 3 3 3" xfId="12138" xr:uid="{00000000-0005-0000-0000-0000FA490000}"/>
    <cellStyle name="Standaard 25 3 3 3 4" xfId="21882" xr:uid="{00000000-0005-0000-0000-0000FB490000}"/>
    <cellStyle name="Standaard 25 3 3 3 5" xfId="24605" xr:uid="{00000000-0005-0000-0000-0000FC490000}"/>
    <cellStyle name="Standaard 25 3 3 4" xfId="4540" xr:uid="{00000000-0005-0000-0000-0000FD490000}"/>
    <cellStyle name="Standaard 25 3 3 4 2" xfId="14267" xr:uid="{00000000-0005-0000-0000-0000FE490000}"/>
    <cellStyle name="Standaard 25 3 3 4 3" xfId="23221" xr:uid="{00000000-0005-0000-0000-0000FF490000}"/>
    <cellStyle name="Standaard 25 3 3 4 4" xfId="25943" xr:uid="{00000000-0005-0000-0000-0000004A0000}"/>
    <cellStyle name="Standaard 25 3 3 5" xfId="12114" xr:uid="{00000000-0005-0000-0000-0000014A0000}"/>
    <cellStyle name="Standaard 25 3 3 6" xfId="21858" xr:uid="{00000000-0005-0000-0000-0000024A0000}"/>
    <cellStyle name="Standaard 25 3 3 7" xfId="24581" xr:uid="{00000000-0005-0000-0000-0000034A0000}"/>
    <cellStyle name="Standaard 25 3 4" xfId="2417" xr:uid="{00000000-0005-0000-0000-0000044A0000}"/>
    <cellStyle name="Standaard 25 3 4 2" xfId="4638" xr:uid="{00000000-0005-0000-0000-0000054A0000}"/>
    <cellStyle name="Standaard 25 3 4 2 2" xfId="14365" xr:uid="{00000000-0005-0000-0000-0000064A0000}"/>
    <cellStyle name="Standaard 25 3 4 2 3" xfId="23253" xr:uid="{00000000-0005-0000-0000-0000074A0000}"/>
    <cellStyle name="Standaard 25 3 4 2 4" xfId="25975" xr:uid="{00000000-0005-0000-0000-0000084A0000}"/>
    <cellStyle name="Standaard 25 3 4 3" xfId="12147" xr:uid="{00000000-0005-0000-0000-0000094A0000}"/>
    <cellStyle name="Standaard 25 3 4 4" xfId="21892" xr:uid="{00000000-0005-0000-0000-00000A4A0000}"/>
    <cellStyle name="Standaard 25 3 4 5" xfId="24614" xr:uid="{00000000-0005-0000-0000-00000B4A0000}"/>
    <cellStyle name="Standaard 25 3 5" xfId="2404" xr:uid="{00000000-0005-0000-0000-00000C4A0000}"/>
    <cellStyle name="Standaard 25 3 5 2" xfId="4625" xr:uid="{00000000-0005-0000-0000-00000D4A0000}"/>
    <cellStyle name="Standaard 25 3 5 2 2" xfId="14352" xr:uid="{00000000-0005-0000-0000-00000E4A0000}"/>
    <cellStyle name="Standaard 25 3 5 2 3" xfId="23241" xr:uid="{00000000-0005-0000-0000-00000F4A0000}"/>
    <cellStyle name="Standaard 25 3 5 2 4" xfId="25963" xr:uid="{00000000-0005-0000-0000-0000104A0000}"/>
    <cellStyle name="Standaard 25 3 5 3" xfId="12135" xr:uid="{00000000-0005-0000-0000-0000114A0000}"/>
    <cellStyle name="Standaard 25 3 5 4" xfId="21879" xr:uid="{00000000-0005-0000-0000-0000124A0000}"/>
    <cellStyle name="Standaard 25 3 5 5" xfId="24602" xr:uid="{00000000-0005-0000-0000-0000134A0000}"/>
    <cellStyle name="Standaard 25 3 6" xfId="4537" xr:uid="{00000000-0005-0000-0000-0000144A0000}"/>
    <cellStyle name="Standaard 25 3 6 2" xfId="14264" xr:uid="{00000000-0005-0000-0000-0000154A0000}"/>
    <cellStyle name="Standaard 25 3 6 3" xfId="23218" xr:uid="{00000000-0005-0000-0000-0000164A0000}"/>
    <cellStyle name="Standaard 25 3 6 4" xfId="25940" xr:uid="{00000000-0005-0000-0000-0000174A0000}"/>
    <cellStyle name="Standaard 25 3 7" xfId="12111" xr:uid="{00000000-0005-0000-0000-0000184A0000}"/>
    <cellStyle name="Standaard 25 3 8" xfId="21855" xr:uid="{00000000-0005-0000-0000-0000194A0000}"/>
    <cellStyle name="Standaard 25 3 9" xfId="24578" xr:uid="{00000000-0005-0000-0000-00001A4A0000}"/>
    <cellStyle name="Standaard 25 4" xfId="2319" xr:uid="{00000000-0005-0000-0000-00001B4A0000}"/>
    <cellStyle name="Standaard 25 4 2" xfId="2320" xr:uid="{00000000-0005-0000-0000-00001C4A0000}"/>
    <cellStyle name="Standaard 25 4 2 2" xfId="2422" xr:uid="{00000000-0005-0000-0000-00001D4A0000}"/>
    <cellStyle name="Standaard 25 4 2 2 2" xfId="4643" xr:uid="{00000000-0005-0000-0000-00001E4A0000}"/>
    <cellStyle name="Standaard 25 4 2 2 2 2" xfId="14370" xr:uid="{00000000-0005-0000-0000-00001F4A0000}"/>
    <cellStyle name="Standaard 25 4 2 2 2 3" xfId="23258" xr:uid="{00000000-0005-0000-0000-0000204A0000}"/>
    <cellStyle name="Standaard 25 4 2 2 2 4" xfId="25980" xr:uid="{00000000-0005-0000-0000-0000214A0000}"/>
    <cellStyle name="Standaard 25 4 2 2 3" xfId="12152" xr:uid="{00000000-0005-0000-0000-0000224A0000}"/>
    <cellStyle name="Standaard 25 4 2 2 4" xfId="21897" xr:uid="{00000000-0005-0000-0000-0000234A0000}"/>
    <cellStyle name="Standaard 25 4 2 2 5" xfId="24619" xr:uid="{00000000-0005-0000-0000-0000244A0000}"/>
    <cellStyle name="Standaard 25 4 2 3" xfId="2409" xr:uid="{00000000-0005-0000-0000-0000254A0000}"/>
    <cellStyle name="Standaard 25 4 2 3 2" xfId="4630" xr:uid="{00000000-0005-0000-0000-0000264A0000}"/>
    <cellStyle name="Standaard 25 4 2 3 2 2" xfId="14357" xr:uid="{00000000-0005-0000-0000-0000274A0000}"/>
    <cellStyle name="Standaard 25 4 2 3 2 3" xfId="23246" xr:uid="{00000000-0005-0000-0000-0000284A0000}"/>
    <cellStyle name="Standaard 25 4 2 3 2 4" xfId="25968" xr:uid="{00000000-0005-0000-0000-0000294A0000}"/>
    <cellStyle name="Standaard 25 4 2 3 3" xfId="12140" xr:uid="{00000000-0005-0000-0000-00002A4A0000}"/>
    <cellStyle name="Standaard 25 4 2 3 4" xfId="21884" xr:uid="{00000000-0005-0000-0000-00002B4A0000}"/>
    <cellStyle name="Standaard 25 4 2 3 5" xfId="24607" xr:uid="{00000000-0005-0000-0000-00002C4A0000}"/>
    <cellStyle name="Standaard 25 4 2 4" xfId="4542" xr:uid="{00000000-0005-0000-0000-00002D4A0000}"/>
    <cellStyle name="Standaard 25 4 2 4 2" xfId="14269" xr:uid="{00000000-0005-0000-0000-00002E4A0000}"/>
    <cellStyle name="Standaard 25 4 2 4 3" xfId="23223" xr:uid="{00000000-0005-0000-0000-00002F4A0000}"/>
    <cellStyle name="Standaard 25 4 2 4 4" xfId="25945" xr:uid="{00000000-0005-0000-0000-0000304A0000}"/>
    <cellStyle name="Standaard 25 4 2 5" xfId="12116" xr:uid="{00000000-0005-0000-0000-0000314A0000}"/>
    <cellStyle name="Standaard 25 4 2 6" xfId="21860" xr:uid="{00000000-0005-0000-0000-0000324A0000}"/>
    <cellStyle name="Standaard 25 4 2 7" xfId="24583" xr:uid="{00000000-0005-0000-0000-0000334A0000}"/>
    <cellStyle name="Standaard 25 4 3" xfId="2421" xr:uid="{00000000-0005-0000-0000-0000344A0000}"/>
    <cellStyle name="Standaard 25 4 3 2" xfId="4642" xr:uid="{00000000-0005-0000-0000-0000354A0000}"/>
    <cellStyle name="Standaard 25 4 3 2 2" xfId="14369" xr:uid="{00000000-0005-0000-0000-0000364A0000}"/>
    <cellStyle name="Standaard 25 4 3 2 3" xfId="23257" xr:uid="{00000000-0005-0000-0000-0000374A0000}"/>
    <cellStyle name="Standaard 25 4 3 2 4" xfId="25979" xr:uid="{00000000-0005-0000-0000-0000384A0000}"/>
    <cellStyle name="Standaard 25 4 3 3" xfId="12151" xr:uid="{00000000-0005-0000-0000-0000394A0000}"/>
    <cellStyle name="Standaard 25 4 3 4" xfId="21896" xr:uid="{00000000-0005-0000-0000-00003A4A0000}"/>
    <cellStyle name="Standaard 25 4 3 5" xfId="24618" xr:uid="{00000000-0005-0000-0000-00003B4A0000}"/>
    <cellStyle name="Standaard 25 4 4" xfId="2408" xr:uid="{00000000-0005-0000-0000-00003C4A0000}"/>
    <cellStyle name="Standaard 25 4 4 2" xfId="4629" xr:uid="{00000000-0005-0000-0000-00003D4A0000}"/>
    <cellStyle name="Standaard 25 4 4 2 2" xfId="14356" xr:uid="{00000000-0005-0000-0000-00003E4A0000}"/>
    <cellStyle name="Standaard 25 4 4 2 3" xfId="23245" xr:uid="{00000000-0005-0000-0000-00003F4A0000}"/>
    <cellStyle name="Standaard 25 4 4 2 4" xfId="25967" xr:uid="{00000000-0005-0000-0000-0000404A0000}"/>
    <cellStyle name="Standaard 25 4 4 3" xfId="12139" xr:uid="{00000000-0005-0000-0000-0000414A0000}"/>
    <cellStyle name="Standaard 25 4 4 4" xfId="21883" xr:uid="{00000000-0005-0000-0000-0000424A0000}"/>
    <cellStyle name="Standaard 25 4 4 5" xfId="24606" xr:uid="{00000000-0005-0000-0000-0000434A0000}"/>
    <cellStyle name="Standaard 25 4 5" xfId="4541" xr:uid="{00000000-0005-0000-0000-0000444A0000}"/>
    <cellStyle name="Standaard 25 4 5 2" xfId="14268" xr:uid="{00000000-0005-0000-0000-0000454A0000}"/>
    <cellStyle name="Standaard 25 4 5 3" xfId="23222" xr:uid="{00000000-0005-0000-0000-0000464A0000}"/>
    <cellStyle name="Standaard 25 4 5 4" xfId="25944" xr:uid="{00000000-0005-0000-0000-0000474A0000}"/>
    <cellStyle name="Standaard 25 4 6" xfId="12115" xr:uid="{00000000-0005-0000-0000-0000484A0000}"/>
    <cellStyle name="Standaard 25 4 7" xfId="21859" xr:uid="{00000000-0005-0000-0000-0000494A0000}"/>
    <cellStyle name="Standaard 25 4 8" xfId="24582" xr:uid="{00000000-0005-0000-0000-00004A4A0000}"/>
    <cellStyle name="Standaard 25 5" xfId="2321" xr:uid="{00000000-0005-0000-0000-00004B4A0000}"/>
    <cellStyle name="Standaard 25 5 2" xfId="2423" xr:uid="{00000000-0005-0000-0000-00004C4A0000}"/>
    <cellStyle name="Standaard 25 5 2 2" xfId="4644" xr:uid="{00000000-0005-0000-0000-00004D4A0000}"/>
    <cellStyle name="Standaard 25 5 2 2 2" xfId="14371" xr:uid="{00000000-0005-0000-0000-00004E4A0000}"/>
    <cellStyle name="Standaard 25 5 2 2 3" xfId="23259" xr:uid="{00000000-0005-0000-0000-00004F4A0000}"/>
    <cellStyle name="Standaard 25 5 2 2 4" xfId="25981" xr:uid="{00000000-0005-0000-0000-0000504A0000}"/>
    <cellStyle name="Standaard 25 5 2 3" xfId="12153" xr:uid="{00000000-0005-0000-0000-0000514A0000}"/>
    <cellStyle name="Standaard 25 5 2 4" xfId="21898" xr:uid="{00000000-0005-0000-0000-0000524A0000}"/>
    <cellStyle name="Standaard 25 5 2 5" xfId="24620" xr:uid="{00000000-0005-0000-0000-0000534A0000}"/>
    <cellStyle name="Standaard 25 5 3" xfId="2410" xr:uid="{00000000-0005-0000-0000-0000544A0000}"/>
    <cellStyle name="Standaard 25 5 3 2" xfId="4631" xr:uid="{00000000-0005-0000-0000-0000554A0000}"/>
    <cellStyle name="Standaard 25 5 3 2 2" xfId="14358" xr:uid="{00000000-0005-0000-0000-0000564A0000}"/>
    <cellStyle name="Standaard 25 5 3 2 3" xfId="23247" xr:uid="{00000000-0005-0000-0000-0000574A0000}"/>
    <cellStyle name="Standaard 25 5 3 2 4" xfId="25969" xr:uid="{00000000-0005-0000-0000-0000584A0000}"/>
    <cellStyle name="Standaard 25 5 3 3" xfId="12141" xr:uid="{00000000-0005-0000-0000-0000594A0000}"/>
    <cellStyle name="Standaard 25 5 3 4" xfId="21885" xr:uid="{00000000-0005-0000-0000-00005A4A0000}"/>
    <cellStyle name="Standaard 25 5 3 5" xfId="24608" xr:uid="{00000000-0005-0000-0000-00005B4A0000}"/>
    <cellStyle name="Standaard 25 5 4" xfId="4543" xr:uid="{00000000-0005-0000-0000-00005C4A0000}"/>
    <cellStyle name="Standaard 25 5 4 2" xfId="14270" xr:uid="{00000000-0005-0000-0000-00005D4A0000}"/>
    <cellStyle name="Standaard 25 5 4 3" xfId="23224" xr:uid="{00000000-0005-0000-0000-00005E4A0000}"/>
    <cellStyle name="Standaard 25 5 4 4" xfId="25946" xr:uid="{00000000-0005-0000-0000-00005F4A0000}"/>
    <cellStyle name="Standaard 25 5 5" xfId="12117" xr:uid="{00000000-0005-0000-0000-0000604A0000}"/>
    <cellStyle name="Standaard 25 5 6" xfId="21861" xr:uid="{00000000-0005-0000-0000-0000614A0000}"/>
    <cellStyle name="Standaard 25 5 7" xfId="24584" xr:uid="{00000000-0005-0000-0000-0000624A0000}"/>
    <cellStyle name="Standaard 25 6" xfId="2322" xr:uid="{00000000-0005-0000-0000-0000634A0000}"/>
    <cellStyle name="Standaard 25 6 2" xfId="2412" xr:uid="{00000000-0005-0000-0000-0000644A0000}"/>
    <cellStyle name="Standaard 25 6 2 2" xfId="4633" xr:uid="{00000000-0005-0000-0000-0000654A0000}"/>
    <cellStyle name="Standaard 25 6 2 2 2" xfId="14360" xr:uid="{00000000-0005-0000-0000-0000664A0000}"/>
    <cellStyle name="Standaard 25 6 2 2 3" xfId="23248" xr:uid="{00000000-0005-0000-0000-0000674A0000}"/>
    <cellStyle name="Standaard 25 6 2 2 4" xfId="25970" xr:uid="{00000000-0005-0000-0000-0000684A0000}"/>
    <cellStyle name="Standaard 25 6 2 3" xfId="12142" xr:uid="{00000000-0005-0000-0000-0000694A0000}"/>
    <cellStyle name="Standaard 25 6 2 4" xfId="21887" xr:uid="{00000000-0005-0000-0000-00006A4A0000}"/>
    <cellStyle name="Standaard 25 6 2 5" xfId="24609" xr:uid="{00000000-0005-0000-0000-00006B4A0000}"/>
    <cellStyle name="Standaard 25 6 3" xfId="4544" xr:uid="{00000000-0005-0000-0000-00006C4A0000}"/>
    <cellStyle name="Standaard 25 6 3 2" xfId="14271" xr:uid="{00000000-0005-0000-0000-00006D4A0000}"/>
    <cellStyle name="Standaard 25 6 3 3" xfId="23225" xr:uid="{00000000-0005-0000-0000-00006E4A0000}"/>
    <cellStyle name="Standaard 25 6 3 4" xfId="25947" xr:uid="{00000000-0005-0000-0000-00006F4A0000}"/>
    <cellStyle name="Standaard 25 6 4" xfId="12118" xr:uid="{00000000-0005-0000-0000-0000704A0000}"/>
    <cellStyle name="Standaard 25 6 5" xfId="21862" xr:uid="{00000000-0005-0000-0000-0000714A0000}"/>
    <cellStyle name="Standaard 25 6 6" xfId="24585" xr:uid="{00000000-0005-0000-0000-0000724A0000}"/>
    <cellStyle name="Standaard 25 7" xfId="2323" xr:uid="{00000000-0005-0000-0000-0000734A0000}"/>
    <cellStyle name="Standaard 25 7 10" xfId="8074" xr:uid="{00000000-0005-0000-0000-0000744A0000}"/>
    <cellStyle name="Standaard 25 7 10 2" xfId="17801" xr:uid="{00000000-0005-0000-0000-0000754A0000}"/>
    <cellStyle name="Standaard 25 7 11" xfId="6948" xr:uid="{00000000-0005-0000-0000-0000764A0000}"/>
    <cellStyle name="Standaard 25 7 11 2" xfId="16675" xr:uid="{00000000-0005-0000-0000-0000774A0000}"/>
    <cellStyle name="Standaard 25 7 12" xfId="8239" xr:uid="{00000000-0005-0000-0000-0000784A0000}"/>
    <cellStyle name="Standaard 25 7 12 2" xfId="17966" xr:uid="{00000000-0005-0000-0000-0000794A0000}"/>
    <cellStyle name="Standaard 25 7 13" xfId="8606" xr:uid="{00000000-0005-0000-0000-00007A4A0000}"/>
    <cellStyle name="Standaard 25 7 13 2" xfId="18333" xr:uid="{00000000-0005-0000-0000-00007B4A0000}"/>
    <cellStyle name="Standaard 25 7 14" xfId="8780" xr:uid="{00000000-0005-0000-0000-00007C4A0000}"/>
    <cellStyle name="Standaard 25 7 14 2" xfId="18507" xr:uid="{00000000-0005-0000-0000-00007D4A0000}"/>
    <cellStyle name="Standaard 25 7 15" xfId="8955" xr:uid="{00000000-0005-0000-0000-00007E4A0000}"/>
    <cellStyle name="Standaard 25 7 15 2" xfId="18682" xr:uid="{00000000-0005-0000-0000-00007F4A0000}"/>
    <cellStyle name="Standaard 25 7 16" xfId="9303" xr:uid="{00000000-0005-0000-0000-0000804A0000}"/>
    <cellStyle name="Standaard 25 7 16 2" xfId="19030" xr:uid="{00000000-0005-0000-0000-0000814A0000}"/>
    <cellStyle name="Standaard 25 7 17" xfId="9473" xr:uid="{00000000-0005-0000-0000-0000824A0000}"/>
    <cellStyle name="Standaard 25 7 17 2" xfId="19200" xr:uid="{00000000-0005-0000-0000-0000834A0000}"/>
    <cellStyle name="Standaard 25 7 18" xfId="9638" xr:uid="{00000000-0005-0000-0000-0000844A0000}"/>
    <cellStyle name="Standaard 25 7 18 2" xfId="19365" xr:uid="{00000000-0005-0000-0000-0000854A0000}"/>
    <cellStyle name="Standaard 25 7 19" xfId="9969" xr:uid="{00000000-0005-0000-0000-0000864A0000}"/>
    <cellStyle name="Standaard 25 7 19 2" xfId="19696" xr:uid="{00000000-0005-0000-0000-0000874A0000}"/>
    <cellStyle name="Standaard 25 7 2" xfId="5751" xr:uid="{00000000-0005-0000-0000-0000884A0000}"/>
    <cellStyle name="Standaard 25 7 2 2" xfId="15478" xr:uid="{00000000-0005-0000-0000-0000894A0000}"/>
    <cellStyle name="Standaard 25 7 20" xfId="10127" xr:uid="{00000000-0005-0000-0000-00008A4A0000}"/>
    <cellStyle name="Standaard 25 7 20 2" xfId="19854" xr:uid="{00000000-0005-0000-0000-00008B4A0000}"/>
    <cellStyle name="Standaard 25 7 21" xfId="10282" xr:uid="{00000000-0005-0000-0000-00008C4A0000}"/>
    <cellStyle name="Standaard 25 7 21 2" xfId="20009" xr:uid="{00000000-0005-0000-0000-00008D4A0000}"/>
    <cellStyle name="Standaard 25 7 22" xfId="10435" xr:uid="{00000000-0005-0000-0000-00008E4A0000}"/>
    <cellStyle name="Standaard 25 7 22 2" xfId="20162" xr:uid="{00000000-0005-0000-0000-00008F4A0000}"/>
    <cellStyle name="Standaard 25 7 23" xfId="10732" xr:uid="{00000000-0005-0000-0000-0000904A0000}"/>
    <cellStyle name="Standaard 25 7 23 2" xfId="20459" xr:uid="{00000000-0005-0000-0000-0000914A0000}"/>
    <cellStyle name="Standaard 25 7 24" xfId="12119" xr:uid="{00000000-0005-0000-0000-0000924A0000}"/>
    <cellStyle name="Standaard 25 7 25" xfId="24586" xr:uid="{00000000-0005-0000-0000-0000934A0000}"/>
    <cellStyle name="Standaard 25 7 3" xfId="4829" xr:uid="{00000000-0005-0000-0000-0000944A0000}"/>
    <cellStyle name="Standaard 25 7 3 2" xfId="14556" xr:uid="{00000000-0005-0000-0000-0000954A0000}"/>
    <cellStyle name="Standaard 25 7 4" xfId="6337" xr:uid="{00000000-0005-0000-0000-0000964A0000}"/>
    <cellStyle name="Standaard 25 7 4 2" xfId="16064" xr:uid="{00000000-0005-0000-0000-0000974A0000}"/>
    <cellStyle name="Standaard 25 7 5" xfId="6543" xr:uid="{00000000-0005-0000-0000-0000984A0000}"/>
    <cellStyle name="Standaard 25 7 5 2" xfId="16270" xr:uid="{00000000-0005-0000-0000-0000994A0000}"/>
    <cellStyle name="Standaard 25 7 6" xfId="6951" xr:uid="{00000000-0005-0000-0000-00009A4A0000}"/>
    <cellStyle name="Standaard 25 7 6 2" xfId="16678" xr:uid="{00000000-0005-0000-0000-00009B4A0000}"/>
    <cellStyle name="Standaard 25 7 7" xfId="7154" xr:uid="{00000000-0005-0000-0000-00009C4A0000}"/>
    <cellStyle name="Standaard 25 7 7 2" xfId="16881" xr:uid="{00000000-0005-0000-0000-00009D4A0000}"/>
    <cellStyle name="Standaard 25 7 8" xfId="7354" xr:uid="{00000000-0005-0000-0000-00009E4A0000}"/>
    <cellStyle name="Standaard 25 7 8 2" xfId="17081" xr:uid="{00000000-0005-0000-0000-00009F4A0000}"/>
    <cellStyle name="Standaard 25 7 9" xfId="7742" xr:uid="{00000000-0005-0000-0000-0000A04A0000}"/>
    <cellStyle name="Standaard 25 7 9 2" xfId="17469" xr:uid="{00000000-0005-0000-0000-0000A14A0000}"/>
    <cellStyle name="Standaard 25 8" xfId="2324" xr:uid="{00000000-0005-0000-0000-0000A24A0000}"/>
    <cellStyle name="Standaard 25 8 2" xfId="2428" xr:uid="{00000000-0005-0000-0000-0000A34A0000}"/>
    <cellStyle name="Standaard 25 8 2 2" xfId="4648" xr:uid="{00000000-0005-0000-0000-0000A44A0000}"/>
    <cellStyle name="Standaard 25 8 2 2 2" xfId="14375" xr:uid="{00000000-0005-0000-0000-0000A54A0000}"/>
    <cellStyle name="Standaard 25 8 2 2 3" xfId="23260" xr:uid="{00000000-0005-0000-0000-0000A64A0000}"/>
    <cellStyle name="Standaard 25 8 2 2 4" xfId="25982" xr:uid="{00000000-0005-0000-0000-0000A74A0000}"/>
    <cellStyle name="Standaard 25 8 2 3" xfId="12155" xr:uid="{00000000-0005-0000-0000-0000A84A0000}"/>
    <cellStyle name="Standaard 25 8 2 4" xfId="21900" xr:uid="{00000000-0005-0000-0000-0000A94A0000}"/>
    <cellStyle name="Standaard 25 8 2 5" xfId="24622" xr:uid="{00000000-0005-0000-0000-0000AA4A0000}"/>
    <cellStyle name="Standaard 25 8 3" xfId="4545" xr:uid="{00000000-0005-0000-0000-0000AB4A0000}"/>
    <cellStyle name="Standaard 25 8 3 2" xfId="14272" xr:uid="{00000000-0005-0000-0000-0000AC4A0000}"/>
    <cellStyle name="Standaard 25 8 3 3" xfId="23226" xr:uid="{00000000-0005-0000-0000-0000AD4A0000}"/>
    <cellStyle name="Standaard 25 8 3 4" xfId="25948" xr:uid="{00000000-0005-0000-0000-0000AE4A0000}"/>
    <cellStyle name="Standaard 25 8 4" xfId="12120" xr:uid="{00000000-0005-0000-0000-0000AF4A0000}"/>
    <cellStyle name="Standaard 25 8 5" xfId="21863" xr:uid="{00000000-0005-0000-0000-0000B04A0000}"/>
    <cellStyle name="Standaard 25 8 6" xfId="24587" xr:uid="{00000000-0005-0000-0000-0000B14A0000}"/>
    <cellStyle name="Standaard 25 9" xfId="2325" xr:uid="{00000000-0005-0000-0000-0000B24A0000}"/>
    <cellStyle name="Standaard 25 9 2" xfId="26211" xr:uid="{D2439B6C-E70D-4D51-BF7C-E2E5F3FE449E}"/>
    <cellStyle name="Standaard 26" xfId="261" xr:uid="{00000000-0005-0000-0000-0000B34A0000}"/>
    <cellStyle name="Standaard 26 2" xfId="262" xr:uid="{00000000-0005-0000-0000-0000B44A0000}"/>
    <cellStyle name="Standaard 26 2 2" xfId="26100" xr:uid="{2C0DA78F-252B-4F42-857D-D417936E3E2A}"/>
    <cellStyle name="Standaard 26 3" xfId="1215" xr:uid="{00000000-0005-0000-0000-0000B54A0000}"/>
    <cellStyle name="Standaard 26 4" xfId="2424" xr:uid="{00000000-0005-0000-0000-0000B64A0000}"/>
    <cellStyle name="Standaard 26 4 10" xfId="8127" xr:uid="{00000000-0005-0000-0000-0000B74A0000}"/>
    <cellStyle name="Standaard 26 4 10 2" xfId="17854" xr:uid="{00000000-0005-0000-0000-0000B84A0000}"/>
    <cellStyle name="Standaard 26 4 11" xfId="2679" xr:uid="{00000000-0005-0000-0000-0000B94A0000}"/>
    <cellStyle name="Standaard 26 4 11 2" xfId="12406" xr:uid="{00000000-0005-0000-0000-0000BA4A0000}"/>
    <cellStyle name="Standaard 26 4 12" xfId="8320" xr:uid="{00000000-0005-0000-0000-0000BB4A0000}"/>
    <cellStyle name="Standaard 26 4 12 2" xfId="18047" xr:uid="{00000000-0005-0000-0000-0000BC4A0000}"/>
    <cellStyle name="Standaard 26 4 13" xfId="8682" xr:uid="{00000000-0005-0000-0000-0000BD4A0000}"/>
    <cellStyle name="Standaard 26 4 13 2" xfId="18409" xr:uid="{00000000-0005-0000-0000-0000BE4A0000}"/>
    <cellStyle name="Standaard 26 4 14" xfId="8853" xr:uid="{00000000-0005-0000-0000-0000BF4A0000}"/>
    <cellStyle name="Standaard 26 4 14 2" xfId="18580" xr:uid="{00000000-0005-0000-0000-0000C04A0000}"/>
    <cellStyle name="Standaard 26 4 15" xfId="9032" xr:uid="{00000000-0005-0000-0000-0000C14A0000}"/>
    <cellStyle name="Standaard 26 4 15 2" xfId="18759" xr:uid="{00000000-0005-0000-0000-0000C24A0000}"/>
    <cellStyle name="Standaard 26 4 16" xfId="9376" xr:uid="{00000000-0005-0000-0000-0000C34A0000}"/>
    <cellStyle name="Standaard 26 4 16 2" xfId="19103" xr:uid="{00000000-0005-0000-0000-0000C44A0000}"/>
    <cellStyle name="Standaard 26 4 17" xfId="9541" xr:uid="{00000000-0005-0000-0000-0000C54A0000}"/>
    <cellStyle name="Standaard 26 4 17 2" xfId="19268" xr:uid="{00000000-0005-0000-0000-0000C64A0000}"/>
    <cellStyle name="Standaard 26 4 18" xfId="9711" xr:uid="{00000000-0005-0000-0000-0000C74A0000}"/>
    <cellStyle name="Standaard 26 4 18 2" xfId="19438" xr:uid="{00000000-0005-0000-0000-0000C84A0000}"/>
    <cellStyle name="Standaard 26 4 19" xfId="10033" xr:uid="{00000000-0005-0000-0000-0000C94A0000}"/>
    <cellStyle name="Standaard 26 4 19 2" xfId="19760" xr:uid="{00000000-0005-0000-0000-0000CA4A0000}"/>
    <cellStyle name="Standaard 26 4 2" xfId="5844" xr:uid="{00000000-0005-0000-0000-0000CB4A0000}"/>
    <cellStyle name="Standaard 26 4 2 2" xfId="15571" xr:uid="{00000000-0005-0000-0000-0000CC4A0000}"/>
    <cellStyle name="Standaard 26 4 20" xfId="10190" xr:uid="{00000000-0005-0000-0000-0000CD4A0000}"/>
    <cellStyle name="Standaard 26 4 20 2" xfId="19917" xr:uid="{00000000-0005-0000-0000-0000CE4A0000}"/>
    <cellStyle name="Standaard 26 4 21" xfId="10344" xr:uid="{00000000-0005-0000-0000-0000CF4A0000}"/>
    <cellStyle name="Standaard 26 4 21 2" xfId="20071" xr:uid="{00000000-0005-0000-0000-0000D04A0000}"/>
    <cellStyle name="Standaard 26 4 22" xfId="10496" xr:uid="{00000000-0005-0000-0000-0000D14A0000}"/>
    <cellStyle name="Standaard 26 4 22 2" xfId="20223" xr:uid="{00000000-0005-0000-0000-0000D24A0000}"/>
    <cellStyle name="Standaard 26 4 23" xfId="10793" xr:uid="{00000000-0005-0000-0000-0000D34A0000}"/>
    <cellStyle name="Standaard 26 4 23 2" xfId="20520" xr:uid="{00000000-0005-0000-0000-0000D44A0000}"/>
    <cellStyle name="Standaard 26 4 24" xfId="12154" xr:uid="{00000000-0005-0000-0000-0000D54A0000}"/>
    <cellStyle name="Standaard 26 4 25" xfId="24621" xr:uid="{00000000-0005-0000-0000-0000D64A0000}"/>
    <cellStyle name="Standaard 26 4 3" xfId="6045" xr:uid="{00000000-0005-0000-0000-0000D74A0000}"/>
    <cellStyle name="Standaard 26 4 3 2" xfId="15772" xr:uid="{00000000-0005-0000-0000-0000D84A0000}"/>
    <cellStyle name="Standaard 26 4 4" xfId="6423" xr:uid="{00000000-0005-0000-0000-0000D94A0000}"/>
    <cellStyle name="Standaard 26 4 4 2" xfId="16150" xr:uid="{00000000-0005-0000-0000-0000DA4A0000}"/>
    <cellStyle name="Standaard 26 4 5" xfId="6632" xr:uid="{00000000-0005-0000-0000-0000DB4A0000}"/>
    <cellStyle name="Standaard 26 4 5 2" xfId="16359" xr:uid="{00000000-0005-0000-0000-0000DC4A0000}"/>
    <cellStyle name="Standaard 26 4 6" xfId="7043" xr:uid="{00000000-0005-0000-0000-0000DD4A0000}"/>
    <cellStyle name="Standaard 26 4 6 2" xfId="16770" xr:uid="{00000000-0005-0000-0000-0000DE4A0000}"/>
    <cellStyle name="Standaard 26 4 7" xfId="7236" xr:uid="{00000000-0005-0000-0000-0000DF4A0000}"/>
    <cellStyle name="Standaard 26 4 7 2" xfId="16963" xr:uid="{00000000-0005-0000-0000-0000E04A0000}"/>
    <cellStyle name="Standaard 26 4 8" xfId="7435" xr:uid="{00000000-0005-0000-0000-0000E14A0000}"/>
    <cellStyle name="Standaard 26 4 8 2" xfId="17162" xr:uid="{00000000-0005-0000-0000-0000E24A0000}"/>
    <cellStyle name="Standaard 26 4 9" xfId="7827" xr:uid="{00000000-0005-0000-0000-0000E34A0000}"/>
    <cellStyle name="Standaard 26 4 9 2" xfId="17554" xr:uid="{00000000-0005-0000-0000-0000E44A0000}"/>
    <cellStyle name="Standaard 26 5" xfId="26099" xr:uid="{6263876C-2D60-4985-8F26-50D5DD96D3F9}"/>
    <cellStyle name="Standaard 27" xfId="263" xr:uid="{00000000-0005-0000-0000-0000E54A0000}"/>
    <cellStyle name="Standaard 27 2" xfId="264" xr:uid="{00000000-0005-0000-0000-0000E64A0000}"/>
    <cellStyle name="Standaard 27 2 2" xfId="26102" xr:uid="{3322077A-4C88-4731-9AD2-78B7343E5CB0}"/>
    <cellStyle name="Standaard 27 3" xfId="1216" xr:uid="{00000000-0005-0000-0000-0000E74A0000}"/>
    <cellStyle name="Standaard 27 4" xfId="26101" xr:uid="{9EB594CB-5FDF-4E3A-9F7D-283D862126A8}"/>
    <cellStyle name="Standaard 28" xfId="265" xr:uid="{00000000-0005-0000-0000-0000E84A0000}"/>
    <cellStyle name="Standaard 28 2" xfId="266" xr:uid="{00000000-0005-0000-0000-0000E94A0000}"/>
    <cellStyle name="Standaard 28 2 2" xfId="26104" xr:uid="{33060209-0B73-49B2-9405-DA6DA801E682}"/>
    <cellStyle name="Standaard 28 3" xfId="1217" xr:uid="{00000000-0005-0000-0000-0000EA4A0000}"/>
    <cellStyle name="Standaard 28 4" xfId="26103" xr:uid="{F7DDF103-DD67-4736-9D94-435D6468B6C2}"/>
    <cellStyle name="Standaard 29" xfId="267" xr:uid="{00000000-0005-0000-0000-0000EB4A0000}"/>
    <cellStyle name="Standaard 29 2" xfId="268" xr:uid="{00000000-0005-0000-0000-0000EC4A0000}"/>
    <cellStyle name="Standaard 29 2 2" xfId="26106" xr:uid="{0DF9C8F7-FCC5-4A18-833C-DAC76BB26203}"/>
    <cellStyle name="Standaard 29 3" xfId="1218" xr:uid="{00000000-0005-0000-0000-0000ED4A0000}"/>
    <cellStyle name="Standaard 29 4" xfId="26105" xr:uid="{315B39E4-5B2D-4FBA-AC56-ABE70C46E125}"/>
    <cellStyle name="Standaard 3" xfId="56" xr:uid="{00000000-0005-0000-0000-0000EE4A0000}"/>
    <cellStyle name="Standaard 3 2" xfId="269" xr:uid="{00000000-0005-0000-0000-0000EF4A0000}"/>
    <cellStyle name="Standaard 3 2 2" xfId="270" xr:uid="{00000000-0005-0000-0000-0000F04A0000}"/>
    <cellStyle name="Standaard 3 2 2 2" xfId="26108" xr:uid="{2016E422-DD60-4FF3-AAB0-5AFC37E26675}"/>
    <cellStyle name="Standaard 3 2 3" xfId="271" xr:uid="{00000000-0005-0000-0000-0000F14A0000}"/>
    <cellStyle name="Standaard 3 2 3 2" xfId="26109" xr:uid="{3B018E7F-457A-4C5E-BC94-A2A34EBDBAFB}"/>
    <cellStyle name="Standaard 3 2 4" xfId="272" xr:uid="{00000000-0005-0000-0000-0000F24A0000}"/>
    <cellStyle name="Standaard 3 2 4 2" xfId="26110" xr:uid="{8D50E43A-EC04-47C7-BB5B-4ADAE8BF22DC}"/>
    <cellStyle name="Standaard 3 2 5" xfId="26107" xr:uid="{F6399302-6E81-4296-9CF2-CE3079F157B4}"/>
    <cellStyle name="Standaard 3 3" xfId="273" xr:uid="{00000000-0005-0000-0000-0000F34A0000}"/>
    <cellStyle name="Standaard 3 4" xfId="274" xr:uid="{00000000-0005-0000-0000-0000F44A0000}"/>
    <cellStyle name="Standaard 3 4 2" xfId="26111" xr:uid="{DB24C2D0-A1F4-4F92-9370-5575816D9D29}"/>
    <cellStyle name="Standaard 3 5" xfId="275" xr:uid="{00000000-0005-0000-0000-0000F54A0000}"/>
    <cellStyle name="Standaard 3 5 2" xfId="26112" xr:uid="{BB990C85-FA96-4A57-8E91-D6D6A9AEF56B}"/>
    <cellStyle name="Standaard 3 6" xfId="276" xr:uid="{00000000-0005-0000-0000-0000F64A0000}"/>
    <cellStyle name="Standaard 3 6 2" xfId="26113" xr:uid="{4C3D6B7C-2859-415E-A68C-AF0671F2A5E9}"/>
    <cellStyle name="Standaard 3 7" xfId="26000" xr:uid="{BEF1A234-1D88-4DFD-ACD4-487D5745EE34}"/>
    <cellStyle name="Standaard 30" xfId="277" xr:uid="{00000000-0005-0000-0000-0000F74A0000}"/>
    <cellStyle name="Standaard 31" xfId="833" xr:uid="{00000000-0005-0000-0000-0000F84A0000}"/>
    <cellStyle name="Standaard 31 10" xfId="20547" xr:uid="{00000000-0005-0000-0000-0000F94A0000}"/>
    <cellStyle name="Standaard 31 11" xfId="23272" xr:uid="{00000000-0005-0000-0000-0000FA4A0000}"/>
    <cellStyle name="Standaard 31 2" xfId="950" xr:uid="{00000000-0005-0000-0000-0000FB4A0000}"/>
    <cellStyle name="Standaard 31 2 2" xfId="1038" xr:uid="{00000000-0005-0000-0000-0000FC4A0000}"/>
    <cellStyle name="Standaard 31 2 2 2" xfId="1375" xr:uid="{00000000-0005-0000-0000-0000FD4A0000}"/>
    <cellStyle name="Standaard 31 2 2 2 2" xfId="2038" xr:uid="{00000000-0005-0000-0000-0000FE4A0000}"/>
    <cellStyle name="Standaard 31 2 2 2 2 2" xfId="4260" xr:uid="{00000000-0005-0000-0000-0000FF4A0000}"/>
    <cellStyle name="Standaard 31 2 2 2 2 2 2" xfId="13987" xr:uid="{00000000-0005-0000-0000-0000004B0000}"/>
    <cellStyle name="Standaard 31 2 2 2 2 2 3" xfId="23028" xr:uid="{00000000-0005-0000-0000-0000014B0000}"/>
    <cellStyle name="Standaard 31 2 2 2 2 2 4" xfId="25750" xr:uid="{00000000-0005-0000-0000-0000024B0000}"/>
    <cellStyle name="Standaard 31 2 2 2 2 3" xfId="11921" xr:uid="{00000000-0005-0000-0000-0000034B0000}"/>
    <cellStyle name="Standaard 31 2 2 2 2 4" xfId="21665" xr:uid="{00000000-0005-0000-0000-0000044B0000}"/>
    <cellStyle name="Standaard 31 2 2 2 2 5" xfId="24388" xr:uid="{00000000-0005-0000-0000-0000054B0000}"/>
    <cellStyle name="Standaard 31 2 2 2 3" xfId="3599" xr:uid="{00000000-0005-0000-0000-0000064B0000}"/>
    <cellStyle name="Standaard 31 2 2 2 3 2" xfId="13326" xr:uid="{00000000-0005-0000-0000-0000074B0000}"/>
    <cellStyle name="Standaard 31 2 2 2 3 3" xfId="22372" xr:uid="{00000000-0005-0000-0000-0000084B0000}"/>
    <cellStyle name="Standaard 31 2 2 2 3 4" xfId="25094" xr:uid="{00000000-0005-0000-0000-0000094B0000}"/>
    <cellStyle name="Standaard 31 2 2 2 4" xfId="11265" xr:uid="{00000000-0005-0000-0000-00000A4B0000}"/>
    <cellStyle name="Standaard 31 2 2 2 5" xfId="21009" xr:uid="{00000000-0005-0000-0000-00000B4B0000}"/>
    <cellStyle name="Standaard 31 2 2 2 6" xfId="23732" xr:uid="{00000000-0005-0000-0000-00000C4B0000}"/>
    <cellStyle name="Standaard 31 2 2 3" xfId="1710" xr:uid="{00000000-0005-0000-0000-00000D4B0000}"/>
    <cellStyle name="Standaard 31 2 2 3 2" xfId="3932" xr:uid="{00000000-0005-0000-0000-00000E4B0000}"/>
    <cellStyle name="Standaard 31 2 2 3 2 2" xfId="13659" xr:uid="{00000000-0005-0000-0000-00000F4B0000}"/>
    <cellStyle name="Standaard 31 2 2 3 2 3" xfId="22700" xr:uid="{00000000-0005-0000-0000-0000104B0000}"/>
    <cellStyle name="Standaard 31 2 2 3 2 4" xfId="25422" xr:uid="{00000000-0005-0000-0000-0000114B0000}"/>
    <cellStyle name="Standaard 31 2 2 3 3" xfId="11593" xr:uid="{00000000-0005-0000-0000-0000124B0000}"/>
    <cellStyle name="Standaard 31 2 2 3 4" xfId="21337" xr:uid="{00000000-0005-0000-0000-0000134B0000}"/>
    <cellStyle name="Standaard 31 2 2 3 5" xfId="24060" xr:uid="{00000000-0005-0000-0000-0000144B0000}"/>
    <cellStyle name="Standaard 31 2 2 4" xfId="3234" xr:uid="{00000000-0005-0000-0000-0000154B0000}"/>
    <cellStyle name="Standaard 31 2 2 4 2" xfId="12961" xr:uid="{00000000-0005-0000-0000-0000164B0000}"/>
    <cellStyle name="Standaard 31 2 2 4 3" xfId="22044" xr:uid="{00000000-0005-0000-0000-0000174B0000}"/>
    <cellStyle name="Standaard 31 2 2 4 4" xfId="24766" xr:uid="{00000000-0005-0000-0000-0000184B0000}"/>
    <cellStyle name="Standaard 31 2 2 5" xfId="10937" xr:uid="{00000000-0005-0000-0000-0000194B0000}"/>
    <cellStyle name="Standaard 31 2 2 6" xfId="20680" xr:uid="{00000000-0005-0000-0000-00001A4B0000}"/>
    <cellStyle name="Standaard 31 2 2 7" xfId="23404" xr:uid="{00000000-0005-0000-0000-00001B4B0000}"/>
    <cellStyle name="Standaard 31 2 3" xfId="1129" xr:uid="{00000000-0005-0000-0000-00001C4B0000}"/>
    <cellStyle name="Standaard 31 2 3 2" xfId="1465" xr:uid="{00000000-0005-0000-0000-00001D4B0000}"/>
    <cellStyle name="Standaard 31 2 3 2 2" xfId="2126" xr:uid="{00000000-0005-0000-0000-00001E4B0000}"/>
    <cellStyle name="Standaard 31 2 3 2 2 2" xfId="4348" xr:uid="{00000000-0005-0000-0000-00001F4B0000}"/>
    <cellStyle name="Standaard 31 2 3 2 2 2 2" xfId="14075" xr:uid="{00000000-0005-0000-0000-0000204B0000}"/>
    <cellStyle name="Standaard 31 2 3 2 2 2 3" xfId="23116" xr:uid="{00000000-0005-0000-0000-0000214B0000}"/>
    <cellStyle name="Standaard 31 2 3 2 2 2 4" xfId="25838" xr:uid="{00000000-0005-0000-0000-0000224B0000}"/>
    <cellStyle name="Standaard 31 2 3 2 2 3" xfId="12009" xr:uid="{00000000-0005-0000-0000-0000234B0000}"/>
    <cellStyle name="Standaard 31 2 3 2 2 4" xfId="21753" xr:uid="{00000000-0005-0000-0000-0000244B0000}"/>
    <cellStyle name="Standaard 31 2 3 2 2 5" xfId="24476" xr:uid="{00000000-0005-0000-0000-0000254B0000}"/>
    <cellStyle name="Standaard 31 2 3 2 3" xfId="3687" xr:uid="{00000000-0005-0000-0000-0000264B0000}"/>
    <cellStyle name="Standaard 31 2 3 2 3 2" xfId="13414" xr:uid="{00000000-0005-0000-0000-0000274B0000}"/>
    <cellStyle name="Standaard 31 2 3 2 3 3" xfId="22460" xr:uid="{00000000-0005-0000-0000-0000284B0000}"/>
    <cellStyle name="Standaard 31 2 3 2 3 4" xfId="25182" xr:uid="{00000000-0005-0000-0000-0000294B0000}"/>
    <cellStyle name="Standaard 31 2 3 2 4" xfId="11353" xr:uid="{00000000-0005-0000-0000-00002A4B0000}"/>
    <cellStyle name="Standaard 31 2 3 2 5" xfId="21097" xr:uid="{00000000-0005-0000-0000-00002B4B0000}"/>
    <cellStyle name="Standaard 31 2 3 2 6" xfId="23820" xr:uid="{00000000-0005-0000-0000-00002C4B0000}"/>
    <cellStyle name="Standaard 31 2 3 3" xfId="1798" xr:uid="{00000000-0005-0000-0000-00002D4B0000}"/>
    <cellStyle name="Standaard 31 2 3 3 2" xfId="4020" xr:uid="{00000000-0005-0000-0000-00002E4B0000}"/>
    <cellStyle name="Standaard 31 2 3 3 2 2" xfId="13747" xr:uid="{00000000-0005-0000-0000-00002F4B0000}"/>
    <cellStyle name="Standaard 31 2 3 3 2 3" xfId="22788" xr:uid="{00000000-0005-0000-0000-0000304B0000}"/>
    <cellStyle name="Standaard 31 2 3 3 2 4" xfId="25510" xr:uid="{00000000-0005-0000-0000-0000314B0000}"/>
    <cellStyle name="Standaard 31 2 3 3 3" xfId="11681" xr:uid="{00000000-0005-0000-0000-0000324B0000}"/>
    <cellStyle name="Standaard 31 2 3 3 4" xfId="21425" xr:uid="{00000000-0005-0000-0000-0000334B0000}"/>
    <cellStyle name="Standaard 31 2 3 3 5" xfId="24148" xr:uid="{00000000-0005-0000-0000-0000344B0000}"/>
    <cellStyle name="Standaard 31 2 3 4" xfId="3325" xr:uid="{00000000-0005-0000-0000-0000354B0000}"/>
    <cellStyle name="Standaard 31 2 3 4 2" xfId="13052" xr:uid="{00000000-0005-0000-0000-0000364B0000}"/>
    <cellStyle name="Standaard 31 2 3 4 3" xfId="22132" xr:uid="{00000000-0005-0000-0000-0000374B0000}"/>
    <cellStyle name="Standaard 31 2 3 4 4" xfId="24854" xr:uid="{00000000-0005-0000-0000-0000384B0000}"/>
    <cellStyle name="Standaard 31 2 3 5" xfId="11025" xr:uid="{00000000-0005-0000-0000-0000394B0000}"/>
    <cellStyle name="Standaard 31 2 3 6" xfId="20768" xr:uid="{00000000-0005-0000-0000-00003A4B0000}"/>
    <cellStyle name="Standaard 31 2 3 7" xfId="23492" xr:uid="{00000000-0005-0000-0000-00003B4B0000}"/>
    <cellStyle name="Standaard 31 2 4" xfId="1287" xr:uid="{00000000-0005-0000-0000-00003C4B0000}"/>
    <cellStyle name="Standaard 31 2 4 2" xfId="1950" xr:uid="{00000000-0005-0000-0000-00003D4B0000}"/>
    <cellStyle name="Standaard 31 2 4 2 2" xfId="4172" xr:uid="{00000000-0005-0000-0000-00003E4B0000}"/>
    <cellStyle name="Standaard 31 2 4 2 2 2" xfId="13899" xr:uid="{00000000-0005-0000-0000-00003F4B0000}"/>
    <cellStyle name="Standaard 31 2 4 2 2 3" xfId="22940" xr:uid="{00000000-0005-0000-0000-0000404B0000}"/>
    <cellStyle name="Standaard 31 2 4 2 2 4" xfId="25662" xr:uid="{00000000-0005-0000-0000-0000414B0000}"/>
    <cellStyle name="Standaard 31 2 4 2 3" xfId="11833" xr:uid="{00000000-0005-0000-0000-0000424B0000}"/>
    <cellStyle name="Standaard 31 2 4 2 4" xfId="21577" xr:uid="{00000000-0005-0000-0000-0000434B0000}"/>
    <cellStyle name="Standaard 31 2 4 2 5" xfId="24300" xr:uid="{00000000-0005-0000-0000-0000444B0000}"/>
    <cellStyle name="Standaard 31 2 4 3" xfId="3511" xr:uid="{00000000-0005-0000-0000-0000454B0000}"/>
    <cellStyle name="Standaard 31 2 4 3 2" xfId="13238" xr:uid="{00000000-0005-0000-0000-0000464B0000}"/>
    <cellStyle name="Standaard 31 2 4 3 3" xfId="22284" xr:uid="{00000000-0005-0000-0000-0000474B0000}"/>
    <cellStyle name="Standaard 31 2 4 3 4" xfId="25006" xr:uid="{00000000-0005-0000-0000-0000484B0000}"/>
    <cellStyle name="Standaard 31 2 4 4" xfId="11177" xr:uid="{00000000-0005-0000-0000-0000494B0000}"/>
    <cellStyle name="Standaard 31 2 4 5" xfId="20921" xr:uid="{00000000-0005-0000-0000-00004A4B0000}"/>
    <cellStyle name="Standaard 31 2 4 6" xfId="23644" xr:uid="{00000000-0005-0000-0000-00004B4B0000}"/>
    <cellStyle name="Standaard 31 2 5" xfId="1622" xr:uid="{00000000-0005-0000-0000-00004C4B0000}"/>
    <cellStyle name="Standaard 31 2 5 2" xfId="3844" xr:uid="{00000000-0005-0000-0000-00004D4B0000}"/>
    <cellStyle name="Standaard 31 2 5 2 2" xfId="13571" xr:uid="{00000000-0005-0000-0000-00004E4B0000}"/>
    <cellStyle name="Standaard 31 2 5 2 3" xfId="22612" xr:uid="{00000000-0005-0000-0000-00004F4B0000}"/>
    <cellStyle name="Standaard 31 2 5 2 4" xfId="25334" xr:uid="{00000000-0005-0000-0000-0000504B0000}"/>
    <cellStyle name="Standaard 31 2 5 3" xfId="11505" xr:uid="{00000000-0005-0000-0000-0000514B0000}"/>
    <cellStyle name="Standaard 31 2 5 4" xfId="21249" xr:uid="{00000000-0005-0000-0000-0000524B0000}"/>
    <cellStyle name="Standaard 31 2 5 5" xfId="23972" xr:uid="{00000000-0005-0000-0000-0000534B0000}"/>
    <cellStyle name="Standaard 31 2 6" xfId="3146" xr:uid="{00000000-0005-0000-0000-0000544B0000}"/>
    <cellStyle name="Standaard 31 2 6 2" xfId="12873" xr:uid="{00000000-0005-0000-0000-0000554B0000}"/>
    <cellStyle name="Standaard 31 2 6 3" xfId="21956" xr:uid="{00000000-0005-0000-0000-0000564B0000}"/>
    <cellStyle name="Standaard 31 2 6 4" xfId="24678" xr:uid="{00000000-0005-0000-0000-0000574B0000}"/>
    <cellStyle name="Standaard 31 2 7" xfId="10849" xr:uid="{00000000-0005-0000-0000-0000584B0000}"/>
    <cellStyle name="Standaard 31 2 8" xfId="20592" xr:uid="{00000000-0005-0000-0000-0000594B0000}"/>
    <cellStyle name="Standaard 31 2 9" xfId="23316" xr:uid="{00000000-0005-0000-0000-00005A4B0000}"/>
    <cellStyle name="Standaard 31 3" xfId="994" xr:uid="{00000000-0005-0000-0000-00005B4B0000}"/>
    <cellStyle name="Standaard 31 3 2" xfId="1331" xr:uid="{00000000-0005-0000-0000-00005C4B0000}"/>
    <cellStyle name="Standaard 31 3 2 2" xfId="1994" xr:uid="{00000000-0005-0000-0000-00005D4B0000}"/>
    <cellStyle name="Standaard 31 3 2 2 2" xfId="4216" xr:uid="{00000000-0005-0000-0000-00005E4B0000}"/>
    <cellStyle name="Standaard 31 3 2 2 2 2" xfId="13943" xr:uid="{00000000-0005-0000-0000-00005F4B0000}"/>
    <cellStyle name="Standaard 31 3 2 2 2 3" xfId="22984" xr:uid="{00000000-0005-0000-0000-0000604B0000}"/>
    <cellStyle name="Standaard 31 3 2 2 2 4" xfId="25706" xr:uid="{00000000-0005-0000-0000-0000614B0000}"/>
    <cellStyle name="Standaard 31 3 2 2 3" xfId="11877" xr:uid="{00000000-0005-0000-0000-0000624B0000}"/>
    <cellStyle name="Standaard 31 3 2 2 4" xfId="21621" xr:uid="{00000000-0005-0000-0000-0000634B0000}"/>
    <cellStyle name="Standaard 31 3 2 2 5" xfId="24344" xr:uid="{00000000-0005-0000-0000-0000644B0000}"/>
    <cellStyle name="Standaard 31 3 2 3" xfId="3555" xr:uid="{00000000-0005-0000-0000-0000654B0000}"/>
    <cellStyle name="Standaard 31 3 2 3 2" xfId="13282" xr:uid="{00000000-0005-0000-0000-0000664B0000}"/>
    <cellStyle name="Standaard 31 3 2 3 3" xfId="22328" xr:uid="{00000000-0005-0000-0000-0000674B0000}"/>
    <cellStyle name="Standaard 31 3 2 3 4" xfId="25050" xr:uid="{00000000-0005-0000-0000-0000684B0000}"/>
    <cellStyle name="Standaard 31 3 2 4" xfId="11221" xr:uid="{00000000-0005-0000-0000-0000694B0000}"/>
    <cellStyle name="Standaard 31 3 2 5" xfId="20965" xr:uid="{00000000-0005-0000-0000-00006A4B0000}"/>
    <cellStyle name="Standaard 31 3 2 6" xfId="23688" xr:uid="{00000000-0005-0000-0000-00006B4B0000}"/>
    <cellStyle name="Standaard 31 3 3" xfId="1666" xr:uid="{00000000-0005-0000-0000-00006C4B0000}"/>
    <cellStyle name="Standaard 31 3 3 2" xfId="3888" xr:uid="{00000000-0005-0000-0000-00006D4B0000}"/>
    <cellStyle name="Standaard 31 3 3 2 2" xfId="13615" xr:uid="{00000000-0005-0000-0000-00006E4B0000}"/>
    <cellStyle name="Standaard 31 3 3 2 3" xfId="22656" xr:uid="{00000000-0005-0000-0000-00006F4B0000}"/>
    <cellStyle name="Standaard 31 3 3 2 4" xfId="25378" xr:uid="{00000000-0005-0000-0000-0000704B0000}"/>
    <cellStyle name="Standaard 31 3 3 3" xfId="11549" xr:uid="{00000000-0005-0000-0000-0000714B0000}"/>
    <cellStyle name="Standaard 31 3 3 4" xfId="21293" xr:uid="{00000000-0005-0000-0000-0000724B0000}"/>
    <cellStyle name="Standaard 31 3 3 5" xfId="24016" xr:uid="{00000000-0005-0000-0000-0000734B0000}"/>
    <cellStyle name="Standaard 31 3 4" xfId="3190" xr:uid="{00000000-0005-0000-0000-0000744B0000}"/>
    <cellStyle name="Standaard 31 3 4 2" xfId="12917" xr:uid="{00000000-0005-0000-0000-0000754B0000}"/>
    <cellStyle name="Standaard 31 3 4 3" xfId="22000" xr:uid="{00000000-0005-0000-0000-0000764B0000}"/>
    <cellStyle name="Standaard 31 3 4 4" xfId="24722" xr:uid="{00000000-0005-0000-0000-0000774B0000}"/>
    <cellStyle name="Standaard 31 3 5" xfId="10893" xr:uid="{00000000-0005-0000-0000-0000784B0000}"/>
    <cellStyle name="Standaard 31 3 6" xfId="20636" xr:uid="{00000000-0005-0000-0000-0000794B0000}"/>
    <cellStyle name="Standaard 31 3 7" xfId="23360" xr:uid="{00000000-0005-0000-0000-00007A4B0000}"/>
    <cellStyle name="Standaard 31 4" xfId="1083" xr:uid="{00000000-0005-0000-0000-00007B4B0000}"/>
    <cellStyle name="Standaard 31 4 2" xfId="1420" xr:uid="{00000000-0005-0000-0000-00007C4B0000}"/>
    <cellStyle name="Standaard 31 4 2 2" xfId="2082" xr:uid="{00000000-0005-0000-0000-00007D4B0000}"/>
    <cellStyle name="Standaard 31 4 2 2 2" xfId="4304" xr:uid="{00000000-0005-0000-0000-00007E4B0000}"/>
    <cellStyle name="Standaard 31 4 2 2 2 2" xfId="14031" xr:uid="{00000000-0005-0000-0000-00007F4B0000}"/>
    <cellStyle name="Standaard 31 4 2 2 2 3" xfId="23072" xr:uid="{00000000-0005-0000-0000-0000804B0000}"/>
    <cellStyle name="Standaard 31 4 2 2 2 4" xfId="25794" xr:uid="{00000000-0005-0000-0000-0000814B0000}"/>
    <cellStyle name="Standaard 31 4 2 2 3" xfId="11965" xr:uid="{00000000-0005-0000-0000-0000824B0000}"/>
    <cellStyle name="Standaard 31 4 2 2 4" xfId="21709" xr:uid="{00000000-0005-0000-0000-0000834B0000}"/>
    <cellStyle name="Standaard 31 4 2 2 5" xfId="24432" xr:uid="{00000000-0005-0000-0000-0000844B0000}"/>
    <cellStyle name="Standaard 31 4 2 3" xfId="3643" xr:uid="{00000000-0005-0000-0000-0000854B0000}"/>
    <cellStyle name="Standaard 31 4 2 3 2" xfId="13370" xr:uid="{00000000-0005-0000-0000-0000864B0000}"/>
    <cellStyle name="Standaard 31 4 2 3 3" xfId="22416" xr:uid="{00000000-0005-0000-0000-0000874B0000}"/>
    <cellStyle name="Standaard 31 4 2 3 4" xfId="25138" xr:uid="{00000000-0005-0000-0000-0000884B0000}"/>
    <cellStyle name="Standaard 31 4 2 4" xfId="11309" xr:uid="{00000000-0005-0000-0000-0000894B0000}"/>
    <cellStyle name="Standaard 31 4 2 5" xfId="21053" xr:uid="{00000000-0005-0000-0000-00008A4B0000}"/>
    <cellStyle name="Standaard 31 4 2 6" xfId="23776" xr:uid="{00000000-0005-0000-0000-00008B4B0000}"/>
    <cellStyle name="Standaard 31 4 3" xfId="1754" xr:uid="{00000000-0005-0000-0000-00008C4B0000}"/>
    <cellStyle name="Standaard 31 4 3 2" xfId="3976" xr:uid="{00000000-0005-0000-0000-00008D4B0000}"/>
    <cellStyle name="Standaard 31 4 3 2 2" xfId="13703" xr:uid="{00000000-0005-0000-0000-00008E4B0000}"/>
    <cellStyle name="Standaard 31 4 3 2 3" xfId="22744" xr:uid="{00000000-0005-0000-0000-00008F4B0000}"/>
    <cellStyle name="Standaard 31 4 3 2 4" xfId="25466" xr:uid="{00000000-0005-0000-0000-0000904B0000}"/>
    <cellStyle name="Standaard 31 4 3 3" xfId="11637" xr:uid="{00000000-0005-0000-0000-0000914B0000}"/>
    <cellStyle name="Standaard 31 4 3 4" xfId="21381" xr:uid="{00000000-0005-0000-0000-0000924B0000}"/>
    <cellStyle name="Standaard 31 4 3 5" xfId="24104" xr:uid="{00000000-0005-0000-0000-0000934B0000}"/>
    <cellStyle name="Standaard 31 4 4" xfId="3279" xr:uid="{00000000-0005-0000-0000-0000944B0000}"/>
    <cellStyle name="Standaard 31 4 4 2" xfId="13006" xr:uid="{00000000-0005-0000-0000-0000954B0000}"/>
    <cellStyle name="Standaard 31 4 4 3" xfId="22088" xr:uid="{00000000-0005-0000-0000-0000964B0000}"/>
    <cellStyle name="Standaard 31 4 4 4" xfId="24810" xr:uid="{00000000-0005-0000-0000-0000974B0000}"/>
    <cellStyle name="Standaard 31 4 5" xfId="10981" xr:uid="{00000000-0005-0000-0000-0000984B0000}"/>
    <cellStyle name="Standaard 31 4 6" xfId="20724" xr:uid="{00000000-0005-0000-0000-0000994B0000}"/>
    <cellStyle name="Standaard 31 4 7" xfId="23448" xr:uid="{00000000-0005-0000-0000-00009A4B0000}"/>
    <cellStyle name="Standaard 31 5" xfId="1204" xr:uid="{00000000-0005-0000-0000-00009B4B0000}"/>
    <cellStyle name="Standaard 31 5 2" xfId="1539" xr:uid="{00000000-0005-0000-0000-00009C4B0000}"/>
    <cellStyle name="Standaard 31 5 2 2" xfId="2200" xr:uid="{00000000-0005-0000-0000-00009D4B0000}"/>
    <cellStyle name="Standaard 31 5 2 2 2" xfId="4422" xr:uid="{00000000-0005-0000-0000-00009E4B0000}"/>
    <cellStyle name="Standaard 31 5 2 2 2 2" xfId="14149" xr:uid="{00000000-0005-0000-0000-00009F4B0000}"/>
    <cellStyle name="Standaard 31 5 2 2 2 3" xfId="23190" xr:uid="{00000000-0005-0000-0000-0000A04B0000}"/>
    <cellStyle name="Standaard 31 5 2 2 2 4" xfId="25912" xr:uid="{00000000-0005-0000-0000-0000A14B0000}"/>
    <cellStyle name="Standaard 31 5 2 2 3" xfId="12083" xr:uid="{00000000-0005-0000-0000-0000A24B0000}"/>
    <cellStyle name="Standaard 31 5 2 2 4" xfId="21827" xr:uid="{00000000-0005-0000-0000-0000A34B0000}"/>
    <cellStyle name="Standaard 31 5 2 2 5" xfId="24550" xr:uid="{00000000-0005-0000-0000-0000A44B0000}"/>
    <cellStyle name="Standaard 31 5 2 3" xfId="3761" xr:uid="{00000000-0005-0000-0000-0000A54B0000}"/>
    <cellStyle name="Standaard 31 5 2 3 2" xfId="13488" xr:uid="{00000000-0005-0000-0000-0000A64B0000}"/>
    <cellStyle name="Standaard 31 5 2 3 3" xfId="22534" xr:uid="{00000000-0005-0000-0000-0000A74B0000}"/>
    <cellStyle name="Standaard 31 5 2 3 4" xfId="25256" xr:uid="{00000000-0005-0000-0000-0000A84B0000}"/>
    <cellStyle name="Standaard 31 5 2 4" xfId="11427" xr:uid="{00000000-0005-0000-0000-0000A94B0000}"/>
    <cellStyle name="Standaard 31 5 2 5" xfId="21171" xr:uid="{00000000-0005-0000-0000-0000AA4B0000}"/>
    <cellStyle name="Standaard 31 5 2 6" xfId="23894" xr:uid="{00000000-0005-0000-0000-0000AB4B0000}"/>
    <cellStyle name="Standaard 31 5 3" xfId="1872" xr:uid="{00000000-0005-0000-0000-0000AC4B0000}"/>
    <cellStyle name="Standaard 31 5 3 2" xfId="4094" xr:uid="{00000000-0005-0000-0000-0000AD4B0000}"/>
    <cellStyle name="Standaard 31 5 3 2 2" xfId="13821" xr:uid="{00000000-0005-0000-0000-0000AE4B0000}"/>
    <cellStyle name="Standaard 31 5 3 2 3" xfId="22862" xr:uid="{00000000-0005-0000-0000-0000AF4B0000}"/>
    <cellStyle name="Standaard 31 5 3 2 4" xfId="25584" xr:uid="{00000000-0005-0000-0000-0000B04B0000}"/>
    <cellStyle name="Standaard 31 5 3 3" xfId="11755" xr:uid="{00000000-0005-0000-0000-0000B14B0000}"/>
    <cellStyle name="Standaard 31 5 3 4" xfId="21499" xr:uid="{00000000-0005-0000-0000-0000B24B0000}"/>
    <cellStyle name="Standaard 31 5 3 5" xfId="24222" xr:uid="{00000000-0005-0000-0000-0000B34B0000}"/>
    <cellStyle name="Standaard 31 5 4" xfId="3400" xr:uid="{00000000-0005-0000-0000-0000B44B0000}"/>
    <cellStyle name="Standaard 31 5 4 2" xfId="13127" xr:uid="{00000000-0005-0000-0000-0000B54B0000}"/>
    <cellStyle name="Standaard 31 5 4 3" xfId="22206" xr:uid="{00000000-0005-0000-0000-0000B64B0000}"/>
    <cellStyle name="Standaard 31 5 4 4" xfId="24928" xr:uid="{00000000-0005-0000-0000-0000B74B0000}"/>
    <cellStyle name="Standaard 31 5 5" xfId="11099" xr:uid="{00000000-0005-0000-0000-0000B84B0000}"/>
    <cellStyle name="Standaard 31 5 6" xfId="20842" xr:uid="{00000000-0005-0000-0000-0000B94B0000}"/>
    <cellStyle name="Standaard 31 5 7" xfId="23566" xr:uid="{00000000-0005-0000-0000-0000BA4B0000}"/>
    <cellStyle name="Standaard 31 6" xfId="1243" xr:uid="{00000000-0005-0000-0000-0000BB4B0000}"/>
    <cellStyle name="Standaard 31 6 2" xfId="1906" xr:uid="{00000000-0005-0000-0000-0000BC4B0000}"/>
    <cellStyle name="Standaard 31 6 2 2" xfId="4128" xr:uid="{00000000-0005-0000-0000-0000BD4B0000}"/>
    <cellStyle name="Standaard 31 6 2 2 2" xfId="13855" xr:uid="{00000000-0005-0000-0000-0000BE4B0000}"/>
    <cellStyle name="Standaard 31 6 2 2 3" xfId="22896" xr:uid="{00000000-0005-0000-0000-0000BF4B0000}"/>
    <cellStyle name="Standaard 31 6 2 2 4" xfId="25618" xr:uid="{00000000-0005-0000-0000-0000C04B0000}"/>
    <cellStyle name="Standaard 31 6 2 3" xfId="11789" xr:uid="{00000000-0005-0000-0000-0000C14B0000}"/>
    <cellStyle name="Standaard 31 6 2 4" xfId="21533" xr:uid="{00000000-0005-0000-0000-0000C24B0000}"/>
    <cellStyle name="Standaard 31 6 2 5" xfId="24256" xr:uid="{00000000-0005-0000-0000-0000C34B0000}"/>
    <cellStyle name="Standaard 31 6 3" xfId="3467" xr:uid="{00000000-0005-0000-0000-0000C44B0000}"/>
    <cellStyle name="Standaard 31 6 3 2" xfId="13194" xr:uid="{00000000-0005-0000-0000-0000C54B0000}"/>
    <cellStyle name="Standaard 31 6 3 3" xfId="22240" xr:uid="{00000000-0005-0000-0000-0000C64B0000}"/>
    <cellStyle name="Standaard 31 6 3 4" xfId="24962" xr:uid="{00000000-0005-0000-0000-0000C74B0000}"/>
    <cellStyle name="Standaard 31 6 4" xfId="11133" xr:uid="{00000000-0005-0000-0000-0000C84B0000}"/>
    <cellStyle name="Standaard 31 6 5" xfId="20877" xr:uid="{00000000-0005-0000-0000-0000C94B0000}"/>
    <cellStyle name="Standaard 31 6 6" xfId="23600" xr:uid="{00000000-0005-0000-0000-0000CA4B0000}"/>
    <cellStyle name="Standaard 31 7" xfId="1578" xr:uid="{00000000-0005-0000-0000-0000CB4B0000}"/>
    <cellStyle name="Standaard 31 7 2" xfId="3800" xr:uid="{00000000-0005-0000-0000-0000CC4B0000}"/>
    <cellStyle name="Standaard 31 7 2 2" xfId="13527" xr:uid="{00000000-0005-0000-0000-0000CD4B0000}"/>
    <cellStyle name="Standaard 31 7 2 3" xfId="22568" xr:uid="{00000000-0005-0000-0000-0000CE4B0000}"/>
    <cellStyle name="Standaard 31 7 2 4" xfId="25290" xr:uid="{00000000-0005-0000-0000-0000CF4B0000}"/>
    <cellStyle name="Standaard 31 7 3" xfId="11461" xr:uid="{00000000-0005-0000-0000-0000D04B0000}"/>
    <cellStyle name="Standaard 31 7 4" xfId="21205" xr:uid="{00000000-0005-0000-0000-0000D14B0000}"/>
    <cellStyle name="Standaard 31 7 5" xfId="23928" xr:uid="{00000000-0005-0000-0000-0000D24B0000}"/>
    <cellStyle name="Standaard 31 8" xfId="3041" xr:uid="{00000000-0005-0000-0000-0000D34B0000}"/>
    <cellStyle name="Standaard 31 8 2" xfId="12768" xr:uid="{00000000-0005-0000-0000-0000D44B0000}"/>
    <cellStyle name="Standaard 31 8 3" xfId="21912" xr:uid="{00000000-0005-0000-0000-0000D54B0000}"/>
    <cellStyle name="Standaard 31 8 4" xfId="24634" xr:uid="{00000000-0005-0000-0000-0000D64B0000}"/>
    <cellStyle name="Standaard 31 9" xfId="10805" xr:uid="{00000000-0005-0000-0000-0000D74B0000}"/>
    <cellStyle name="Standaard 32" xfId="834" xr:uid="{00000000-0005-0000-0000-0000D84B0000}"/>
    <cellStyle name="Standaard 32 10" xfId="20548" xr:uid="{00000000-0005-0000-0000-0000D94B0000}"/>
    <cellStyle name="Standaard 32 11" xfId="23273" xr:uid="{00000000-0005-0000-0000-0000DA4B0000}"/>
    <cellStyle name="Standaard 32 2" xfId="951" xr:uid="{00000000-0005-0000-0000-0000DB4B0000}"/>
    <cellStyle name="Standaard 32 2 2" xfId="1039" xr:uid="{00000000-0005-0000-0000-0000DC4B0000}"/>
    <cellStyle name="Standaard 32 2 2 2" xfId="1376" xr:uid="{00000000-0005-0000-0000-0000DD4B0000}"/>
    <cellStyle name="Standaard 32 2 2 2 2" xfId="2039" xr:uid="{00000000-0005-0000-0000-0000DE4B0000}"/>
    <cellStyle name="Standaard 32 2 2 2 2 2" xfId="4261" xr:uid="{00000000-0005-0000-0000-0000DF4B0000}"/>
    <cellStyle name="Standaard 32 2 2 2 2 2 2" xfId="13988" xr:uid="{00000000-0005-0000-0000-0000E04B0000}"/>
    <cellStyle name="Standaard 32 2 2 2 2 2 3" xfId="23029" xr:uid="{00000000-0005-0000-0000-0000E14B0000}"/>
    <cellStyle name="Standaard 32 2 2 2 2 2 4" xfId="25751" xr:uid="{00000000-0005-0000-0000-0000E24B0000}"/>
    <cellStyle name="Standaard 32 2 2 2 2 3" xfId="11922" xr:uid="{00000000-0005-0000-0000-0000E34B0000}"/>
    <cellStyle name="Standaard 32 2 2 2 2 4" xfId="21666" xr:uid="{00000000-0005-0000-0000-0000E44B0000}"/>
    <cellStyle name="Standaard 32 2 2 2 2 5" xfId="24389" xr:uid="{00000000-0005-0000-0000-0000E54B0000}"/>
    <cellStyle name="Standaard 32 2 2 2 3" xfId="3600" xr:uid="{00000000-0005-0000-0000-0000E64B0000}"/>
    <cellStyle name="Standaard 32 2 2 2 3 2" xfId="13327" xr:uid="{00000000-0005-0000-0000-0000E74B0000}"/>
    <cellStyle name="Standaard 32 2 2 2 3 3" xfId="22373" xr:uid="{00000000-0005-0000-0000-0000E84B0000}"/>
    <cellStyle name="Standaard 32 2 2 2 3 4" xfId="25095" xr:uid="{00000000-0005-0000-0000-0000E94B0000}"/>
    <cellStyle name="Standaard 32 2 2 2 4" xfId="11266" xr:uid="{00000000-0005-0000-0000-0000EA4B0000}"/>
    <cellStyle name="Standaard 32 2 2 2 5" xfId="21010" xr:uid="{00000000-0005-0000-0000-0000EB4B0000}"/>
    <cellStyle name="Standaard 32 2 2 2 6" xfId="23733" xr:uid="{00000000-0005-0000-0000-0000EC4B0000}"/>
    <cellStyle name="Standaard 32 2 2 3" xfId="1711" xr:uid="{00000000-0005-0000-0000-0000ED4B0000}"/>
    <cellStyle name="Standaard 32 2 2 3 2" xfId="3933" xr:uid="{00000000-0005-0000-0000-0000EE4B0000}"/>
    <cellStyle name="Standaard 32 2 2 3 2 2" xfId="13660" xr:uid="{00000000-0005-0000-0000-0000EF4B0000}"/>
    <cellStyle name="Standaard 32 2 2 3 2 3" xfId="22701" xr:uid="{00000000-0005-0000-0000-0000F04B0000}"/>
    <cellStyle name="Standaard 32 2 2 3 2 4" xfId="25423" xr:uid="{00000000-0005-0000-0000-0000F14B0000}"/>
    <cellStyle name="Standaard 32 2 2 3 3" xfId="11594" xr:uid="{00000000-0005-0000-0000-0000F24B0000}"/>
    <cellStyle name="Standaard 32 2 2 3 4" xfId="21338" xr:uid="{00000000-0005-0000-0000-0000F34B0000}"/>
    <cellStyle name="Standaard 32 2 2 3 5" xfId="24061" xr:uid="{00000000-0005-0000-0000-0000F44B0000}"/>
    <cellStyle name="Standaard 32 2 2 4" xfId="3235" xr:uid="{00000000-0005-0000-0000-0000F54B0000}"/>
    <cellStyle name="Standaard 32 2 2 4 2" xfId="12962" xr:uid="{00000000-0005-0000-0000-0000F64B0000}"/>
    <cellStyle name="Standaard 32 2 2 4 3" xfId="22045" xr:uid="{00000000-0005-0000-0000-0000F74B0000}"/>
    <cellStyle name="Standaard 32 2 2 4 4" xfId="24767" xr:uid="{00000000-0005-0000-0000-0000F84B0000}"/>
    <cellStyle name="Standaard 32 2 2 5" xfId="10938" xr:uid="{00000000-0005-0000-0000-0000F94B0000}"/>
    <cellStyle name="Standaard 32 2 2 6" xfId="20681" xr:uid="{00000000-0005-0000-0000-0000FA4B0000}"/>
    <cellStyle name="Standaard 32 2 2 7" xfId="23405" xr:uid="{00000000-0005-0000-0000-0000FB4B0000}"/>
    <cellStyle name="Standaard 32 2 3" xfId="1130" xr:uid="{00000000-0005-0000-0000-0000FC4B0000}"/>
    <cellStyle name="Standaard 32 2 3 2" xfId="1466" xr:uid="{00000000-0005-0000-0000-0000FD4B0000}"/>
    <cellStyle name="Standaard 32 2 3 2 2" xfId="2127" xr:uid="{00000000-0005-0000-0000-0000FE4B0000}"/>
    <cellStyle name="Standaard 32 2 3 2 2 2" xfId="4349" xr:uid="{00000000-0005-0000-0000-0000FF4B0000}"/>
    <cellStyle name="Standaard 32 2 3 2 2 2 2" xfId="14076" xr:uid="{00000000-0005-0000-0000-0000004C0000}"/>
    <cellStyle name="Standaard 32 2 3 2 2 2 3" xfId="23117" xr:uid="{00000000-0005-0000-0000-0000014C0000}"/>
    <cellStyle name="Standaard 32 2 3 2 2 2 4" xfId="25839" xr:uid="{00000000-0005-0000-0000-0000024C0000}"/>
    <cellStyle name="Standaard 32 2 3 2 2 3" xfId="12010" xr:uid="{00000000-0005-0000-0000-0000034C0000}"/>
    <cellStyle name="Standaard 32 2 3 2 2 4" xfId="21754" xr:uid="{00000000-0005-0000-0000-0000044C0000}"/>
    <cellStyle name="Standaard 32 2 3 2 2 5" xfId="24477" xr:uid="{00000000-0005-0000-0000-0000054C0000}"/>
    <cellStyle name="Standaard 32 2 3 2 3" xfId="3688" xr:uid="{00000000-0005-0000-0000-0000064C0000}"/>
    <cellStyle name="Standaard 32 2 3 2 3 2" xfId="13415" xr:uid="{00000000-0005-0000-0000-0000074C0000}"/>
    <cellStyle name="Standaard 32 2 3 2 3 3" xfId="22461" xr:uid="{00000000-0005-0000-0000-0000084C0000}"/>
    <cellStyle name="Standaard 32 2 3 2 3 4" xfId="25183" xr:uid="{00000000-0005-0000-0000-0000094C0000}"/>
    <cellStyle name="Standaard 32 2 3 2 4" xfId="11354" xr:uid="{00000000-0005-0000-0000-00000A4C0000}"/>
    <cellStyle name="Standaard 32 2 3 2 5" xfId="21098" xr:uid="{00000000-0005-0000-0000-00000B4C0000}"/>
    <cellStyle name="Standaard 32 2 3 2 6" xfId="23821" xr:uid="{00000000-0005-0000-0000-00000C4C0000}"/>
    <cellStyle name="Standaard 32 2 3 3" xfId="1799" xr:uid="{00000000-0005-0000-0000-00000D4C0000}"/>
    <cellStyle name="Standaard 32 2 3 3 2" xfId="4021" xr:uid="{00000000-0005-0000-0000-00000E4C0000}"/>
    <cellStyle name="Standaard 32 2 3 3 2 2" xfId="13748" xr:uid="{00000000-0005-0000-0000-00000F4C0000}"/>
    <cellStyle name="Standaard 32 2 3 3 2 3" xfId="22789" xr:uid="{00000000-0005-0000-0000-0000104C0000}"/>
    <cellStyle name="Standaard 32 2 3 3 2 4" xfId="25511" xr:uid="{00000000-0005-0000-0000-0000114C0000}"/>
    <cellStyle name="Standaard 32 2 3 3 3" xfId="11682" xr:uid="{00000000-0005-0000-0000-0000124C0000}"/>
    <cellStyle name="Standaard 32 2 3 3 4" xfId="21426" xr:uid="{00000000-0005-0000-0000-0000134C0000}"/>
    <cellStyle name="Standaard 32 2 3 3 5" xfId="24149" xr:uid="{00000000-0005-0000-0000-0000144C0000}"/>
    <cellStyle name="Standaard 32 2 3 4" xfId="3326" xr:uid="{00000000-0005-0000-0000-0000154C0000}"/>
    <cellStyle name="Standaard 32 2 3 4 2" xfId="13053" xr:uid="{00000000-0005-0000-0000-0000164C0000}"/>
    <cellStyle name="Standaard 32 2 3 4 3" xfId="22133" xr:uid="{00000000-0005-0000-0000-0000174C0000}"/>
    <cellStyle name="Standaard 32 2 3 4 4" xfId="24855" xr:uid="{00000000-0005-0000-0000-0000184C0000}"/>
    <cellStyle name="Standaard 32 2 3 5" xfId="11026" xr:uid="{00000000-0005-0000-0000-0000194C0000}"/>
    <cellStyle name="Standaard 32 2 3 6" xfId="20769" xr:uid="{00000000-0005-0000-0000-00001A4C0000}"/>
    <cellStyle name="Standaard 32 2 3 7" xfId="23493" xr:uid="{00000000-0005-0000-0000-00001B4C0000}"/>
    <cellStyle name="Standaard 32 2 4" xfId="1288" xr:uid="{00000000-0005-0000-0000-00001C4C0000}"/>
    <cellStyle name="Standaard 32 2 4 2" xfId="1951" xr:uid="{00000000-0005-0000-0000-00001D4C0000}"/>
    <cellStyle name="Standaard 32 2 4 2 2" xfId="4173" xr:uid="{00000000-0005-0000-0000-00001E4C0000}"/>
    <cellStyle name="Standaard 32 2 4 2 2 2" xfId="13900" xr:uid="{00000000-0005-0000-0000-00001F4C0000}"/>
    <cellStyle name="Standaard 32 2 4 2 2 3" xfId="22941" xr:uid="{00000000-0005-0000-0000-0000204C0000}"/>
    <cellStyle name="Standaard 32 2 4 2 2 4" xfId="25663" xr:uid="{00000000-0005-0000-0000-0000214C0000}"/>
    <cellStyle name="Standaard 32 2 4 2 3" xfId="11834" xr:uid="{00000000-0005-0000-0000-0000224C0000}"/>
    <cellStyle name="Standaard 32 2 4 2 4" xfId="21578" xr:uid="{00000000-0005-0000-0000-0000234C0000}"/>
    <cellStyle name="Standaard 32 2 4 2 5" xfId="24301" xr:uid="{00000000-0005-0000-0000-0000244C0000}"/>
    <cellStyle name="Standaard 32 2 4 3" xfId="3512" xr:uid="{00000000-0005-0000-0000-0000254C0000}"/>
    <cellStyle name="Standaard 32 2 4 3 2" xfId="13239" xr:uid="{00000000-0005-0000-0000-0000264C0000}"/>
    <cellStyle name="Standaard 32 2 4 3 3" xfId="22285" xr:uid="{00000000-0005-0000-0000-0000274C0000}"/>
    <cellStyle name="Standaard 32 2 4 3 4" xfId="25007" xr:uid="{00000000-0005-0000-0000-0000284C0000}"/>
    <cellStyle name="Standaard 32 2 4 4" xfId="11178" xr:uid="{00000000-0005-0000-0000-0000294C0000}"/>
    <cellStyle name="Standaard 32 2 4 5" xfId="20922" xr:uid="{00000000-0005-0000-0000-00002A4C0000}"/>
    <cellStyle name="Standaard 32 2 4 6" xfId="23645" xr:uid="{00000000-0005-0000-0000-00002B4C0000}"/>
    <cellStyle name="Standaard 32 2 5" xfId="1623" xr:uid="{00000000-0005-0000-0000-00002C4C0000}"/>
    <cellStyle name="Standaard 32 2 5 2" xfId="3845" xr:uid="{00000000-0005-0000-0000-00002D4C0000}"/>
    <cellStyle name="Standaard 32 2 5 2 2" xfId="13572" xr:uid="{00000000-0005-0000-0000-00002E4C0000}"/>
    <cellStyle name="Standaard 32 2 5 2 3" xfId="22613" xr:uid="{00000000-0005-0000-0000-00002F4C0000}"/>
    <cellStyle name="Standaard 32 2 5 2 4" xfId="25335" xr:uid="{00000000-0005-0000-0000-0000304C0000}"/>
    <cellStyle name="Standaard 32 2 5 3" xfId="11506" xr:uid="{00000000-0005-0000-0000-0000314C0000}"/>
    <cellStyle name="Standaard 32 2 5 4" xfId="21250" xr:uid="{00000000-0005-0000-0000-0000324C0000}"/>
    <cellStyle name="Standaard 32 2 5 5" xfId="23973" xr:uid="{00000000-0005-0000-0000-0000334C0000}"/>
    <cellStyle name="Standaard 32 2 6" xfId="3147" xr:uid="{00000000-0005-0000-0000-0000344C0000}"/>
    <cellStyle name="Standaard 32 2 6 2" xfId="12874" xr:uid="{00000000-0005-0000-0000-0000354C0000}"/>
    <cellStyle name="Standaard 32 2 6 3" xfId="21957" xr:uid="{00000000-0005-0000-0000-0000364C0000}"/>
    <cellStyle name="Standaard 32 2 6 4" xfId="24679" xr:uid="{00000000-0005-0000-0000-0000374C0000}"/>
    <cellStyle name="Standaard 32 2 7" xfId="10850" xr:uid="{00000000-0005-0000-0000-0000384C0000}"/>
    <cellStyle name="Standaard 32 2 8" xfId="20593" xr:uid="{00000000-0005-0000-0000-0000394C0000}"/>
    <cellStyle name="Standaard 32 2 9" xfId="23317" xr:uid="{00000000-0005-0000-0000-00003A4C0000}"/>
    <cellStyle name="Standaard 32 3" xfId="995" xr:uid="{00000000-0005-0000-0000-00003B4C0000}"/>
    <cellStyle name="Standaard 32 3 2" xfId="1332" xr:uid="{00000000-0005-0000-0000-00003C4C0000}"/>
    <cellStyle name="Standaard 32 3 2 2" xfId="1995" xr:uid="{00000000-0005-0000-0000-00003D4C0000}"/>
    <cellStyle name="Standaard 32 3 2 2 2" xfId="4217" xr:uid="{00000000-0005-0000-0000-00003E4C0000}"/>
    <cellStyle name="Standaard 32 3 2 2 2 2" xfId="13944" xr:uid="{00000000-0005-0000-0000-00003F4C0000}"/>
    <cellStyle name="Standaard 32 3 2 2 2 3" xfId="22985" xr:uid="{00000000-0005-0000-0000-0000404C0000}"/>
    <cellStyle name="Standaard 32 3 2 2 2 4" xfId="25707" xr:uid="{00000000-0005-0000-0000-0000414C0000}"/>
    <cellStyle name="Standaard 32 3 2 2 3" xfId="11878" xr:uid="{00000000-0005-0000-0000-0000424C0000}"/>
    <cellStyle name="Standaard 32 3 2 2 4" xfId="21622" xr:uid="{00000000-0005-0000-0000-0000434C0000}"/>
    <cellStyle name="Standaard 32 3 2 2 5" xfId="24345" xr:uid="{00000000-0005-0000-0000-0000444C0000}"/>
    <cellStyle name="Standaard 32 3 2 3" xfId="3556" xr:uid="{00000000-0005-0000-0000-0000454C0000}"/>
    <cellStyle name="Standaard 32 3 2 3 2" xfId="13283" xr:uid="{00000000-0005-0000-0000-0000464C0000}"/>
    <cellStyle name="Standaard 32 3 2 3 3" xfId="22329" xr:uid="{00000000-0005-0000-0000-0000474C0000}"/>
    <cellStyle name="Standaard 32 3 2 3 4" xfId="25051" xr:uid="{00000000-0005-0000-0000-0000484C0000}"/>
    <cellStyle name="Standaard 32 3 2 4" xfId="11222" xr:uid="{00000000-0005-0000-0000-0000494C0000}"/>
    <cellStyle name="Standaard 32 3 2 5" xfId="20966" xr:uid="{00000000-0005-0000-0000-00004A4C0000}"/>
    <cellStyle name="Standaard 32 3 2 6" xfId="23689" xr:uid="{00000000-0005-0000-0000-00004B4C0000}"/>
    <cellStyle name="Standaard 32 3 3" xfId="1667" xr:uid="{00000000-0005-0000-0000-00004C4C0000}"/>
    <cellStyle name="Standaard 32 3 3 2" xfId="3889" xr:uid="{00000000-0005-0000-0000-00004D4C0000}"/>
    <cellStyle name="Standaard 32 3 3 2 2" xfId="13616" xr:uid="{00000000-0005-0000-0000-00004E4C0000}"/>
    <cellStyle name="Standaard 32 3 3 2 3" xfId="22657" xr:uid="{00000000-0005-0000-0000-00004F4C0000}"/>
    <cellStyle name="Standaard 32 3 3 2 4" xfId="25379" xr:uid="{00000000-0005-0000-0000-0000504C0000}"/>
    <cellStyle name="Standaard 32 3 3 3" xfId="11550" xr:uid="{00000000-0005-0000-0000-0000514C0000}"/>
    <cellStyle name="Standaard 32 3 3 4" xfId="21294" xr:uid="{00000000-0005-0000-0000-0000524C0000}"/>
    <cellStyle name="Standaard 32 3 3 5" xfId="24017" xr:uid="{00000000-0005-0000-0000-0000534C0000}"/>
    <cellStyle name="Standaard 32 3 4" xfId="3191" xr:uid="{00000000-0005-0000-0000-0000544C0000}"/>
    <cellStyle name="Standaard 32 3 4 2" xfId="12918" xr:uid="{00000000-0005-0000-0000-0000554C0000}"/>
    <cellStyle name="Standaard 32 3 4 3" xfId="22001" xr:uid="{00000000-0005-0000-0000-0000564C0000}"/>
    <cellStyle name="Standaard 32 3 4 4" xfId="24723" xr:uid="{00000000-0005-0000-0000-0000574C0000}"/>
    <cellStyle name="Standaard 32 3 5" xfId="10894" xr:uid="{00000000-0005-0000-0000-0000584C0000}"/>
    <cellStyle name="Standaard 32 3 6" xfId="20637" xr:uid="{00000000-0005-0000-0000-0000594C0000}"/>
    <cellStyle name="Standaard 32 3 7" xfId="23361" xr:uid="{00000000-0005-0000-0000-00005A4C0000}"/>
    <cellStyle name="Standaard 32 4" xfId="1084" xr:uid="{00000000-0005-0000-0000-00005B4C0000}"/>
    <cellStyle name="Standaard 32 4 2" xfId="1421" xr:uid="{00000000-0005-0000-0000-00005C4C0000}"/>
    <cellStyle name="Standaard 32 4 2 2" xfId="2083" xr:uid="{00000000-0005-0000-0000-00005D4C0000}"/>
    <cellStyle name="Standaard 32 4 2 2 2" xfId="4305" xr:uid="{00000000-0005-0000-0000-00005E4C0000}"/>
    <cellStyle name="Standaard 32 4 2 2 2 2" xfId="14032" xr:uid="{00000000-0005-0000-0000-00005F4C0000}"/>
    <cellStyle name="Standaard 32 4 2 2 2 3" xfId="23073" xr:uid="{00000000-0005-0000-0000-0000604C0000}"/>
    <cellStyle name="Standaard 32 4 2 2 2 4" xfId="25795" xr:uid="{00000000-0005-0000-0000-0000614C0000}"/>
    <cellStyle name="Standaard 32 4 2 2 3" xfId="11966" xr:uid="{00000000-0005-0000-0000-0000624C0000}"/>
    <cellStyle name="Standaard 32 4 2 2 4" xfId="21710" xr:uid="{00000000-0005-0000-0000-0000634C0000}"/>
    <cellStyle name="Standaard 32 4 2 2 5" xfId="24433" xr:uid="{00000000-0005-0000-0000-0000644C0000}"/>
    <cellStyle name="Standaard 32 4 2 3" xfId="3644" xr:uid="{00000000-0005-0000-0000-0000654C0000}"/>
    <cellStyle name="Standaard 32 4 2 3 2" xfId="13371" xr:uid="{00000000-0005-0000-0000-0000664C0000}"/>
    <cellStyle name="Standaard 32 4 2 3 3" xfId="22417" xr:uid="{00000000-0005-0000-0000-0000674C0000}"/>
    <cellStyle name="Standaard 32 4 2 3 4" xfId="25139" xr:uid="{00000000-0005-0000-0000-0000684C0000}"/>
    <cellStyle name="Standaard 32 4 2 4" xfId="11310" xr:uid="{00000000-0005-0000-0000-0000694C0000}"/>
    <cellStyle name="Standaard 32 4 2 5" xfId="21054" xr:uid="{00000000-0005-0000-0000-00006A4C0000}"/>
    <cellStyle name="Standaard 32 4 2 6" xfId="23777" xr:uid="{00000000-0005-0000-0000-00006B4C0000}"/>
    <cellStyle name="Standaard 32 4 3" xfId="1755" xr:uid="{00000000-0005-0000-0000-00006C4C0000}"/>
    <cellStyle name="Standaard 32 4 3 2" xfId="3977" xr:uid="{00000000-0005-0000-0000-00006D4C0000}"/>
    <cellStyle name="Standaard 32 4 3 2 2" xfId="13704" xr:uid="{00000000-0005-0000-0000-00006E4C0000}"/>
    <cellStyle name="Standaard 32 4 3 2 3" xfId="22745" xr:uid="{00000000-0005-0000-0000-00006F4C0000}"/>
    <cellStyle name="Standaard 32 4 3 2 4" xfId="25467" xr:uid="{00000000-0005-0000-0000-0000704C0000}"/>
    <cellStyle name="Standaard 32 4 3 3" xfId="11638" xr:uid="{00000000-0005-0000-0000-0000714C0000}"/>
    <cellStyle name="Standaard 32 4 3 4" xfId="21382" xr:uid="{00000000-0005-0000-0000-0000724C0000}"/>
    <cellStyle name="Standaard 32 4 3 5" xfId="24105" xr:uid="{00000000-0005-0000-0000-0000734C0000}"/>
    <cellStyle name="Standaard 32 4 4" xfId="3280" xr:uid="{00000000-0005-0000-0000-0000744C0000}"/>
    <cellStyle name="Standaard 32 4 4 2" xfId="13007" xr:uid="{00000000-0005-0000-0000-0000754C0000}"/>
    <cellStyle name="Standaard 32 4 4 3" xfId="22089" xr:uid="{00000000-0005-0000-0000-0000764C0000}"/>
    <cellStyle name="Standaard 32 4 4 4" xfId="24811" xr:uid="{00000000-0005-0000-0000-0000774C0000}"/>
    <cellStyle name="Standaard 32 4 5" xfId="10982" xr:uid="{00000000-0005-0000-0000-0000784C0000}"/>
    <cellStyle name="Standaard 32 4 6" xfId="20725" xr:uid="{00000000-0005-0000-0000-0000794C0000}"/>
    <cellStyle name="Standaard 32 4 7" xfId="23449" xr:uid="{00000000-0005-0000-0000-00007A4C0000}"/>
    <cellStyle name="Standaard 32 5" xfId="1205" xr:uid="{00000000-0005-0000-0000-00007B4C0000}"/>
    <cellStyle name="Standaard 32 5 2" xfId="1540" xr:uid="{00000000-0005-0000-0000-00007C4C0000}"/>
    <cellStyle name="Standaard 32 5 2 2" xfId="2201" xr:uid="{00000000-0005-0000-0000-00007D4C0000}"/>
    <cellStyle name="Standaard 32 5 2 2 2" xfId="4423" xr:uid="{00000000-0005-0000-0000-00007E4C0000}"/>
    <cellStyle name="Standaard 32 5 2 2 2 2" xfId="14150" xr:uid="{00000000-0005-0000-0000-00007F4C0000}"/>
    <cellStyle name="Standaard 32 5 2 2 2 3" xfId="23191" xr:uid="{00000000-0005-0000-0000-0000804C0000}"/>
    <cellStyle name="Standaard 32 5 2 2 2 4" xfId="25913" xr:uid="{00000000-0005-0000-0000-0000814C0000}"/>
    <cellStyle name="Standaard 32 5 2 2 3" xfId="12084" xr:uid="{00000000-0005-0000-0000-0000824C0000}"/>
    <cellStyle name="Standaard 32 5 2 2 4" xfId="21828" xr:uid="{00000000-0005-0000-0000-0000834C0000}"/>
    <cellStyle name="Standaard 32 5 2 2 5" xfId="24551" xr:uid="{00000000-0005-0000-0000-0000844C0000}"/>
    <cellStyle name="Standaard 32 5 2 3" xfId="3762" xr:uid="{00000000-0005-0000-0000-0000854C0000}"/>
    <cellStyle name="Standaard 32 5 2 3 2" xfId="13489" xr:uid="{00000000-0005-0000-0000-0000864C0000}"/>
    <cellStyle name="Standaard 32 5 2 3 3" xfId="22535" xr:uid="{00000000-0005-0000-0000-0000874C0000}"/>
    <cellStyle name="Standaard 32 5 2 3 4" xfId="25257" xr:uid="{00000000-0005-0000-0000-0000884C0000}"/>
    <cellStyle name="Standaard 32 5 2 4" xfId="11428" xr:uid="{00000000-0005-0000-0000-0000894C0000}"/>
    <cellStyle name="Standaard 32 5 2 5" xfId="21172" xr:uid="{00000000-0005-0000-0000-00008A4C0000}"/>
    <cellStyle name="Standaard 32 5 2 6" xfId="23895" xr:uid="{00000000-0005-0000-0000-00008B4C0000}"/>
    <cellStyle name="Standaard 32 5 3" xfId="1873" xr:uid="{00000000-0005-0000-0000-00008C4C0000}"/>
    <cellStyle name="Standaard 32 5 3 2" xfId="4095" xr:uid="{00000000-0005-0000-0000-00008D4C0000}"/>
    <cellStyle name="Standaard 32 5 3 2 2" xfId="13822" xr:uid="{00000000-0005-0000-0000-00008E4C0000}"/>
    <cellStyle name="Standaard 32 5 3 2 3" xfId="22863" xr:uid="{00000000-0005-0000-0000-00008F4C0000}"/>
    <cellStyle name="Standaard 32 5 3 2 4" xfId="25585" xr:uid="{00000000-0005-0000-0000-0000904C0000}"/>
    <cellStyle name="Standaard 32 5 3 3" xfId="11756" xr:uid="{00000000-0005-0000-0000-0000914C0000}"/>
    <cellStyle name="Standaard 32 5 3 4" xfId="21500" xr:uid="{00000000-0005-0000-0000-0000924C0000}"/>
    <cellStyle name="Standaard 32 5 3 5" xfId="24223" xr:uid="{00000000-0005-0000-0000-0000934C0000}"/>
    <cellStyle name="Standaard 32 5 4" xfId="3401" xr:uid="{00000000-0005-0000-0000-0000944C0000}"/>
    <cellStyle name="Standaard 32 5 4 2" xfId="13128" xr:uid="{00000000-0005-0000-0000-0000954C0000}"/>
    <cellStyle name="Standaard 32 5 4 3" xfId="22207" xr:uid="{00000000-0005-0000-0000-0000964C0000}"/>
    <cellStyle name="Standaard 32 5 4 4" xfId="24929" xr:uid="{00000000-0005-0000-0000-0000974C0000}"/>
    <cellStyle name="Standaard 32 5 5" xfId="11100" xr:uid="{00000000-0005-0000-0000-0000984C0000}"/>
    <cellStyle name="Standaard 32 5 6" xfId="20843" xr:uid="{00000000-0005-0000-0000-0000994C0000}"/>
    <cellStyle name="Standaard 32 5 7" xfId="23567" xr:uid="{00000000-0005-0000-0000-00009A4C0000}"/>
    <cellStyle name="Standaard 32 6" xfId="1244" xr:uid="{00000000-0005-0000-0000-00009B4C0000}"/>
    <cellStyle name="Standaard 32 6 2" xfId="1907" xr:uid="{00000000-0005-0000-0000-00009C4C0000}"/>
    <cellStyle name="Standaard 32 6 2 2" xfId="4129" xr:uid="{00000000-0005-0000-0000-00009D4C0000}"/>
    <cellStyle name="Standaard 32 6 2 2 2" xfId="13856" xr:uid="{00000000-0005-0000-0000-00009E4C0000}"/>
    <cellStyle name="Standaard 32 6 2 2 3" xfId="22897" xr:uid="{00000000-0005-0000-0000-00009F4C0000}"/>
    <cellStyle name="Standaard 32 6 2 2 4" xfId="25619" xr:uid="{00000000-0005-0000-0000-0000A04C0000}"/>
    <cellStyle name="Standaard 32 6 2 3" xfId="11790" xr:uid="{00000000-0005-0000-0000-0000A14C0000}"/>
    <cellStyle name="Standaard 32 6 2 4" xfId="21534" xr:uid="{00000000-0005-0000-0000-0000A24C0000}"/>
    <cellStyle name="Standaard 32 6 2 5" xfId="24257" xr:uid="{00000000-0005-0000-0000-0000A34C0000}"/>
    <cellStyle name="Standaard 32 6 3" xfId="3468" xr:uid="{00000000-0005-0000-0000-0000A44C0000}"/>
    <cellStyle name="Standaard 32 6 3 2" xfId="13195" xr:uid="{00000000-0005-0000-0000-0000A54C0000}"/>
    <cellStyle name="Standaard 32 6 3 3" xfId="22241" xr:uid="{00000000-0005-0000-0000-0000A64C0000}"/>
    <cellStyle name="Standaard 32 6 3 4" xfId="24963" xr:uid="{00000000-0005-0000-0000-0000A74C0000}"/>
    <cellStyle name="Standaard 32 6 4" xfId="11134" xr:uid="{00000000-0005-0000-0000-0000A84C0000}"/>
    <cellStyle name="Standaard 32 6 5" xfId="20878" xr:uid="{00000000-0005-0000-0000-0000A94C0000}"/>
    <cellStyle name="Standaard 32 6 6" xfId="23601" xr:uid="{00000000-0005-0000-0000-0000AA4C0000}"/>
    <cellStyle name="Standaard 32 7" xfId="1579" xr:uid="{00000000-0005-0000-0000-0000AB4C0000}"/>
    <cellStyle name="Standaard 32 7 2" xfId="3801" xr:uid="{00000000-0005-0000-0000-0000AC4C0000}"/>
    <cellStyle name="Standaard 32 7 2 2" xfId="13528" xr:uid="{00000000-0005-0000-0000-0000AD4C0000}"/>
    <cellStyle name="Standaard 32 7 2 3" xfId="22569" xr:uid="{00000000-0005-0000-0000-0000AE4C0000}"/>
    <cellStyle name="Standaard 32 7 2 4" xfId="25291" xr:uid="{00000000-0005-0000-0000-0000AF4C0000}"/>
    <cellStyle name="Standaard 32 7 3" xfId="11462" xr:uid="{00000000-0005-0000-0000-0000B04C0000}"/>
    <cellStyle name="Standaard 32 7 4" xfId="21206" xr:uid="{00000000-0005-0000-0000-0000B14C0000}"/>
    <cellStyle name="Standaard 32 7 5" xfId="23929" xr:uid="{00000000-0005-0000-0000-0000B24C0000}"/>
    <cellStyle name="Standaard 32 8" xfId="3042" xr:uid="{00000000-0005-0000-0000-0000B34C0000}"/>
    <cellStyle name="Standaard 32 8 2" xfId="12769" xr:uid="{00000000-0005-0000-0000-0000B44C0000}"/>
    <cellStyle name="Standaard 32 8 3" xfId="21913" xr:uid="{00000000-0005-0000-0000-0000B54C0000}"/>
    <cellStyle name="Standaard 32 8 4" xfId="24635" xr:uid="{00000000-0005-0000-0000-0000B64C0000}"/>
    <cellStyle name="Standaard 32 9" xfId="10806" xr:uid="{00000000-0005-0000-0000-0000B74C0000}"/>
    <cellStyle name="Standaard 33" xfId="835" xr:uid="{00000000-0005-0000-0000-0000B84C0000}"/>
    <cellStyle name="Standaard 33 10" xfId="20549" xr:uid="{00000000-0005-0000-0000-0000B94C0000}"/>
    <cellStyle name="Standaard 33 11" xfId="23274" xr:uid="{00000000-0005-0000-0000-0000BA4C0000}"/>
    <cellStyle name="Standaard 33 2" xfId="952" xr:uid="{00000000-0005-0000-0000-0000BB4C0000}"/>
    <cellStyle name="Standaard 33 2 2" xfId="1040" xr:uid="{00000000-0005-0000-0000-0000BC4C0000}"/>
    <cellStyle name="Standaard 33 2 2 2" xfId="1377" xr:uid="{00000000-0005-0000-0000-0000BD4C0000}"/>
    <cellStyle name="Standaard 33 2 2 2 2" xfId="2040" xr:uid="{00000000-0005-0000-0000-0000BE4C0000}"/>
    <cellStyle name="Standaard 33 2 2 2 2 2" xfId="4262" xr:uid="{00000000-0005-0000-0000-0000BF4C0000}"/>
    <cellStyle name="Standaard 33 2 2 2 2 2 2" xfId="13989" xr:uid="{00000000-0005-0000-0000-0000C04C0000}"/>
    <cellStyle name="Standaard 33 2 2 2 2 2 3" xfId="23030" xr:uid="{00000000-0005-0000-0000-0000C14C0000}"/>
    <cellStyle name="Standaard 33 2 2 2 2 2 4" xfId="25752" xr:uid="{00000000-0005-0000-0000-0000C24C0000}"/>
    <cellStyle name="Standaard 33 2 2 2 2 3" xfId="11923" xr:uid="{00000000-0005-0000-0000-0000C34C0000}"/>
    <cellStyle name="Standaard 33 2 2 2 2 4" xfId="21667" xr:uid="{00000000-0005-0000-0000-0000C44C0000}"/>
    <cellStyle name="Standaard 33 2 2 2 2 5" xfId="24390" xr:uid="{00000000-0005-0000-0000-0000C54C0000}"/>
    <cellStyle name="Standaard 33 2 2 2 3" xfId="3601" xr:uid="{00000000-0005-0000-0000-0000C64C0000}"/>
    <cellStyle name="Standaard 33 2 2 2 3 2" xfId="13328" xr:uid="{00000000-0005-0000-0000-0000C74C0000}"/>
    <cellStyle name="Standaard 33 2 2 2 3 3" xfId="22374" xr:uid="{00000000-0005-0000-0000-0000C84C0000}"/>
    <cellStyle name="Standaard 33 2 2 2 3 4" xfId="25096" xr:uid="{00000000-0005-0000-0000-0000C94C0000}"/>
    <cellStyle name="Standaard 33 2 2 2 4" xfId="11267" xr:uid="{00000000-0005-0000-0000-0000CA4C0000}"/>
    <cellStyle name="Standaard 33 2 2 2 5" xfId="21011" xr:uid="{00000000-0005-0000-0000-0000CB4C0000}"/>
    <cellStyle name="Standaard 33 2 2 2 6" xfId="23734" xr:uid="{00000000-0005-0000-0000-0000CC4C0000}"/>
    <cellStyle name="Standaard 33 2 2 3" xfId="1712" xr:uid="{00000000-0005-0000-0000-0000CD4C0000}"/>
    <cellStyle name="Standaard 33 2 2 3 2" xfId="3934" xr:uid="{00000000-0005-0000-0000-0000CE4C0000}"/>
    <cellStyle name="Standaard 33 2 2 3 2 2" xfId="13661" xr:uid="{00000000-0005-0000-0000-0000CF4C0000}"/>
    <cellStyle name="Standaard 33 2 2 3 2 3" xfId="22702" xr:uid="{00000000-0005-0000-0000-0000D04C0000}"/>
    <cellStyle name="Standaard 33 2 2 3 2 4" xfId="25424" xr:uid="{00000000-0005-0000-0000-0000D14C0000}"/>
    <cellStyle name="Standaard 33 2 2 3 3" xfId="11595" xr:uid="{00000000-0005-0000-0000-0000D24C0000}"/>
    <cellStyle name="Standaard 33 2 2 3 4" xfId="21339" xr:uid="{00000000-0005-0000-0000-0000D34C0000}"/>
    <cellStyle name="Standaard 33 2 2 3 5" xfId="24062" xr:uid="{00000000-0005-0000-0000-0000D44C0000}"/>
    <cellStyle name="Standaard 33 2 2 4" xfId="3236" xr:uid="{00000000-0005-0000-0000-0000D54C0000}"/>
    <cellStyle name="Standaard 33 2 2 4 2" xfId="12963" xr:uid="{00000000-0005-0000-0000-0000D64C0000}"/>
    <cellStyle name="Standaard 33 2 2 4 3" xfId="22046" xr:uid="{00000000-0005-0000-0000-0000D74C0000}"/>
    <cellStyle name="Standaard 33 2 2 4 4" xfId="24768" xr:uid="{00000000-0005-0000-0000-0000D84C0000}"/>
    <cellStyle name="Standaard 33 2 2 5" xfId="10939" xr:uid="{00000000-0005-0000-0000-0000D94C0000}"/>
    <cellStyle name="Standaard 33 2 2 6" xfId="20682" xr:uid="{00000000-0005-0000-0000-0000DA4C0000}"/>
    <cellStyle name="Standaard 33 2 2 7" xfId="23406" xr:uid="{00000000-0005-0000-0000-0000DB4C0000}"/>
    <cellStyle name="Standaard 33 2 3" xfId="1131" xr:uid="{00000000-0005-0000-0000-0000DC4C0000}"/>
    <cellStyle name="Standaard 33 2 3 2" xfId="1467" xr:uid="{00000000-0005-0000-0000-0000DD4C0000}"/>
    <cellStyle name="Standaard 33 2 3 2 2" xfId="2128" xr:uid="{00000000-0005-0000-0000-0000DE4C0000}"/>
    <cellStyle name="Standaard 33 2 3 2 2 2" xfId="4350" xr:uid="{00000000-0005-0000-0000-0000DF4C0000}"/>
    <cellStyle name="Standaard 33 2 3 2 2 2 2" xfId="14077" xr:uid="{00000000-0005-0000-0000-0000E04C0000}"/>
    <cellStyle name="Standaard 33 2 3 2 2 2 3" xfId="23118" xr:uid="{00000000-0005-0000-0000-0000E14C0000}"/>
    <cellStyle name="Standaard 33 2 3 2 2 2 4" xfId="25840" xr:uid="{00000000-0005-0000-0000-0000E24C0000}"/>
    <cellStyle name="Standaard 33 2 3 2 2 3" xfId="12011" xr:uid="{00000000-0005-0000-0000-0000E34C0000}"/>
    <cellStyle name="Standaard 33 2 3 2 2 4" xfId="21755" xr:uid="{00000000-0005-0000-0000-0000E44C0000}"/>
    <cellStyle name="Standaard 33 2 3 2 2 5" xfId="24478" xr:uid="{00000000-0005-0000-0000-0000E54C0000}"/>
    <cellStyle name="Standaard 33 2 3 2 3" xfId="3689" xr:uid="{00000000-0005-0000-0000-0000E64C0000}"/>
    <cellStyle name="Standaard 33 2 3 2 3 2" xfId="13416" xr:uid="{00000000-0005-0000-0000-0000E74C0000}"/>
    <cellStyle name="Standaard 33 2 3 2 3 3" xfId="22462" xr:uid="{00000000-0005-0000-0000-0000E84C0000}"/>
    <cellStyle name="Standaard 33 2 3 2 3 4" xfId="25184" xr:uid="{00000000-0005-0000-0000-0000E94C0000}"/>
    <cellStyle name="Standaard 33 2 3 2 4" xfId="11355" xr:uid="{00000000-0005-0000-0000-0000EA4C0000}"/>
    <cellStyle name="Standaard 33 2 3 2 5" xfId="21099" xr:uid="{00000000-0005-0000-0000-0000EB4C0000}"/>
    <cellStyle name="Standaard 33 2 3 2 6" xfId="23822" xr:uid="{00000000-0005-0000-0000-0000EC4C0000}"/>
    <cellStyle name="Standaard 33 2 3 3" xfId="1800" xr:uid="{00000000-0005-0000-0000-0000ED4C0000}"/>
    <cellStyle name="Standaard 33 2 3 3 2" xfId="4022" xr:uid="{00000000-0005-0000-0000-0000EE4C0000}"/>
    <cellStyle name="Standaard 33 2 3 3 2 2" xfId="13749" xr:uid="{00000000-0005-0000-0000-0000EF4C0000}"/>
    <cellStyle name="Standaard 33 2 3 3 2 3" xfId="22790" xr:uid="{00000000-0005-0000-0000-0000F04C0000}"/>
    <cellStyle name="Standaard 33 2 3 3 2 4" xfId="25512" xr:uid="{00000000-0005-0000-0000-0000F14C0000}"/>
    <cellStyle name="Standaard 33 2 3 3 3" xfId="11683" xr:uid="{00000000-0005-0000-0000-0000F24C0000}"/>
    <cellStyle name="Standaard 33 2 3 3 4" xfId="21427" xr:uid="{00000000-0005-0000-0000-0000F34C0000}"/>
    <cellStyle name="Standaard 33 2 3 3 5" xfId="24150" xr:uid="{00000000-0005-0000-0000-0000F44C0000}"/>
    <cellStyle name="Standaard 33 2 3 4" xfId="3327" xr:uid="{00000000-0005-0000-0000-0000F54C0000}"/>
    <cellStyle name="Standaard 33 2 3 4 2" xfId="13054" xr:uid="{00000000-0005-0000-0000-0000F64C0000}"/>
    <cellStyle name="Standaard 33 2 3 4 3" xfId="22134" xr:uid="{00000000-0005-0000-0000-0000F74C0000}"/>
    <cellStyle name="Standaard 33 2 3 4 4" xfId="24856" xr:uid="{00000000-0005-0000-0000-0000F84C0000}"/>
    <cellStyle name="Standaard 33 2 3 5" xfId="11027" xr:uid="{00000000-0005-0000-0000-0000F94C0000}"/>
    <cellStyle name="Standaard 33 2 3 6" xfId="20770" xr:uid="{00000000-0005-0000-0000-0000FA4C0000}"/>
    <cellStyle name="Standaard 33 2 3 7" xfId="23494" xr:uid="{00000000-0005-0000-0000-0000FB4C0000}"/>
    <cellStyle name="Standaard 33 2 4" xfId="1289" xr:uid="{00000000-0005-0000-0000-0000FC4C0000}"/>
    <cellStyle name="Standaard 33 2 4 2" xfId="1952" xr:uid="{00000000-0005-0000-0000-0000FD4C0000}"/>
    <cellStyle name="Standaard 33 2 4 2 2" xfId="4174" xr:uid="{00000000-0005-0000-0000-0000FE4C0000}"/>
    <cellStyle name="Standaard 33 2 4 2 2 2" xfId="13901" xr:uid="{00000000-0005-0000-0000-0000FF4C0000}"/>
    <cellStyle name="Standaard 33 2 4 2 2 3" xfId="22942" xr:uid="{00000000-0005-0000-0000-0000004D0000}"/>
    <cellStyle name="Standaard 33 2 4 2 2 4" xfId="25664" xr:uid="{00000000-0005-0000-0000-0000014D0000}"/>
    <cellStyle name="Standaard 33 2 4 2 3" xfId="11835" xr:uid="{00000000-0005-0000-0000-0000024D0000}"/>
    <cellStyle name="Standaard 33 2 4 2 4" xfId="21579" xr:uid="{00000000-0005-0000-0000-0000034D0000}"/>
    <cellStyle name="Standaard 33 2 4 2 5" xfId="24302" xr:uid="{00000000-0005-0000-0000-0000044D0000}"/>
    <cellStyle name="Standaard 33 2 4 3" xfId="3513" xr:uid="{00000000-0005-0000-0000-0000054D0000}"/>
    <cellStyle name="Standaard 33 2 4 3 2" xfId="13240" xr:uid="{00000000-0005-0000-0000-0000064D0000}"/>
    <cellStyle name="Standaard 33 2 4 3 3" xfId="22286" xr:uid="{00000000-0005-0000-0000-0000074D0000}"/>
    <cellStyle name="Standaard 33 2 4 3 4" xfId="25008" xr:uid="{00000000-0005-0000-0000-0000084D0000}"/>
    <cellStyle name="Standaard 33 2 4 4" xfId="11179" xr:uid="{00000000-0005-0000-0000-0000094D0000}"/>
    <cellStyle name="Standaard 33 2 4 5" xfId="20923" xr:uid="{00000000-0005-0000-0000-00000A4D0000}"/>
    <cellStyle name="Standaard 33 2 4 6" xfId="23646" xr:uid="{00000000-0005-0000-0000-00000B4D0000}"/>
    <cellStyle name="Standaard 33 2 5" xfId="1624" xr:uid="{00000000-0005-0000-0000-00000C4D0000}"/>
    <cellStyle name="Standaard 33 2 5 2" xfId="3846" xr:uid="{00000000-0005-0000-0000-00000D4D0000}"/>
    <cellStyle name="Standaard 33 2 5 2 2" xfId="13573" xr:uid="{00000000-0005-0000-0000-00000E4D0000}"/>
    <cellStyle name="Standaard 33 2 5 2 3" xfId="22614" xr:uid="{00000000-0005-0000-0000-00000F4D0000}"/>
    <cellStyle name="Standaard 33 2 5 2 4" xfId="25336" xr:uid="{00000000-0005-0000-0000-0000104D0000}"/>
    <cellStyle name="Standaard 33 2 5 3" xfId="11507" xr:uid="{00000000-0005-0000-0000-0000114D0000}"/>
    <cellStyle name="Standaard 33 2 5 4" xfId="21251" xr:uid="{00000000-0005-0000-0000-0000124D0000}"/>
    <cellStyle name="Standaard 33 2 5 5" xfId="23974" xr:uid="{00000000-0005-0000-0000-0000134D0000}"/>
    <cellStyle name="Standaard 33 2 6" xfId="3148" xr:uid="{00000000-0005-0000-0000-0000144D0000}"/>
    <cellStyle name="Standaard 33 2 6 2" xfId="12875" xr:uid="{00000000-0005-0000-0000-0000154D0000}"/>
    <cellStyle name="Standaard 33 2 6 3" xfId="21958" xr:uid="{00000000-0005-0000-0000-0000164D0000}"/>
    <cellStyle name="Standaard 33 2 6 4" xfId="24680" xr:uid="{00000000-0005-0000-0000-0000174D0000}"/>
    <cellStyle name="Standaard 33 2 7" xfId="10851" xr:uid="{00000000-0005-0000-0000-0000184D0000}"/>
    <cellStyle name="Standaard 33 2 8" xfId="20594" xr:uid="{00000000-0005-0000-0000-0000194D0000}"/>
    <cellStyle name="Standaard 33 2 9" xfId="23318" xr:uid="{00000000-0005-0000-0000-00001A4D0000}"/>
    <cellStyle name="Standaard 33 3" xfId="996" xr:uid="{00000000-0005-0000-0000-00001B4D0000}"/>
    <cellStyle name="Standaard 33 3 2" xfId="1333" xr:uid="{00000000-0005-0000-0000-00001C4D0000}"/>
    <cellStyle name="Standaard 33 3 2 2" xfId="1996" xr:uid="{00000000-0005-0000-0000-00001D4D0000}"/>
    <cellStyle name="Standaard 33 3 2 2 2" xfId="4218" xr:uid="{00000000-0005-0000-0000-00001E4D0000}"/>
    <cellStyle name="Standaard 33 3 2 2 2 2" xfId="13945" xr:uid="{00000000-0005-0000-0000-00001F4D0000}"/>
    <cellStyle name="Standaard 33 3 2 2 2 3" xfId="22986" xr:uid="{00000000-0005-0000-0000-0000204D0000}"/>
    <cellStyle name="Standaard 33 3 2 2 2 4" xfId="25708" xr:uid="{00000000-0005-0000-0000-0000214D0000}"/>
    <cellStyle name="Standaard 33 3 2 2 3" xfId="11879" xr:uid="{00000000-0005-0000-0000-0000224D0000}"/>
    <cellStyle name="Standaard 33 3 2 2 4" xfId="21623" xr:uid="{00000000-0005-0000-0000-0000234D0000}"/>
    <cellStyle name="Standaard 33 3 2 2 5" xfId="24346" xr:uid="{00000000-0005-0000-0000-0000244D0000}"/>
    <cellStyle name="Standaard 33 3 2 3" xfId="3557" xr:uid="{00000000-0005-0000-0000-0000254D0000}"/>
    <cellStyle name="Standaard 33 3 2 3 2" xfId="13284" xr:uid="{00000000-0005-0000-0000-0000264D0000}"/>
    <cellStyle name="Standaard 33 3 2 3 3" xfId="22330" xr:uid="{00000000-0005-0000-0000-0000274D0000}"/>
    <cellStyle name="Standaard 33 3 2 3 4" xfId="25052" xr:uid="{00000000-0005-0000-0000-0000284D0000}"/>
    <cellStyle name="Standaard 33 3 2 4" xfId="11223" xr:uid="{00000000-0005-0000-0000-0000294D0000}"/>
    <cellStyle name="Standaard 33 3 2 5" xfId="20967" xr:uid="{00000000-0005-0000-0000-00002A4D0000}"/>
    <cellStyle name="Standaard 33 3 2 6" xfId="23690" xr:uid="{00000000-0005-0000-0000-00002B4D0000}"/>
    <cellStyle name="Standaard 33 3 3" xfId="1668" xr:uid="{00000000-0005-0000-0000-00002C4D0000}"/>
    <cellStyle name="Standaard 33 3 3 2" xfId="3890" xr:uid="{00000000-0005-0000-0000-00002D4D0000}"/>
    <cellStyle name="Standaard 33 3 3 2 2" xfId="13617" xr:uid="{00000000-0005-0000-0000-00002E4D0000}"/>
    <cellStyle name="Standaard 33 3 3 2 3" xfId="22658" xr:uid="{00000000-0005-0000-0000-00002F4D0000}"/>
    <cellStyle name="Standaard 33 3 3 2 4" xfId="25380" xr:uid="{00000000-0005-0000-0000-0000304D0000}"/>
    <cellStyle name="Standaard 33 3 3 3" xfId="11551" xr:uid="{00000000-0005-0000-0000-0000314D0000}"/>
    <cellStyle name="Standaard 33 3 3 4" xfId="21295" xr:uid="{00000000-0005-0000-0000-0000324D0000}"/>
    <cellStyle name="Standaard 33 3 3 5" xfId="24018" xr:uid="{00000000-0005-0000-0000-0000334D0000}"/>
    <cellStyle name="Standaard 33 3 4" xfId="3192" xr:uid="{00000000-0005-0000-0000-0000344D0000}"/>
    <cellStyle name="Standaard 33 3 4 2" xfId="12919" xr:uid="{00000000-0005-0000-0000-0000354D0000}"/>
    <cellStyle name="Standaard 33 3 4 3" xfId="22002" xr:uid="{00000000-0005-0000-0000-0000364D0000}"/>
    <cellStyle name="Standaard 33 3 4 4" xfId="24724" xr:uid="{00000000-0005-0000-0000-0000374D0000}"/>
    <cellStyle name="Standaard 33 3 5" xfId="10895" xr:uid="{00000000-0005-0000-0000-0000384D0000}"/>
    <cellStyle name="Standaard 33 3 6" xfId="20638" xr:uid="{00000000-0005-0000-0000-0000394D0000}"/>
    <cellStyle name="Standaard 33 3 7" xfId="23362" xr:uid="{00000000-0005-0000-0000-00003A4D0000}"/>
    <cellStyle name="Standaard 33 4" xfId="1085" xr:uid="{00000000-0005-0000-0000-00003B4D0000}"/>
    <cellStyle name="Standaard 33 4 2" xfId="1422" xr:uid="{00000000-0005-0000-0000-00003C4D0000}"/>
    <cellStyle name="Standaard 33 4 2 2" xfId="2084" xr:uid="{00000000-0005-0000-0000-00003D4D0000}"/>
    <cellStyle name="Standaard 33 4 2 2 2" xfId="4306" xr:uid="{00000000-0005-0000-0000-00003E4D0000}"/>
    <cellStyle name="Standaard 33 4 2 2 2 2" xfId="14033" xr:uid="{00000000-0005-0000-0000-00003F4D0000}"/>
    <cellStyle name="Standaard 33 4 2 2 2 3" xfId="23074" xr:uid="{00000000-0005-0000-0000-0000404D0000}"/>
    <cellStyle name="Standaard 33 4 2 2 2 4" xfId="25796" xr:uid="{00000000-0005-0000-0000-0000414D0000}"/>
    <cellStyle name="Standaard 33 4 2 2 3" xfId="11967" xr:uid="{00000000-0005-0000-0000-0000424D0000}"/>
    <cellStyle name="Standaard 33 4 2 2 4" xfId="21711" xr:uid="{00000000-0005-0000-0000-0000434D0000}"/>
    <cellStyle name="Standaard 33 4 2 2 5" xfId="24434" xr:uid="{00000000-0005-0000-0000-0000444D0000}"/>
    <cellStyle name="Standaard 33 4 2 3" xfId="3645" xr:uid="{00000000-0005-0000-0000-0000454D0000}"/>
    <cellStyle name="Standaard 33 4 2 3 2" xfId="13372" xr:uid="{00000000-0005-0000-0000-0000464D0000}"/>
    <cellStyle name="Standaard 33 4 2 3 3" xfId="22418" xr:uid="{00000000-0005-0000-0000-0000474D0000}"/>
    <cellStyle name="Standaard 33 4 2 3 4" xfId="25140" xr:uid="{00000000-0005-0000-0000-0000484D0000}"/>
    <cellStyle name="Standaard 33 4 2 4" xfId="11311" xr:uid="{00000000-0005-0000-0000-0000494D0000}"/>
    <cellStyle name="Standaard 33 4 2 5" xfId="21055" xr:uid="{00000000-0005-0000-0000-00004A4D0000}"/>
    <cellStyle name="Standaard 33 4 2 6" xfId="23778" xr:uid="{00000000-0005-0000-0000-00004B4D0000}"/>
    <cellStyle name="Standaard 33 4 3" xfId="1756" xr:uid="{00000000-0005-0000-0000-00004C4D0000}"/>
    <cellStyle name="Standaard 33 4 3 2" xfId="3978" xr:uid="{00000000-0005-0000-0000-00004D4D0000}"/>
    <cellStyle name="Standaard 33 4 3 2 2" xfId="13705" xr:uid="{00000000-0005-0000-0000-00004E4D0000}"/>
    <cellStyle name="Standaard 33 4 3 2 3" xfId="22746" xr:uid="{00000000-0005-0000-0000-00004F4D0000}"/>
    <cellStyle name="Standaard 33 4 3 2 4" xfId="25468" xr:uid="{00000000-0005-0000-0000-0000504D0000}"/>
    <cellStyle name="Standaard 33 4 3 3" xfId="11639" xr:uid="{00000000-0005-0000-0000-0000514D0000}"/>
    <cellStyle name="Standaard 33 4 3 4" xfId="21383" xr:uid="{00000000-0005-0000-0000-0000524D0000}"/>
    <cellStyle name="Standaard 33 4 3 5" xfId="24106" xr:uid="{00000000-0005-0000-0000-0000534D0000}"/>
    <cellStyle name="Standaard 33 4 4" xfId="3281" xr:uid="{00000000-0005-0000-0000-0000544D0000}"/>
    <cellStyle name="Standaard 33 4 4 2" xfId="13008" xr:uid="{00000000-0005-0000-0000-0000554D0000}"/>
    <cellStyle name="Standaard 33 4 4 3" xfId="22090" xr:uid="{00000000-0005-0000-0000-0000564D0000}"/>
    <cellStyle name="Standaard 33 4 4 4" xfId="24812" xr:uid="{00000000-0005-0000-0000-0000574D0000}"/>
    <cellStyle name="Standaard 33 4 5" xfId="10983" xr:uid="{00000000-0005-0000-0000-0000584D0000}"/>
    <cellStyle name="Standaard 33 4 6" xfId="20726" xr:uid="{00000000-0005-0000-0000-0000594D0000}"/>
    <cellStyle name="Standaard 33 4 7" xfId="23450" xr:uid="{00000000-0005-0000-0000-00005A4D0000}"/>
    <cellStyle name="Standaard 33 5" xfId="1206" xr:uid="{00000000-0005-0000-0000-00005B4D0000}"/>
    <cellStyle name="Standaard 33 5 2" xfId="1541" xr:uid="{00000000-0005-0000-0000-00005C4D0000}"/>
    <cellStyle name="Standaard 33 5 2 2" xfId="2202" xr:uid="{00000000-0005-0000-0000-00005D4D0000}"/>
    <cellStyle name="Standaard 33 5 2 2 2" xfId="4424" xr:uid="{00000000-0005-0000-0000-00005E4D0000}"/>
    <cellStyle name="Standaard 33 5 2 2 2 2" xfId="14151" xr:uid="{00000000-0005-0000-0000-00005F4D0000}"/>
    <cellStyle name="Standaard 33 5 2 2 2 3" xfId="23192" xr:uid="{00000000-0005-0000-0000-0000604D0000}"/>
    <cellStyle name="Standaard 33 5 2 2 2 4" xfId="25914" xr:uid="{00000000-0005-0000-0000-0000614D0000}"/>
    <cellStyle name="Standaard 33 5 2 2 3" xfId="12085" xr:uid="{00000000-0005-0000-0000-0000624D0000}"/>
    <cellStyle name="Standaard 33 5 2 2 4" xfId="21829" xr:uid="{00000000-0005-0000-0000-0000634D0000}"/>
    <cellStyle name="Standaard 33 5 2 2 5" xfId="24552" xr:uid="{00000000-0005-0000-0000-0000644D0000}"/>
    <cellStyle name="Standaard 33 5 2 3" xfId="3763" xr:uid="{00000000-0005-0000-0000-0000654D0000}"/>
    <cellStyle name="Standaard 33 5 2 3 2" xfId="13490" xr:uid="{00000000-0005-0000-0000-0000664D0000}"/>
    <cellStyle name="Standaard 33 5 2 3 3" xfId="22536" xr:uid="{00000000-0005-0000-0000-0000674D0000}"/>
    <cellStyle name="Standaard 33 5 2 3 4" xfId="25258" xr:uid="{00000000-0005-0000-0000-0000684D0000}"/>
    <cellStyle name="Standaard 33 5 2 4" xfId="11429" xr:uid="{00000000-0005-0000-0000-0000694D0000}"/>
    <cellStyle name="Standaard 33 5 2 5" xfId="21173" xr:uid="{00000000-0005-0000-0000-00006A4D0000}"/>
    <cellStyle name="Standaard 33 5 2 6" xfId="23896" xr:uid="{00000000-0005-0000-0000-00006B4D0000}"/>
    <cellStyle name="Standaard 33 5 3" xfId="1874" xr:uid="{00000000-0005-0000-0000-00006C4D0000}"/>
    <cellStyle name="Standaard 33 5 3 2" xfId="4096" xr:uid="{00000000-0005-0000-0000-00006D4D0000}"/>
    <cellStyle name="Standaard 33 5 3 2 2" xfId="13823" xr:uid="{00000000-0005-0000-0000-00006E4D0000}"/>
    <cellStyle name="Standaard 33 5 3 2 3" xfId="22864" xr:uid="{00000000-0005-0000-0000-00006F4D0000}"/>
    <cellStyle name="Standaard 33 5 3 2 4" xfId="25586" xr:uid="{00000000-0005-0000-0000-0000704D0000}"/>
    <cellStyle name="Standaard 33 5 3 3" xfId="11757" xr:uid="{00000000-0005-0000-0000-0000714D0000}"/>
    <cellStyle name="Standaard 33 5 3 4" xfId="21501" xr:uid="{00000000-0005-0000-0000-0000724D0000}"/>
    <cellStyle name="Standaard 33 5 3 5" xfId="24224" xr:uid="{00000000-0005-0000-0000-0000734D0000}"/>
    <cellStyle name="Standaard 33 5 4" xfId="3402" xr:uid="{00000000-0005-0000-0000-0000744D0000}"/>
    <cellStyle name="Standaard 33 5 4 2" xfId="13129" xr:uid="{00000000-0005-0000-0000-0000754D0000}"/>
    <cellStyle name="Standaard 33 5 4 3" xfId="22208" xr:uid="{00000000-0005-0000-0000-0000764D0000}"/>
    <cellStyle name="Standaard 33 5 4 4" xfId="24930" xr:uid="{00000000-0005-0000-0000-0000774D0000}"/>
    <cellStyle name="Standaard 33 5 5" xfId="11101" xr:uid="{00000000-0005-0000-0000-0000784D0000}"/>
    <cellStyle name="Standaard 33 5 6" xfId="20844" xr:uid="{00000000-0005-0000-0000-0000794D0000}"/>
    <cellStyle name="Standaard 33 5 7" xfId="23568" xr:uid="{00000000-0005-0000-0000-00007A4D0000}"/>
    <cellStyle name="Standaard 33 6" xfId="1245" xr:uid="{00000000-0005-0000-0000-00007B4D0000}"/>
    <cellStyle name="Standaard 33 6 2" xfId="1908" xr:uid="{00000000-0005-0000-0000-00007C4D0000}"/>
    <cellStyle name="Standaard 33 6 2 2" xfId="4130" xr:uid="{00000000-0005-0000-0000-00007D4D0000}"/>
    <cellStyle name="Standaard 33 6 2 2 2" xfId="13857" xr:uid="{00000000-0005-0000-0000-00007E4D0000}"/>
    <cellStyle name="Standaard 33 6 2 2 3" xfId="22898" xr:uid="{00000000-0005-0000-0000-00007F4D0000}"/>
    <cellStyle name="Standaard 33 6 2 2 4" xfId="25620" xr:uid="{00000000-0005-0000-0000-0000804D0000}"/>
    <cellStyle name="Standaard 33 6 2 3" xfId="11791" xr:uid="{00000000-0005-0000-0000-0000814D0000}"/>
    <cellStyle name="Standaard 33 6 2 4" xfId="21535" xr:uid="{00000000-0005-0000-0000-0000824D0000}"/>
    <cellStyle name="Standaard 33 6 2 5" xfId="24258" xr:uid="{00000000-0005-0000-0000-0000834D0000}"/>
    <cellStyle name="Standaard 33 6 3" xfId="3469" xr:uid="{00000000-0005-0000-0000-0000844D0000}"/>
    <cellStyle name="Standaard 33 6 3 2" xfId="13196" xr:uid="{00000000-0005-0000-0000-0000854D0000}"/>
    <cellStyle name="Standaard 33 6 3 3" xfId="22242" xr:uid="{00000000-0005-0000-0000-0000864D0000}"/>
    <cellStyle name="Standaard 33 6 3 4" xfId="24964" xr:uid="{00000000-0005-0000-0000-0000874D0000}"/>
    <cellStyle name="Standaard 33 6 4" xfId="11135" xr:uid="{00000000-0005-0000-0000-0000884D0000}"/>
    <cellStyle name="Standaard 33 6 5" xfId="20879" xr:uid="{00000000-0005-0000-0000-0000894D0000}"/>
    <cellStyle name="Standaard 33 6 6" xfId="23602" xr:uid="{00000000-0005-0000-0000-00008A4D0000}"/>
    <cellStyle name="Standaard 33 7" xfId="1580" xr:uid="{00000000-0005-0000-0000-00008B4D0000}"/>
    <cellStyle name="Standaard 33 7 2" xfId="3802" xr:uid="{00000000-0005-0000-0000-00008C4D0000}"/>
    <cellStyle name="Standaard 33 7 2 2" xfId="13529" xr:uid="{00000000-0005-0000-0000-00008D4D0000}"/>
    <cellStyle name="Standaard 33 7 2 3" xfId="22570" xr:uid="{00000000-0005-0000-0000-00008E4D0000}"/>
    <cellStyle name="Standaard 33 7 2 4" xfId="25292" xr:uid="{00000000-0005-0000-0000-00008F4D0000}"/>
    <cellStyle name="Standaard 33 7 3" xfId="11463" xr:uid="{00000000-0005-0000-0000-0000904D0000}"/>
    <cellStyle name="Standaard 33 7 4" xfId="21207" xr:uid="{00000000-0005-0000-0000-0000914D0000}"/>
    <cellStyle name="Standaard 33 7 5" xfId="23930" xr:uid="{00000000-0005-0000-0000-0000924D0000}"/>
    <cellStyle name="Standaard 33 8" xfId="3043" xr:uid="{00000000-0005-0000-0000-0000934D0000}"/>
    <cellStyle name="Standaard 33 8 2" xfId="12770" xr:uid="{00000000-0005-0000-0000-0000944D0000}"/>
    <cellStyle name="Standaard 33 8 3" xfId="21914" xr:uid="{00000000-0005-0000-0000-0000954D0000}"/>
    <cellStyle name="Standaard 33 8 4" xfId="24636" xr:uid="{00000000-0005-0000-0000-0000964D0000}"/>
    <cellStyle name="Standaard 33 9" xfId="10807" xr:uid="{00000000-0005-0000-0000-0000974D0000}"/>
    <cellStyle name="Standaard 34" xfId="836" xr:uid="{00000000-0005-0000-0000-0000984D0000}"/>
    <cellStyle name="Standaard 34 10" xfId="20550" xr:uid="{00000000-0005-0000-0000-0000994D0000}"/>
    <cellStyle name="Standaard 34 11" xfId="23275" xr:uid="{00000000-0005-0000-0000-00009A4D0000}"/>
    <cellStyle name="Standaard 34 2" xfId="953" xr:uid="{00000000-0005-0000-0000-00009B4D0000}"/>
    <cellStyle name="Standaard 34 2 2" xfId="1041" xr:uid="{00000000-0005-0000-0000-00009C4D0000}"/>
    <cellStyle name="Standaard 34 2 2 2" xfId="1378" xr:uid="{00000000-0005-0000-0000-00009D4D0000}"/>
    <cellStyle name="Standaard 34 2 2 2 2" xfId="2041" xr:uid="{00000000-0005-0000-0000-00009E4D0000}"/>
    <cellStyle name="Standaard 34 2 2 2 2 2" xfId="4263" xr:uid="{00000000-0005-0000-0000-00009F4D0000}"/>
    <cellStyle name="Standaard 34 2 2 2 2 2 2" xfId="13990" xr:uid="{00000000-0005-0000-0000-0000A04D0000}"/>
    <cellStyle name="Standaard 34 2 2 2 2 2 3" xfId="23031" xr:uid="{00000000-0005-0000-0000-0000A14D0000}"/>
    <cellStyle name="Standaard 34 2 2 2 2 2 4" xfId="25753" xr:uid="{00000000-0005-0000-0000-0000A24D0000}"/>
    <cellStyle name="Standaard 34 2 2 2 2 3" xfId="11924" xr:uid="{00000000-0005-0000-0000-0000A34D0000}"/>
    <cellStyle name="Standaard 34 2 2 2 2 4" xfId="21668" xr:uid="{00000000-0005-0000-0000-0000A44D0000}"/>
    <cellStyle name="Standaard 34 2 2 2 2 5" xfId="24391" xr:uid="{00000000-0005-0000-0000-0000A54D0000}"/>
    <cellStyle name="Standaard 34 2 2 2 3" xfId="3602" xr:uid="{00000000-0005-0000-0000-0000A64D0000}"/>
    <cellStyle name="Standaard 34 2 2 2 3 2" xfId="13329" xr:uid="{00000000-0005-0000-0000-0000A74D0000}"/>
    <cellStyle name="Standaard 34 2 2 2 3 3" xfId="22375" xr:uid="{00000000-0005-0000-0000-0000A84D0000}"/>
    <cellStyle name="Standaard 34 2 2 2 3 4" xfId="25097" xr:uid="{00000000-0005-0000-0000-0000A94D0000}"/>
    <cellStyle name="Standaard 34 2 2 2 4" xfId="11268" xr:uid="{00000000-0005-0000-0000-0000AA4D0000}"/>
    <cellStyle name="Standaard 34 2 2 2 5" xfId="21012" xr:uid="{00000000-0005-0000-0000-0000AB4D0000}"/>
    <cellStyle name="Standaard 34 2 2 2 6" xfId="23735" xr:uid="{00000000-0005-0000-0000-0000AC4D0000}"/>
    <cellStyle name="Standaard 34 2 2 3" xfId="1713" xr:uid="{00000000-0005-0000-0000-0000AD4D0000}"/>
    <cellStyle name="Standaard 34 2 2 3 2" xfId="3935" xr:uid="{00000000-0005-0000-0000-0000AE4D0000}"/>
    <cellStyle name="Standaard 34 2 2 3 2 2" xfId="13662" xr:uid="{00000000-0005-0000-0000-0000AF4D0000}"/>
    <cellStyle name="Standaard 34 2 2 3 2 3" xfId="22703" xr:uid="{00000000-0005-0000-0000-0000B04D0000}"/>
    <cellStyle name="Standaard 34 2 2 3 2 4" xfId="25425" xr:uid="{00000000-0005-0000-0000-0000B14D0000}"/>
    <cellStyle name="Standaard 34 2 2 3 3" xfId="11596" xr:uid="{00000000-0005-0000-0000-0000B24D0000}"/>
    <cellStyle name="Standaard 34 2 2 3 4" xfId="21340" xr:uid="{00000000-0005-0000-0000-0000B34D0000}"/>
    <cellStyle name="Standaard 34 2 2 3 5" xfId="24063" xr:uid="{00000000-0005-0000-0000-0000B44D0000}"/>
    <cellStyle name="Standaard 34 2 2 4" xfId="3237" xr:uid="{00000000-0005-0000-0000-0000B54D0000}"/>
    <cellStyle name="Standaard 34 2 2 4 2" xfId="12964" xr:uid="{00000000-0005-0000-0000-0000B64D0000}"/>
    <cellStyle name="Standaard 34 2 2 4 3" xfId="22047" xr:uid="{00000000-0005-0000-0000-0000B74D0000}"/>
    <cellStyle name="Standaard 34 2 2 4 4" xfId="24769" xr:uid="{00000000-0005-0000-0000-0000B84D0000}"/>
    <cellStyle name="Standaard 34 2 2 5" xfId="10940" xr:uid="{00000000-0005-0000-0000-0000B94D0000}"/>
    <cellStyle name="Standaard 34 2 2 6" xfId="20683" xr:uid="{00000000-0005-0000-0000-0000BA4D0000}"/>
    <cellStyle name="Standaard 34 2 2 7" xfId="23407" xr:uid="{00000000-0005-0000-0000-0000BB4D0000}"/>
    <cellStyle name="Standaard 34 2 3" xfId="1132" xr:uid="{00000000-0005-0000-0000-0000BC4D0000}"/>
    <cellStyle name="Standaard 34 2 3 2" xfId="1468" xr:uid="{00000000-0005-0000-0000-0000BD4D0000}"/>
    <cellStyle name="Standaard 34 2 3 2 2" xfId="2129" xr:uid="{00000000-0005-0000-0000-0000BE4D0000}"/>
    <cellStyle name="Standaard 34 2 3 2 2 2" xfId="4351" xr:uid="{00000000-0005-0000-0000-0000BF4D0000}"/>
    <cellStyle name="Standaard 34 2 3 2 2 2 2" xfId="14078" xr:uid="{00000000-0005-0000-0000-0000C04D0000}"/>
    <cellStyle name="Standaard 34 2 3 2 2 2 3" xfId="23119" xr:uid="{00000000-0005-0000-0000-0000C14D0000}"/>
    <cellStyle name="Standaard 34 2 3 2 2 2 4" xfId="25841" xr:uid="{00000000-0005-0000-0000-0000C24D0000}"/>
    <cellStyle name="Standaard 34 2 3 2 2 3" xfId="12012" xr:uid="{00000000-0005-0000-0000-0000C34D0000}"/>
    <cellStyle name="Standaard 34 2 3 2 2 4" xfId="21756" xr:uid="{00000000-0005-0000-0000-0000C44D0000}"/>
    <cellStyle name="Standaard 34 2 3 2 2 5" xfId="24479" xr:uid="{00000000-0005-0000-0000-0000C54D0000}"/>
    <cellStyle name="Standaard 34 2 3 2 3" xfId="3690" xr:uid="{00000000-0005-0000-0000-0000C64D0000}"/>
    <cellStyle name="Standaard 34 2 3 2 3 2" xfId="13417" xr:uid="{00000000-0005-0000-0000-0000C74D0000}"/>
    <cellStyle name="Standaard 34 2 3 2 3 3" xfId="22463" xr:uid="{00000000-0005-0000-0000-0000C84D0000}"/>
    <cellStyle name="Standaard 34 2 3 2 3 4" xfId="25185" xr:uid="{00000000-0005-0000-0000-0000C94D0000}"/>
    <cellStyle name="Standaard 34 2 3 2 4" xfId="11356" xr:uid="{00000000-0005-0000-0000-0000CA4D0000}"/>
    <cellStyle name="Standaard 34 2 3 2 5" xfId="21100" xr:uid="{00000000-0005-0000-0000-0000CB4D0000}"/>
    <cellStyle name="Standaard 34 2 3 2 6" xfId="23823" xr:uid="{00000000-0005-0000-0000-0000CC4D0000}"/>
    <cellStyle name="Standaard 34 2 3 3" xfId="1801" xr:uid="{00000000-0005-0000-0000-0000CD4D0000}"/>
    <cellStyle name="Standaard 34 2 3 3 2" xfId="4023" xr:uid="{00000000-0005-0000-0000-0000CE4D0000}"/>
    <cellStyle name="Standaard 34 2 3 3 2 2" xfId="13750" xr:uid="{00000000-0005-0000-0000-0000CF4D0000}"/>
    <cellStyle name="Standaard 34 2 3 3 2 3" xfId="22791" xr:uid="{00000000-0005-0000-0000-0000D04D0000}"/>
    <cellStyle name="Standaard 34 2 3 3 2 4" xfId="25513" xr:uid="{00000000-0005-0000-0000-0000D14D0000}"/>
    <cellStyle name="Standaard 34 2 3 3 3" xfId="11684" xr:uid="{00000000-0005-0000-0000-0000D24D0000}"/>
    <cellStyle name="Standaard 34 2 3 3 4" xfId="21428" xr:uid="{00000000-0005-0000-0000-0000D34D0000}"/>
    <cellStyle name="Standaard 34 2 3 3 5" xfId="24151" xr:uid="{00000000-0005-0000-0000-0000D44D0000}"/>
    <cellStyle name="Standaard 34 2 3 4" xfId="3328" xr:uid="{00000000-0005-0000-0000-0000D54D0000}"/>
    <cellStyle name="Standaard 34 2 3 4 2" xfId="13055" xr:uid="{00000000-0005-0000-0000-0000D64D0000}"/>
    <cellStyle name="Standaard 34 2 3 4 3" xfId="22135" xr:uid="{00000000-0005-0000-0000-0000D74D0000}"/>
    <cellStyle name="Standaard 34 2 3 4 4" xfId="24857" xr:uid="{00000000-0005-0000-0000-0000D84D0000}"/>
    <cellStyle name="Standaard 34 2 3 5" xfId="11028" xr:uid="{00000000-0005-0000-0000-0000D94D0000}"/>
    <cellStyle name="Standaard 34 2 3 6" xfId="20771" xr:uid="{00000000-0005-0000-0000-0000DA4D0000}"/>
    <cellStyle name="Standaard 34 2 3 7" xfId="23495" xr:uid="{00000000-0005-0000-0000-0000DB4D0000}"/>
    <cellStyle name="Standaard 34 2 4" xfId="1290" xr:uid="{00000000-0005-0000-0000-0000DC4D0000}"/>
    <cellStyle name="Standaard 34 2 4 2" xfId="1953" xr:uid="{00000000-0005-0000-0000-0000DD4D0000}"/>
    <cellStyle name="Standaard 34 2 4 2 2" xfId="4175" xr:uid="{00000000-0005-0000-0000-0000DE4D0000}"/>
    <cellStyle name="Standaard 34 2 4 2 2 2" xfId="13902" xr:uid="{00000000-0005-0000-0000-0000DF4D0000}"/>
    <cellStyle name="Standaard 34 2 4 2 2 3" xfId="22943" xr:uid="{00000000-0005-0000-0000-0000E04D0000}"/>
    <cellStyle name="Standaard 34 2 4 2 2 4" xfId="25665" xr:uid="{00000000-0005-0000-0000-0000E14D0000}"/>
    <cellStyle name="Standaard 34 2 4 2 3" xfId="11836" xr:uid="{00000000-0005-0000-0000-0000E24D0000}"/>
    <cellStyle name="Standaard 34 2 4 2 4" xfId="21580" xr:uid="{00000000-0005-0000-0000-0000E34D0000}"/>
    <cellStyle name="Standaard 34 2 4 2 5" xfId="24303" xr:uid="{00000000-0005-0000-0000-0000E44D0000}"/>
    <cellStyle name="Standaard 34 2 4 3" xfId="3514" xr:uid="{00000000-0005-0000-0000-0000E54D0000}"/>
    <cellStyle name="Standaard 34 2 4 3 2" xfId="13241" xr:uid="{00000000-0005-0000-0000-0000E64D0000}"/>
    <cellStyle name="Standaard 34 2 4 3 3" xfId="22287" xr:uid="{00000000-0005-0000-0000-0000E74D0000}"/>
    <cellStyle name="Standaard 34 2 4 3 4" xfId="25009" xr:uid="{00000000-0005-0000-0000-0000E84D0000}"/>
    <cellStyle name="Standaard 34 2 4 4" xfId="11180" xr:uid="{00000000-0005-0000-0000-0000E94D0000}"/>
    <cellStyle name="Standaard 34 2 4 5" xfId="20924" xr:uid="{00000000-0005-0000-0000-0000EA4D0000}"/>
    <cellStyle name="Standaard 34 2 4 6" xfId="23647" xr:uid="{00000000-0005-0000-0000-0000EB4D0000}"/>
    <cellStyle name="Standaard 34 2 5" xfId="1625" xr:uid="{00000000-0005-0000-0000-0000EC4D0000}"/>
    <cellStyle name="Standaard 34 2 5 2" xfId="3847" xr:uid="{00000000-0005-0000-0000-0000ED4D0000}"/>
    <cellStyle name="Standaard 34 2 5 2 2" xfId="13574" xr:uid="{00000000-0005-0000-0000-0000EE4D0000}"/>
    <cellStyle name="Standaard 34 2 5 2 3" xfId="22615" xr:uid="{00000000-0005-0000-0000-0000EF4D0000}"/>
    <cellStyle name="Standaard 34 2 5 2 4" xfId="25337" xr:uid="{00000000-0005-0000-0000-0000F04D0000}"/>
    <cellStyle name="Standaard 34 2 5 3" xfId="11508" xr:uid="{00000000-0005-0000-0000-0000F14D0000}"/>
    <cellStyle name="Standaard 34 2 5 4" xfId="21252" xr:uid="{00000000-0005-0000-0000-0000F24D0000}"/>
    <cellStyle name="Standaard 34 2 5 5" xfId="23975" xr:uid="{00000000-0005-0000-0000-0000F34D0000}"/>
    <cellStyle name="Standaard 34 2 6" xfId="3149" xr:uid="{00000000-0005-0000-0000-0000F44D0000}"/>
    <cellStyle name="Standaard 34 2 6 2" xfId="12876" xr:uid="{00000000-0005-0000-0000-0000F54D0000}"/>
    <cellStyle name="Standaard 34 2 6 3" xfId="21959" xr:uid="{00000000-0005-0000-0000-0000F64D0000}"/>
    <cellStyle name="Standaard 34 2 6 4" xfId="24681" xr:uid="{00000000-0005-0000-0000-0000F74D0000}"/>
    <cellStyle name="Standaard 34 2 7" xfId="10852" xr:uid="{00000000-0005-0000-0000-0000F84D0000}"/>
    <cellStyle name="Standaard 34 2 8" xfId="20595" xr:uid="{00000000-0005-0000-0000-0000F94D0000}"/>
    <cellStyle name="Standaard 34 2 9" xfId="23319" xr:uid="{00000000-0005-0000-0000-0000FA4D0000}"/>
    <cellStyle name="Standaard 34 3" xfId="997" xr:uid="{00000000-0005-0000-0000-0000FB4D0000}"/>
    <cellStyle name="Standaard 34 3 2" xfId="1334" xr:uid="{00000000-0005-0000-0000-0000FC4D0000}"/>
    <cellStyle name="Standaard 34 3 2 2" xfId="1997" xr:uid="{00000000-0005-0000-0000-0000FD4D0000}"/>
    <cellStyle name="Standaard 34 3 2 2 2" xfId="4219" xr:uid="{00000000-0005-0000-0000-0000FE4D0000}"/>
    <cellStyle name="Standaard 34 3 2 2 2 2" xfId="13946" xr:uid="{00000000-0005-0000-0000-0000FF4D0000}"/>
    <cellStyle name="Standaard 34 3 2 2 2 3" xfId="22987" xr:uid="{00000000-0005-0000-0000-0000004E0000}"/>
    <cellStyle name="Standaard 34 3 2 2 2 4" xfId="25709" xr:uid="{00000000-0005-0000-0000-0000014E0000}"/>
    <cellStyle name="Standaard 34 3 2 2 3" xfId="11880" xr:uid="{00000000-0005-0000-0000-0000024E0000}"/>
    <cellStyle name="Standaard 34 3 2 2 4" xfId="21624" xr:uid="{00000000-0005-0000-0000-0000034E0000}"/>
    <cellStyle name="Standaard 34 3 2 2 5" xfId="24347" xr:uid="{00000000-0005-0000-0000-0000044E0000}"/>
    <cellStyle name="Standaard 34 3 2 3" xfId="3558" xr:uid="{00000000-0005-0000-0000-0000054E0000}"/>
    <cellStyle name="Standaard 34 3 2 3 2" xfId="13285" xr:uid="{00000000-0005-0000-0000-0000064E0000}"/>
    <cellStyle name="Standaard 34 3 2 3 3" xfId="22331" xr:uid="{00000000-0005-0000-0000-0000074E0000}"/>
    <cellStyle name="Standaard 34 3 2 3 4" xfId="25053" xr:uid="{00000000-0005-0000-0000-0000084E0000}"/>
    <cellStyle name="Standaard 34 3 2 4" xfId="11224" xr:uid="{00000000-0005-0000-0000-0000094E0000}"/>
    <cellStyle name="Standaard 34 3 2 5" xfId="20968" xr:uid="{00000000-0005-0000-0000-00000A4E0000}"/>
    <cellStyle name="Standaard 34 3 2 6" xfId="23691" xr:uid="{00000000-0005-0000-0000-00000B4E0000}"/>
    <cellStyle name="Standaard 34 3 3" xfId="1669" xr:uid="{00000000-0005-0000-0000-00000C4E0000}"/>
    <cellStyle name="Standaard 34 3 3 2" xfId="3891" xr:uid="{00000000-0005-0000-0000-00000D4E0000}"/>
    <cellStyle name="Standaard 34 3 3 2 2" xfId="13618" xr:uid="{00000000-0005-0000-0000-00000E4E0000}"/>
    <cellStyle name="Standaard 34 3 3 2 3" xfId="22659" xr:uid="{00000000-0005-0000-0000-00000F4E0000}"/>
    <cellStyle name="Standaard 34 3 3 2 4" xfId="25381" xr:uid="{00000000-0005-0000-0000-0000104E0000}"/>
    <cellStyle name="Standaard 34 3 3 3" xfId="11552" xr:uid="{00000000-0005-0000-0000-0000114E0000}"/>
    <cellStyle name="Standaard 34 3 3 4" xfId="21296" xr:uid="{00000000-0005-0000-0000-0000124E0000}"/>
    <cellStyle name="Standaard 34 3 3 5" xfId="24019" xr:uid="{00000000-0005-0000-0000-0000134E0000}"/>
    <cellStyle name="Standaard 34 3 4" xfId="3193" xr:uid="{00000000-0005-0000-0000-0000144E0000}"/>
    <cellStyle name="Standaard 34 3 4 2" xfId="12920" xr:uid="{00000000-0005-0000-0000-0000154E0000}"/>
    <cellStyle name="Standaard 34 3 4 3" xfId="22003" xr:uid="{00000000-0005-0000-0000-0000164E0000}"/>
    <cellStyle name="Standaard 34 3 4 4" xfId="24725" xr:uid="{00000000-0005-0000-0000-0000174E0000}"/>
    <cellStyle name="Standaard 34 3 5" xfId="10896" xr:uid="{00000000-0005-0000-0000-0000184E0000}"/>
    <cellStyle name="Standaard 34 3 6" xfId="20639" xr:uid="{00000000-0005-0000-0000-0000194E0000}"/>
    <cellStyle name="Standaard 34 3 7" xfId="23363" xr:uid="{00000000-0005-0000-0000-00001A4E0000}"/>
    <cellStyle name="Standaard 34 4" xfId="1086" xr:uid="{00000000-0005-0000-0000-00001B4E0000}"/>
    <cellStyle name="Standaard 34 4 2" xfId="1423" xr:uid="{00000000-0005-0000-0000-00001C4E0000}"/>
    <cellStyle name="Standaard 34 4 2 2" xfId="2085" xr:uid="{00000000-0005-0000-0000-00001D4E0000}"/>
    <cellStyle name="Standaard 34 4 2 2 2" xfId="4307" xr:uid="{00000000-0005-0000-0000-00001E4E0000}"/>
    <cellStyle name="Standaard 34 4 2 2 2 2" xfId="14034" xr:uid="{00000000-0005-0000-0000-00001F4E0000}"/>
    <cellStyle name="Standaard 34 4 2 2 2 3" xfId="23075" xr:uid="{00000000-0005-0000-0000-0000204E0000}"/>
    <cellStyle name="Standaard 34 4 2 2 2 4" xfId="25797" xr:uid="{00000000-0005-0000-0000-0000214E0000}"/>
    <cellStyle name="Standaard 34 4 2 2 3" xfId="11968" xr:uid="{00000000-0005-0000-0000-0000224E0000}"/>
    <cellStyle name="Standaard 34 4 2 2 4" xfId="21712" xr:uid="{00000000-0005-0000-0000-0000234E0000}"/>
    <cellStyle name="Standaard 34 4 2 2 5" xfId="24435" xr:uid="{00000000-0005-0000-0000-0000244E0000}"/>
    <cellStyle name="Standaard 34 4 2 3" xfId="3646" xr:uid="{00000000-0005-0000-0000-0000254E0000}"/>
    <cellStyle name="Standaard 34 4 2 3 2" xfId="13373" xr:uid="{00000000-0005-0000-0000-0000264E0000}"/>
    <cellStyle name="Standaard 34 4 2 3 3" xfId="22419" xr:uid="{00000000-0005-0000-0000-0000274E0000}"/>
    <cellStyle name="Standaard 34 4 2 3 4" xfId="25141" xr:uid="{00000000-0005-0000-0000-0000284E0000}"/>
    <cellStyle name="Standaard 34 4 2 4" xfId="11312" xr:uid="{00000000-0005-0000-0000-0000294E0000}"/>
    <cellStyle name="Standaard 34 4 2 5" xfId="21056" xr:uid="{00000000-0005-0000-0000-00002A4E0000}"/>
    <cellStyle name="Standaard 34 4 2 6" xfId="23779" xr:uid="{00000000-0005-0000-0000-00002B4E0000}"/>
    <cellStyle name="Standaard 34 4 3" xfId="1757" xr:uid="{00000000-0005-0000-0000-00002C4E0000}"/>
    <cellStyle name="Standaard 34 4 3 2" xfId="3979" xr:uid="{00000000-0005-0000-0000-00002D4E0000}"/>
    <cellStyle name="Standaard 34 4 3 2 2" xfId="13706" xr:uid="{00000000-0005-0000-0000-00002E4E0000}"/>
    <cellStyle name="Standaard 34 4 3 2 3" xfId="22747" xr:uid="{00000000-0005-0000-0000-00002F4E0000}"/>
    <cellStyle name="Standaard 34 4 3 2 4" xfId="25469" xr:uid="{00000000-0005-0000-0000-0000304E0000}"/>
    <cellStyle name="Standaard 34 4 3 3" xfId="11640" xr:uid="{00000000-0005-0000-0000-0000314E0000}"/>
    <cellStyle name="Standaard 34 4 3 4" xfId="21384" xr:uid="{00000000-0005-0000-0000-0000324E0000}"/>
    <cellStyle name="Standaard 34 4 3 5" xfId="24107" xr:uid="{00000000-0005-0000-0000-0000334E0000}"/>
    <cellStyle name="Standaard 34 4 4" xfId="3282" xr:uid="{00000000-0005-0000-0000-0000344E0000}"/>
    <cellStyle name="Standaard 34 4 4 2" xfId="13009" xr:uid="{00000000-0005-0000-0000-0000354E0000}"/>
    <cellStyle name="Standaard 34 4 4 3" xfId="22091" xr:uid="{00000000-0005-0000-0000-0000364E0000}"/>
    <cellStyle name="Standaard 34 4 4 4" xfId="24813" xr:uid="{00000000-0005-0000-0000-0000374E0000}"/>
    <cellStyle name="Standaard 34 4 5" xfId="10984" xr:uid="{00000000-0005-0000-0000-0000384E0000}"/>
    <cellStyle name="Standaard 34 4 6" xfId="20727" xr:uid="{00000000-0005-0000-0000-0000394E0000}"/>
    <cellStyle name="Standaard 34 4 7" xfId="23451" xr:uid="{00000000-0005-0000-0000-00003A4E0000}"/>
    <cellStyle name="Standaard 34 5" xfId="1207" xr:uid="{00000000-0005-0000-0000-00003B4E0000}"/>
    <cellStyle name="Standaard 34 5 2" xfId="1542" xr:uid="{00000000-0005-0000-0000-00003C4E0000}"/>
    <cellStyle name="Standaard 34 5 2 2" xfId="2203" xr:uid="{00000000-0005-0000-0000-00003D4E0000}"/>
    <cellStyle name="Standaard 34 5 2 2 2" xfId="4425" xr:uid="{00000000-0005-0000-0000-00003E4E0000}"/>
    <cellStyle name="Standaard 34 5 2 2 2 2" xfId="14152" xr:uid="{00000000-0005-0000-0000-00003F4E0000}"/>
    <cellStyle name="Standaard 34 5 2 2 2 3" xfId="23193" xr:uid="{00000000-0005-0000-0000-0000404E0000}"/>
    <cellStyle name="Standaard 34 5 2 2 2 4" xfId="25915" xr:uid="{00000000-0005-0000-0000-0000414E0000}"/>
    <cellStyle name="Standaard 34 5 2 2 3" xfId="12086" xr:uid="{00000000-0005-0000-0000-0000424E0000}"/>
    <cellStyle name="Standaard 34 5 2 2 4" xfId="21830" xr:uid="{00000000-0005-0000-0000-0000434E0000}"/>
    <cellStyle name="Standaard 34 5 2 2 5" xfId="24553" xr:uid="{00000000-0005-0000-0000-0000444E0000}"/>
    <cellStyle name="Standaard 34 5 2 3" xfId="3764" xr:uid="{00000000-0005-0000-0000-0000454E0000}"/>
    <cellStyle name="Standaard 34 5 2 3 2" xfId="13491" xr:uid="{00000000-0005-0000-0000-0000464E0000}"/>
    <cellStyle name="Standaard 34 5 2 3 3" xfId="22537" xr:uid="{00000000-0005-0000-0000-0000474E0000}"/>
    <cellStyle name="Standaard 34 5 2 3 4" xfId="25259" xr:uid="{00000000-0005-0000-0000-0000484E0000}"/>
    <cellStyle name="Standaard 34 5 2 4" xfId="11430" xr:uid="{00000000-0005-0000-0000-0000494E0000}"/>
    <cellStyle name="Standaard 34 5 2 5" xfId="21174" xr:uid="{00000000-0005-0000-0000-00004A4E0000}"/>
    <cellStyle name="Standaard 34 5 2 6" xfId="23897" xr:uid="{00000000-0005-0000-0000-00004B4E0000}"/>
    <cellStyle name="Standaard 34 5 3" xfId="1875" xr:uid="{00000000-0005-0000-0000-00004C4E0000}"/>
    <cellStyle name="Standaard 34 5 3 2" xfId="4097" xr:uid="{00000000-0005-0000-0000-00004D4E0000}"/>
    <cellStyle name="Standaard 34 5 3 2 2" xfId="13824" xr:uid="{00000000-0005-0000-0000-00004E4E0000}"/>
    <cellStyle name="Standaard 34 5 3 2 3" xfId="22865" xr:uid="{00000000-0005-0000-0000-00004F4E0000}"/>
    <cellStyle name="Standaard 34 5 3 2 4" xfId="25587" xr:uid="{00000000-0005-0000-0000-0000504E0000}"/>
    <cellStyle name="Standaard 34 5 3 3" xfId="11758" xr:uid="{00000000-0005-0000-0000-0000514E0000}"/>
    <cellStyle name="Standaard 34 5 3 4" xfId="21502" xr:uid="{00000000-0005-0000-0000-0000524E0000}"/>
    <cellStyle name="Standaard 34 5 3 5" xfId="24225" xr:uid="{00000000-0005-0000-0000-0000534E0000}"/>
    <cellStyle name="Standaard 34 5 4" xfId="3403" xr:uid="{00000000-0005-0000-0000-0000544E0000}"/>
    <cellStyle name="Standaard 34 5 4 2" xfId="13130" xr:uid="{00000000-0005-0000-0000-0000554E0000}"/>
    <cellStyle name="Standaard 34 5 4 3" xfId="22209" xr:uid="{00000000-0005-0000-0000-0000564E0000}"/>
    <cellStyle name="Standaard 34 5 4 4" xfId="24931" xr:uid="{00000000-0005-0000-0000-0000574E0000}"/>
    <cellStyle name="Standaard 34 5 5" xfId="11102" xr:uid="{00000000-0005-0000-0000-0000584E0000}"/>
    <cellStyle name="Standaard 34 5 6" xfId="20845" xr:uid="{00000000-0005-0000-0000-0000594E0000}"/>
    <cellStyle name="Standaard 34 5 7" xfId="23569" xr:uid="{00000000-0005-0000-0000-00005A4E0000}"/>
    <cellStyle name="Standaard 34 6" xfId="1246" xr:uid="{00000000-0005-0000-0000-00005B4E0000}"/>
    <cellStyle name="Standaard 34 6 2" xfId="1909" xr:uid="{00000000-0005-0000-0000-00005C4E0000}"/>
    <cellStyle name="Standaard 34 6 2 2" xfId="4131" xr:uid="{00000000-0005-0000-0000-00005D4E0000}"/>
    <cellStyle name="Standaard 34 6 2 2 2" xfId="13858" xr:uid="{00000000-0005-0000-0000-00005E4E0000}"/>
    <cellStyle name="Standaard 34 6 2 2 3" xfId="22899" xr:uid="{00000000-0005-0000-0000-00005F4E0000}"/>
    <cellStyle name="Standaard 34 6 2 2 4" xfId="25621" xr:uid="{00000000-0005-0000-0000-0000604E0000}"/>
    <cellStyle name="Standaard 34 6 2 3" xfId="11792" xr:uid="{00000000-0005-0000-0000-0000614E0000}"/>
    <cellStyle name="Standaard 34 6 2 4" xfId="21536" xr:uid="{00000000-0005-0000-0000-0000624E0000}"/>
    <cellStyle name="Standaard 34 6 2 5" xfId="24259" xr:uid="{00000000-0005-0000-0000-0000634E0000}"/>
    <cellStyle name="Standaard 34 6 3" xfId="3470" xr:uid="{00000000-0005-0000-0000-0000644E0000}"/>
    <cellStyle name="Standaard 34 6 3 2" xfId="13197" xr:uid="{00000000-0005-0000-0000-0000654E0000}"/>
    <cellStyle name="Standaard 34 6 3 3" xfId="22243" xr:uid="{00000000-0005-0000-0000-0000664E0000}"/>
    <cellStyle name="Standaard 34 6 3 4" xfId="24965" xr:uid="{00000000-0005-0000-0000-0000674E0000}"/>
    <cellStyle name="Standaard 34 6 4" xfId="11136" xr:uid="{00000000-0005-0000-0000-0000684E0000}"/>
    <cellStyle name="Standaard 34 6 5" xfId="20880" xr:uid="{00000000-0005-0000-0000-0000694E0000}"/>
    <cellStyle name="Standaard 34 6 6" xfId="23603" xr:uid="{00000000-0005-0000-0000-00006A4E0000}"/>
    <cellStyle name="Standaard 34 7" xfId="1581" xr:uid="{00000000-0005-0000-0000-00006B4E0000}"/>
    <cellStyle name="Standaard 34 7 2" xfId="3803" xr:uid="{00000000-0005-0000-0000-00006C4E0000}"/>
    <cellStyle name="Standaard 34 7 2 2" xfId="13530" xr:uid="{00000000-0005-0000-0000-00006D4E0000}"/>
    <cellStyle name="Standaard 34 7 2 3" xfId="22571" xr:uid="{00000000-0005-0000-0000-00006E4E0000}"/>
    <cellStyle name="Standaard 34 7 2 4" xfId="25293" xr:uid="{00000000-0005-0000-0000-00006F4E0000}"/>
    <cellStyle name="Standaard 34 7 3" xfId="11464" xr:uid="{00000000-0005-0000-0000-0000704E0000}"/>
    <cellStyle name="Standaard 34 7 4" xfId="21208" xr:uid="{00000000-0005-0000-0000-0000714E0000}"/>
    <cellStyle name="Standaard 34 7 5" xfId="23931" xr:uid="{00000000-0005-0000-0000-0000724E0000}"/>
    <cellStyle name="Standaard 34 8" xfId="3044" xr:uid="{00000000-0005-0000-0000-0000734E0000}"/>
    <cellStyle name="Standaard 34 8 2" xfId="12771" xr:uid="{00000000-0005-0000-0000-0000744E0000}"/>
    <cellStyle name="Standaard 34 8 3" xfId="21915" xr:uid="{00000000-0005-0000-0000-0000754E0000}"/>
    <cellStyle name="Standaard 34 8 4" xfId="24637" xr:uid="{00000000-0005-0000-0000-0000764E0000}"/>
    <cellStyle name="Standaard 34 9" xfId="10808" xr:uid="{00000000-0005-0000-0000-0000774E0000}"/>
    <cellStyle name="Standaard 35" xfId="837" xr:uid="{00000000-0005-0000-0000-0000784E0000}"/>
    <cellStyle name="Standaard 35 2" xfId="26169" xr:uid="{8AC67C47-B8C6-4B94-9B8C-E7C3846EEB8A}"/>
    <cellStyle name="Standaard 36" xfId="1163" xr:uid="{00000000-0005-0000-0000-0000794E0000}"/>
    <cellStyle name="Standaard 37" xfId="1208" xr:uid="{00000000-0005-0000-0000-00007A4E0000}"/>
    <cellStyle name="Standaard 38" xfId="1209" xr:uid="{00000000-0005-0000-0000-00007B4E0000}"/>
    <cellStyle name="Standaard 39" xfId="1210" xr:uid="{00000000-0005-0000-0000-00007C4E0000}"/>
    <cellStyle name="Standaard 4" xfId="57" xr:uid="{00000000-0005-0000-0000-00007D4E0000}"/>
    <cellStyle name="Standaard 4 2" xfId="278" xr:uid="{00000000-0005-0000-0000-00007E4E0000}"/>
    <cellStyle name="Standaard 4 2 2" xfId="26114" xr:uid="{E9BA6A13-4E56-4CFC-9124-F2BFE4FD8EC6}"/>
    <cellStyle name="Standaard 4 3" xfId="279" xr:uid="{00000000-0005-0000-0000-00007F4E0000}"/>
    <cellStyle name="Standaard 4 3 2" xfId="26115" xr:uid="{7AB49462-5C30-49E9-818B-A2BB2C5415D3}"/>
    <cellStyle name="Standaard 4 4" xfId="280" xr:uid="{00000000-0005-0000-0000-0000804E0000}"/>
    <cellStyle name="Standaard 4 4 2" xfId="26116" xr:uid="{A438D14C-56A1-4D51-AA6F-E93993D34039}"/>
    <cellStyle name="Standaard 4 5" xfId="26001" xr:uid="{0AAB20E1-AB81-447C-B796-19C9A7615EBF}"/>
    <cellStyle name="Standaard 40" xfId="1225" xr:uid="{00000000-0005-0000-0000-0000814E0000}"/>
    <cellStyle name="Standaard 40 2" xfId="1549" xr:uid="{00000000-0005-0000-0000-0000824E0000}"/>
    <cellStyle name="Standaard 40 2 2" xfId="2205" xr:uid="{00000000-0005-0000-0000-0000834E0000}"/>
    <cellStyle name="Standaard 40 2 2 2" xfId="4427" xr:uid="{00000000-0005-0000-0000-0000844E0000}"/>
    <cellStyle name="Standaard 40 2 2 2 2" xfId="14154" xr:uid="{00000000-0005-0000-0000-0000854E0000}"/>
    <cellStyle name="Standaard 40 2 2 2 3" xfId="23195" xr:uid="{00000000-0005-0000-0000-0000864E0000}"/>
    <cellStyle name="Standaard 40 2 2 2 4" xfId="25917" xr:uid="{00000000-0005-0000-0000-0000874E0000}"/>
    <cellStyle name="Standaard 40 2 2 3" xfId="12088" xr:uid="{00000000-0005-0000-0000-0000884E0000}"/>
    <cellStyle name="Standaard 40 2 2 4" xfId="21832" xr:uid="{00000000-0005-0000-0000-0000894E0000}"/>
    <cellStyle name="Standaard 40 2 2 5" xfId="24555" xr:uid="{00000000-0005-0000-0000-00008A4E0000}"/>
    <cellStyle name="Standaard 40 2 3" xfId="3771" xr:uid="{00000000-0005-0000-0000-00008B4E0000}"/>
    <cellStyle name="Standaard 40 2 3 2" xfId="13498" xr:uid="{00000000-0005-0000-0000-00008C4E0000}"/>
    <cellStyle name="Standaard 40 2 3 3" xfId="22539" xr:uid="{00000000-0005-0000-0000-00008D4E0000}"/>
    <cellStyle name="Standaard 40 2 3 4" xfId="25261" xr:uid="{00000000-0005-0000-0000-00008E4E0000}"/>
    <cellStyle name="Standaard 40 2 4" xfId="11432" xr:uid="{00000000-0005-0000-0000-00008F4E0000}"/>
    <cellStyle name="Standaard 40 2 5" xfId="21176" xr:uid="{00000000-0005-0000-0000-0000904E0000}"/>
    <cellStyle name="Standaard 40 2 6" xfId="23899" xr:uid="{00000000-0005-0000-0000-0000914E0000}"/>
    <cellStyle name="Standaard 40 3" xfId="1877" xr:uid="{00000000-0005-0000-0000-0000924E0000}"/>
    <cellStyle name="Standaard 40 3 2" xfId="4099" xr:uid="{00000000-0005-0000-0000-0000934E0000}"/>
    <cellStyle name="Standaard 40 3 2 2" xfId="13826" xr:uid="{00000000-0005-0000-0000-0000944E0000}"/>
    <cellStyle name="Standaard 40 3 2 3" xfId="22867" xr:uid="{00000000-0005-0000-0000-0000954E0000}"/>
    <cellStyle name="Standaard 40 3 2 4" xfId="25589" xr:uid="{00000000-0005-0000-0000-0000964E0000}"/>
    <cellStyle name="Standaard 40 3 3" xfId="11760" xr:uid="{00000000-0005-0000-0000-0000974E0000}"/>
    <cellStyle name="Standaard 40 3 4" xfId="21504" xr:uid="{00000000-0005-0000-0000-0000984E0000}"/>
    <cellStyle name="Standaard 40 3 5" xfId="24227" xr:uid="{00000000-0005-0000-0000-0000994E0000}"/>
    <cellStyle name="Standaard 40 4" xfId="3418" xr:uid="{00000000-0005-0000-0000-00009A4E0000}"/>
    <cellStyle name="Standaard 40 4 2" xfId="13145" xr:uid="{00000000-0005-0000-0000-00009B4E0000}"/>
    <cellStyle name="Standaard 40 4 3" xfId="22211" xr:uid="{00000000-0005-0000-0000-00009C4E0000}"/>
    <cellStyle name="Standaard 40 4 4" xfId="24933" xr:uid="{00000000-0005-0000-0000-00009D4E0000}"/>
    <cellStyle name="Standaard 40 5" xfId="11104" xr:uid="{00000000-0005-0000-0000-00009E4E0000}"/>
    <cellStyle name="Standaard 40 6" xfId="20848" xr:uid="{00000000-0005-0000-0000-00009F4E0000}"/>
    <cellStyle name="Standaard 40 7" xfId="23571" xr:uid="{00000000-0005-0000-0000-0000A04E0000}"/>
    <cellStyle name="Standaard 41" xfId="1227" xr:uid="{00000000-0005-0000-0000-0000A14E0000}"/>
    <cellStyle name="Standaard 41 2" xfId="1562" xr:uid="{00000000-0005-0000-0000-0000A24E0000}"/>
    <cellStyle name="Standaard 41 2 2" xfId="2218" xr:uid="{00000000-0005-0000-0000-0000A34E0000}"/>
    <cellStyle name="Standaard 41 2 2 2" xfId="4440" xr:uid="{00000000-0005-0000-0000-0000A44E0000}"/>
    <cellStyle name="Standaard 41 2 2 2 2" xfId="14167" xr:uid="{00000000-0005-0000-0000-0000A54E0000}"/>
    <cellStyle name="Standaard 41 2 2 2 3" xfId="23208" xr:uid="{00000000-0005-0000-0000-0000A64E0000}"/>
    <cellStyle name="Standaard 41 2 2 2 4" xfId="25930" xr:uid="{00000000-0005-0000-0000-0000A74E0000}"/>
    <cellStyle name="Standaard 41 2 2 3" xfId="12101" xr:uid="{00000000-0005-0000-0000-0000A84E0000}"/>
    <cellStyle name="Standaard 41 2 2 4" xfId="21845" xr:uid="{00000000-0005-0000-0000-0000A94E0000}"/>
    <cellStyle name="Standaard 41 2 2 5" xfId="24568" xr:uid="{00000000-0005-0000-0000-0000AA4E0000}"/>
    <cellStyle name="Standaard 41 2 3" xfId="3784" xr:uid="{00000000-0005-0000-0000-0000AB4E0000}"/>
    <cellStyle name="Standaard 41 2 3 2" xfId="13511" xr:uid="{00000000-0005-0000-0000-0000AC4E0000}"/>
    <cellStyle name="Standaard 41 2 3 3" xfId="22552" xr:uid="{00000000-0005-0000-0000-0000AD4E0000}"/>
    <cellStyle name="Standaard 41 2 3 4" xfId="25274" xr:uid="{00000000-0005-0000-0000-0000AE4E0000}"/>
    <cellStyle name="Standaard 41 2 4" xfId="11445" xr:uid="{00000000-0005-0000-0000-0000AF4E0000}"/>
    <cellStyle name="Standaard 41 2 5" xfId="21189" xr:uid="{00000000-0005-0000-0000-0000B04E0000}"/>
    <cellStyle name="Standaard 41 2 6" xfId="23912" xr:uid="{00000000-0005-0000-0000-0000B14E0000}"/>
    <cellStyle name="Standaard 41 3" xfId="1890" xr:uid="{00000000-0005-0000-0000-0000B24E0000}"/>
    <cellStyle name="Standaard 41 3 2" xfId="4112" xr:uid="{00000000-0005-0000-0000-0000B34E0000}"/>
    <cellStyle name="Standaard 41 3 2 2" xfId="13839" xr:uid="{00000000-0005-0000-0000-0000B44E0000}"/>
    <cellStyle name="Standaard 41 3 2 3" xfId="22880" xr:uid="{00000000-0005-0000-0000-0000B54E0000}"/>
    <cellStyle name="Standaard 41 3 2 4" xfId="25602" xr:uid="{00000000-0005-0000-0000-0000B64E0000}"/>
    <cellStyle name="Standaard 41 3 3" xfId="11773" xr:uid="{00000000-0005-0000-0000-0000B74E0000}"/>
    <cellStyle name="Standaard 41 3 4" xfId="21517" xr:uid="{00000000-0005-0000-0000-0000B84E0000}"/>
    <cellStyle name="Standaard 41 3 5" xfId="24240" xr:uid="{00000000-0005-0000-0000-0000B94E0000}"/>
    <cellStyle name="Standaard 41 4" xfId="3451" xr:uid="{00000000-0005-0000-0000-0000BA4E0000}"/>
    <cellStyle name="Standaard 41 4 2" xfId="13178" xr:uid="{00000000-0005-0000-0000-0000BB4E0000}"/>
    <cellStyle name="Standaard 41 4 3" xfId="22224" xr:uid="{00000000-0005-0000-0000-0000BC4E0000}"/>
    <cellStyle name="Standaard 41 4 4" xfId="24946" xr:uid="{00000000-0005-0000-0000-0000BD4E0000}"/>
    <cellStyle name="Standaard 41 5" xfId="11117" xr:uid="{00000000-0005-0000-0000-0000BE4E0000}"/>
    <cellStyle name="Standaard 41 6" xfId="20861" xr:uid="{00000000-0005-0000-0000-0000BF4E0000}"/>
    <cellStyle name="Standaard 41 7" xfId="23584" xr:uid="{00000000-0005-0000-0000-0000C04E0000}"/>
    <cellStyle name="Standaard 42" xfId="1229" xr:uid="{00000000-0005-0000-0000-0000C14E0000}"/>
    <cellStyle name="Standaard 42 2" xfId="1564" xr:uid="{00000000-0005-0000-0000-0000C24E0000}"/>
    <cellStyle name="Standaard 42 2 2" xfId="2220" xr:uid="{00000000-0005-0000-0000-0000C34E0000}"/>
    <cellStyle name="Standaard 42 2 2 2" xfId="4442" xr:uid="{00000000-0005-0000-0000-0000C44E0000}"/>
    <cellStyle name="Standaard 42 2 2 2 2" xfId="14169" xr:uid="{00000000-0005-0000-0000-0000C54E0000}"/>
    <cellStyle name="Standaard 42 2 2 2 3" xfId="23210" xr:uid="{00000000-0005-0000-0000-0000C64E0000}"/>
    <cellStyle name="Standaard 42 2 2 2 4" xfId="25932" xr:uid="{00000000-0005-0000-0000-0000C74E0000}"/>
    <cellStyle name="Standaard 42 2 2 3" xfId="12103" xr:uid="{00000000-0005-0000-0000-0000C84E0000}"/>
    <cellStyle name="Standaard 42 2 2 4" xfId="21847" xr:uid="{00000000-0005-0000-0000-0000C94E0000}"/>
    <cellStyle name="Standaard 42 2 2 5" xfId="24570" xr:uid="{00000000-0005-0000-0000-0000CA4E0000}"/>
    <cellStyle name="Standaard 42 2 3" xfId="3786" xr:uid="{00000000-0005-0000-0000-0000CB4E0000}"/>
    <cellStyle name="Standaard 42 2 3 2" xfId="13513" xr:uid="{00000000-0005-0000-0000-0000CC4E0000}"/>
    <cellStyle name="Standaard 42 2 3 3" xfId="22554" xr:uid="{00000000-0005-0000-0000-0000CD4E0000}"/>
    <cellStyle name="Standaard 42 2 3 4" xfId="25276" xr:uid="{00000000-0005-0000-0000-0000CE4E0000}"/>
    <cellStyle name="Standaard 42 2 4" xfId="11447" xr:uid="{00000000-0005-0000-0000-0000CF4E0000}"/>
    <cellStyle name="Standaard 42 2 5" xfId="21191" xr:uid="{00000000-0005-0000-0000-0000D04E0000}"/>
    <cellStyle name="Standaard 42 2 6" xfId="23914" xr:uid="{00000000-0005-0000-0000-0000D14E0000}"/>
    <cellStyle name="Standaard 42 3" xfId="1892" xr:uid="{00000000-0005-0000-0000-0000D24E0000}"/>
    <cellStyle name="Standaard 42 3 2" xfId="4114" xr:uid="{00000000-0005-0000-0000-0000D34E0000}"/>
    <cellStyle name="Standaard 42 3 2 2" xfId="13841" xr:uid="{00000000-0005-0000-0000-0000D44E0000}"/>
    <cellStyle name="Standaard 42 3 2 3" xfId="22882" xr:uid="{00000000-0005-0000-0000-0000D54E0000}"/>
    <cellStyle name="Standaard 42 3 2 4" xfId="25604" xr:uid="{00000000-0005-0000-0000-0000D64E0000}"/>
    <cellStyle name="Standaard 42 3 3" xfId="11775" xr:uid="{00000000-0005-0000-0000-0000D74E0000}"/>
    <cellStyle name="Standaard 42 3 4" xfId="21519" xr:uid="{00000000-0005-0000-0000-0000D84E0000}"/>
    <cellStyle name="Standaard 42 3 5" xfId="24242" xr:uid="{00000000-0005-0000-0000-0000D94E0000}"/>
    <cellStyle name="Standaard 42 4" xfId="3453" xr:uid="{00000000-0005-0000-0000-0000DA4E0000}"/>
    <cellStyle name="Standaard 42 4 2" xfId="13180" xr:uid="{00000000-0005-0000-0000-0000DB4E0000}"/>
    <cellStyle name="Standaard 42 4 3" xfId="22226" xr:uid="{00000000-0005-0000-0000-0000DC4E0000}"/>
    <cellStyle name="Standaard 42 4 4" xfId="24948" xr:uid="{00000000-0005-0000-0000-0000DD4E0000}"/>
    <cellStyle name="Standaard 42 5" xfId="11119" xr:uid="{00000000-0005-0000-0000-0000DE4E0000}"/>
    <cellStyle name="Standaard 42 6" xfId="20863" xr:uid="{00000000-0005-0000-0000-0000DF4E0000}"/>
    <cellStyle name="Standaard 42 7" xfId="23586" xr:uid="{00000000-0005-0000-0000-0000E04E0000}"/>
    <cellStyle name="Standaard 43" xfId="1231" xr:uid="{00000000-0005-0000-0000-0000E14E0000}"/>
    <cellStyle name="Standaard 43 2" xfId="1566" xr:uid="{00000000-0005-0000-0000-0000E24E0000}"/>
    <cellStyle name="Standaard 43 2 2" xfId="2222" xr:uid="{00000000-0005-0000-0000-0000E34E0000}"/>
    <cellStyle name="Standaard 43 2 2 2" xfId="4444" xr:uid="{00000000-0005-0000-0000-0000E44E0000}"/>
    <cellStyle name="Standaard 43 2 2 2 2" xfId="14171" xr:uid="{00000000-0005-0000-0000-0000E54E0000}"/>
    <cellStyle name="Standaard 43 2 2 2 3" xfId="23212" xr:uid="{00000000-0005-0000-0000-0000E64E0000}"/>
    <cellStyle name="Standaard 43 2 2 2 4" xfId="25934" xr:uid="{00000000-0005-0000-0000-0000E74E0000}"/>
    <cellStyle name="Standaard 43 2 2 3" xfId="12105" xr:uid="{00000000-0005-0000-0000-0000E84E0000}"/>
    <cellStyle name="Standaard 43 2 2 4" xfId="21849" xr:uid="{00000000-0005-0000-0000-0000E94E0000}"/>
    <cellStyle name="Standaard 43 2 2 5" xfId="24572" xr:uid="{00000000-0005-0000-0000-0000EA4E0000}"/>
    <cellStyle name="Standaard 43 2 3" xfId="3788" xr:uid="{00000000-0005-0000-0000-0000EB4E0000}"/>
    <cellStyle name="Standaard 43 2 3 2" xfId="13515" xr:uid="{00000000-0005-0000-0000-0000EC4E0000}"/>
    <cellStyle name="Standaard 43 2 3 3" xfId="22556" xr:uid="{00000000-0005-0000-0000-0000ED4E0000}"/>
    <cellStyle name="Standaard 43 2 3 4" xfId="25278" xr:uid="{00000000-0005-0000-0000-0000EE4E0000}"/>
    <cellStyle name="Standaard 43 2 4" xfId="11449" xr:uid="{00000000-0005-0000-0000-0000EF4E0000}"/>
    <cellStyle name="Standaard 43 2 5" xfId="21193" xr:uid="{00000000-0005-0000-0000-0000F04E0000}"/>
    <cellStyle name="Standaard 43 2 6" xfId="23916" xr:uid="{00000000-0005-0000-0000-0000F14E0000}"/>
    <cellStyle name="Standaard 43 3" xfId="1894" xr:uid="{00000000-0005-0000-0000-0000F24E0000}"/>
    <cellStyle name="Standaard 43 3 2" xfId="4116" xr:uid="{00000000-0005-0000-0000-0000F34E0000}"/>
    <cellStyle name="Standaard 43 3 2 2" xfId="13843" xr:uid="{00000000-0005-0000-0000-0000F44E0000}"/>
    <cellStyle name="Standaard 43 3 2 3" xfId="22884" xr:uid="{00000000-0005-0000-0000-0000F54E0000}"/>
    <cellStyle name="Standaard 43 3 2 4" xfId="25606" xr:uid="{00000000-0005-0000-0000-0000F64E0000}"/>
    <cellStyle name="Standaard 43 3 3" xfId="11777" xr:uid="{00000000-0005-0000-0000-0000F74E0000}"/>
    <cellStyle name="Standaard 43 3 4" xfId="21521" xr:uid="{00000000-0005-0000-0000-0000F84E0000}"/>
    <cellStyle name="Standaard 43 3 5" xfId="24244" xr:uid="{00000000-0005-0000-0000-0000F94E0000}"/>
    <cellStyle name="Standaard 43 4" xfId="3455" xr:uid="{00000000-0005-0000-0000-0000FA4E0000}"/>
    <cellStyle name="Standaard 43 4 2" xfId="13182" xr:uid="{00000000-0005-0000-0000-0000FB4E0000}"/>
    <cellStyle name="Standaard 43 4 3" xfId="22228" xr:uid="{00000000-0005-0000-0000-0000FC4E0000}"/>
    <cellStyle name="Standaard 43 4 4" xfId="24950" xr:uid="{00000000-0005-0000-0000-0000FD4E0000}"/>
    <cellStyle name="Standaard 43 5" xfId="11121" xr:uid="{00000000-0005-0000-0000-0000FE4E0000}"/>
    <cellStyle name="Standaard 43 6" xfId="20865" xr:uid="{00000000-0005-0000-0000-0000FF4E0000}"/>
    <cellStyle name="Standaard 43 7" xfId="23588" xr:uid="{00000000-0005-0000-0000-0000004F0000}"/>
    <cellStyle name="Standaard 44" xfId="1228" xr:uid="{00000000-0005-0000-0000-0000014F0000}"/>
    <cellStyle name="Standaard 44 2" xfId="1563" xr:uid="{00000000-0005-0000-0000-0000024F0000}"/>
    <cellStyle name="Standaard 44 2 2" xfId="2219" xr:uid="{00000000-0005-0000-0000-0000034F0000}"/>
    <cellStyle name="Standaard 44 2 2 2" xfId="4441" xr:uid="{00000000-0005-0000-0000-0000044F0000}"/>
    <cellStyle name="Standaard 44 2 2 2 2" xfId="14168" xr:uid="{00000000-0005-0000-0000-0000054F0000}"/>
    <cellStyle name="Standaard 44 2 2 2 3" xfId="23209" xr:uid="{00000000-0005-0000-0000-0000064F0000}"/>
    <cellStyle name="Standaard 44 2 2 2 4" xfId="25931" xr:uid="{00000000-0005-0000-0000-0000074F0000}"/>
    <cellStyle name="Standaard 44 2 2 3" xfId="12102" xr:uid="{00000000-0005-0000-0000-0000084F0000}"/>
    <cellStyle name="Standaard 44 2 2 4" xfId="21846" xr:uid="{00000000-0005-0000-0000-0000094F0000}"/>
    <cellStyle name="Standaard 44 2 2 5" xfId="24569" xr:uid="{00000000-0005-0000-0000-00000A4F0000}"/>
    <cellStyle name="Standaard 44 2 3" xfId="3785" xr:uid="{00000000-0005-0000-0000-00000B4F0000}"/>
    <cellStyle name="Standaard 44 2 3 2" xfId="13512" xr:uid="{00000000-0005-0000-0000-00000C4F0000}"/>
    <cellStyle name="Standaard 44 2 3 3" xfId="22553" xr:uid="{00000000-0005-0000-0000-00000D4F0000}"/>
    <cellStyle name="Standaard 44 2 3 4" xfId="25275" xr:uid="{00000000-0005-0000-0000-00000E4F0000}"/>
    <cellStyle name="Standaard 44 2 4" xfId="11446" xr:uid="{00000000-0005-0000-0000-00000F4F0000}"/>
    <cellStyle name="Standaard 44 2 5" xfId="21190" xr:uid="{00000000-0005-0000-0000-0000104F0000}"/>
    <cellStyle name="Standaard 44 2 6" xfId="23913" xr:uid="{00000000-0005-0000-0000-0000114F0000}"/>
    <cellStyle name="Standaard 44 3" xfId="1891" xr:uid="{00000000-0005-0000-0000-0000124F0000}"/>
    <cellStyle name="Standaard 44 3 2" xfId="4113" xr:uid="{00000000-0005-0000-0000-0000134F0000}"/>
    <cellStyle name="Standaard 44 3 2 2" xfId="13840" xr:uid="{00000000-0005-0000-0000-0000144F0000}"/>
    <cellStyle name="Standaard 44 3 2 3" xfId="22881" xr:uid="{00000000-0005-0000-0000-0000154F0000}"/>
    <cellStyle name="Standaard 44 3 2 4" xfId="25603" xr:uid="{00000000-0005-0000-0000-0000164F0000}"/>
    <cellStyle name="Standaard 44 3 3" xfId="11774" xr:uid="{00000000-0005-0000-0000-0000174F0000}"/>
    <cellStyle name="Standaard 44 3 4" xfId="21518" xr:uid="{00000000-0005-0000-0000-0000184F0000}"/>
    <cellStyle name="Standaard 44 3 5" xfId="24241" xr:uid="{00000000-0005-0000-0000-0000194F0000}"/>
    <cellStyle name="Standaard 44 4" xfId="3452" xr:uid="{00000000-0005-0000-0000-00001A4F0000}"/>
    <cellStyle name="Standaard 44 4 2" xfId="13179" xr:uid="{00000000-0005-0000-0000-00001B4F0000}"/>
    <cellStyle name="Standaard 44 4 3" xfId="22225" xr:uid="{00000000-0005-0000-0000-00001C4F0000}"/>
    <cellStyle name="Standaard 44 4 4" xfId="24947" xr:uid="{00000000-0005-0000-0000-00001D4F0000}"/>
    <cellStyle name="Standaard 44 5" xfId="11118" xr:uid="{00000000-0005-0000-0000-00001E4F0000}"/>
    <cellStyle name="Standaard 44 6" xfId="20862" xr:uid="{00000000-0005-0000-0000-00001F4F0000}"/>
    <cellStyle name="Standaard 44 7" xfId="23585" xr:uid="{00000000-0005-0000-0000-0000204F0000}"/>
    <cellStyle name="Standaard 45" xfId="1232" xr:uid="{00000000-0005-0000-0000-0000214F0000}"/>
    <cellStyle name="Standaard 45 2" xfId="1567" xr:uid="{00000000-0005-0000-0000-0000224F0000}"/>
    <cellStyle name="Standaard 45 2 2" xfId="2223" xr:uid="{00000000-0005-0000-0000-0000234F0000}"/>
    <cellStyle name="Standaard 45 2 2 2" xfId="4445" xr:uid="{00000000-0005-0000-0000-0000244F0000}"/>
    <cellStyle name="Standaard 45 2 2 2 2" xfId="14172" xr:uid="{00000000-0005-0000-0000-0000254F0000}"/>
    <cellStyle name="Standaard 45 2 2 2 3" xfId="23213" xr:uid="{00000000-0005-0000-0000-0000264F0000}"/>
    <cellStyle name="Standaard 45 2 2 2 4" xfId="25935" xr:uid="{00000000-0005-0000-0000-0000274F0000}"/>
    <cellStyle name="Standaard 45 2 2 3" xfId="12106" xr:uid="{00000000-0005-0000-0000-0000284F0000}"/>
    <cellStyle name="Standaard 45 2 2 4" xfId="21850" xr:uid="{00000000-0005-0000-0000-0000294F0000}"/>
    <cellStyle name="Standaard 45 2 2 5" xfId="24573" xr:uid="{00000000-0005-0000-0000-00002A4F0000}"/>
    <cellStyle name="Standaard 45 2 3" xfId="3789" xr:uid="{00000000-0005-0000-0000-00002B4F0000}"/>
    <cellStyle name="Standaard 45 2 3 2" xfId="13516" xr:uid="{00000000-0005-0000-0000-00002C4F0000}"/>
    <cellStyle name="Standaard 45 2 3 3" xfId="22557" xr:uid="{00000000-0005-0000-0000-00002D4F0000}"/>
    <cellStyle name="Standaard 45 2 3 4" xfId="25279" xr:uid="{00000000-0005-0000-0000-00002E4F0000}"/>
    <cellStyle name="Standaard 45 2 4" xfId="11450" xr:uid="{00000000-0005-0000-0000-00002F4F0000}"/>
    <cellStyle name="Standaard 45 2 5" xfId="21194" xr:uid="{00000000-0005-0000-0000-0000304F0000}"/>
    <cellStyle name="Standaard 45 2 6" xfId="23917" xr:uid="{00000000-0005-0000-0000-0000314F0000}"/>
    <cellStyle name="Standaard 45 3" xfId="1895" xr:uid="{00000000-0005-0000-0000-0000324F0000}"/>
    <cellStyle name="Standaard 45 3 2" xfId="4117" xr:uid="{00000000-0005-0000-0000-0000334F0000}"/>
    <cellStyle name="Standaard 45 3 2 2" xfId="13844" xr:uid="{00000000-0005-0000-0000-0000344F0000}"/>
    <cellStyle name="Standaard 45 3 2 3" xfId="22885" xr:uid="{00000000-0005-0000-0000-0000354F0000}"/>
    <cellStyle name="Standaard 45 3 2 4" xfId="25607" xr:uid="{00000000-0005-0000-0000-0000364F0000}"/>
    <cellStyle name="Standaard 45 3 3" xfId="11778" xr:uid="{00000000-0005-0000-0000-0000374F0000}"/>
    <cellStyle name="Standaard 45 3 4" xfId="21522" xr:uid="{00000000-0005-0000-0000-0000384F0000}"/>
    <cellStyle name="Standaard 45 3 5" xfId="24245" xr:uid="{00000000-0005-0000-0000-0000394F0000}"/>
    <cellStyle name="Standaard 45 4" xfId="3456" xr:uid="{00000000-0005-0000-0000-00003A4F0000}"/>
    <cellStyle name="Standaard 45 4 2" xfId="13183" xr:uid="{00000000-0005-0000-0000-00003B4F0000}"/>
    <cellStyle name="Standaard 45 4 3" xfId="22229" xr:uid="{00000000-0005-0000-0000-00003C4F0000}"/>
    <cellStyle name="Standaard 45 4 4" xfId="24951" xr:uid="{00000000-0005-0000-0000-00003D4F0000}"/>
    <cellStyle name="Standaard 45 5" xfId="11122" xr:uid="{00000000-0005-0000-0000-00003E4F0000}"/>
    <cellStyle name="Standaard 45 6" xfId="20866" xr:uid="{00000000-0005-0000-0000-00003F4F0000}"/>
    <cellStyle name="Standaard 45 7" xfId="23589" xr:uid="{00000000-0005-0000-0000-0000404F0000}"/>
    <cellStyle name="Standaard 46" xfId="2388" xr:uid="{00000000-0005-0000-0000-0000414F0000}"/>
    <cellStyle name="Standaard 46 2" xfId="4609" xr:uid="{00000000-0005-0000-0000-0000424F0000}"/>
    <cellStyle name="Standaard 46 2 2" xfId="14336" xr:uid="{00000000-0005-0000-0000-0000434F0000}"/>
    <cellStyle name="Standaard 46 2 3" xfId="23227" xr:uid="{00000000-0005-0000-0000-0000444F0000}"/>
    <cellStyle name="Standaard 46 2 4" xfId="25949" xr:uid="{00000000-0005-0000-0000-0000454F0000}"/>
    <cellStyle name="Standaard 46 3" xfId="12121" xr:uid="{00000000-0005-0000-0000-0000464F0000}"/>
    <cellStyle name="Standaard 46 4" xfId="21865" xr:uid="{00000000-0005-0000-0000-0000474F0000}"/>
    <cellStyle name="Standaard 46 5" xfId="24588" xr:uid="{00000000-0005-0000-0000-0000484F0000}"/>
    <cellStyle name="Standaard 47" xfId="2389" xr:uid="{00000000-0005-0000-0000-0000494F0000}"/>
    <cellStyle name="Standaard 47 2" xfId="4610" xr:uid="{00000000-0005-0000-0000-00004A4F0000}"/>
    <cellStyle name="Standaard 47 2 2" xfId="14337" xr:uid="{00000000-0005-0000-0000-00004B4F0000}"/>
    <cellStyle name="Standaard 47 2 3" xfId="23228" xr:uid="{00000000-0005-0000-0000-00004C4F0000}"/>
    <cellStyle name="Standaard 47 2 4" xfId="25950" xr:uid="{00000000-0005-0000-0000-00004D4F0000}"/>
    <cellStyle name="Standaard 47 3" xfId="12122" xr:uid="{00000000-0005-0000-0000-00004E4F0000}"/>
    <cellStyle name="Standaard 47 4" xfId="21866" xr:uid="{00000000-0005-0000-0000-00004F4F0000}"/>
    <cellStyle name="Standaard 47 5" xfId="24589" xr:uid="{00000000-0005-0000-0000-0000504F0000}"/>
    <cellStyle name="Standaard 48" xfId="2390" xr:uid="{00000000-0005-0000-0000-0000514F0000}"/>
    <cellStyle name="Standaard 48 2" xfId="4611" xr:uid="{00000000-0005-0000-0000-0000524F0000}"/>
    <cellStyle name="Standaard 48 2 2" xfId="14338" xr:uid="{00000000-0005-0000-0000-0000534F0000}"/>
    <cellStyle name="Standaard 48 2 3" xfId="23229" xr:uid="{00000000-0005-0000-0000-0000544F0000}"/>
    <cellStyle name="Standaard 48 2 4" xfId="25951" xr:uid="{00000000-0005-0000-0000-0000554F0000}"/>
    <cellStyle name="Standaard 48 3" xfId="12123" xr:uid="{00000000-0005-0000-0000-0000564F0000}"/>
    <cellStyle name="Standaard 48 4" xfId="21867" xr:uid="{00000000-0005-0000-0000-0000574F0000}"/>
    <cellStyle name="Standaard 48 5" xfId="24590" xr:uid="{00000000-0005-0000-0000-0000584F0000}"/>
    <cellStyle name="Standaard 49" xfId="2391" xr:uid="{00000000-0005-0000-0000-0000594F0000}"/>
    <cellStyle name="Standaard 49 2" xfId="4612" xr:uid="{00000000-0005-0000-0000-00005A4F0000}"/>
    <cellStyle name="Standaard 49 2 2" xfId="14339" xr:uid="{00000000-0005-0000-0000-00005B4F0000}"/>
    <cellStyle name="Standaard 49 2 3" xfId="23230" xr:uid="{00000000-0005-0000-0000-00005C4F0000}"/>
    <cellStyle name="Standaard 49 2 4" xfId="25952" xr:uid="{00000000-0005-0000-0000-00005D4F0000}"/>
    <cellStyle name="Standaard 49 3" xfId="12124" xr:uid="{00000000-0005-0000-0000-00005E4F0000}"/>
    <cellStyle name="Standaard 49 4" xfId="21868" xr:uid="{00000000-0005-0000-0000-00005F4F0000}"/>
    <cellStyle name="Standaard 49 5" xfId="24591" xr:uid="{00000000-0005-0000-0000-0000604F0000}"/>
    <cellStyle name="Standaard 5" xfId="58" xr:uid="{00000000-0005-0000-0000-0000614F0000}"/>
    <cellStyle name="Standaard 5 2" xfId="281" xr:uid="{00000000-0005-0000-0000-0000624F0000}"/>
    <cellStyle name="Standaard 5 2 2" xfId="26117" xr:uid="{ABB2AC68-1A0A-418C-9A12-0EC61930ABA5}"/>
    <cellStyle name="Standaard 5 3" xfId="282" xr:uid="{00000000-0005-0000-0000-0000634F0000}"/>
    <cellStyle name="Standaard 5 3 2" xfId="26118" xr:uid="{582B1857-0ED9-4A78-A1CE-2F8111D571E6}"/>
    <cellStyle name="Standaard 5 4" xfId="283" xr:uid="{00000000-0005-0000-0000-0000644F0000}"/>
    <cellStyle name="Standaard 5 4 2" xfId="26119" xr:uid="{DA2FFC1D-EF70-46CA-BFBD-545253E68C77}"/>
    <cellStyle name="Standaard 5 5" xfId="26002" xr:uid="{18DCEDEB-DDAB-45C9-A01D-441506BABC24}"/>
    <cellStyle name="Standaard 50" xfId="2392" xr:uid="{00000000-0005-0000-0000-0000654F0000}"/>
    <cellStyle name="Standaard 50 2" xfId="4613" xr:uid="{00000000-0005-0000-0000-0000664F0000}"/>
    <cellStyle name="Standaard 50 2 2" xfId="14340" xr:uid="{00000000-0005-0000-0000-0000674F0000}"/>
    <cellStyle name="Standaard 50 2 3" xfId="23231" xr:uid="{00000000-0005-0000-0000-0000684F0000}"/>
    <cellStyle name="Standaard 50 2 4" xfId="25953" xr:uid="{00000000-0005-0000-0000-0000694F0000}"/>
    <cellStyle name="Standaard 50 3" xfId="12125" xr:uid="{00000000-0005-0000-0000-00006A4F0000}"/>
    <cellStyle name="Standaard 50 4" xfId="21869" xr:uid="{00000000-0005-0000-0000-00006B4F0000}"/>
    <cellStyle name="Standaard 50 5" xfId="24592" xr:uid="{00000000-0005-0000-0000-00006C4F0000}"/>
    <cellStyle name="Standaard 51" xfId="2393" xr:uid="{00000000-0005-0000-0000-00006D4F0000}"/>
    <cellStyle name="Standaard 51 2" xfId="4614" xr:uid="{00000000-0005-0000-0000-00006E4F0000}"/>
    <cellStyle name="Standaard 51 2 2" xfId="14341" xr:uid="{00000000-0005-0000-0000-00006F4F0000}"/>
    <cellStyle name="Standaard 51 2 3" xfId="23232" xr:uid="{00000000-0005-0000-0000-0000704F0000}"/>
    <cellStyle name="Standaard 51 2 4" xfId="25954" xr:uid="{00000000-0005-0000-0000-0000714F0000}"/>
    <cellStyle name="Standaard 51 3" xfId="12126" xr:uid="{00000000-0005-0000-0000-0000724F0000}"/>
    <cellStyle name="Standaard 51 4" xfId="21870" xr:uid="{00000000-0005-0000-0000-0000734F0000}"/>
    <cellStyle name="Standaard 51 5" xfId="24593" xr:uid="{00000000-0005-0000-0000-0000744F0000}"/>
    <cellStyle name="Standaard 52" xfId="2394" xr:uid="{00000000-0005-0000-0000-0000754F0000}"/>
    <cellStyle name="Standaard 52 2" xfId="4615" xr:uid="{00000000-0005-0000-0000-0000764F0000}"/>
    <cellStyle name="Standaard 52 2 2" xfId="14342" xr:uid="{00000000-0005-0000-0000-0000774F0000}"/>
    <cellStyle name="Standaard 52 2 3" xfId="23233" xr:uid="{00000000-0005-0000-0000-0000784F0000}"/>
    <cellStyle name="Standaard 52 2 4" xfId="25955" xr:uid="{00000000-0005-0000-0000-0000794F0000}"/>
    <cellStyle name="Standaard 52 3" xfId="12127" xr:uid="{00000000-0005-0000-0000-00007A4F0000}"/>
    <cellStyle name="Standaard 52 4" xfId="21871" xr:uid="{00000000-0005-0000-0000-00007B4F0000}"/>
    <cellStyle name="Standaard 52 5" xfId="24594" xr:uid="{00000000-0005-0000-0000-00007C4F0000}"/>
    <cellStyle name="Standaard 53" xfId="2395" xr:uid="{00000000-0005-0000-0000-00007D4F0000}"/>
    <cellStyle name="Standaard 53 2" xfId="4616" xr:uid="{00000000-0005-0000-0000-00007E4F0000}"/>
    <cellStyle name="Standaard 53 2 2" xfId="14343" xr:uid="{00000000-0005-0000-0000-00007F4F0000}"/>
    <cellStyle name="Standaard 53 2 3" xfId="23234" xr:uid="{00000000-0005-0000-0000-0000804F0000}"/>
    <cellStyle name="Standaard 53 2 4" xfId="25956" xr:uid="{00000000-0005-0000-0000-0000814F0000}"/>
    <cellStyle name="Standaard 53 3" xfId="12128" xr:uid="{00000000-0005-0000-0000-0000824F0000}"/>
    <cellStyle name="Standaard 53 4" xfId="21872" xr:uid="{00000000-0005-0000-0000-0000834F0000}"/>
    <cellStyle name="Standaard 53 5" xfId="24595" xr:uid="{00000000-0005-0000-0000-0000844F0000}"/>
    <cellStyle name="Standaard 54" xfId="2396" xr:uid="{00000000-0005-0000-0000-0000854F0000}"/>
    <cellStyle name="Standaard 54 2" xfId="4617" xr:uid="{00000000-0005-0000-0000-0000864F0000}"/>
    <cellStyle name="Standaard 54 2 2" xfId="14344" xr:uid="{00000000-0005-0000-0000-0000874F0000}"/>
    <cellStyle name="Standaard 54 2 3" xfId="23235" xr:uid="{00000000-0005-0000-0000-0000884F0000}"/>
    <cellStyle name="Standaard 54 2 4" xfId="25957" xr:uid="{00000000-0005-0000-0000-0000894F0000}"/>
    <cellStyle name="Standaard 54 3" xfId="12129" xr:uid="{00000000-0005-0000-0000-00008A4F0000}"/>
    <cellStyle name="Standaard 54 4" xfId="21873" xr:uid="{00000000-0005-0000-0000-00008B4F0000}"/>
    <cellStyle name="Standaard 54 5" xfId="24596" xr:uid="{00000000-0005-0000-0000-00008C4F0000}"/>
    <cellStyle name="Standaard 55" xfId="2429" xr:uid="{00000000-0005-0000-0000-00008D4F0000}"/>
    <cellStyle name="Standaard 55 2" xfId="4649" xr:uid="{00000000-0005-0000-0000-00008E4F0000}"/>
    <cellStyle name="Standaard 55 2 2" xfId="14376" xr:uid="{00000000-0005-0000-0000-00008F4F0000}"/>
    <cellStyle name="Standaard 55 2 3" xfId="23261" xr:uid="{00000000-0005-0000-0000-0000904F0000}"/>
    <cellStyle name="Standaard 55 2 4" xfId="25983" xr:uid="{00000000-0005-0000-0000-0000914F0000}"/>
    <cellStyle name="Standaard 55 3" xfId="12156" xr:uid="{00000000-0005-0000-0000-0000924F0000}"/>
    <cellStyle name="Standaard 55 4" xfId="21901" xr:uid="{00000000-0005-0000-0000-0000934F0000}"/>
    <cellStyle name="Standaard 55 5" xfId="24623" xr:uid="{00000000-0005-0000-0000-0000944F0000}"/>
    <cellStyle name="Standaard 56" xfId="40" xr:uid="{00000000-0005-0000-0000-0000954F0000}"/>
    <cellStyle name="Standaard 6" xfId="59" xr:uid="{00000000-0005-0000-0000-0000964F0000}"/>
    <cellStyle name="Standaard 6 2" xfId="284" xr:uid="{00000000-0005-0000-0000-0000974F0000}"/>
    <cellStyle name="Standaard 6 2 2" xfId="26120" xr:uid="{ABA78AA8-AF07-4636-A6B6-66B2FA525BBB}"/>
    <cellStyle name="Standaard 6 3" xfId="285" xr:uid="{00000000-0005-0000-0000-0000984F0000}"/>
    <cellStyle name="Standaard 6 3 2" xfId="26121" xr:uid="{AA3161AD-DFFA-41D2-94E6-05E3265ED3B5}"/>
    <cellStyle name="Standaard 6 4" xfId="286" xr:uid="{00000000-0005-0000-0000-0000994F0000}"/>
    <cellStyle name="Standaard 6 4 2" xfId="26122" xr:uid="{6FB80237-C14D-433C-830D-9A36567BBE80}"/>
    <cellStyle name="Standaard 6 5" xfId="26003" xr:uid="{11A9D7CC-5DD7-403C-A3D0-9EC0B6FA6C58}"/>
    <cellStyle name="Standaard 7" xfId="60" xr:uid="{00000000-0005-0000-0000-00009A4F0000}"/>
    <cellStyle name="Standaard 7 2" xfId="287" xr:uid="{00000000-0005-0000-0000-00009B4F0000}"/>
    <cellStyle name="Standaard 7 2 2" xfId="26123" xr:uid="{7EECF652-50AD-40BF-8ADF-C6CBA835AF0A}"/>
    <cellStyle name="Standaard 7 3" xfId="288" xr:uid="{00000000-0005-0000-0000-00009C4F0000}"/>
    <cellStyle name="Standaard 7 3 2" xfId="26124" xr:uid="{7AA86ECD-2F7E-458E-8F48-692788943783}"/>
    <cellStyle name="Standaard 7 4" xfId="289" xr:uid="{00000000-0005-0000-0000-00009D4F0000}"/>
    <cellStyle name="Standaard 7 4 2" xfId="26125" xr:uid="{DA888159-05C9-4BF1-BE1C-C058365827F6}"/>
    <cellStyle name="Standaard 7 5" xfId="26004" xr:uid="{07F3B327-45C5-4522-81D2-40AEB13D3415}"/>
    <cellStyle name="Standaard 8" xfId="61" xr:uid="{00000000-0005-0000-0000-00009E4F0000}"/>
    <cellStyle name="Standaard 8 2" xfId="290" xr:uid="{00000000-0005-0000-0000-00009F4F0000}"/>
    <cellStyle name="Standaard 8 2 2" xfId="26126" xr:uid="{E798192C-6066-4C69-81AF-139D923FAD89}"/>
    <cellStyle name="Standaard 8 3" xfId="291" xr:uid="{00000000-0005-0000-0000-0000A04F0000}"/>
    <cellStyle name="Standaard 8 3 2" xfId="26127" xr:uid="{B6C9A64D-9860-4BA3-91E2-F751DFD23DF9}"/>
    <cellStyle name="Standaard 8 4" xfId="292" xr:uid="{00000000-0005-0000-0000-0000A14F0000}"/>
    <cellStyle name="Standaard 8 4 2" xfId="26128" xr:uid="{0EC46815-EC47-44DC-9FFD-39B7F79283D9}"/>
    <cellStyle name="Standaard 8 5" xfId="26005" xr:uid="{EF724970-4D88-47CD-9FC3-9B5AA4F5CFCD}"/>
    <cellStyle name="Standaard 9" xfId="62" xr:uid="{00000000-0005-0000-0000-0000A24F0000}"/>
    <cellStyle name="Standaard 9 2" xfId="293" xr:uid="{00000000-0005-0000-0000-0000A34F0000}"/>
    <cellStyle name="Standaard 9 2 2" xfId="26129" xr:uid="{0108409F-4BC0-4F2B-BEAA-7E61E0F723EF}"/>
    <cellStyle name="Standaard 9 3" xfId="294" xr:uid="{00000000-0005-0000-0000-0000A44F0000}"/>
    <cellStyle name="Standaard 9 3 2" xfId="26130" xr:uid="{73E42BFF-8A29-49E4-A51C-B322CCF67B65}"/>
    <cellStyle name="Standaard 9 4" xfId="295" xr:uid="{00000000-0005-0000-0000-0000A54F0000}"/>
    <cellStyle name="Standaard 9 4 2" xfId="26131" xr:uid="{3F31A0D0-A8F6-456A-B712-F29D76319992}"/>
    <cellStyle name="Standaard 9 5" xfId="26006" xr:uid="{A113FF63-8CDE-4C29-BC93-20FD0A173DB7}"/>
    <cellStyle name="Titel 10" xfId="838" xr:uid="{00000000-0005-0000-0000-0000A64F0000}"/>
    <cellStyle name="Titel 11" xfId="839" xr:uid="{00000000-0005-0000-0000-0000A74F0000}"/>
    <cellStyle name="Titel 12" xfId="840" xr:uid="{00000000-0005-0000-0000-0000A84F0000}"/>
    <cellStyle name="Titel 13" xfId="841" xr:uid="{00000000-0005-0000-0000-0000A94F0000}"/>
    <cellStyle name="Titel 14" xfId="842" xr:uid="{00000000-0005-0000-0000-0000AA4F0000}"/>
    <cellStyle name="Titel 15" xfId="843" xr:uid="{00000000-0005-0000-0000-0000AB4F0000}"/>
    <cellStyle name="Titel 16" xfId="844" xr:uid="{00000000-0005-0000-0000-0000AC4F0000}"/>
    <cellStyle name="Titel 17" xfId="1226" xr:uid="{00000000-0005-0000-0000-0000AD4F0000}"/>
    <cellStyle name="Titel 2" xfId="296" xr:uid="{00000000-0005-0000-0000-0000AE4F0000}"/>
    <cellStyle name="Titel 3" xfId="845" xr:uid="{00000000-0005-0000-0000-0000AF4F0000}"/>
    <cellStyle name="Titel 4" xfId="846" xr:uid="{00000000-0005-0000-0000-0000B04F0000}"/>
    <cellStyle name="Titel 5" xfId="847" xr:uid="{00000000-0005-0000-0000-0000B14F0000}"/>
    <cellStyle name="Titel 6" xfId="848" xr:uid="{00000000-0005-0000-0000-0000B24F0000}"/>
    <cellStyle name="Titel 7" xfId="849" xr:uid="{00000000-0005-0000-0000-0000B34F0000}"/>
    <cellStyle name="Titel 8" xfId="850" xr:uid="{00000000-0005-0000-0000-0000B44F0000}"/>
    <cellStyle name="Titel 9" xfId="851" xr:uid="{00000000-0005-0000-0000-0000B54F0000}"/>
    <cellStyle name="Totaal" xfId="15" builtinId="25" customBuiltin="1"/>
    <cellStyle name="Totaal 10" xfId="852" xr:uid="{00000000-0005-0000-0000-0000B74F0000}"/>
    <cellStyle name="Totaal 10 10" xfId="5488" xr:uid="{00000000-0005-0000-0000-0000B84F0000}"/>
    <cellStyle name="Totaal 10 10 2" xfId="15215" xr:uid="{00000000-0005-0000-0000-0000B94F0000}"/>
    <cellStyle name="Totaal 10 11" xfId="5048" xr:uid="{00000000-0005-0000-0000-0000BA4F0000}"/>
    <cellStyle name="Totaal 10 11 2" xfId="14775" xr:uid="{00000000-0005-0000-0000-0000BB4F0000}"/>
    <cellStyle name="Totaal 10 12" xfId="6035" xr:uid="{00000000-0005-0000-0000-0000BC4F0000}"/>
    <cellStyle name="Totaal 10 12 2" xfId="15762" xr:uid="{00000000-0005-0000-0000-0000BD4F0000}"/>
    <cellStyle name="Totaal 10 13" xfId="5121" xr:uid="{00000000-0005-0000-0000-0000BE4F0000}"/>
    <cellStyle name="Totaal 10 13 2" xfId="14848" xr:uid="{00000000-0005-0000-0000-0000BF4F0000}"/>
    <cellStyle name="Totaal 10 14" xfId="6813" xr:uid="{00000000-0005-0000-0000-0000C04F0000}"/>
    <cellStyle name="Totaal 10 14 2" xfId="16540" xr:uid="{00000000-0005-0000-0000-0000C14F0000}"/>
    <cellStyle name="Totaal 10 15" xfId="5859" xr:uid="{00000000-0005-0000-0000-0000C24F0000}"/>
    <cellStyle name="Totaal 10 15 2" xfId="15586" xr:uid="{00000000-0005-0000-0000-0000C34F0000}"/>
    <cellStyle name="Totaal 10 16" xfId="6401" xr:uid="{00000000-0005-0000-0000-0000C44F0000}"/>
    <cellStyle name="Totaal 10 16 2" xfId="16128" xr:uid="{00000000-0005-0000-0000-0000C54F0000}"/>
    <cellStyle name="Totaal 10 17" xfId="6410" xr:uid="{00000000-0005-0000-0000-0000C64F0000}"/>
    <cellStyle name="Totaal 10 17 2" xfId="16137" xr:uid="{00000000-0005-0000-0000-0000C74F0000}"/>
    <cellStyle name="Totaal 10 18" xfId="7813" xr:uid="{00000000-0005-0000-0000-0000C84F0000}"/>
    <cellStyle name="Totaal 10 18 2" xfId="17540" xr:uid="{00000000-0005-0000-0000-0000C94F0000}"/>
    <cellStyle name="Totaal 10 19" xfId="8060" xr:uid="{00000000-0005-0000-0000-0000CA4F0000}"/>
    <cellStyle name="Totaal 10 19 2" xfId="17787" xr:uid="{00000000-0005-0000-0000-0000CB4F0000}"/>
    <cellStyle name="Totaal 10 2" xfId="2326" xr:uid="{00000000-0005-0000-0000-0000CC4F0000}"/>
    <cellStyle name="Totaal 10 2 10" xfId="7157" xr:uid="{00000000-0005-0000-0000-0000CD4F0000}"/>
    <cellStyle name="Totaal 10 2 10 2" xfId="16884" xr:uid="{00000000-0005-0000-0000-0000CE4F0000}"/>
    <cellStyle name="Totaal 10 2 11" xfId="7356" xr:uid="{00000000-0005-0000-0000-0000CF4F0000}"/>
    <cellStyle name="Totaal 10 2 11 2" xfId="17083" xr:uid="{00000000-0005-0000-0000-0000D04F0000}"/>
    <cellStyle name="Totaal 10 2 12" xfId="7546" xr:uid="{00000000-0005-0000-0000-0000D14F0000}"/>
    <cellStyle name="Totaal 10 2 12 2" xfId="17273" xr:uid="{00000000-0005-0000-0000-0000D24F0000}"/>
    <cellStyle name="Totaal 10 2 13" xfId="7745" xr:uid="{00000000-0005-0000-0000-0000D34F0000}"/>
    <cellStyle name="Totaal 10 2 13 2" xfId="17472" xr:uid="{00000000-0005-0000-0000-0000D44F0000}"/>
    <cellStyle name="Totaal 10 2 14" xfId="7939" xr:uid="{00000000-0005-0000-0000-0000D54F0000}"/>
    <cellStyle name="Totaal 10 2 14 2" xfId="17666" xr:uid="{00000000-0005-0000-0000-0000D64F0000}"/>
    <cellStyle name="Totaal 10 2 15" xfId="3095" xr:uid="{00000000-0005-0000-0000-0000D74F0000}"/>
    <cellStyle name="Totaal 10 2 15 2" xfId="12822" xr:uid="{00000000-0005-0000-0000-0000D84F0000}"/>
    <cellStyle name="Totaal 10 2 16" xfId="8242" xr:uid="{00000000-0005-0000-0000-0000D94F0000}"/>
    <cellStyle name="Totaal 10 2 16 2" xfId="17969" xr:uid="{00000000-0005-0000-0000-0000DA4F0000}"/>
    <cellStyle name="Totaal 10 2 17" xfId="8427" xr:uid="{00000000-0005-0000-0000-0000DB4F0000}"/>
    <cellStyle name="Totaal 10 2 17 2" xfId="18154" xr:uid="{00000000-0005-0000-0000-0000DC4F0000}"/>
    <cellStyle name="Totaal 10 2 18" xfId="8608" xr:uid="{00000000-0005-0000-0000-0000DD4F0000}"/>
    <cellStyle name="Totaal 10 2 18 2" xfId="18335" xr:uid="{00000000-0005-0000-0000-0000DE4F0000}"/>
    <cellStyle name="Totaal 10 2 19" xfId="8783" xr:uid="{00000000-0005-0000-0000-0000DF4F0000}"/>
    <cellStyle name="Totaal 10 2 19 2" xfId="18510" xr:uid="{00000000-0005-0000-0000-0000E04F0000}"/>
    <cellStyle name="Totaal 10 2 2" xfId="4547" xr:uid="{00000000-0005-0000-0000-0000E14F0000}"/>
    <cellStyle name="Totaal 10 2 2 2" xfId="14274" xr:uid="{00000000-0005-0000-0000-0000E24F0000}"/>
    <cellStyle name="Totaal 10 2 20" xfId="8958" xr:uid="{00000000-0005-0000-0000-0000E34F0000}"/>
    <cellStyle name="Totaal 10 2 20 2" xfId="18685" xr:uid="{00000000-0005-0000-0000-0000E44F0000}"/>
    <cellStyle name="Totaal 10 2 21" xfId="9135" xr:uid="{00000000-0005-0000-0000-0000E54F0000}"/>
    <cellStyle name="Totaal 10 2 21 2" xfId="18862" xr:uid="{00000000-0005-0000-0000-0000E64F0000}"/>
    <cellStyle name="Totaal 10 2 22" xfId="9305" xr:uid="{00000000-0005-0000-0000-0000E74F0000}"/>
    <cellStyle name="Totaal 10 2 22 2" xfId="19032" xr:uid="{00000000-0005-0000-0000-0000E84F0000}"/>
    <cellStyle name="Totaal 10 2 23" xfId="9476" xr:uid="{00000000-0005-0000-0000-0000E94F0000}"/>
    <cellStyle name="Totaal 10 2 23 2" xfId="19203" xr:uid="{00000000-0005-0000-0000-0000EA4F0000}"/>
    <cellStyle name="Totaal 10 2 24" xfId="9641" xr:uid="{00000000-0005-0000-0000-0000EB4F0000}"/>
    <cellStyle name="Totaal 10 2 24 2" xfId="19368" xr:uid="{00000000-0005-0000-0000-0000EC4F0000}"/>
    <cellStyle name="Totaal 10 2 25" xfId="9808" xr:uid="{00000000-0005-0000-0000-0000ED4F0000}"/>
    <cellStyle name="Totaal 10 2 25 2" xfId="19535" xr:uid="{00000000-0005-0000-0000-0000EE4F0000}"/>
    <cellStyle name="Totaal 10 2 26" xfId="9971" xr:uid="{00000000-0005-0000-0000-0000EF4F0000}"/>
    <cellStyle name="Totaal 10 2 26 2" xfId="19698" xr:uid="{00000000-0005-0000-0000-0000F04F0000}"/>
    <cellStyle name="Totaal 10 2 27" xfId="10129" xr:uid="{00000000-0005-0000-0000-0000F14F0000}"/>
    <cellStyle name="Totaal 10 2 27 2" xfId="19856" xr:uid="{00000000-0005-0000-0000-0000F24F0000}"/>
    <cellStyle name="Totaal 10 2 28" xfId="10283" xr:uid="{00000000-0005-0000-0000-0000F34F0000}"/>
    <cellStyle name="Totaal 10 2 28 2" xfId="20010" xr:uid="{00000000-0005-0000-0000-0000F44F0000}"/>
    <cellStyle name="Totaal 10 2 29" xfId="10436" xr:uid="{00000000-0005-0000-0000-0000F54F0000}"/>
    <cellStyle name="Totaal 10 2 29 2" xfId="20163" xr:uid="{00000000-0005-0000-0000-0000F64F0000}"/>
    <cellStyle name="Totaal 10 2 3" xfId="5753" xr:uid="{00000000-0005-0000-0000-0000F74F0000}"/>
    <cellStyle name="Totaal 10 2 3 2" xfId="15480" xr:uid="{00000000-0005-0000-0000-0000F84F0000}"/>
    <cellStyle name="Totaal 10 2 30" xfId="10586" xr:uid="{00000000-0005-0000-0000-0000F94F0000}"/>
    <cellStyle name="Totaal 10 2 30 2" xfId="20313" xr:uid="{00000000-0005-0000-0000-0000FA4F0000}"/>
    <cellStyle name="Totaal 10 2 31" xfId="10733" xr:uid="{00000000-0005-0000-0000-0000FB4F0000}"/>
    <cellStyle name="Totaal 10 2 31 2" xfId="20460" xr:uid="{00000000-0005-0000-0000-0000FC4F0000}"/>
    <cellStyle name="Totaal 10 2 4" xfId="5965" xr:uid="{00000000-0005-0000-0000-0000FD4F0000}"/>
    <cellStyle name="Totaal 10 2 4 2" xfId="15692" xr:uid="{00000000-0005-0000-0000-0000FE4F0000}"/>
    <cellStyle name="Totaal 10 2 5" xfId="5047" xr:uid="{00000000-0005-0000-0000-0000FF4F0000}"/>
    <cellStyle name="Totaal 10 2 5 2" xfId="14774" xr:uid="{00000000-0005-0000-0000-000000500000}"/>
    <cellStyle name="Totaal 10 2 6" xfId="6340" xr:uid="{00000000-0005-0000-0000-000001500000}"/>
    <cellStyle name="Totaal 10 2 6 2" xfId="16067" xr:uid="{00000000-0005-0000-0000-000002500000}"/>
    <cellStyle name="Totaal 10 2 7" xfId="6545" xr:uid="{00000000-0005-0000-0000-000003500000}"/>
    <cellStyle name="Totaal 10 2 7 2" xfId="16272" xr:uid="{00000000-0005-0000-0000-000004500000}"/>
    <cellStyle name="Totaal 10 2 8" xfId="6750" xr:uid="{00000000-0005-0000-0000-000005500000}"/>
    <cellStyle name="Totaal 10 2 8 2" xfId="16477" xr:uid="{00000000-0005-0000-0000-000006500000}"/>
    <cellStyle name="Totaal 10 2 9" xfId="6954" xr:uid="{00000000-0005-0000-0000-000007500000}"/>
    <cellStyle name="Totaal 10 2 9 2" xfId="16681" xr:uid="{00000000-0005-0000-0000-000008500000}"/>
    <cellStyle name="Totaal 10 20" xfId="8112" xr:uid="{00000000-0005-0000-0000-000009500000}"/>
    <cellStyle name="Totaal 10 20 2" xfId="17839" xr:uid="{00000000-0005-0000-0000-00000A500000}"/>
    <cellStyle name="Totaal 10 21" xfId="6108" xr:uid="{00000000-0005-0000-0000-00000B500000}"/>
    <cellStyle name="Totaal 10 21 2" xfId="15835" xr:uid="{00000000-0005-0000-0000-00000C500000}"/>
    <cellStyle name="Totaal 10 22" xfId="7355" xr:uid="{00000000-0005-0000-0000-00000D500000}"/>
    <cellStyle name="Totaal 10 22 2" xfId="17082" xr:uid="{00000000-0005-0000-0000-00000E500000}"/>
    <cellStyle name="Totaal 10 23" xfId="2712" xr:uid="{00000000-0005-0000-0000-00000F500000}"/>
    <cellStyle name="Totaal 10 23 2" xfId="12439" xr:uid="{00000000-0005-0000-0000-000010500000}"/>
    <cellStyle name="Totaal 10 24" xfId="6129" xr:uid="{00000000-0005-0000-0000-000011500000}"/>
    <cellStyle name="Totaal 10 24 2" xfId="15856" xr:uid="{00000000-0005-0000-0000-000012500000}"/>
    <cellStyle name="Totaal 10 25" xfId="8131" xr:uid="{00000000-0005-0000-0000-000013500000}"/>
    <cellStyle name="Totaal 10 25 2" xfId="17858" xr:uid="{00000000-0005-0000-0000-000014500000}"/>
    <cellStyle name="Totaal 10 26" xfId="6613" xr:uid="{00000000-0005-0000-0000-000015500000}"/>
    <cellStyle name="Totaal 10 26 2" xfId="16340" xr:uid="{00000000-0005-0000-0000-000016500000}"/>
    <cellStyle name="Totaal 10 27" xfId="3421" xr:uid="{00000000-0005-0000-0000-000017500000}"/>
    <cellStyle name="Totaal 10 27 2" xfId="13148" xr:uid="{00000000-0005-0000-0000-000018500000}"/>
    <cellStyle name="Totaal 10 28" xfId="4768" xr:uid="{00000000-0005-0000-0000-000019500000}"/>
    <cellStyle name="Totaal 10 28 2" xfId="14495" xr:uid="{00000000-0005-0000-0000-00001A500000}"/>
    <cellStyle name="Totaal 10 29" xfId="8854" xr:uid="{00000000-0005-0000-0000-00001B500000}"/>
    <cellStyle name="Totaal 10 29 2" xfId="18581" xr:uid="{00000000-0005-0000-0000-00001C500000}"/>
    <cellStyle name="Totaal 10 3" xfId="2327" xr:uid="{00000000-0005-0000-0000-00001D500000}"/>
    <cellStyle name="Totaal 10 3 10" xfId="7158" xr:uid="{00000000-0005-0000-0000-00001E500000}"/>
    <cellStyle name="Totaal 10 3 10 2" xfId="16885" xr:uid="{00000000-0005-0000-0000-00001F500000}"/>
    <cellStyle name="Totaal 10 3 11" xfId="7357" xr:uid="{00000000-0005-0000-0000-000020500000}"/>
    <cellStyle name="Totaal 10 3 11 2" xfId="17084" xr:uid="{00000000-0005-0000-0000-000021500000}"/>
    <cellStyle name="Totaal 10 3 12" xfId="7547" xr:uid="{00000000-0005-0000-0000-000022500000}"/>
    <cellStyle name="Totaal 10 3 12 2" xfId="17274" xr:uid="{00000000-0005-0000-0000-000023500000}"/>
    <cellStyle name="Totaal 10 3 13" xfId="7746" xr:uid="{00000000-0005-0000-0000-000024500000}"/>
    <cellStyle name="Totaal 10 3 13 2" xfId="17473" xr:uid="{00000000-0005-0000-0000-000025500000}"/>
    <cellStyle name="Totaal 10 3 14" xfId="7940" xr:uid="{00000000-0005-0000-0000-000026500000}"/>
    <cellStyle name="Totaal 10 3 14 2" xfId="17667" xr:uid="{00000000-0005-0000-0000-000027500000}"/>
    <cellStyle name="Totaal 10 3 15" xfId="5084" xr:uid="{00000000-0005-0000-0000-000028500000}"/>
    <cellStyle name="Totaal 10 3 15 2" xfId="14811" xr:uid="{00000000-0005-0000-0000-000029500000}"/>
    <cellStyle name="Totaal 10 3 16" xfId="8243" xr:uid="{00000000-0005-0000-0000-00002A500000}"/>
    <cellStyle name="Totaal 10 3 16 2" xfId="17970" xr:uid="{00000000-0005-0000-0000-00002B500000}"/>
    <cellStyle name="Totaal 10 3 17" xfId="8428" xr:uid="{00000000-0005-0000-0000-00002C500000}"/>
    <cellStyle name="Totaal 10 3 17 2" xfId="18155" xr:uid="{00000000-0005-0000-0000-00002D500000}"/>
    <cellStyle name="Totaal 10 3 18" xfId="8609" xr:uid="{00000000-0005-0000-0000-00002E500000}"/>
    <cellStyle name="Totaal 10 3 18 2" xfId="18336" xr:uid="{00000000-0005-0000-0000-00002F500000}"/>
    <cellStyle name="Totaal 10 3 19" xfId="8784" xr:uid="{00000000-0005-0000-0000-000030500000}"/>
    <cellStyle name="Totaal 10 3 19 2" xfId="18511" xr:uid="{00000000-0005-0000-0000-000031500000}"/>
    <cellStyle name="Totaal 10 3 2" xfId="4548" xr:uid="{00000000-0005-0000-0000-000032500000}"/>
    <cellStyle name="Totaal 10 3 2 2" xfId="14275" xr:uid="{00000000-0005-0000-0000-000033500000}"/>
    <cellStyle name="Totaal 10 3 20" xfId="8959" xr:uid="{00000000-0005-0000-0000-000034500000}"/>
    <cellStyle name="Totaal 10 3 20 2" xfId="18686" xr:uid="{00000000-0005-0000-0000-000035500000}"/>
    <cellStyle name="Totaal 10 3 21" xfId="9136" xr:uid="{00000000-0005-0000-0000-000036500000}"/>
    <cellStyle name="Totaal 10 3 21 2" xfId="18863" xr:uid="{00000000-0005-0000-0000-000037500000}"/>
    <cellStyle name="Totaal 10 3 22" xfId="9306" xr:uid="{00000000-0005-0000-0000-000038500000}"/>
    <cellStyle name="Totaal 10 3 22 2" xfId="19033" xr:uid="{00000000-0005-0000-0000-000039500000}"/>
    <cellStyle name="Totaal 10 3 23" xfId="9477" xr:uid="{00000000-0005-0000-0000-00003A500000}"/>
    <cellStyle name="Totaal 10 3 23 2" xfId="19204" xr:uid="{00000000-0005-0000-0000-00003B500000}"/>
    <cellStyle name="Totaal 10 3 24" xfId="9642" xr:uid="{00000000-0005-0000-0000-00003C500000}"/>
    <cellStyle name="Totaal 10 3 24 2" xfId="19369" xr:uid="{00000000-0005-0000-0000-00003D500000}"/>
    <cellStyle name="Totaal 10 3 25" xfId="9809" xr:uid="{00000000-0005-0000-0000-00003E500000}"/>
    <cellStyle name="Totaal 10 3 25 2" xfId="19536" xr:uid="{00000000-0005-0000-0000-00003F500000}"/>
    <cellStyle name="Totaal 10 3 26" xfId="9972" xr:uid="{00000000-0005-0000-0000-000040500000}"/>
    <cellStyle name="Totaal 10 3 26 2" xfId="19699" xr:uid="{00000000-0005-0000-0000-000041500000}"/>
    <cellStyle name="Totaal 10 3 27" xfId="10130" xr:uid="{00000000-0005-0000-0000-000042500000}"/>
    <cellStyle name="Totaal 10 3 27 2" xfId="19857" xr:uid="{00000000-0005-0000-0000-000043500000}"/>
    <cellStyle name="Totaal 10 3 28" xfId="10284" xr:uid="{00000000-0005-0000-0000-000044500000}"/>
    <cellStyle name="Totaal 10 3 28 2" xfId="20011" xr:uid="{00000000-0005-0000-0000-000045500000}"/>
    <cellStyle name="Totaal 10 3 29" xfId="10437" xr:uid="{00000000-0005-0000-0000-000046500000}"/>
    <cellStyle name="Totaal 10 3 29 2" xfId="20164" xr:uid="{00000000-0005-0000-0000-000047500000}"/>
    <cellStyle name="Totaal 10 3 3" xfId="5754" xr:uid="{00000000-0005-0000-0000-000048500000}"/>
    <cellStyle name="Totaal 10 3 3 2" xfId="15481" xr:uid="{00000000-0005-0000-0000-000049500000}"/>
    <cellStyle name="Totaal 10 3 30" xfId="10587" xr:uid="{00000000-0005-0000-0000-00004A500000}"/>
    <cellStyle name="Totaal 10 3 30 2" xfId="20314" xr:uid="{00000000-0005-0000-0000-00004B500000}"/>
    <cellStyle name="Totaal 10 3 31" xfId="10734" xr:uid="{00000000-0005-0000-0000-00004C500000}"/>
    <cellStyle name="Totaal 10 3 31 2" xfId="20461" xr:uid="{00000000-0005-0000-0000-00004D500000}"/>
    <cellStyle name="Totaal 10 3 4" xfId="5966" xr:uid="{00000000-0005-0000-0000-00004E500000}"/>
    <cellStyle name="Totaal 10 3 4 2" xfId="15693" xr:uid="{00000000-0005-0000-0000-00004F500000}"/>
    <cellStyle name="Totaal 10 3 5" xfId="4767" xr:uid="{00000000-0005-0000-0000-000050500000}"/>
    <cellStyle name="Totaal 10 3 5 2" xfId="14494" xr:uid="{00000000-0005-0000-0000-000051500000}"/>
    <cellStyle name="Totaal 10 3 6" xfId="6341" xr:uid="{00000000-0005-0000-0000-000052500000}"/>
    <cellStyle name="Totaal 10 3 6 2" xfId="16068" xr:uid="{00000000-0005-0000-0000-000053500000}"/>
    <cellStyle name="Totaal 10 3 7" xfId="6546" xr:uid="{00000000-0005-0000-0000-000054500000}"/>
    <cellStyle name="Totaal 10 3 7 2" xfId="16273" xr:uid="{00000000-0005-0000-0000-000055500000}"/>
    <cellStyle name="Totaal 10 3 8" xfId="6751" xr:uid="{00000000-0005-0000-0000-000056500000}"/>
    <cellStyle name="Totaal 10 3 8 2" xfId="16478" xr:uid="{00000000-0005-0000-0000-000057500000}"/>
    <cellStyle name="Totaal 10 3 9" xfId="6955" xr:uid="{00000000-0005-0000-0000-000058500000}"/>
    <cellStyle name="Totaal 10 3 9 2" xfId="16682" xr:uid="{00000000-0005-0000-0000-000059500000}"/>
    <cellStyle name="Totaal 10 30" xfId="6944" xr:uid="{00000000-0005-0000-0000-00005A500000}"/>
    <cellStyle name="Totaal 10 30 2" xfId="16671" xr:uid="{00000000-0005-0000-0000-00005B500000}"/>
    <cellStyle name="Totaal 10 31" xfId="4877" xr:uid="{00000000-0005-0000-0000-00005C500000}"/>
    <cellStyle name="Totaal 10 31 2" xfId="14604" xr:uid="{00000000-0005-0000-0000-00005D500000}"/>
    <cellStyle name="Totaal 10 32" xfId="9026" xr:uid="{00000000-0005-0000-0000-00005E500000}"/>
    <cellStyle name="Totaal 10 32 2" xfId="18753" xr:uid="{00000000-0005-0000-0000-00005F500000}"/>
    <cellStyle name="Totaal 10 33" xfId="2459" xr:uid="{00000000-0005-0000-0000-000060500000}"/>
    <cellStyle name="Totaal 10 33 2" xfId="12186" xr:uid="{00000000-0005-0000-0000-000061500000}"/>
    <cellStyle name="Totaal 10 4" xfId="3054" xr:uid="{00000000-0005-0000-0000-000062500000}"/>
    <cellStyle name="Totaal 10 4 2" xfId="12781" xr:uid="{00000000-0005-0000-0000-000063500000}"/>
    <cellStyle name="Totaal 10 5" xfId="2669" xr:uid="{00000000-0005-0000-0000-000064500000}"/>
    <cellStyle name="Totaal 10 5 2" xfId="12396" xr:uid="{00000000-0005-0000-0000-000065500000}"/>
    <cellStyle name="Totaal 10 6" xfId="4794" xr:uid="{00000000-0005-0000-0000-000066500000}"/>
    <cellStyle name="Totaal 10 6 2" xfId="14521" xr:uid="{00000000-0005-0000-0000-000067500000}"/>
    <cellStyle name="Totaal 10 7" xfId="2961" xr:uid="{00000000-0005-0000-0000-000068500000}"/>
    <cellStyle name="Totaal 10 7 2" xfId="12688" xr:uid="{00000000-0005-0000-0000-000069500000}"/>
    <cellStyle name="Totaal 10 8" xfId="2751" xr:uid="{00000000-0005-0000-0000-00006A500000}"/>
    <cellStyle name="Totaal 10 8 2" xfId="12478" xr:uid="{00000000-0005-0000-0000-00006B500000}"/>
    <cellStyle name="Totaal 10 9" xfId="2822" xr:uid="{00000000-0005-0000-0000-00006C500000}"/>
    <cellStyle name="Totaal 10 9 2" xfId="12549" xr:uid="{00000000-0005-0000-0000-00006D500000}"/>
    <cellStyle name="Totaal 11" xfId="853" xr:uid="{00000000-0005-0000-0000-00006E500000}"/>
    <cellStyle name="Totaal 11 10" xfId="5276" xr:uid="{00000000-0005-0000-0000-00006F500000}"/>
    <cellStyle name="Totaal 11 10 2" xfId="15003" xr:uid="{00000000-0005-0000-0000-000070500000}"/>
    <cellStyle name="Totaal 11 11" xfId="6437" xr:uid="{00000000-0005-0000-0000-000071500000}"/>
    <cellStyle name="Totaal 11 11 2" xfId="16164" xr:uid="{00000000-0005-0000-0000-000072500000}"/>
    <cellStyle name="Totaal 11 12" xfId="2505" xr:uid="{00000000-0005-0000-0000-000073500000}"/>
    <cellStyle name="Totaal 11 12 2" xfId="12232" xr:uid="{00000000-0005-0000-0000-000074500000}"/>
    <cellStyle name="Totaal 11 13" xfId="3089" xr:uid="{00000000-0005-0000-0000-000075500000}"/>
    <cellStyle name="Totaal 11 13 2" xfId="12816" xr:uid="{00000000-0005-0000-0000-000076500000}"/>
    <cellStyle name="Totaal 11 14" xfId="5197" xr:uid="{00000000-0005-0000-0000-000077500000}"/>
    <cellStyle name="Totaal 11 14 2" xfId="14924" xr:uid="{00000000-0005-0000-0000-000078500000}"/>
    <cellStyle name="Totaal 11 15" xfId="4945" xr:uid="{00000000-0005-0000-0000-000079500000}"/>
    <cellStyle name="Totaal 11 15 2" xfId="14672" xr:uid="{00000000-0005-0000-0000-00007A500000}"/>
    <cellStyle name="Totaal 11 16" xfId="7607" xr:uid="{00000000-0005-0000-0000-00007B500000}"/>
    <cellStyle name="Totaal 11 16 2" xfId="17334" xr:uid="{00000000-0005-0000-0000-00007C500000}"/>
    <cellStyle name="Totaal 11 17" xfId="4810" xr:uid="{00000000-0005-0000-0000-00007D500000}"/>
    <cellStyle name="Totaal 11 17 2" xfId="14537" xr:uid="{00000000-0005-0000-0000-00007E500000}"/>
    <cellStyle name="Totaal 11 18" xfId="8068" xr:uid="{00000000-0005-0000-0000-00007F500000}"/>
    <cellStyle name="Totaal 11 18 2" xfId="17795" xr:uid="{00000000-0005-0000-0000-000080500000}"/>
    <cellStyle name="Totaal 11 19" xfId="5032" xr:uid="{00000000-0005-0000-0000-000081500000}"/>
    <cellStyle name="Totaal 11 19 2" xfId="14759" xr:uid="{00000000-0005-0000-0000-000082500000}"/>
    <cellStyle name="Totaal 11 2" xfId="2328" xr:uid="{00000000-0005-0000-0000-000083500000}"/>
    <cellStyle name="Totaal 11 2 10" xfId="7159" xr:uid="{00000000-0005-0000-0000-000084500000}"/>
    <cellStyle name="Totaal 11 2 10 2" xfId="16886" xr:uid="{00000000-0005-0000-0000-000085500000}"/>
    <cellStyle name="Totaal 11 2 11" xfId="7358" xr:uid="{00000000-0005-0000-0000-000086500000}"/>
    <cellStyle name="Totaal 11 2 11 2" xfId="17085" xr:uid="{00000000-0005-0000-0000-000087500000}"/>
    <cellStyle name="Totaal 11 2 12" xfId="7548" xr:uid="{00000000-0005-0000-0000-000088500000}"/>
    <cellStyle name="Totaal 11 2 12 2" xfId="17275" xr:uid="{00000000-0005-0000-0000-000089500000}"/>
    <cellStyle name="Totaal 11 2 13" xfId="7747" xr:uid="{00000000-0005-0000-0000-00008A500000}"/>
    <cellStyle name="Totaal 11 2 13 2" xfId="17474" xr:uid="{00000000-0005-0000-0000-00008B500000}"/>
    <cellStyle name="Totaal 11 2 14" xfId="7941" xr:uid="{00000000-0005-0000-0000-00008C500000}"/>
    <cellStyle name="Totaal 11 2 14 2" xfId="17668" xr:uid="{00000000-0005-0000-0000-00008D500000}"/>
    <cellStyle name="Totaal 11 2 15" xfId="2778" xr:uid="{00000000-0005-0000-0000-00008E500000}"/>
    <cellStyle name="Totaal 11 2 15 2" xfId="12505" xr:uid="{00000000-0005-0000-0000-00008F500000}"/>
    <cellStyle name="Totaal 11 2 16" xfId="8244" xr:uid="{00000000-0005-0000-0000-000090500000}"/>
    <cellStyle name="Totaal 11 2 16 2" xfId="17971" xr:uid="{00000000-0005-0000-0000-000091500000}"/>
    <cellStyle name="Totaal 11 2 17" xfId="8429" xr:uid="{00000000-0005-0000-0000-000092500000}"/>
    <cellStyle name="Totaal 11 2 17 2" xfId="18156" xr:uid="{00000000-0005-0000-0000-000093500000}"/>
    <cellStyle name="Totaal 11 2 18" xfId="8610" xr:uid="{00000000-0005-0000-0000-000094500000}"/>
    <cellStyle name="Totaal 11 2 18 2" xfId="18337" xr:uid="{00000000-0005-0000-0000-000095500000}"/>
    <cellStyle name="Totaal 11 2 19" xfId="8785" xr:uid="{00000000-0005-0000-0000-000096500000}"/>
    <cellStyle name="Totaal 11 2 19 2" xfId="18512" xr:uid="{00000000-0005-0000-0000-000097500000}"/>
    <cellStyle name="Totaal 11 2 2" xfId="4549" xr:uid="{00000000-0005-0000-0000-000098500000}"/>
    <cellStyle name="Totaal 11 2 2 2" xfId="14276" xr:uid="{00000000-0005-0000-0000-000099500000}"/>
    <cellStyle name="Totaal 11 2 20" xfId="8960" xr:uid="{00000000-0005-0000-0000-00009A500000}"/>
    <cellStyle name="Totaal 11 2 20 2" xfId="18687" xr:uid="{00000000-0005-0000-0000-00009B500000}"/>
    <cellStyle name="Totaal 11 2 21" xfId="9137" xr:uid="{00000000-0005-0000-0000-00009C500000}"/>
    <cellStyle name="Totaal 11 2 21 2" xfId="18864" xr:uid="{00000000-0005-0000-0000-00009D500000}"/>
    <cellStyle name="Totaal 11 2 22" xfId="9307" xr:uid="{00000000-0005-0000-0000-00009E500000}"/>
    <cellStyle name="Totaal 11 2 22 2" xfId="19034" xr:uid="{00000000-0005-0000-0000-00009F500000}"/>
    <cellStyle name="Totaal 11 2 23" xfId="9478" xr:uid="{00000000-0005-0000-0000-0000A0500000}"/>
    <cellStyle name="Totaal 11 2 23 2" xfId="19205" xr:uid="{00000000-0005-0000-0000-0000A1500000}"/>
    <cellStyle name="Totaal 11 2 24" xfId="9643" xr:uid="{00000000-0005-0000-0000-0000A2500000}"/>
    <cellStyle name="Totaal 11 2 24 2" xfId="19370" xr:uid="{00000000-0005-0000-0000-0000A3500000}"/>
    <cellStyle name="Totaal 11 2 25" xfId="9810" xr:uid="{00000000-0005-0000-0000-0000A4500000}"/>
    <cellStyle name="Totaal 11 2 25 2" xfId="19537" xr:uid="{00000000-0005-0000-0000-0000A5500000}"/>
    <cellStyle name="Totaal 11 2 26" xfId="9973" xr:uid="{00000000-0005-0000-0000-0000A6500000}"/>
    <cellStyle name="Totaal 11 2 26 2" xfId="19700" xr:uid="{00000000-0005-0000-0000-0000A7500000}"/>
    <cellStyle name="Totaal 11 2 27" xfId="10131" xr:uid="{00000000-0005-0000-0000-0000A8500000}"/>
    <cellStyle name="Totaal 11 2 27 2" xfId="19858" xr:uid="{00000000-0005-0000-0000-0000A9500000}"/>
    <cellStyle name="Totaal 11 2 28" xfId="10285" xr:uid="{00000000-0005-0000-0000-0000AA500000}"/>
    <cellStyle name="Totaal 11 2 28 2" xfId="20012" xr:uid="{00000000-0005-0000-0000-0000AB500000}"/>
    <cellStyle name="Totaal 11 2 29" xfId="10438" xr:uid="{00000000-0005-0000-0000-0000AC500000}"/>
    <cellStyle name="Totaal 11 2 29 2" xfId="20165" xr:uid="{00000000-0005-0000-0000-0000AD500000}"/>
    <cellStyle name="Totaal 11 2 3" xfId="5755" xr:uid="{00000000-0005-0000-0000-0000AE500000}"/>
    <cellStyle name="Totaal 11 2 3 2" xfId="15482" xr:uid="{00000000-0005-0000-0000-0000AF500000}"/>
    <cellStyle name="Totaal 11 2 30" xfId="10588" xr:uid="{00000000-0005-0000-0000-0000B0500000}"/>
    <cellStyle name="Totaal 11 2 30 2" xfId="20315" xr:uid="{00000000-0005-0000-0000-0000B1500000}"/>
    <cellStyle name="Totaal 11 2 31" xfId="10735" xr:uid="{00000000-0005-0000-0000-0000B2500000}"/>
    <cellStyle name="Totaal 11 2 31 2" xfId="20462" xr:uid="{00000000-0005-0000-0000-0000B3500000}"/>
    <cellStyle name="Totaal 11 2 4" xfId="5967" xr:uid="{00000000-0005-0000-0000-0000B4500000}"/>
    <cellStyle name="Totaal 11 2 4 2" xfId="15694" xr:uid="{00000000-0005-0000-0000-0000B5500000}"/>
    <cellStyle name="Totaal 11 2 5" xfId="4705" xr:uid="{00000000-0005-0000-0000-0000B6500000}"/>
    <cellStyle name="Totaal 11 2 5 2" xfId="14432" xr:uid="{00000000-0005-0000-0000-0000B7500000}"/>
    <cellStyle name="Totaal 11 2 6" xfId="6342" xr:uid="{00000000-0005-0000-0000-0000B8500000}"/>
    <cellStyle name="Totaal 11 2 6 2" xfId="16069" xr:uid="{00000000-0005-0000-0000-0000B9500000}"/>
    <cellStyle name="Totaal 11 2 7" xfId="6547" xr:uid="{00000000-0005-0000-0000-0000BA500000}"/>
    <cellStyle name="Totaal 11 2 7 2" xfId="16274" xr:uid="{00000000-0005-0000-0000-0000BB500000}"/>
    <cellStyle name="Totaal 11 2 8" xfId="6752" xr:uid="{00000000-0005-0000-0000-0000BC500000}"/>
    <cellStyle name="Totaal 11 2 8 2" xfId="16479" xr:uid="{00000000-0005-0000-0000-0000BD500000}"/>
    <cellStyle name="Totaal 11 2 9" xfId="6956" xr:uid="{00000000-0005-0000-0000-0000BE500000}"/>
    <cellStyle name="Totaal 11 2 9 2" xfId="16683" xr:uid="{00000000-0005-0000-0000-0000BF500000}"/>
    <cellStyle name="Totaal 11 20" xfId="4949" xr:uid="{00000000-0005-0000-0000-0000C0500000}"/>
    <cellStyle name="Totaal 11 20 2" xfId="14676" xr:uid="{00000000-0005-0000-0000-0000C1500000}"/>
    <cellStyle name="Totaal 11 21" xfId="8487" xr:uid="{00000000-0005-0000-0000-0000C2500000}"/>
    <cellStyle name="Totaal 11 21 2" xfId="18214" xr:uid="{00000000-0005-0000-0000-0000C3500000}"/>
    <cellStyle name="Totaal 11 22" xfId="5548" xr:uid="{00000000-0005-0000-0000-0000C4500000}"/>
    <cellStyle name="Totaal 11 22 2" xfId="15275" xr:uid="{00000000-0005-0000-0000-0000C5500000}"/>
    <cellStyle name="Totaal 11 23" xfId="4820" xr:uid="{00000000-0005-0000-0000-0000C6500000}"/>
    <cellStyle name="Totaal 11 23 2" xfId="14547" xr:uid="{00000000-0005-0000-0000-0000C7500000}"/>
    <cellStyle name="Totaal 11 24" xfId="5082" xr:uid="{00000000-0005-0000-0000-0000C8500000}"/>
    <cellStyle name="Totaal 11 24 2" xfId="14809" xr:uid="{00000000-0005-0000-0000-0000C9500000}"/>
    <cellStyle name="Totaal 11 25" xfId="9195" xr:uid="{00000000-0005-0000-0000-0000CA500000}"/>
    <cellStyle name="Totaal 11 25 2" xfId="18922" xr:uid="{00000000-0005-0000-0000-0000CB500000}"/>
    <cellStyle name="Totaal 11 26" xfId="2899" xr:uid="{00000000-0005-0000-0000-0000CC500000}"/>
    <cellStyle name="Totaal 11 26 2" xfId="12626" xr:uid="{00000000-0005-0000-0000-0000CD500000}"/>
    <cellStyle name="Totaal 11 27" xfId="8421" xr:uid="{00000000-0005-0000-0000-0000CE500000}"/>
    <cellStyle name="Totaal 11 27 2" xfId="18148" xr:uid="{00000000-0005-0000-0000-0000CF500000}"/>
    <cellStyle name="Totaal 11 28" xfId="2547" xr:uid="{00000000-0005-0000-0000-0000D0500000}"/>
    <cellStyle name="Totaal 11 28 2" xfId="12274" xr:uid="{00000000-0005-0000-0000-0000D1500000}"/>
    <cellStyle name="Totaal 11 29" xfId="9868" xr:uid="{00000000-0005-0000-0000-0000D2500000}"/>
    <cellStyle name="Totaal 11 29 2" xfId="19595" xr:uid="{00000000-0005-0000-0000-0000D3500000}"/>
    <cellStyle name="Totaal 11 3" xfId="2329" xr:uid="{00000000-0005-0000-0000-0000D4500000}"/>
    <cellStyle name="Totaal 11 3 10" xfId="7160" xr:uid="{00000000-0005-0000-0000-0000D5500000}"/>
    <cellStyle name="Totaal 11 3 10 2" xfId="16887" xr:uid="{00000000-0005-0000-0000-0000D6500000}"/>
    <cellStyle name="Totaal 11 3 11" xfId="7359" xr:uid="{00000000-0005-0000-0000-0000D7500000}"/>
    <cellStyle name="Totaal 11 3 11 2" xfId="17086" xr:uid="{00000000-0005-0000-0000-0000D8500000}"/>
    <cellStyle name="Totaal 11 3 12" xfId="7549" xr:uid="{00000000-0005-0000-0000-0000D9500000}"/>
    <cellStyle name="Totaal 11 3 12 2" xfId="17276" xr:uid="{00000000-0005-0000-0000-0000DA500000}"/>
    <cellStyle name="Totaal 11 3 13" xfId="7748" xr:uid="{00000000-0005-0000-0000-0000DB500000}"/>
    <cellStyle name="Totaal 11 3 13 2" xfId="17475" xr:uid="{00000000-0005-0000-0000-0000DC500000}"/>
    <cellStyle name="Totaal 11 3 14" xfId="7942" xr:uid="{00000000-0005-0000-0000-0000DD500000}"/>
    <cellStyle name="Totaal 11 3 14 2" xfId="17669" xr:uid="{00000000-0005-0000-0000-0000DE500000}"/>
    <cellStyle name="Totaal 11 3 15" xfId="7623" xr:uid="{00000000-0005-0000-0000-0000DF500000}"/>
    <cellStyle name="Totaal 11 3 15 2" xfId="17350" xr:uid="{00000000-0005-0000-0000-0000E0500000}"/>
    <cellStyle name="Totaal 11 3 16" xfId="8245" xr:uid="{00000000-0005-0000-0000-0000E1500000}"/>
    <cellStyle name="Totaal 11 3 16 2" xfId="17972" xr:uid="{00000000-0005-0000-0000-0000E2500000}"/>
    <cellStyle name="Totaal 11 3 17" xfId="8430" xr:uid="{00000000-0005-0000-0000-0000E3500000}"/>
    <cellStyle name="Totaal 11 3 17 2" xfId="18157" xr:uid="{00000000-0005-0000-0000-0000E4500000}"/>
    <cellStyle name="Totaal 11 3 18" xfId="8611" xr:uid="{00000000-0005-0000-0000-0000E5500000}"/>
    <cellStyle name="Totaal 11 3 18 2" xfId="18338" xr:uid="{00000000-0005-0000-0000-0000E6500000}"/>
    <cellStyle name="Totaal 11 3 19" xfId="8786" xr:uid="{00000000-0005-0000-0000-0000E7500000}"/>
    <cellStyle name="Totaal 11 3 19 2" xfId="18513" xr:uid="{00000000-0005-0000-0000-0000E8500000}"/>
    <cellStyle name="Totaal 11 3 2" xfId="4550" xr:uid="{00000000-0005-0000-0000-0000E9500000}"/>
    <cellStyle name="Totaal 11 3 2 2" xfId="14277" xr:uid="{00000000-0005-0000-0000-0000EA500000}"/>
    <cellStyle name="Totaal 11 3 20" xfId="8961" xr:uid="{00000000-0005-0000-0000-0000EB500000}"/>
    <cellStyle name="Totaal 11 3 20 2" xfId="18688" xr:uid="{00000000-0005-0000-0000-0000EC500000}"/>
    <cellStyle name="Totaal 11 3 21" xfId="9138" xr:uid="{00000000-0005-0000-0000-0000ED500000}"/>
    <cellStyle name="Totaal 11 3 21 2" xfId="18865" xr:uid="{00000000-0005-0000-0000-0000EE500000}"/>
    <cellStyle name="Totaal 11 3 22" xfId="9308" xr:uid="{00000000-0005-0000-0000-0000EF500000}"/>
    <cellStyle name="Totaal 11 3 22 2" xfId="19035" xr:uid="{00000000-0005-0000-0000-0000F0500000}"/>
    <cellStyle name="Totaal 11 3 23" xfId="9479" xr:uid="{00000000-0005-0000-0000-0000F1500000}"/>
    <cellStyle name="Totaal 11 3 23 2" xfId="19206" xr:uid="{00000000-0005-0000-0000-0000F2500000}"/>
    <cellStyle name="Totaal 11 3 24" xfId="9644" xr:uid="{00000000-0005-0000-0000-0000F3500000}"/>
    <cellStyle name="Totaal 11 3 24 2" xfId="19371" xr:uid="{00000000-0005-0000-0000-0000F4500000}"/>
    <cellStyle name="Totaal 11 3 25" xfId="9811" xr:uid="{00000000-0005-0000-0000-0000F5500000}"/>
    <cellStyle name="Totaal 11 3 25 2" xfId="19538" xr:uid="{00000000-0005-0000-0000-0000F6500000}"/>
    <cellStyle name="Totaal 11 3 26" xfId="9974" xr:uid="{00000000-0005-0000-0000-0000F7500000}"/>
    <cellStyle name="Totaal 11 3 26 2" xfId="19701" xr:uid="{00000000-0005-0000-0000-0000F8500000}"/>
    <cellStyle name="Totaal 11 3 27" xfId="10132" xr:uid="{00000000-0005-0000-0000-0000F9500000}"/>
    <cellStyle name="Totaal 11 3 27 2" xfId="19859" xr:uid="{00000000-0005-0000-0000-0000FA500000}"/>
    <cellStyle name="Totaal 11 3 28" xfId="10286" xr:uid="{00000000-0005-0000-0000-0000FB500000}"/>
    <cellStyle name="Totaal 11 3 28 2" xfId="20013" xr:uid="{00000000-0005-0000-0000-0000FC500000}"/>
    <cellStyle name="Totaal 11 3 29" xfId="10439" xr:uid="{00000000-0005-0000-0000-0000FD500000}"/>
    <cellStyle name="Totaal 11 3 29 2" xfId="20166" xr:uid="{00000000-0005-0000-0000-0000FE500000}"/>
    <cellStyle name="Totaal 11 3 3" xfId="5756" xr:uid="{00000000-0005-0000-0000-0000FF500000}"/>
    <cellStyle name="Totaal 11 3 3 2" xfId="15483" xr:uid="{00000000-0005-0000-0000-000000510000}"/>
    <cellStyle name="Totaal 11 3 30" xfId="10589" xr:uid="{00000000-0005-0000-0000-000001510000}"/>
    <cellStyle name="Totaal 11 3 30 2" xfId="20316" xr:uid="{00000000-0005-0000-0000-000002510000}"/>
    <cellStyle name="Totaal 11 3 31" xfId="10736" xr:uid="{00000000-0005-0000-0000-000003510000}"/>
    <cellStyle name="Totaal 11 3 31 2" xfId="20463" xr:uid="{00000000-0005-0000-0000-000004510000}"/>
    <cellStyle name="Totaal 11 3 4" xfId="5968" xr:uid="{00000000-0005-0000-0000-000005510000}"/>
    <cellStyle name="Totaal 11 3 4 2" xfId="15695" xr:uid="{00000000-0005-0000-0000-000006510000}"/>
    <cellStyle name="Totaal 11 3 5" xfId="2680" xr:uid="{00000000-0005-0000-0000-000007510000}"/>
    <cellStyle name="Totaal 11 3 5 2" xfId="12407" xr:uid="{00000000-0005-0000-0000-000008510000}"/>
    <cellStyle name="Totaal 11 3 6" xfId="6343" xr:uid="{00000000-0005-0000-0000-000009510000}"/>
    <cellStyle name="Totaal 11 3 6 2" xfId="16070" xr:uid="{00000000-0005-0000-0000-00000A510000}"/>
    <cellStyle name="Totaal 11 3 7" xfId="6548" xr:uid="{00000000-0005-0000-0000-00000B510000}"/>
    <cellStyle name="Totaal 11 3 7 2" xfId="16275" xr:uid="{00000000-0005-0000-0000-00000C510000}"/>
    <cellStyle name="Totaal 11 3 8" xfId="6753" xr:uid="{00000000-0005-0000-0000-00000D510000}"/>
    <cellStyle name="Totaal 11 3 8 2" xfId="16480" xr:uid="{00000000-0005-0000-0000-00000E510000}"/>
    <cellStyle name="Totaal 11 3 9" xfId="6957" xr:uid="{00000000-0005-0000-0000-00000F510000}"/>
    <cellStyle name="Totaal 11 3 9 2" xfId="16684" xr:uid="{00000000-0005-0000-0000-000010510000}"/>
    <cellStyle name="Totaal 11 30" xfId="8028" xr:uid="{00000000-0005-0000-0000-000011510000}"/>
    <cellStyle name="Totaal 11 30 2" xfId="17755" xr:uid="{00000000-0005-0000-0000-000012510000}"/>
    <cellStyle name="Totaal 11 31" xfId="9130" xr:uid="{00000000-0005-0000-0000-000013510000}"/>
    <cellStyle name="Totaal 11 31 2" xfId="18857" xr:uid="{00000000-0005-0000-0000-000014510000}"/>
    <cellStyle name="Totaal 11 32" xfId="4756" xr:uid="{00000000-0005-0000-0000-000015510000}"/>
    <cellStyle name="Totaal 11 32 2" xfId="14483" xr:uid="{00000000-0005-0000-0000-000016510000}"/>
    <cellStyle name="Totaal 11 33" xfId="3032" xr:uid="{00000000-0005-0000-0000-000017510000}"/>
    <cellStyle name="Totaal 11 33 2" xfId="12759" xr:uid="{00000000-0005-0000-0000-000018510000}"/>
    <cellStyle name="Totaal 11 4" xfId="3055" xr:uid="{00000000-0005-0000-0000-000019510000}"/>
    <cellStyle name="Totaal 11 4 2" xfId="12782" xr:uid="{00000000-0005-0000-0000-00001A510000}"/>
    <cellStyle name="Totaal 11 5" xfId="2668" xr:uid="{00000000-0005-0000-0000-00001B510000}"/>
    <cellStyle name="Totaal 11 5 2" xfId="12395" xr:uid="{00000000-0005-0000-0000-00001C510000}"/>
    <cellStyle name="Totaal 11 6" xfId="5255" xr:uid="{00000000-0005-0000-0000-00001D510000}"/>
    <cellStyle name="Totaal 11 6 2" xfId="14982" xr:uid="{00000000-0005-0000-0000-00001E510000}"/>
    <cellStyle name="Totaal 11 7" xfId="4745" xr:uid="{00000000-0005-0000-0000-00001F510000}"/>
    <cellStyle name="Totaal 11 7 2" xfId="14472" xr:uid="{00000000-0005-0000-0000-000020510000}"/>
    <cellStyle name="Totaal 11 8" xfId="6140" xr:uid="{00000000-0005-0000-0000-000021510000}"/>
    <cellStyle name="Totaal 11 8 2" xfId="15867" xr:uid="{00000000-0005-0000-0000-000022510000}"/>
    <cellStyle name="Totaal 11 9" xfId="4730" xr:uid="{00000000-0005-0000-0000-000023510000}"/>
    <cellStyle name="Totaal 11 9 2" xfId="14457" xr:uid="{00000000-0005-0000-0000-000024510000}"/>
    <cellStyle name="Totaal 12" xfId="854" xr:uid="{00000000-0005-0000-0000-000025510000}"/>
    <cellStyle name="Totaal 12 10" xfId="2873" xr:uid="{00000000-0005-0000-0000-000026510000}"/>
    <cellStyle name="Totaal 12 10 2" xfId="12600" xr:uid="{00000000-0005-0000-0000-000027510000}"/>
    <cellStyle name="Totaal 12 11" xfId="5248" xr:uid="{00000000-0005-0000-0000-000028510000}"/>
    <cellStyle name="Totaal 12 11 2" xfId="14975" xr:uid="{00000000-0005-0000-0000-000029510000}"/>
    <cellStyle name="Totaal 12 12" xfId="6125" xr:uid="{00000000-0005-0000-0000-00002A510000}"/>
    <cellStyle name="Totaal 12 12 2" xfId="15852" xr:uid="{00000000-0005-0000-0000-00002B510000}"/>
    <cellStyle name="Totaal 12 13" xfId="2980" xr:uid="{00000000-0005-0000-0000-00002C510000}"/>
    <cellStyle name="Totaal 12 13 2" xfId="12707" xr:uid="{00000000-0005-0000-0000-00002D510000}"/>
    <cellStyle name="Totaal 12 14" xfId="5317" xr:uid="{00000000-0005-0000-0000-00002E510000}"/>
    <cellStyle name="Totaal 12 14 2" xfId="15044" xr:uid="{00000000-0005-0000-0000-00002F510000}"/>
    <cellStyle name="Totaal 12 15" xfId="4771" xr:uid="{00000000-0005-0000-0000-000030510000}"/>
    <cellStyle name="Totaal 12 15 2" xfId="14498" xr:uid="{00000000-0005-0000-0000-000031510000}"/>
    <cellStyle name="Totaal 12 16" xfId="2641" xr:uid="{00000000-0005-0000-0000-000032510000}"/>
    <cellStyle name="Totaal 12 16 2" xfId="12368" xr:uid="{00000000-0005-0000-0000-000033510000}"/>
    <cellStyle name="Totaal 12 17" xfId="6406" xr:uid="{00000000-0005-0000-0000-000034510000}"/>
    <cellStyle name="Totaal 12 17 2" xfId="16133" xr:uid="{00000000-0005-0000-0000-000035510000}"/>
    <cellStyle name="Totaal 12 18" xfId="7433" xr:uid="{00000000-0005-0000-0000-000036510000}"/>
    <cellStyle name="Totaal 12 18 2" xfId="17160" xr:uid="{00000000-0005-0000-0000-000037510000}"/>
    <cellStyle name="Totaal 12 19" xfId="8101" xr:uid="{00000000-0005-0000-0000-000038510000}"/>
    <cellStyle name="Totaal 12 19 2" xfId="17828" xr:uid="{00000000-0005-0000-0000-000039510000}"/>
    <cellStyle name="Totaal 12 2" xfId="2330" xr:uid="{00000000-0005-0000-0000-00003A510000}"/>
    <cellStyle name="Totaal 12 2 10" xfId="7161" xr:uid="{00000000-0005-0000-0000-00003B510000}"/>
    <cellStyle name="Totaal 12 2 10 2" xfId="16888" xr:uid="{00000000-0005-0000-0000-00003C510000}"/>
    <cellStyle name="Totaal 12 2 11" xfId="7360" xr:uid="{00000000-0005-0000-0000-00003D510000}"/>
    <cellStyle name="Totaal 12 2 11 2" xfId="17087" xr:uid="{00000000-0005-0000-0000-00003E510000}"/>
    <cellStyle name="Totaal 12 2 12" xfId="7550" xr:uid="{00000000-0005-0000-0000-00003F510000}"/>
    <cellStyle name="Totaal 12 2 12 2" xfId="17277" xr:uid="{00000000-0005-0000-0000-000040510000}"/>
    <cellStyle name="Totaal 12 2 13" xfId="7749" xr:uid="{00000000-0005-0000-0000-000041510000}"/>
    <cellStyle name="Totaal 12 2 13 2" xfId="17476" xr:uid="{00000000-0005-0000-0000-000042510000}"/>
    <cellStyle name="Totaal 12 2 14" xfId="7943" xr:uid="{00000000-0005-0000-0000-000043510000}"/>
    <cellStyle name="Totaal 12 2 14 2" xfId="17670" xr:uid="{00000000-0005-0000-0000-000044510000}"/>
    <cellStyle name="Totaal 12 2 15" xfId="6028" xr:uid="{00000000-0005-0000-0000-000045510000}"/>
    <cellStyle name="Totaal 12 2 15 2" xfId="15755" xr:uid="{00000000-0005-0000-0000-000046510000}"/>
    <cellStyle name="Totaal 12 2 16" xfId="8246" xr:uid="{00000000-0005-0000-0000-000047510000}"/>
    <cellStyle name="Totaal 12 2 16 2" xfId="17973" xr:uid="{00000000-0005-0000-0000-000048510000}"/>
    <cellStyle name="Totaal 12 2 17" xfId="8431" xr:uid="{00000000-0005-0000-0000-000049510000}"/>
    <cellStyle name="Totaal 12 2 17 2" xfId="18158" xr:uid="{00000000-0005-0000-0000-00004A510000}"/>
    <cellStyle name="Totaal 12 2 18" xfId="8612" xr:uid="{00000000-0005-0000-0000-00004B510000}"/>
    <cellStyle name="Totaal 12 2 18 2" xfId="18339" xr:uid="{00000000-0005-0000-0000-00004C510000}"/>
    <cellStyle name="Totaal 12 2 19" xfId="8787" xr:uid="{00000000-0005-0000-0000-00004D510000}"/>
    <cellStyle name="Totaal 12 2 19 2" xfId="18514" xr:uid="{00000000-0005-0000-0000-00004E510000}"/>
    <cellStyle name="Totaal 12 2 2" xfId="4551" xr:uid="{00000000-0005-0000-0000-00004F510000}"/>
    <cellStyle name="Totaal 12 2 2 2" xfId="14278" xr:uid="{00000000-0005-0000-0000-000050510000}"/>
    <cellStyle name="Totaal 12 2 20" xfId="8962" xr:uid="{00000000-0005-0000-0000-000051510000}"/>
    <cellStyle name="Totaal 12 2 20 2" xfId="18689" xr:uid="{00000000-0005-0000-0000-000052510000}"/>
    <cellStyle name="Totaal 12 2 21" xfId="9139" xr:uid="{00000000-0005-0000-0000-000053510000}"/>
    <cellStyle name="Totaal 12 2 21 2" xfId="18866" xr:uid="{00000000-0005-0000-0000-000054510000}"/>
    <cellStyle name="Totaal 12 2 22" xfId="9309" xr:uid="{00000000-0005-0000-0000-000055510000}"/>
    <cellStyle name="Totaal 12 2 22 2" xfId="19036" xr:uid="{00000000-0005-0000-0000-000056510000}"/>
    <cellStyle name="Totaal 12 2 23" xfId="9480" xr:uid="{00000000-0005-0000-0000-000057510000}"/>
    <cellStyle name="Totaal 12 2 23 2" xfId="19207" xr:uid="{00000000-0005-0000-0000-000058510000}"/>
    <cellStyle name="Totaal 12 2 24" xfId="9645" xr:uid="{00000000-0005-0000-0000-000059510000}"/>
    <cellStyle name="Totaal 12 2 24 2" xfId="19372" xr:uid="{00000000-0005-0000-0000-00005A510000}"/>
    <cellStyle name="Totaal 12 2 25" xfId="9812" xr:uid="{00000000-0005-0000-0000-00005B510000}"/>
    <cellStyle name="Totaal 12 2 25 2" xfId="19539" xr:uid="{00000000-0005-0000-0000-00005C510000}"/>
    <cellStyle name="Totaal 12 2 26" xfId="9975" xr:uid="{00000000-0005-0000-0000-00005D510000}"/>
    <cellStyle name="Totaal 12 2 26 2" xfId="19702" xr:uid="{00000000-0005-0000-0000-00005E510000}"/>
    <cellStyle name="Totaal 12 2 27" xfId="10133" xr:uid="{00000000-0005-0000-0000-00005F510000}"/>
    <cellStyle name="Totaal 12 2 27 2" xfId="19860" xr:uid="{00000000-0005-0000-0000-000060510000}"/>
    <cellStyle name="Totaal 12 2 28" xfId="10287" xr:uid="{00000000-0005-0000-0000-000061510000}"/>
    <cellStyle name="Totaal 12 2 28 2" xfId="20014" xr:uid="{00000000-0005-0000-0000-000062510000}"/>
    <cellStyle name="Totaal 12 2 29" xfId="10440" xr:uid="{00000000-0005-0000-0000-000063510000}"/>
    <cellStyle name="Totaal 12 2 29 2" xfId="20167" xr:uid="{00000000-0005-0000-0000-000064510000}"/>
    <cellStyle name="Totaal 12 2 3" xfId="5757" xr:uid="{00000000-0005-0000-0000-000065510000}"/>
    <cellStyle name="Totaal 12 2 3 2" xfId="15484" xr:uid="{00000000-0005-0000-0000-000066510000}"/>
    <cellStyle name="Totaal 12 2 30" xfId="10590" xr:uid="{00000000-0005-0000-0000-000067510000}"/>
    <cellStyle name="Totaal 12 2 30 2" xfId="20317" xr:uid="{00000000-0005-0000-0000-000068510000}"/>
    <cellStyle name="Totaal 12 2 31" xfId="10737" xr:uid="{00000000-0005-0000-0000-000069510000}"/>
    <cellStyle name="Totaal 12 2 31 2" xfId="20464" xr:uid="{00000000-0005-0000-0000-00006A510000}"/>
    <cellStyle name="Totaal 12 2 4" xfId="5969" xr:uid="{00000000-0005-0000-0000-00006B510000}"/>
    <cellStyle name="Totaal 12 2 4 2" xfId="15696" xr:uid="{00000000-0005-0000-0000-00006C510000}"/>
    <cellStyle name="Totaal 12 2 5" xfId="2981" xr:uid="{00000000-0005-0000-0000-00006D510000}"/>
    <cellStyle name="Totaal 12 2 5 2" xfId="12708" xr:uid="{00000000-0005-0000-0000-00006E510000}"/>
    <cellStyle name="Totaal 12 2 6" xfId="6344" xr:uid="{00000000-0005-0000-0000-00006F510000}"/>
    <cellStyle name="Totaal 12 2 6 2" xfId="16071" xr:uid="{00000000-0005-0000-0000-000070510000}"/>
    <cellStyle name="Totaal 12 2 7" xfId="6549" xr:uid="{00000000-0005-0000-0000-000071510000}"/>
    <cellStyle name="Totaal 12 2 7 2" xfId="16276" xr:uid="{00000000-0005-0000-0000-000072510000}"/>
    <cellStyle name="Totaal 12 2 8" xfId="6754" xr:uid="{00000000-0005-0000-0000-000073510000}"/>
    <cellStyle name="Totaal 12 2 8 2" xfId="16481" xr:uid="{00000000-0005-0000-0000-000074510000}"/>
    <cellStyle name="Totaal 12 2 9" xfId="6958" xr:uid="{00000000-0005-0000-0000-000075510000}"/>
    <cellStyle name="Totaal 12 2 9 2" xfId="16685" xr:uid="{00000000-0005-0000-0000-000076510000}"/>
    <cellStyle name="Totaal 12 20" xfId="8096" xr:uid="{00000000-0005-0000-0000-000077510000}"/>
    <cellStyle name="Totaal 12 20 2" xfId="17823" xr:uid="{00000000-0005-0000-0000-000078510000}"/>
    <cellStyle name="Totaal 12 21" xfId="2996" xr:uid="{00000000-0005-0000-0000-000079510000}"/>
    <cellStyle name="Totaal 12 21 2" xfId="12723" xr:uid="{00000000-0005-0000-0000-00007A510000}"/>
    <cellStyle name="Totaal 12 22" xfId="4979" xr:uid="{00000000-0005-0000-0000-00007B510000}"/>
    <cellStyle name="Totaal 12 22 2" xfId="14706" xr:uid="{00000000-0005-0000-0000-00007C510000}"/>
    <cellStyle name="Totaal 12 23" xfId="5095" xr:uid="{00000000-0005-0000-0000-00007D510000}"/>
    <cellStyle name="Totaal 12 23 2" xfId="14822" xr:uid="{00000000-0005-0000-0000-00007E510000}"/>
    <cellStyle name="Totaal 12 24" xfId="7815" xr:uid="{00000000-0005-0000-0000-00007F510000}"/>
    <cellStyle name="Totaal 12 24 2" xfId="17542" xr:uid="{00000000-0005-0000-0000-000080510000}"/>
    <cellStyle name="Totaal 12 25" xfId="5511" xr:uid="{00000000-0005-0000-0000-000081510000}"/>
    <cellStyle name="Totaal 12 25 2" xfId="15238" xr:uid="{00000000-0005-0000-0000-000082510000}"/>
    <cellStyle name="Totaal 12 26" xfId="6229" xr:uid="{00000000-0005-0000-0000-000083510000}"/>
    <cellStyle name="Totaal 12 26 2" xfId="15956" xr:uid="{00000000-0005-0000-0000-000084510000}"/>
    <cellStyle name="Totaal 12 27" xfId="3048" xr:uid="{00000000-0005-0000-0000-000085510000}"/>
    <cellStyle name="Totaal 12 27 2" xfId="12775" xr:uid="{00000000-0005-0000-0000-000086510000}"/>
    <cellStyle name="Totaal 12 28" xfId="8311" xr:uid="{00000000-0005-0000-0000-000087510000}"/>
    <cellStyle name="Totaal 12 28 2" xfId="18038" xr:uid="{00000000-0005-0000-0000-000088510000}"/>
    <cellStyle name="Totaal 12 29" xfId="5173" xr:uid="{00000000-0005-0000-0000-000089510000}"/>
    <cellStyle name="Totaal 12 29 2" xfId="14900" xr:uid="{00000000-0005-0000-0000-00008A510000}"/>
    <cellStyle name="Totaal 12 3" xfId="2331" xr:uid="{00000000-0005-0000-0000-00008B510000}"/>
    <cellStyle name="Totaal 12 3 10" xfId="7162" xr:uid="{00000000-0005-0000-0000-00008C510000}"/>
    <cellStyle name="Totaal 12 3 10 2" xfId="16889" xr:uid="{00000000-0005-0000-0000-00008D510000}"/>
    <cellStyle name="Totaal 12 3 11" xfId="7361" xr:uid="{00000000-0005-0000-0000-00008E510000}"/>
    <cellStyle name="Totaal 12 3 11 2" xfId="17088" xr:uid="{00000000-0005-0000-0000-00008F510000}"/>
    <cellStyle name="Totaal 12 3 12" xfId="7551" xr:uid="{00000000-0005-0000-0000-000090510000}"/>
    <cellStyle name="Totaal 12 3 12 2" xfId="17278" xr:uid="{00000000-0005-0000-0000-000091510000}"/>
    <cellStyle name="Totaal 12 3 13" xfId="7750" xr:uid="{00000000-0005-0000-0000-000092510000}"/>
    <cellStyle name="Totaal 12 3 13 2" xfId="17477" xr:uid="{00000000-0005-0000-0000-000093510000}"/>
    <cellStyle name="Totaal 12 3 14" xfId="7944" xr:uid="{00000000-0005-0000-0000-000094510000}"/>
    <cellStyle name="Totaal 12 3 14 2" xfId="17671" xr:uid="{00000000-0005-0000-0000-000095510000}"/>
    <cellStyle name="Totaal 12 3 15" xfId="5436" xr:uid="{00000000-0005-0000-0000-000096510000}"/>
    <cellStyle name="Totaal 12 3 15 2" xfId="15163" xr:uid="{00000000-0005-0000-0000-000097510000}"/>
    <cellStyle name="Totaal 12 3 16" xfId="8247" xr:uid="{00000000-0005-0000-0000-000098510000}"/>
    <cellStyle name="Totaal 12 3 16 2" xfId="17974" xr:uid="{00000000-0005-0000-0000-000099510000}"/>
    <cellStyle name="Totaal 12 3 17" xfId="8432" xr:uid="{00000000-0005-0000-0000-00009A510000}"/>
    <cellStyle name="Totaal 12 3 17 2" xfId="18159" xr:uid="{00000000-0005-0000-0000-00009B510000}"/>
    <cellStyle name="Totaal 12 3 18" xfId="8613" xr:uid="{00000000-0005-0000-0000-00009C510000}"/>
    <cellStyle name="Totaal 12 3 18 2" xfId="18340" xr:uid="{00000000-0005-0000-0000-00009D510000}"/>
    <cellStyle name="Totaal 12 3 19" xfId="8788" xr:uid="{00000000-0005-0000-0000-00009E510000}"/>
    <cellStyle name="Totaal 12 3 19 2" xfId="18515" xr:uid="{00000000-0005-0000-0000-00009F510000}"/>
    <cellStyle name="Totaal 12 3 2" xfId="4552" xr:uid="{00000000-0005-0000-0000-0000A0510000}"/>
    <cellStyle name="Totaal 12 3 2 2" xfId="14279" xr:uid="{00000000-0005-0000-0000-0000A1510000}"/>
    <cellStyle name="Totaal 12 3 20" xfId="8963" xr:uid="{00000000-0005-0000-0000-0000A2510000}"/>
    <cellStyle name="Totaal 12 3 20 2" xfId="18690" xr:uid="{00000000-0005-0000-0000-0000A3510000}"/>
    <cellStyle name="Totaal 12 3 21" xfId="9140" xr:uid="{00000000-0005-0000-0000-0000A4510000}"/>
    <cellStyle name="Totaal 12 3 21 2" xfId="18867" xr:uid="{00000000-0005-0000-0000-0000A5510000}"/>
    <cellStyle name="Totaal 12 3 22" xfId="9310" xr:uid="{00000000-0005-0000-0000-0000A6510000}"/>
    <cellStyle name="Totaal 12 3 22 2" xfId="19037" xr:uid="{00000000-0005-0000-0000-0000A7510000}"/>
    <cellStyle name="Totaal 12 3 23" xfId="9481" xr:uid="{00000000-0005-0000-0000-0000A8510000}"/>
    <cellStyle name="Totaal 12 3 23 2" xfId="19208" xr:uid="{00000000-0005-0000-0000-0000A9510000}"/>
    <cellStyle name="Totaal 12 3 24" xfId="9646" xr:uid="{00000000-0005-0000-0000-0000AA510000}"/>
    <cellStyle name="Totaal 12 3 24 2" xfId="19373" xr:uid="{00000000-0005-0000-0000-0000AB510000}"/>
    <cellStyle name="Totaal 12 3 25" xfId="9813" xr:uid="{00000000-0005-0000-0000-0000AC510000}"/>
    <cellStyle name="Totaal 12 3 25 2" xfId="19540" xr:uid="{00000000-0005-0000-0000-0000AD510000}"/>
    <cellStyle name="Totaal 12 3 26" xfId="9976" xr:uid="{00000000-0005-0000-0000-0000AE510000}"/>
    <cellStyle name="Totaal 12 3 26 2" xfId="19703" xr:uid="{00000000-0005-0000-0000-0000AF510000}"/>
    <cellStyle name="Totaal 12 3 27" xfId="10134" xr:uid="{00000000-0005-0000-0000-0000B0510000}"/>
    <cellStyle name="Totaal 12 3 27 2" xfId="19861" xr:uid="{00000000-0005-0000-0000-0000B1510000}"/>
    <cellStyle name="Totaal 12 3 28" xfId="10288" xr:uid="{00000000-0005-0000-0000-0000B2510000}"/>
    <cellStyle name="Totaal 12 3 28 2" xfId="20015" xr:uid="{00000000-0005-0000-0000-0000B3510000}"/>
    <cellStyle name="Totaal 12 3 29" xfId="10441" xr:uid="{00000000-0005-0000-0000-0000B4510000}"/>
    <cellStyle name="Totaal 12 3 29 2" xfId="20168" xr:uid="{00000000-0005-0000-0000-0000B5510000}"/>
    <cellStyle name="Totaal 12 3 3" xfId="5758" xr:uid="{00000000-0005-0000-0000-0000B6510000}"/>
    <cellStyle name="Totaal 12 3 3 2" xfId="15485" xr:uid="{00000000-0005-0000-0000-0000B7510000}"/>
    <cellStyle name="Totaal 12 3 30" xfId="10591" xr:uid="{00000000-0005-0000-0000-0000B8510000}"/>
    <cellStyle name="Totaal 12 3 30 2" xfId="20318" xr:uid="{00000000-0005-0000-0000-0000B9510000}"/>
    <cellStyle name="Totaal 12 3 31" xfId="10738" xr:uid="{00000000-0005-0000-0000-0000BA510000}"/>
    <cellStyle name="Totaal 12 3 31 2" xfId="20465" xr:uid="{00000000-0005-0000-0000-0000BB510000}"/>
    <cellStyle name="Totaal 12 3 4" xfId="5970" xr:uid="{00000000-0005-0000-0000-0000BC510000}"/>
    <cellStyle name="Totaal 12 3 4 2" xfId="15697" xr:uid="{00000000-0005-0000-0000-0000BD510000}"/>
    <cellStyle name="Totaal 12 3 5" xfId="4667" xr:uid="{00000000-0005-0000-0000-0000BE510000}"/>
    <cellStyle name="Totaal 12 3 5 2" xfId="14394" xr:uid="{00000000-0005-0000-0000-0000BF510000}"/>
    <cellStyle name="Totaal 12 3 6" xfId="6345" xr:uid="{00000000-0005-0000-0000-0000C0510000}"/>
    <cellStyle name="Totaal 12 3 6 2" xfId="16072" xr:uid="{00000000-0005-0000-0000-0000C1510000}"/>
    <cellStyle name="Totaal 12 3 7" xfId="6550" xr:uid="{00000000-0005-0000-0000-0000C2510000}"/>
    <cellStyle name="Totaal 12 3 7 2" xfId="16277" xr:uid="{00000000-0005-0000-0000-0000C3510000}"/>
    <cellStyle name="Totaal 12 3 8" xfId="6755" xr:uid="{00000000-0005-0000-0000-0000C4510000}"/>
    <cellStyle name="Totaal 12 3 8 2" xfId="16482" xr:uid="{00000000-0005-0000-0000-0000C5510000}"/>
    <cellStyle name="Totaal 12 3 9" xfId="6959" xr:uid="{00000000-0005-0000-0000-0000C6510000}"/>
    <cellStyle name="Totaal 12 3 9 2" xfId="16686" xr:uid="{00000000-0005-0000-0000-0000C7510000}"/>
    <cellStyle name="Totaal 12 30" xfId="8844" xr:uid="{00000000-0005-0000-0000-0000C8510000}"/>
    <cellStyle name="Totaal 12 30 2" xfId="18571" xr:uid="{00000000-0005-0000-0000-0000C9510000}"/>
    <cellStyle name="Totaal 12 31" xfId="5385" xr:uid="{00000000-0005-0000-0000-0000CA510000}"/>
    <cellStyle name="Totaal 12 31 2" xfId="15112" xr:uid="{00000000-0005-0000-0000-0000CB510000}"/>
    <cellStyle name="Totaal 12 32" xfId="9708" xr:uid="{00000000-0005-0000-0000-0000CC510000}"/>
    <cellStyle name="Totaal 12 32 2" xfId="19435" xr:uid="{00000000-0005-0000-0000-0000CD510000}"/>
    <cellStyle name="Totaal 12 33" xfId="8499" xr:uid="{00000000-0005-0000-0000-0000CE510000}"/>
    <cellStyle name="Totaal 12 33 2" xfId="18226" xr:uid="{00000000-0005-0000-0000-0000CF510000}"/>
    <cellStyle name="Totaal 12 4" xfId="3056" xr:uid="{00000000-0005-0000-0000-0000D0510000}"/>
    <cellStyle name="Totaal 12 4 2" xfId="12783" xr:uid="{00000000-0005-0000-0000-0000D1510000}"/>
    <cellStyle name="Totaal 12 5" xfId="2667" xr:uid="{00000000-0005-0000-0000-0000D2510000}"/>
    <cellStyle name="Totaal 12 5 2" xfId="12394" xr:uid="{00000000-0005-0000-0000-0000D3510000}"/>
    <cellStyle name="Totaal 12 6" xfId="5492" xr:uid="{00000000-0005-0000-0000-0000D4510000}"/>
    <cellStyle name="Totaal 12 6 2" xfId="15219" xr:uid="{00000000-0005-0000-0000-0000D5510000}"/>
    <cellStyle name="Totaal 12 7" xfId="3096" xr:uid="{00000000-0005-0000-0000-0000D6510000}"/>
    <cellStyle name="Totaal 12 7 2" xfId="12823" xr:uid="{00000000-0005-0000-0000-0000D7510000}"/>
    <cellStyle name="Totaal 12 8" xfId="4992" xr:uid="{00000000-0005-0000-0000-0000D8510000}"/>
    <cellStyle name="Totaal 12 8 2" xfId="14719" xr:uid="{00000000-0005-0000-0000-0000D9510000}"/>
    <cellStyle name="Totaal 12 9" xfId="4892" xr:uid="{00000000-0005-0000-0000-0000DA510000}"/>
    <cellStyle name="Totaal 12 9 2" xfId="14619" xr:uid="{00000000-0005-0000-0000-0000DB510000}"/>
    <cellStyle name="Totaal 13" xfId="855" xr:uid="{00000000-0005-0000-0000-0000DC510000}"/>
    <cellStyle name="Totaal 13 10" xfId="5212" xr:uid="{00000000-0005-0000-0000-0000DD510000}"/>
    <cellStyle name="Totaal 13 10 2" xfId="14939" xr:uid="{00000000-0005-0000-0000-0000DE510000}"/>
    <cellStyle name="Totaal 13 11" xfId="6098" xr:uid="{00000000-0005-0000-0000-0000DF510000}"/>
    <cellStyle name="Totaal 13 11 2" xfId="15825" xr:uid="{00000000-0005-0000-0000-0000E0510000}"/>
    <cellStyle name="Totaal 13 12" xfId="6334" xr:uid="{00000000-0005-0000-0000-0000E1510000}"/>
    <cellStyle name="Totaal 13 12 2" xfId="16061" xr:uid="{00000000-0005-0000-0000-0000E2510000}"/>
    <cellStyle name="Totaal 13 13" xfId="5135" xr:uid="{00000000-0005-0000-0000-0000E3510000}"/>
    <cellStyle name="Totaal 13 13 2" xfId="14862" xr:uid="{00000000-0005-0000-0000-0000E4510000}"/>
    <cellStyle name="Totaal 13 14" xfId="5169" xr:uid="{00000000-0005-0000-0000-0000E5510000}"/>
    <cellStyle name="Totaal 13 14 2" xfId="14896" xr:uid="{00000000-0005-0000-0000-0000E6510000}"/>
    <cellStyle name="Totaal 13 15" xfId="2461" xr:uid="{00000000-0005-0000-0000-0000E7510000}"/>
    <cellStyle name="Totaal 13 15 2" xfId="12188" xr:uid="{00000000-0005-0000-0000-0000E8510000}"/>
    <cellStyle name="Totaal 13 16" xfId="5157" xr:uid="{00000000-0005-0000-0000-0000E9510000}"/>
    <cellStyle name="Totaal 13 16 2" xfId="14884" xr:uid="{00000000-0005-0000-0000-0000EA510000}"/>
    <cellStyle name="Totaal 13 17" xfId="5310" xr:uid="{00000000-0005-0000-0000-0000EB510000}"/>
    <cellStyle name="Totaal 13 17 2" xfId="15037" xr:uid="{00000000-0005-0000-0000-0000EC510000}"/>
    <cellStyle name="Totaal 13 18" xfId="7843" xr:uid="{00000000-0005-0000-0000-0000ED510000}"/>
    <cellStyle name="Totaal 13 18 2" xfId="17570" xr:uid="{00000000-0005-0000-0000-0000EE510000}"/>
    <cellStyle name="Totaal 13 19" xfId="5320" xr:uid="{00000000-0005-0000-0000-0000EF510000}"/>
    <cellStyle name="Totaal 13 19 2" xfId="15047" xr:uid="{00000000-0005-0000-0000-0000F0510000}"/>
    <cellStyle name="Totaal 13 2" xfId="2332" xr:uid="{00000000-0005-0000-0000-0000F1510000}"/>
    <cellStyle name="Totaal 13 2 10" xfId="7163" xr:uid="{00000000-0005-0000-0000-0000F2510000}"/>
    <cellStyle name="Totaal 13 2 10 2" xfId="16890" xr:uid="{00000000-0005-0000-0000-0000F3510000}"/>
    <cellStyle name="Totaal 13 2 11" xfId="7362" xr:uid="{00000000-0005-0000-0000-0000F4510000}"/>
    <cellStyle name="Totaal 13 2 11 2" xfId="17089" xr:uid="{00000000-0005-0000-0000-0000F5510000}"/>
    <cellStyle name="Totaal 13 2 12" xfId="7552" xr:uid="{00000000-0005-0000-0000-0000F6510000}"/>
    <cellStyle name="Totaal 13 2 12 2" xfId="17279" xr:uid="{00000000-0005-0000-0000-0000F7510000}"/>
    <cellStyle name="Totaal 13 2 13" xfId="7751" xr:uid="{00000000-0005-0000-0000-0000F8510000}"/>
    <cellStyle name="Totaal 13 2 13 2" xfId="17478" xr:uid="{00000000-0005-0000-0000-0000F9510000}"/>
    <cellStyle name="Totaal 13 2 14" xfId="7945" xr:uid="{00000000-0005-0000-0000-0000FA510000}"/>
    <cellStyle name="Totaal 13 2 14 2" xfId="17672" xr:uid="{00000000-0005-0000-0000-0000FB510000}"/>
    <cellStyle name="Totaal 13 2 15" xfId="5127" xr:uid="{00000000-0005-0000-0000-0000FC510000}"/>
    <cellStyle name="Totaal 13 2 15 2" xfId="14854" xr:uid="{00000000-0005-0000-0000-0000FD510000}"/>
    <cellStyle name="Totaal 13 2 16" xfId="8248" xr:uid="{00000000-0005-0000-0000-0000FE510000}"/>
    <cellStyle name="Totaal 13 2 16 2" xfId="17975" xr:uid="{00000000-0005-0000-0000-0000FF510000}"/>
    <cellStyle name="Totaal 13 2 17" xfId="8433" xr:uid="{00000000-0005-0000-0000-000000520000}"/>
    <cellStyle name="Totaal 13 2 17 2" xfId="18160" xr:uid="{00000000-0005-0000-0000-000001520000}"/>
    <cellStyle name="Totaal 13 2 18" xfId="8614" xr:uid="{00000000-0005-0000-0000-000002520000}"/>
    <cellStyle name="Totaal 13 2 18 2" xfId="18341" xr:uid="{00000000-0005-0000-0000-000003520000}"/>
    <cellStyle name="Totaal 13 2 19" xfId="8789" xr:uid="{00000000-0005-0000-0000-000004520000}"/>
    <cellStyle name="Totaal 13 2 19 2" xfId="18516" xr:uid="{00000000-0005-0000-0000-000005520000}"/>
    <cellStyle name="Totaal 13 2 2" xfId="4553" xr:uid="{00000000-0005-0000-0000-000006520000}"/>
    <cellStyle name="Totaal 13 2 2 2" xfId="14280" xr:uid="{00000000-0005-0000-0000-000007520000}"/>
    <cellStyle name="Totaal 13 2 20" xfId="8964" xr:uid="{00000000-0005-0000-0000-000008520000}"/>
    <cellStyle name="Totaal 13 2 20 2" xfId="18691" xr:uid="{00000000-0005-0000-0000-000009520000}"/>
    <cellStyle name="Totaal 13 2 21" xfId="9141" xr:uid="{00000000-0005-0000-0000-00000A520000}"/>
    <cellStyle name="Totaal 13 2 21 2" xfId="18868" xr:uid="{00000000-0005-0000-0000-00000B520000}"/>
    <cellStyle name="Totaal 13 2 22" xfId="9311" xr:uid="{00000000-0005-0000-0000-00000C520000}"/>
    <cellStyle name="Totaal 13 2 22 2" xfId="19038" xr:uid="{00000000-0005-0000-0000-00000D520000}"/>
    <cellStyle name="Totaal 13 2 23" xfId="9482" xr:uid="{00000000-0005-0000-0000-00000E520000}"/>
    <cellStyle name="Totaal 13 2 23 2" xfId="19209" xr:uid="{00000000-0005-0000-0000-00000F520000}"/>
    <cellStyle name="Totaal 13 2 24" xfId="9647" xr:uid="{00000000-0005-0000-0000-000010520000}"/>
    <cellStyle name="Totaal 13 2 24 2" xfId="19374" xr:uid="{00000000-0005-0000-0000-000011520000}"/>
    <cellStyle name="Totaal 13 2 25" xfId="9814" xr:uid="{00000000-0005-0000-0000-000012520000}"/>
    <cellStyle name="Totaal 13 2 25 2" xfId="19541" xr:uid="{00000000-0005-0000-0000-000013520000}"/>
    <cellStyle name="Totaal 13 2 26" xfId="9977" xr:uid="{00000000-0005-0000-0000-000014520000}"/>
    <cellStyle name="Totaal 13 2 26 2" xfId="19704" xr:uid="{00000000-0005-0000-0000-000015520000}"/>
    <cellStyle name="Totaal 13 2 27" xfId="10135" xr:uid="{00000000-0005-0000-0000-000016520000}"/>
    <cellStyle name="Totaal 13 2 27 2" xfId="19862" xr:uid="{00000000-0005-0000-0000-000017520000}"/>
    <cellStyle name="Totaal 13 2 28" xfId="10289" xr:uid="{00000000-0005-0000-0000-000018520000}"/>
    <cellStyle name="Totaal 13 2 28 2" xfId="20016" xr:uid="{00000000-0005-0000-0000-000019520000}"/>
    <cellStyle name="Totaal 13 2 29" xfId="10442" xr:uid="{00000000-0005-0000-0000-00001A520000}"/>
    <cellStyle name="Totaal 13 2 29 2" xfId="20169" xr:uid="{00000000-0005-0000-0000-00001B520000}"/>
    <cellStyle name="Totaal 13 2 3" xfId="5759" xr:uid="{00000000-0005-0000-0000-00001C520000}"/>
    <cellStyle name="Totaal 13 2 3 2" xfId="15486" xr:uid="{00000000-0005-0000-0000-00001D520000}"/>
    <cellStyle name="Totaal 13 2 30" xfId="10592" xr:uid="{00000000-0005-0000-0000-00001E520000}"/>
    <cellStyle name="Totaal 13 2 30 2" xfId="20319" xr:uid="{00000000-0005-0000-0000-00001F520000}"/>
    <cellStyle name="Totaal 13 2 31" xfId="10739" xr:uid="{00000000-0005-0000-0000-000020520000}"/>
    <cellStyle name="Totaal 13 2 31 2" xfId="20466" xr:uid="{00000000-0005-0000-0000-000021520000}"/>
    <cellStyle name="Totaal 13 2 4" xfId="5971" xr:uid="{00000000-0005-0000-0000-000022520000}"/>
    <cellStyle name="Totaal 13 2 4 2" xfId="15698" xr:uid="{00000000-0005-0000-0000-000023520000}"/>
    <cellStyle name="Totaal 13 2 5" xfId="5195" xr:uid="{00000000-0005-0000-0000-000024520000}"/>
    <cellStyle name="Totaal 13 2 5 2" xfId="14922" xr:uid="{00000000-0005-0000-0000-000025520000}"/>
    <cellStyle name="Totaal 13 2 6" xfId="6346" xr:uid="{00000000-0005-0000-0000-000026520000}"/>
    <cellStyle name="Totaal 13 2 6 2" xfId="16073" xr:uid="{00000000-0005-0000-0000-000027520000}"/>
    <cellStyle name="Totaal 13 2 7" xfId="6551" xr:uid="{00000000-0005-0000-0000-000028520000}"/>
    <cellStyle name="Totaal 13 2 7 2" xfId="16278" xr:uid="{00000000-0005-0000-0000-000029520000}"/>
    <cellStyle name="Totaal 13 2 8" xfId="6756" xr:uid="{00000000-0005-0000-0000-00002A520000}"/>
    <cellStyle name="Totaal 13 2 8 2" xfId="16483" xr:uid="{00000000-0005-0000-0000-00002B520000}"/>
    <cellStyle name="Totaal 13 2 9" xfId="6960" xr:uid="{00000000-0005-0000-0000-00002C520000}"/>
    <cellStyle name="Totaal 13 2 9 2" xfId="16687" xr:uid="{00000000-0005-0000-0000-00002D520000}"/>
    <cellStyle name="Totaal 13 20" xfId="5013" xr:uid="{00000000-0005-0000-0000-00002E520000}"/>
    <cellStyle name="Totaal 13 20 2" xfId="14740" xr:uid="{00000000-0005-0000-0000-00002F520000}"/>
    <cellStyle name="Totaal 13 21" xfId="4619" xr:uid="{00000000-0005-0000-0000-000030520000}"/>
    <cellStyle name="Totaal 13 21 2" xfId="14346" xr:uid="{00000000-0005-0000-0000-000031520000}"/>
    <cellStyle name="Totaal 13 22" xfId="8323" xr:uid="{00000000-0005-0000-0000-000032520000}"/>
    <cellStyle name="Totaal 13 22 2" xfId="18050" xr:uid="{00000000-0005-0000-0000-000033520000}"/>
    <cellStyle name="Totaal 13 23" xfId="6112" xr:uid="{00000000-0005-0000-0000-000034520000}"/>
    <cellStyle name="Totaal 13 23 2" xfId="15839" xr:uid="{00000000-0005-0000-0000-000035520000}"/>
    <cellStyle name="Totaal 13 24" xfId="4833" xr:uid="{00000000-0005-0000-0000-000036520000}"/>
    <cellStyle name="Totaal 13 24 2" xfId="14560" xr:uid="{00000000-0005-0000-0000-000037520000}"/>
    <cellStyle name="Totaal 13 25" xfId="5044" xr:uid="{00000000-0005-0000-0000-000038520000}"/>
    <cellStyle name="Totaal 13 25 2" xfId="14771" xr:uid="{00000000-0005-0000-0000-000039520000}"/>
    <cellStyle name="Totaal 13 26" xfId="9034" xr:uid="{00000000-0005-0000-0000-00003A520000}"/>
    <cellStyle name="Totaal 13 26 2" xfId="18761" xr:uid="{00000000-0005-0000-0000-00003B520000}"/>
    <cellStyle name="Totaal 13 27" xfId="6953" xr:uid="{00000000-0005-0000-0000-00003C520000}"/>
    <cellStyle name="Totaal 13 27 2" xfId="16680" xr:uid="{00000000-0005-0000-0000-00003D520000}"/>
    <cellStyle name="Totaal 13 28" xfId="7049" xr:uid="{00000000-0005-0000-0000-00003E520000}"/>
    <cellStyle name="Totaal 13 28 2" xfId="16776" xr:uid="{00000000-0005-0000-0000-00003F520000}"/>
    <cellStyle name="Totaal 13 29" xfId="2782" xr:uid="{00000000-0005-0000-0000-000040520000}"/>
    <cellStyle name="Totaal 13 29 2" xfId="12509" xr:uid="{00000000-0005-0000-0000-000041520000}"/>
    <cellStyle name="Totaal 13 3" xfId="2333" xr:uid="{00000000-0005-0000-0000-000042520000}"/>
    <cellStyle name="Totaal 13 3 10" xfId="7164" xr:uid="{00000000-0005-0000-0000-000043520000}"/>
    <cellStyle name="Totaal 13 3 10 2" xfId="16891" xr:uid="{00000000-0005-0000-0000-000044520000}"/>
    <cellStyle name="Totaal 13 3 11" xfId="7363" xr:uid="{00000000-0005-0000-0000-000045520000}"/>
    <cellStyle name="Totaal 13 3 11 2" xfId="17090" xr:uid="{00000000-0005-0000-0000-000046520000}"/>
    <cellStyle name="Totaal 13 3 12" xfId="7553" xr:uid="{00000000-0005-0000-0000-000047520000}"/>
    <cellStyle name="Totaal 13 3 12 2" xfId="17280" xr:uid="{00000000-0005-0000-0000-000048520000}"/>
    <cellStyle name="Totaal 13 3 13" xfId="7752" xr:uid="{00000000-0005-0000-0000-000049520000}"/>
    <cellStyle name="Totaal 13 3 13 2" xfId="17479" xr:uid="{00000000-0005-0000-0000-00004A520000}"/>
    <cellStyle name="Totaal 13 3 14" xfId="7946" xr:uid="{00000000-0005-0000-0000-00004B520000}"/>
    <cellStyle name="Totaal 13 3 14 2" xfId="17673" xr:uid="{00000000-0005-0000-0000-00004C520000}"/>
    <cellStyle name="Totaal 13 3 15" xfId="6439" xr:uid="{00000000-0005-0000-0000-00004D520000}"/>
    <cellStyle name="Totaal 13 3 15 2" xfId="16166" xr:uid="{00000000-0005-0000-0000-00004E520000}"/>
    <cellStyle name="Totaal 13 3 16" xfId="8249" xr:uid="{00000000-0005-0000-0000-00004F520000}"/>
    <cellStyle name="Totaal 13 3 16 2" xfId="17976" xr:uid="{00000000-0005-0000-0000-000050520000}"/>
    <cellStyle name="Totaal 13 3 17" xfId="8434" xr:uid="{00000000-0005-0000-0000-000051520000}"/>
    <cellStyle name="Totaal 13 3 17 2" xfId="18161" xr:uid="{00000000-0005-0000-0000-000052520000}"/>
    <cellStyle name="Totaal 13 3 18" xfId="8615" xr:uid="{00000000-0005-0000-0000-000053520000}"/>
    <cellStyle name="Totaal 13 3 18 2" xfId="18342" xr:uid="{00000000-0005-0000-0000-000054520000}"/>
    <cellStyle name="Totaal 13 3 19" xfId="8790" xr:uid="{00000000-0005-0000-0000-000055520000}"/>
    <cellStyle name="Totaal 13 3 19 2" xfId="18517" xr:uid="{00000000-0005-0000-0000-000056520000}"/>
    <cellStyle name="Totaal 13 3 2" xfId="4554" xr:uid="{00000000-0005-0000-0000-000057520000}"/>
    <cellStyle name="Totaal 13 3 2 2" xfId="14281" xr:uid="{00000000-0005-0000-0000-000058520000}"/>
    <cellStyle name="Totaal 13 3 20" xfId="8965" xr:uid="{00000000-0005-0000-0000-000059520000}"/>
    <cellStyle name="Totaal 13 3 20 2" xfId="18692" xr:uid="{00000000-0005-0000-0000-00005A520000}"/>
    <cellStyle name="Totaal 13 3 21" xfId="9142" xr:uid="{00000000-0005-0000-0000-00005B520000}"/>
    <cellStyle name="Totaal 13 3 21 2" xfId="18869" xr:uid="{00000000-0005-0000-0000-00005C520000}"/>
    <cellStyle name="Totaal 13 3 22" xfId="9312" xr:uid="{00000000-0005-0000-0000-00005D520000}"/>
    <cellStyle name="Totaal 13 3 22 2" xfId="19039" xr:uid="{00000000-0005-0000-0000-00005E520000}"/>
    <cellStyle name="Totaal 13 3 23" xfId="9483" xr:uid="{00000000-0005-0000-0000-00005F520000}"/>
    <cellStyle name="Totaal 13 3 23 2" xfId="19210" xr:uid="{00000000-0005-0000-0000-000060520000}"/>
    <cellStyle name="Totaal 13 3 24" xfId="9648" xr:uid="{00000000-0005-0000-0000-000061520000}"/>
    <cellStyle name="Totaal 13 3 24 2" xfId="19375" xr:uid="{00000000-0005-0000-0000-000062520000}"/>
    <cellStyle name="Totaal 13 3 25" xfId="9815" xr:uid="{00000000-0005-0000-0000-000063520000}"/>
    <cellStyle name="Totaal 13 3 25 2" xfId="19542" xr:uid="{00000000-0005-0000-0000-000064520000}"/>
    <cellStyle name="Totaal 13 3 26" xfId="9978" xr:uid="{00000000-0005-0000-0000-000065520000}"/>
    <cellStyle name="Totaal 13 3 26 2" xfId="19705" xr:uid="{00000000-0005-0000-0000-000066520000}"/>
    <cellStyle name="Totaal 13 3 27" xfId="10136" xr:uid="{00000000-0005-0000-0000-000067520000}"/>
    <cellStyle name="Totaal 13 3 27 2" xfId="19863" xr:uid="{00000000-0005-0000-0000-000068520000}"/>
    <cellStyle name="Totaal 13 3 28" xfId="10290" xr:uid="{00000000-0005-0000-0000-000069520000}"/>
    <cellStyle name="Totaal 13 3 28 2" xfId="20017" xr:uid="{00000000-0005-0000-0000-00006A520000}"/>
    <cellStyle name="Totaal 13 3 29" xfId="10443" xr:uid="{00000000-0005-0000-0000-00006B520000}"/>
    <cellStyle name="Totaal 13 3 29 2" xfId="20170" xr:uid="{00000000-0005-0000-0000-00006C520000}"/>
    <cellStyle name="Totaal 13 3 3" xfId="5760" xr:uid="{00000000-0005-0000-0000-00006D520000}"/>
    <cellStyle name="Totaal 13 3 3 2" xfId="15487" xr:uid="{00000000-0005-0000-0000-00006E520000}"/>
    <cellStyle name="Totaal 13 3 30" xfId="10593" xr:uid="{00000000-0005-0000-0000-00006F520000}"/>
    <cellStyle name="Totaal 13 3 30 2" xfId="20320" xr:uid="{00000000-0005-0000-0000-000070520000}"/>
    <cellStyle name="Totaal 13 3 31" xfId="10740" xr:uid="{00000000-0005-0000-0000-000071520000}"/>
    <cellStyle name="Totaal 13 3 31 2" xfId="20467" xr:uid="{00000000-0005-0000-0000-000072520000}"/>
    <cellStyle name="Totaal 13 3 4" xfId="5972" xr:uid="{00000000-0005-0000-0000-000073520000}"/>
    <cellStyle name="Totaal 13 3 4 2" xfId="15699" xr:uid="{00000000-0005-0000-0000-000074520000}"/>
    <cellStyle name="Totaal 13 3 5" xfId="5430" xr:uid="{00000000-0005-0000-0000-000075520000}"/>
    <cellStyle name="Totaal 13 3 5 2" xfId="15157" xr:uid="{00000000-0005-0000-0000-000076520000}"/>
    <cellStyle name="Totaal 13 3 6" xfId="6347" xr:uid="{00000000-0005-0000-0000-000077520000}"/>
    <cellStyle name="Totaal 13 3 6 2" xfId="16074" xr:uid="{00000000-0005-0000-0000-000078520000}"/>
    <cellStyle name="Totaal 13 3 7" xfId="6552" xr:uid="{00000000-0005-0000-0000-000079520000}"/>
    <cellStyle name="Totaal 13 3 7 2" xfId="16279" xr:uid="{00000000-0005-0000-0000-00007A520000}"/>
    <cellStyle name="Totaal 13 3 8" xfId="6757" xr:uid="{00000000-0005-0000-0000-00007B520000}"/>
    <cellStyle name="Totaal 13 3 8 2" xfId="16484" xr:uid="{00000000-0005-0000-0000-00007C520000}"/>
    <cellStyle name="Totaal 13 3 9" xfId="6961" xr:uid="{00000000-0005-0000-0000-00007D520000}"/>
    <cellStyle name="Totaal 13 3 9 2" xfId="16688" xr:uid="{00000000-0005-0000-0000-00007E520000}"/>
    <cellStyle name="Totaal 13 30" xfId="9712" xr:uid="{00000000-0005-0000-0000-00007F520000}"/>
    <cellStyle name="Totaal 13 30 2" xfId="19439" xr:uid="{00000000-0005-0000-0000-000080520000}"/>
    <cellStyle name="Totaal 13 31" xfId="4849" xr:uid="{00000000-0005-0000-0000-000081520000}"/>
    <cellStyle name="Totaal 13 31 2" xfId="14576" xr:uid="{00000000-0005-0000-0000-000082520000}"/>
    <cellStyle name="Totaal 13 32" xfId="9635" xr:uid="{00000000-0005-0000-0000-000083520000}"/>
    <cellStyle name="Totaal 13 32 2" xfId="19362" xr:uid="{00000000-0005-0000-0000-000084520000}"/>
    <cellStyle name="Totaal 13 33" xfId="8676" xr:uid="{00000000-0005-0000-0000-000085520000}"/>
    <cellStyle name="Totaal 13 33 2" xfId="18403" xr:uid="{00000000-0005-0000-0000-000086520000}"/>
    <cellStyle name="Totaal 13 4" xfId="3057" xr:uid="{00000000-0005-0000-0000-000087520000}"/>
    <cellStyle name="Totaal 13 4 2" xfId="12784" xr:uid="{00000000-0005-0000-0000-000088520000}"/>
    <cellStyle name="Totaal 13 5" xfId="2666" xr:uid="{00000000-0005-0000-0000-000089520000}"/>
    <cellStyle name="Totaal 13 5 2" xfId="12393" xr:uid="{00000000-0005-0000-0000-00008A520000}"/>
    <cellStyle name="Totaal 13 6" xfId="5008" xr:uid="{00000000-0005-0000-0000-00008B520000}"/>
    <cellStyle name="Totaal 13 6 2" xfId="14735" xr:uid="{00000000-0005-0000-0000-00008C520000}"/>
    <cellStyle name="Totaal 13 7" xfId="4783" xr:uid="{00000000-0005-0000-0000-00008D520000}"/>
    <cellStyle name="Totaal 13 7 2" xfId="14510" xr:uid="{00000000-0005-0000-0000-00008E520000}"/>
    <cellStyle name="Totaal 13 8" xfId="3429" xr:uid="{00000000-0005-0000-0000-00008F520000}"/>
    <cellStyle name="Totaal 13 8 2" xfId="13156" xr:uid="{00000000-0005-0000-0000-000090520000}"/>
    <cellStyle name="Totaal 13 9" xfId="2801" xr:uid="{00000000-0005-0000-0000-000091520000}"/>
    <cellStyle name="Totaal 13 9 2" xfId="12528" xr:uid="{00000000-0005-0000-0000-000092520000}"/>
    <cellStyle name="Totaal 14" xfId="856" xr:uid="{00000000-0005-0000-0000-000093520000}"/>
    <cellStyle name="Totaal 14 10" xfId="5302" xr:uid="{00000000-0005-0000-0000-000094520000}"/>
    <cellStyle name="Totaal 14 10 2" xfId="15029" xr:uid="{00000000-0005-0000-0000-000095520000}"/>
    <cellStyle name="Totaal 14 11" xfId="5294" xr:uid="{00000000-0005-0000-0000-000096520000}"/>
    <cellStyle name="Totaal 14 11 2" xfId="15021" xr:uid="{00000000-0005-0000-0000-000097520000}"/>
    <cellStyle name="Totaal 14 12" xfId="2867" xr:uid="{00000000-0005-0000-0000-000098520000}"/>
    <cellStyle name="Totaal 14 12 2" xfId="12594" xr:uid="{00000000-0005-0000-0000-000099520000}"/>
    <cellStyle name="Totaal 14 13" xfId="5584" xr:uid="{00000000-0005-0000-0000-00009A520000}"/>
    <cellStyle name="Totaal 14 13 2" xfId="15311" xr:uid="{00000000-0005-0000-0000-00009B520000}"/>
    <cellStyle name="Totaal 14 14" xfId="4858" xr:uid="{00000000-0005-0000-0000-00009C520000}"/>
    <cellStyle name="Totaal 14 14 2" xfId="14585" xr:uid="{00000000-0005-0000-0000-00009D520000}"/>
    <cellStyle name="Totaal 14 15" xfId="2511" xr:uid="{00000000-0005-0000-0000-00009E520000}"/>
    <cellStyle name="Totaal 14 15 2" xfId="12238" xr:uid="{00000000-0005-0000-0000-00009F520000}"/>
    <cellStyle name="Totaal 14 16" xfId="2507" xr:uid="{00000000-0005-0000-0000-0000A0520000}"/>
    <cellStyle name="Totaal 14 16 2" xfId="12234" xr:uid="{00000000-0005-0000-0000-0000A1520000}"/>
    <cellStyle name="Totaal 14 17" xfId="5052" xr:uid="{00000000-0005-0000-0000-0000A2520000}"/>
    <cellStyle name="Totaal 14 17 2" xfId="14779" xr:uid="{00000000-0005-0000-0000-0000A3520000}"/>
    <cellStyle name="Totaal 14 18" xfId="5468" xr:uid="{00000000-0005-0000-0000-0000A4520000}"/>
    <cellStyle name="Totaal 14 18 2" xfId="15195" xr:uid="{00000000-0005-0000-0000-0000A5520000}"/>
    <cellStyle name="Totaal 14 19" xfId="7426" xr:uid="{00000000-0005-0000-0000-0000A6520000}"/>
    <cellStyle name="Totaal 14 19 2" xfId="17153" xr:uid="{00000000-0005-0000-0000-0000A7520000}"/>
    <cellStyle name="Totaal 14 2" xfId="2334" xr:uid="{00000000-0005-0000-0000-0000A8520000}"/>
    <cellStyle name="Totaal 14 2 10" xfId="7165" xr:uid="{00000000-0005-0000-0000-0000A9520000}"/>
    <cellStyle name="Totaal 14 2 10 2" xfId="16892" xr:uid="{00000000-0005-0000-0000-0000AA520000}"/>
    <cellStyle name="Totaal 14 2 11" xfId="7364" xr:uid="{00000000-0005-0000-0000-0000AB520000}"/>
    <cellStyle name="Totaal 14 2 11 2" xfId="17091" xr:uid="{00000000-0005-0000-0000-0000AC520000}"/>
    <cellStyle name="Totaal 14 2 12" xfId="7554" xr:uid="{00000000-0005-0000-0000-0000AD520000}"/>
    <cellStyle name="Totaal 14 2 12 2" xfId="17281" xr:uid="{00000000-0005-0000-0000-0000AE520000}"/>
    <cellStyle name="Totaal 14 2 13" xfId="7753" xr:uid="{00000000-0005-0000-0000-0000AF520000}"/>
    <cellStyle name="Totaal 14 2 13 2" xfId="17480" xr:uid="{00000000-0005-0000-0000-0000B0520000}"/>
    <cellStyle name="Totaal 14 2 14" xfId="7947" xr:uid="{00000000-0005-0000-0000-0000B1520000}"/>
    <cellStyle name="Totaal 14 2 14 2" xfId="17674" xr:uid="{00000000-0005-0000-0000-0000B2520000}"/>
    <cellStyle name="Totaal 14 2 15" xfId="4961" xr:uid="{00000000-0005-0000-0000-0000B3520000}"/>
    <cellStyle name="Totaal 14 2 15 2" xfId="14688" xr:uid="{00000000-0005-0000-0000-0000B4520000}"/>
    <cellStyle name="Totaal 14 2 16" xfId="8250" xr:uid="{00000000-0005-0000-0000-0000B5520000}"/>
    <cellStyle name="Totaal 14 2 16 2" xfId="17977" xr:uid="{00000000-0005-0000-0000-0000B6520000}"/>
    <cellStyle name="Totaal 14 2 17" xfId="8435" xr:uid="{00000000-0005-0000-0000-0000B7520000}"/>
    <cellStyle name="Totaal 14 2 17 2" xfId="18162" xr:uid="{00000000-0005-0000-0000-0000B8520000}"/>
    <cellStyle name="Totaal 14 2 18" xfId="8616" xr:uid="{00000000-0005-0000-0000-0000B9520000}"/>
    <cellStyle name="Totaal 14 2 18 2" xfId="18343" xr:uid="{00000000-0005-0000-0000-0000BA520000}"/>
    <cellStyle name="Totaal 14 2 19" xfId="8791" xr:uid="{00000000-0005-0000-0000-0000BB520000}"/>
    <cellStyle name="Totaal 14 2 19 2" xfId="18518" xr:uid="{00000000-0005-0000-0000-0000BC520000}"/>
    <cellStyle name="Totaal 14 2 2" xfId="4555" xr:uid="{00000000-0005-0000-0000-0000BD520000}"/>
    <cellStyle name="Totaal 14 2 2 2" xfId="14282" xr:uid="{00000000-0005-0000-0000-0000BE520000}"/>
    <cellStyle name="Totaal 14 2 20" xfId="8966" xr:uid="{00000000-0005-0000-0000-0000BF520000}"/>
    <cellStyle name="Totaal 14 2 20 2" xfId="18693" xr:uid="{00000000-0005-0000-0000-0000C0520000}"/>
    <cellStyle name="Totaal 14 2 21" xfId="9143" xr:uid="{00000000-0005-0000-0000-0000C1520000}"/>
    <cellStyle name="Totaal 14 2 21 2" xfId="18870" xr:uid="{00000000-0005-0000-0000-0000C2520000}"/>
    <cellStyle name="Totaal 14 2 22" xfId="9313" xr:uid="{00000000-0005-0000-0000-0000C3520000}"/>
    <cellStyle name="Totaal 14 2 22 2" xfId="19040" xr:uid="{00000000-0005-0000-0000-0000C4520000}"/>
    <cellStyle name="Totaal 14 2 23" xfId="9484" xr:uid="{00000000-0005-0000-0000-0000C5520000}"/>
    <cellStyle name="Totaal 14 2 23 2" xfId="19211" xr:uid="{00000000-0005-0000-0000-0000C6520000}"/>
    <cellStyle name="Totaal 14 2 24" xfId="9649" xr:uid="{00000000-0005-0000-0000-0000C7520000}"/>
    <cellStyle name="Totaal 14 2 24 2" xfId="19376" xr:uid="{00000000-0005-0000-0000-0000C8520000}"/>
    <cellStyle name="Totaal 14 2 25" xfId="9816" xr:uid="{00000000-0005-0000-0000-0000C9520000}"/>
    <cellStyle name="Totaal 14 2 25 2" xfId="19543" xr:uid="{00000000-0005-0000-0000-0000CA520000}"/>
    <cellStyle name="Totaal 14 2 26" xfId="9979" xr:uid="{00000000-0005-0000-0000-0000CB520000}"/>
    <cellStyle name="Totaal 14 2 26 2" xfId="19706" xr:uid="{00000000-0005-0000-0000-0000CC520000}"/>
    <cellStyle name="Totaal 14 2 27" xfId="10137" xr:uid="{00000000-0005-0000-0000-0000CD520000}"/>
    <cellStyle name="Totaal 14 2 27 2" xfId="19864" xr:uid="{00000000-0005-0000-0000-0000CE520000}"/>
    <cellStyle name="Totaal 14 2 28" xfId="10291" xr:uid="{00000000-0005-0000-0000-0000CF520000}"/>
    <cellStyle name="Totaal 14 2 28 2" xfId="20018" xr:uid="{00000000-0005-0000-0000-0000D0520000}"/>
    <cellStyle name="Totaal 14 2 29" xfId="10444" xr:uid="{00000000-0005-0000-0000-0000D1520000}"/>
    <cellStyle name="Totaal 14 2 29 2" xfId="20171" xr:uid="{00000000-0005-0000-0000-0000D2520000}"/>
    <cellStyle name="Totaal 14 2 3" xfId="5761" xr:uid="{00000000-0005-0000-0000-0000D3520000}"/>
    <cellStyle name="Totaal 14 2 3 2" xfId="15488" xr:uid="{00000000-0005-0000-0000-0000D4520000}"/>
    <cellStyle name="Totaal 14 2 30" xfId="10594" xr:uid="{00000000-0005-0000-0000-0000D5520000}"/>
    <cellStyle name="Totaal 14 2 30 2" xfId="20321" xr:uid="{00000000-0005-0000-0000-0000D6520000}"/>
    <cellStyle name="Totaal 14 2 31" xfId="10741" xr:uid="{00000000-0005-0000-0000-0000D7520000}"/>
    <cellStyle name="Totaal 14 2 31 2" xfId="20468" xr:uid="{00000000-0005-0000-0000-0000D8520000}"/>
    <cellStyle name="Totaal 14 2 4" xfId="5973" xr:uid="{00000000-0005-0000-0000-0000D9520000}"/>
    <cellStyle name="Totaal 14 2 4 2" xfId="15700" xr:uid="{00000000-0005-0000-0000-0000DA520000}"/>
    <cellStyle name="Totaal 14 2 5" xfId="4946" xr:uid="{00000000-0005-0000-0000-0000DB520000}"/>
    <cellStyle name="Totaal 14 2 5 2" xfId="14673" xr:uid="{00000000-0005-0000-0000-0000DC520000}"/>
    <cellStyle name="Totaal 14 2 6" xfId="6348" xr:uid="{00000000-0005-0000-0000-0000DD520000}"/>
    <cellStyle name="Totaal 14 2 6 2" xfId="16075" xr:uid="{00000000-0005-0000-0000-0000DE520000}"/>
    <cellStyle name="Totaal 14 2 7" xfId="6553" xr:uid="{00000000-0005-0000-0000-0000DF520000}"/>
    <cellStyle name="Totaal 14 2 7 2" xfId="16280" xr:uid="{00000000-0005-0000-0000-0000E0520000}"/>
    <cellStyle name="Totaal 14 2 8" xfId="6758" xr:uid="{00000000-0005-0000-0000-0000E1520000}"/>
    <cellStyle name="Totaal 14 2 8 2" xfId="16485" xr:uid="{00000000-0005-0000-0000-0000E2520000}"/>
    <cellStyle name="Totaal 14 2 9" xfId="6962" xr:uid="{00000000-0005-0000-0000-0000E3520000}"/>
    <cellStyle name="Totaal 14 2 9 2" xfId="16689" xr:uid="{00000000-0005-0000-0000-0000E4520000}"/>
    <cellStyle name="Totaal 14 20" xfId="4853" xr:uid="{00000000-0005-0000-0000-0000E5520000}"/>
    <cellStyle name="Totaal 14 20 2" xfId="14580" xr:uid="{00000000-0005-0000-0000-0000E6520000}"/>
    <cellStyle name="Totaal 14 21" xfId="2731" xr:uid="{00000000-0005-0000-0000-0000E7520000}"/>
    <cellStyle name="Totaal 14 21 2" xfId="12458" xr:uid="{00000000-0005-0000-0000-0000E8520000}"/>
    <cellStyle name="Totaal 14 22" xfId="7615" xr:uid="{00000000-0005-0000-0000-0000E9520000}"/>
    <cellStyle name="Totaal 14 22 2" xfId="17342" xr:uid="{00000000-0005-0000-0000-0000EA520000}"/>
    <cellStyle name="Totaal 14 23" xfId="4830" xr:uid="{00000000-0005-0000-0000-0000EB520000}"/>
    <cellStyle name="Totaal 14 23 2" xfId="14557" xr:uid="{00000000-0005-0000-0000-0000EC520000}"/>
    <cellStyle name="Totaal 14 24" xfId="8309" xr:uid="{00000000-0005-0000-0000-0000ED520000}"/>
    <cellStyle name="Totaal 14 24 2" xfId="18036" xr:uid="{00000000-0005-0000-0000-0000EE520000}"/>
    <cellStyle name="Totaal 14 25" xfId="6405" xr:uid="{00000000-0005-0000-0000-0000EF520000}"/>
    <cellStyle name="Totaal 14 25 2" xfId="16132" xr:uid="{00000000-0005-0000-0000-0000F0520000}"/>
    <cellStyle name="Totaal 14 26" xfId="2967" xr:uid="{00000000-0005-0000-0000-0000F1520000}"/>
    <cellStyle name="Totaal 14 26 2" xfId="12694" xr:uid="{00000000-0005-0000-0000-0000F2520000}"/>
    <cellStyle name="Totaal 14 27" xfId="5146" xr:uid="{00000000-0005-0000-0000-0000F3520000}"/>
    <cellStyle name="Totaal 14 27 2" xfId="14873" xr:uid="{00000000-0005-0000-0000-0000F4520000}"/>
    <cellStyle name="Totaal 14 28" xfId="9024" xr:uid="{00000000-0005-0000-0000-0000F5520000}"/>
    <cellStyle name="Totaal 14 28 2" xfId="18751" xr:uid="{00000000-0005-0000-0000-0000F6520000}"/>
    <cellStyle name="Totaal 14 29" xfId="7449" xr:uid="{00000000-0005-0000-0000-0000F7520000}"/>
    <cellStyle name="Totaal 14 29 2" xfId="17176" xr:uid="{00000000-0005-0000-0000-0000F8520000}"/>
    <cellStyle name="Totaal 14 3" xfId="2335" xr:uid="{00000000-0005-0000-0000-0000F9520000}"/>
    <cellStyle name="Totaal 14 3 10" xfId="7166" xr:uid="{00000000-0005-0000-0000-0000FA520000}"/>
    <cellStyle name="Totaal 14 3 10 2" xfId="16893" xr:uid="{00000000-0005-0000-0000-0000FB520000}"/>
    <cellStyle name="Totaal 14 3 11" xfId="7365" xr:uid="{00000000-0005-0000-0000-0000FC520000}"/>
    <cellStyle name="Totaal 14 3 11 2" xfId="17092" xr:uid="{00000000-0005-0000-0000-0000FD520000}"/>
    <cellStyle name="Totaal 14 3 12" xfId="7555" xr:uid="{00000000-0005-0000-0000-0000FE520000}"/>
    <cellStyle name="Totaal 14 3 12 2" xfId="17282" xr:uid="{00000000-0005-0000-0000-0000FF520000}"/>
    <cellStyle name="Totaal 14 3 13" xfId="7754" xr:uid="{00000000-0005-0000-0000-000000530000}"/>
    <cellStyle name="Totaal 14 3 13 2" xfId="17481" xr:uid="{00000000-0005-0000-0000-000001530000}"/>
    <cellStyle name="Totaal 14 3 14" xfId="7948" xr:uid="{00000000-0005-0000-0000-000002530000}"/>
    <cellStyle name="Totaal 14 3 14 2" xfId="17675" xr:uid="{00000000-0005-0000-0000-000003530000}"/>
    <cellStyle name="Totaal 14 3 15" xfId="6844" xr:uid="{00000000-0005-0000-0000-000004530000}"/>
    <cellStyle name="Totaal 14 3 15 2" xfId="16571" xr:uid="{00000000-0005-0000-0000-000005530000}"/>
    <cellStyle name="Totaal 14 3 16" xfId="8251" xr:uid="{00000000-0005-0000-0000-000006530000}"/>
    <cellStyle name="Totaal 14 3 16 2" xfId="17978" xr:uid="{00000000-0005-0000-0000-000007530000}"/>
    <cellStyle name="Totaal 14 3 17" xfId="8436" xr:uid="{00000000-0005-0000-0000-000008530000}"/>
    <cellStyle name="Totaal 14 3 17 2" xfId="18163" xr:uid="{00000000-0005-0000-0000-000009530000}"/>
    <cellStyle name="Totaal 14 3 18" xfId="8617" xr:uid="{00000000-0005-0000-0000-00000A530000}"/>
    <cellStyle name="Totaal 14 3 18 2" xfId="18344" xr:uid="{00000000-0005-0000-0000-00000B530000}"/>
    <cellStyle name="Totaal 14 3 19" xfId="8792" xr:uid="{00000000-0005-0000-0000-00000C530000}"/>
    <cellStyle name="Totaal 14 3 19 2" xfId="18519" xr:uid="{00000000-0005-0000-0000-00000D530000}"/>
    <cellStyle name="Totaal 14 3 2" xfId="4556" xr:uid="{00000000-0005-0000-0000-00000E530000}"/>
    <cellStyle name="Totaal 14 3 2 2" xfId="14283" xr:uid="{00000000-0005-0000-0000-00000F530000}"/>
    <cellStyle name="Totaal 14 3 20" xfId="8967" xr:uid="{00000000-0005-0000-0000-000010530000}"/>
    <cellStyle name="Totaal 14 3 20 2" xfId="18694" xr:uid="{00000000-0005-0000-0000-000011530000}"/>
    <cellStyle name="Totaal 14 3 21" xfId="9144" xr:uid="{00000000-0005-0000-0000-000012530000}"/>
    <cellStyle name="Totaal 14 3 21 2" xfId="18871" xr:uid="{00000000-0005-0000-0000-000013530000}"/>
    <cellStyle name="Totaal 14 3 22" xfId="9314" xr:uid="{00000000-0005-0000-0000-000014530000}"/>
    <cellStyle name="Totaal 14 3 22 2" xfId="19041" xr:uid="{00000000-0005-0000-0000-000015530000}"/>
    <cellStyle name="Totaal 14 3 23" xfId="9485" xr:uid="{00000000-0005-0000-0000-000016530000}"/>
    <cellStyle name="Totaal 14 3 23 2" xfId="19212" xr:uid="{00000000-0005-0000-0000-000017530000}"/>
    <cellStyle name="Totaal 14 3 24" xfId="9650" xr:uid="{00000000-0005-0000-0000-000018530000}"/>
    <cellStyle name="Totaal 14 3 24 2" xfId="19377" xr:uid="{00000000-0005-0000-0000-000019530000}"/>
    <cellStyle name="Totaal 14 3 25" xfId="9817" xr:uid="{00000000-0005-0000-0000-00001A530000}"/>
    <cellStyle name="Totaal 14 3 25 2" xfId="19544" xr:uid="{00000000-0005-0000-0000-00001B530000}"/>
    <cellStyle name="Totaal 14 3 26" xfId="9980" xr:uid="{00000000-0005-0000-0000-00001C530000}"/>
    <cellStyle name="Totaal 14 3 26 2" xfId="19707" xr:uid="{00000000-0005-0000-0000-00001D530000}"/>
    <cellStyle name="Totaal 14 3 27" xfId="10138" xr:uid="{00000000-0005-0000-0000-00001E530000}"/>
    <cellStyle name="Totaal 14 3 27 2" xfId="19865" xr:uid="{00000000-0005-0000-0000-00001F530000}"/>
    <cellStyle name="Totaal 14 3 28" xfId="10292" xr:uid="{00000000-0005-0000-0000-000020530000}"/>
    <cellStyle name="Totaal 14 3 28 2" xfId="20019" xr:uid="{00000000-0005-0000-0000-000021530000}"/>
    <cellStyle name="Totaal 14 3 29" xfId="10445" xr:uid="{00000000-0005-0000-0000-000022530000}"/>
    <cellStyle name="Totaal 14 3 29 2" xfId="20172" xr:uid="{00000000-0005-0000-0000-000023530000}"/>
    <cellStyle name="Totaal 14 3 3" xfId="5762" xr:uid="{00000000-0005-0000-0000-000024530000}"/>
    <cellStyle name="Totaal 14 3 3 2" xfId="15489" xr:uid="{00000000-0005-0000-0000-000025530000}"/>
    <cellStyle name="Totaal 14 3 30" xfId="10595" xr:uid="{00000000-0005-0000-0000-000026530000}"/>
    <cellStyle name="Totaal 14 3 30 2" xfId="20322" xr:uid="{00000000-0005-0000-0000-000027530000}"/>
    <cellStyle name="Totaal 14 3 31" xfId="10742" xr:uid="{00000000-0005-0000-0000-000028530000}"/>
    <cellStyle name="Totaal 14 3 31 2" xfId="20469" xr:uid="{00000000-0005-0000-0000-000029530000}"/>
    <cellStyle name="Totaal 14 3 4" xfId="5974" xr:uid="{00000000-0005-0000-0000-00002A530000}"/>
    <cellStyle name="Totaal 14 3 4 2" xfId="15701" xr:uid="{00000000-0005-0000-0000-00002B530000}"/>
    <cellStyle name="Totaal 14 3 5" xfId="4666" xr:uid="{00000000-0005-0000-0000-00002C530000}"/>
    <cellStyle name="Totaal 14 3 5 2" xfId="14393" xr:uid="{00000000-0005-0000-0000-00002D530000}"/>
    <cellStyle name="Totaal 14 3 6" xfId="6349" xr:uid="{00000000-0005-0000-0000-00002E530000}"/>
    <cellStyle name="Totaal 14 3 6 2" xfId="16076" xr:uid="{00000000-0005-0000-0000-00002F530000}"/>
    <cellStyle name="Totaal 14 3 7" xfId="6554" xr:uid="{00000000-0005-0000-0000-000030530000}"/>
    <cellStyle name="Totaal 14 3 7 2" xfId="16281" xr:uid="{00000000-0005-0000-0000-000031530000}"/>
    <cellStyle name="Totaal 14 3 8" xfId="6759" xr:uid="{00000000-0005-0000-0000-000032530000}"/>
    <cellStyle name="Totaal 14 3 8 2" xfId="16486" xr:uid="{00000000-0005-0000-0000-000033530000}"/>
    <cellStyle name="Totaal 14 3 9" xfId="6963" xr:uid="{00000000-0005-0000-0000-000034530000}"/>
    <cellStyle name="Totaal 14 3 9 2" xfId="16690" xr:uid="{00000000-0005-0000-0000-000035530000}"/>
    <cellStyle name="Totaal 14 30" xfId="6152" xr:uid="{00000000-0005-0000-0000-000036530000}"/>
    <cellStyle name="Totaal 14 30 2" xfId="15879" xr:uid="{00000000-0005-0000-0000-000037530000}"/>
    <cellStyle name="Totaal 14 31" xfId="7289" xr:uid="{00000000-0005-0000-0000-000038530000}"/>
    <cellStyle name="Totaal 14 31 2" xfId="17016" xr:uid="{00000000-0005-0000-0000-000039530000}"/>
    <cellStyle name="Totaal 14 32" xfId="5328" xr:uid="{00000000-0005-0000-0000-00003A530000}"/>
    <cellStyle name="Totaal 14 32 2" xfId="15055" xr:uid="{00000000-0005-0000-0000-00003B530000}"/>
    <cellStyle name="Totaal 14 33" xfId="5209" xr:uid="{00000000-0005-0000-0000-00003C530000}"/>
    <cellStyle name="Totaal 14 33 2" xfId="14936" xr:uid="{00000000-0005-0000-0000-00003D530000}"/>
    <cellStyle name="Totaal 14 4" xfId="3058" xr:uid="{00000000-0005-0000-0000-00003E530000}"/>
    <cellStyle name="Totaal 14 4 2" xfId="12785" xr:uid="{00000000-0005-0000-0000-00003F530000}"/>
    <cellStyle name="Totaal 14 5" xfId="2665" xr:uid="{00000000-0005-0000-0000-000040530000}"/>
    <cellStyle name="Totaal 14 5 2" xfId="12392" xr:uid="{00000000-0005-0000-0000-000041530000}"/>
    <cellStyle name="Totaal 14 6" xfId="4734" xr:uid="{00000000-0005-0000-0000-000042530000}"/>
    <cellStyle name="Totaal 14 6 2" xfId="14461" xr:uid="{00000000-0005-0000-0000-000043530000}"/>
    <cellStyle name="Totaal 14 7" xfId="4727" xr:uid="{00000000-0005-0000-0000-000044530000}"/>
    <cellStyle name="Totaal 14 7 2" xfId="14454" xr:uid="{00000000-0005-0000-0000-000045530000}"/>
    <cellStyle name="Totaal 14 8" xfId="5594" xr:uid="{00000000-0005-0000-0000-000046530000}"/>
    <cellStyle name="Totaal 14 8 2" xfId="15321" xr:uid="{00000000-0005-0000-0000-000047530000}"/>
    <cellStyle name="Totaal 14 9" xfId="3447" xr:uid="{00000000-0005-0000-0000-000048530000}"/>
    <cellStyle name="Totaal 14 9 2" xfId="13174" xr:uid="{00000000-0005-0000-0000-000049530000}"/>
    <cellStyle name="Totaal 15" xfId="857" xr:uid="{00000000-0005-0000-0000-00004A530000}"/>
    <cellStyle name="Totaal 15 10" xfId="5132" xr:uid="{00000000-0005-0000-0000-00004B530000}"/>
    <cellStyle name="Totaal 15 10 2" xfId="14859" xr:uid="{00000000-0005-0000-0000-00004C530000}"/>
    <cellStyle name="Totaal 15 11" xfId="5749" xr:uid="{00000000-0005-0000-0000-00004D530000}"/>
    <cellStyle name="Totaal 15 11 2" xfId="15476" xr:uid="{00000000-0005-0000-0000-00004E530000}"/>
    <cellStyle name="Totaal 15 12" xfId="5850" xr:uid="{00000000-0005-0000-0000-00004F530000}"/>
    <cellStyle name="Totaal 15 12 2" xfId="15577" xr:uid="{00000000-0005-0000-0000-000050530000}"/>
    <cellStyle name="Totaal 15 13" xfId="6335" xr:uid="{00000000-0005-0000-0000-000051530000}"/>
    <cellStyle name="Totaal 15 13 2" xfId="16062" xr:uid="{00000000-0005-0000-0000-000052530000}"/>
    <cellStyle name="Totaal 15 14" xfId="5819" xr:uid="{00000000-0005-0000-0000-000053530000}"/>
    <cellStyle name="Totaal 15 14 2" xfId="15546" xr:uid="{00000000-0005-0000-0000-000054530000}"/>
    <cellStyle name="Totaal 15 15" xfId="6426" xr:uid="{00000000-0005-0000-0000-000055530000}"/>
    <cellStyle name="Totaal 15 15 2" xfId="16153" xr:uid="{00000000-0005-0000-0000-000056530000}"/>
    <cellStyle name="Totaal 15 16" xfId="7030" xr:uid="{00000000-0005-0000-0000-000057530000}"/>
    <cellStyle name="Totaal 15 16 2" xfId="16757" xr:uid="{00000000-0005-0000-0000-000058530000}"/>
    <cellStyle name="Totaal 15 17" xfId="7837" xr:uid="{00000000-0005-0000-0000-000059530000}"/>
    <cellStyle name="Totaal 15 17 2" xfId="17564" xr:uid="{00000000-0005-0000-0000-00005A530000}"/>
    <cellStyle name="Totaal 15 18" xfId="5142" xr:uid="{00000000-0005-0000-0000-00005B530000}"/>
    <cellStyle name="Totaal 15 18 2" xfId="14869" xr:uid="{00000000-0005-0000-0000-00005C530000}"/>
    <cellStyle name="Totaal 15 19" xfId="6851" xr:uid="{00000000-0005-0000-0000-00005D530000}"/>
    <cellStyle name="Totaal 15 19 2" xfId="16578" xr:uid="{00000000-0005-0000-0000-00005E530000}"/>
    <cellStyle name="Totaal 15 2" xfId="2336" xr:uid="{00000000-0005-0000-0000-00005F530000}"/>
    <cellStyle name="Totaal 15 2 10" xfId="7167" xr:uid="{00000000-0005-0000-0000-000060530000}"/>
    <cellStyle name="Totaal 15 2 10 2" xfId="16894" xr:uid="{00000000-0005-0000-0000-000061530000}"/>
    <cellStyle name="Totaal 15 2 11" xfId="7366" xr:uid="{00000000-0005-0000-0000-000062530000}"/>
    <cellStyle name="Totaal 15 2 11 2" xfId="17093" xr:uid="{00000000-0005-0000-0000-000063530000}"/>
    <cellStyle name="Totaal 15 2 12" xfId="7556" xr:uid="{00000000-0005-0000-0000-000064530000}"/>
    <cellStyle name="Totaal 15 2 12 2" xfId="17283" xr:uid="{00000000-0005-0000-0000-000065530000}"/>
    <cellStyle name="Totaal 15 2 13" xfId="7755" xr:uid="{00000000-0005-0000-0000-000066530000}"/>
    <cellStyle name="Totaal 15 2 13 2" xfId="17482" xr:uid="{00000000-0005-0000-0000-000067530000}"/>
    <cellStyle name="Totaal 15 2 14" xfId="7949" xr:uid="{00000000-0005-0000-0000-000068530000}"/>
    <cellStyle name="Totaal 15 2 14 2" xfId="17676" xr:uid="{00000000-0005-0000-0000-000069530000}"/>
    <cellStyle name="Totaal 15 2 15" xfId="7632" xr:uid="{00000000-0005-0000-0000-00006A530000}"/>
    <cellStyle name="Totaal 15 2 15 2" xfId="17359" xr:uid="{00000000-0005-0000-0000-00006B530000}"/>
    <cellStyle name="Totaal 15 2 16" xfId="8252" xr:uid="{00000000-0005-0000-0000-00006C530000}"/>
    <cellStyle name="Totaal 15 2 16 2" xfId="17979" xr:uid="{00000000-0005-0000-0000-00006D530000}"/>
    <cellStyle name="Totaal 15 2 17" xfId="8437" xr:uid="{00000000-0005-0000-0000-00006E530000}"/>
    <cellStyle name="Totaal 15 2 17 2" xfId="18164" xr:uid="{00000000-0005-0000-0000-00006F530000}"/>
    <cellStyle name="Totaal 15 2 18" xfId="8618" xr:uid="{00000000-0005-0000-0000-000070530000}"/>
    <cellStyle name="Totaal 15 2 18 2" xfId="18345" xr:uid="{00000000-0005-0000-0000-000071530000}"/>
    <cellStyle name="Totaal 15 2 19" xfId="8793" xr:uid="{00000000-0005-0000-0000-000072530000}"/>
    <cellStyle name="Totaal 15 2 19 2" xfId="18520" xr:uid="{00000000-0005-0000-0000-000073530000}"/>
    <cellStyle name="Totaal 15 2 2" xfId="4557" xr:uid="{00000000-0005-0000-0000-000074530000}"/>
    <cellStyle name="Totaal 15 2 2 2" xfId="14284" xr:uid="{00000000-0005-0000-0000-000075530000}"/>
    <cellStyle name="Totaal 15 2 20" xfId="8968" xr:uid="{00000000-0005-0000-0000-000076530000}"/>
    <cellStyle name="Totaal 15 2 20 2" xfId="18695" xr:uid="{00000000-0005-0000-0000-000077530000}"/>
    <cellStyle name="Totaal 15 2 21" xfId="9145" xr:uid="{00000000-0005-0000-0000-000078530000}"/>
    <cellStyle name="Totaal 15 2 21 2" xfId="18872" xr:uid="{00000000-0005-0000-0000-000079530000}"/>
    <cellStyle name="Totaal 15 2 22" xfId="9315" xr:uid="{00000000-0005-0000-0000-00007A530000}"/>
    <cellStyle name="Totaal 15 2 22 2" xfId="19042" xr:uid="{00000000-0005-0000-0000-00007B530000}"/>
    <cellStyle name="Totaal 15 2 23" xfId="9486" xr:uid="{00000000-0005-0000-0000-00007C530000}"/>
    <cellStyle name="Totaal 15 2 23 2" xfId="19213" xr:uid="{00000000-0005-0000-0000-00007D530000}"/>
    <cellStyle name="Totaal 15 2 24" xfId="9651" xr:uid="{00000000-0005-0000-0000-00007E530000}"/>
    <cellStyle name="Totaal 15 2 24 2" xfId="19378" xr:uid="{00000000-0005-0000-0000-00007F530000}"/>
    <cellStyle name="Totaal 15 2 25" xfId="9818" xr:uid="{00000000-0005-0000-0000-000080530000}"/>
    <cellStyle name="Totaal 15 2 25 2" xfId="19545" xr:uid="{00000000-0005-0000-0000-000081530000}"/>
    <cellStyle name="Totaal 15 2 26" xfId="9981" xr:uid="{00000000-0005-0000-0000-000082530000}"/>
    <cellStyle name="Totaal 15 2 26 2" xfId="19708" xr:uid="{00000000-0005-0000-0000-000083530000}"/>
    <cellStyle name="Totaal 15 2 27" xfId="10139" xr:uid="{00000000-0005-0000-0000-000084530000}"/>
    <cellStyle name="Totaal 15 2 27 2" xfId="19866" xr:uid="{00000000-0005-0000-0000-000085530000}"/>
    <cellStyle name="Totaal 15 2 28" xfId="10293" xr:uid="{00000000-0005-0000-0000-000086530000}"/>
    <cellStyle name="Totaal 15 2 28 2" xfId="20020" xr:uid="{00000000-0005-0000-0000-000087530000}"/>
    <cellStyle name="Totaal 15 2 29" xfId="10446" xr:uid="{00000000-0005-0000-0000-000088530000}"/>
    <cellStyle name="Totaal 15 2 29 2" xfId="20173" xr:uid="{00000000-0005-0000-0000-000089530000}"/>
    <cellStyle name="Totaal 15 2 3" xfId="5763" xr:uid="{00000000-0005-0000-0000-00008A530000}"/>
    <cellStyle name="Totaal 15 2 3 2" xfId="15490" xr:uid="{00000000-0005-0000-0000-00008B530000}"/>
    <cellStyle name="Totaal 15 2 30" xfId="10596" xr:uid="{00000000-0005-0000-0000-00008C530000}"/>
    <cellStyle name="Totaal 15 2 30 2" xfId="20323" xr:uid="{00000000-0005-0000-0000-00008D530000}"/>
    <cellStyle name="Totaal 15 2 31" xfId="10743" xr:uid="{00000000-0005-0000-0000-00008E530000}"/>
    <cellStyle name="Totaal 15 2 31 2" xfId="20470" xr:uid="{00000000-0005-0000-0000-00008F530000}"/>
    <cellStyle name="Totaal 15 2 4" xfId="5975" xr:uid="{00000000-0005-0000-0000-000090530000}"/>
    <cellStyle name="Totaal 15 2 4 2" xfId="15702" xr:uid="{00000000-0005-0000-0000-000091530000}"/>
    <cellStyle name="Totaal 15 2 5" xfId="5404" xr:uid="{00000000-0005-0000-0000-000092530000}"/>
    <cellStyle name="Totaal 15 2 5 2" xfId="15131" xr:uid="{00000000-0005-0000-0000-000093530000}"/>
    <cellStyle name="Totaal 15 2 6" xfId="6350" xr:uid="{00000000-0005-0000-0000-000094530000}"/>
    <cellStyle name="Totaal 15 2 6 2" xfId="16077" xr:uid="{00000000-0005-0000-0000-000095530000}"/>
    <cellStyle name="Totaal 15 2 7" xfId="6555" xr:uid="{00000000-0005-0000-0000-000096530000}"/>
    <cellStyle name="Totaal 15 2 7 2" xfId="16282" xr:uid="{00000000-0005-0000-0000-000097530000}"/>
    <cellStyle name="Totaal 15 2 8" xfId="6760" xr:uid="{00000000-0005-0000-0000-000098530000}"/>
    <cellStyle name="Totaal 15 2 8 2" xfId="16487" xr:uid="{00000000-0005-0000-0000-000099530000}"/>
    <cellStyle name="Totaal 15 2 9" xfId="6964" xr:uid="{00000000-0005-0000-0000-00009A530000}"/>
    <cellStyle name="Totaal 15 2 9 2" xfId="16691" xr:uid="{00000000-0005-0000-0000-00009B530000}"/>
    <cellStyle name="Totaal 15 20" xfId="4660" xr:uid="{00000000-0005-0000-0000-00009C530000}"/>
    <cellStyle name="Totaal 15 20 2" xfId="14387" xr:uid="{00000000-0005-0000-0000-00009D530000}"/>
    <cellStyle name="Totaal 15 21" xfId="4764" xr:uid="{00000000-0005-0000-0000-00009E530000}"/>
    <cellStyle name="Totaal 15 21 2" xfId="14491" xr:uid="{00000000-0005-0000-0000-00009F530000}"/>
    <cellStyle name="Totaal 15 22" xfId="6232" xr:uid="{00000000-0005-0000-0000-0000A0530000}"/>
    <cellStyle name="Totaal 15 22 2" xfId="15959" xr:uid="{00000000-0005-0000-0000-0000A1530000}"/>
    <cellStyle name="Totaal 15 23" xfId="5493" xr:uid="{00000000-0005-0000-0000-0000A2530000}"/>
    <cellStyle name="Totaal 15 23 2" xfId="15220" xr:uid="{00000000-0005-0000-0000-0000A3530000}"/>
    <cellStyle name="Totaal 15 24" xfId="8234" xr:uid="{00000000-0005-0000-0000-0000A4530000}"/>
    <cellStyle name="Totaal 15 24 2" xfId="17961" xr:uid="{00000000-0005-0000-0000-0000A5530000}"/>
    <cellStyle name="Totaal 15 25" xfId="8673" xr:uid="{00000000-0005-0000-0000-0000A6530000}"/>
    <cellStyle name="Totaal 15 25 2" xfId="18400" xr:uid="{00000000-0005-0000-0000-0000A7530000}"/>
    <cellStyle name="Totaal 15 26" xfId="3125" xr:uid="{00000000-0005-0000-0000-0000A8530000}"/>
    <cellStyle name="Totaal 15 26 2" xfId="12852" xr:uid="{00000000-0005-0000-0000-0000A9530000}"/>
    <cellStyle name="Totaal 15 27" xfId="4813" xr:uid="{00000000-0005-0000-0000-0000AA530000}"/>
    <cellStyle name="Totaal 15 27 2" xfId="14540" xr:uid="{00000000-0005-0000-0000-0000AB530000}"/>
    <cellStyle name="Totaal 15 28" xfId="8951" xr:uid="{00000000-0005-0000-0000-0000AC530000}"/>
    <cellStyle name="Totaal 15 28 2" xfId="18678" xr:uid="{00000000-0005-0000-0000-0000AD530000}"/>
    <cellStyle name="Totaal 15 29" xfId="9368" xr:uid="{00000000-0005-0000-0000-0000AE530000}"/>
    <cellStyle name="Totaal 15 29 2" xfId="19095" xr:uid="{00000000-0005-0000-0000-0000AF530000}"/>
    <cellStyle name="Totaal 15 3" xfId="2337" xr:uid="{00000000-0005-0000-0000-0000B0530000}"/>
    <cellStyle name="Totaal 15 3 10" xfId="7168" xr:uid="{00000000-0005-0000-0000-0000B1530000}"/>
    <cellStyle name="Totaal 15 3 10 2" xfId="16895" xr:uid="{00000000-0005-0000-0000-0000B2530000}"/>
    <cellStyle name="Totaal 15 3 11" xfId="7367" xr:uid="{00000000-0005-0000-0000-0000B3530000}"/>
    <cellStyle name="Totaal 15 3 11 2" xfId="17094" xr:uid="{00000000-0005-0000-0000-0000B4530000}"/>
    <cellStyle name="Totaal 15 3 12" xfId="7557" xr:uid="{00000000-0005-0000-0000-0000B5530000}"/>
    <cellStyle name="Totaal 15 3 12 2" xfId="17284" xr:uid="{00000000-0005-0000-0000-0000B6530000}"/>
    <cellStyle name="Totaal 15 3 13" xfId="7756" xr:uid="{00000000-0005-0000-0000-0000B7530000}"/>
    <cellStyle name="Totaal 15 3 13 2" xfId="17483" xr:uid="{00000000-0005-0000-0000-0000B8530000}"/>
    <cellStyle name="Totaal 15 3 14" xfId="7950" xr:uid="{00000000-0005-0000-0000-0000B9530000}"/>
    <cellStyle name="Totaal 15 3 14 2" xfId="17677" xr:uid="{00000000-0005-0000-0000-0000BA530000}"/>
    <cellStyle name="Totaal 15 3 15" xfId="6622" xr:uid="{00000000-0005-0000-0000-0000BB530000}"/>
    <cellStyle name="Totaal 15 3 15 2" xfId="16349" xr:uid="{00000000-0005-0000-0000-0000BC530000}"/>
    <cellStyle name="Totaal 15 3 16" xfId="8253" xr:uid="{00000000-0005-0000-0000-0000BD530000}"/>
    <cellStyle name="Totaal 15 3 16 2" xfId="17980" xr:uid="{00000000-0005-0000-0000-0000BE530000}"/>
    <cellStyle name="Totaal 15 3 17" xfId="8438" xr:uid="{00000000-0005-0000-0000-0000BF530000}"/>
    <cellStyle name="Totaal 15 3 17 2" xfId="18165" xr:uid="{00000000-0005-0000-0000-0000C0530000}"/>
    <cellStyle name="Totaal 15 3 18" xfId="8619" xr:uid="{00000000-0005-0000-0000-0000C1530000}"/>
    <cellStyle name="Totaal 15 3 18 2" xfId="18346" xr:uid="{00000000-0005-0000-0000-0000C2530000}"/>
    <cellStyle name="Totaal 15 3 19" xfId="8794" xr:uid="{00000000-0005-0000-0000-0000C3530000}"/>
    <cellStyle name="Totaal 15 3 19 2" xfId="18521" xr:uid="{00000000-0005-0000-0000-0000C4530000}"/>
    <cellStyle name="Totaal 15 3 2" xfId="4558" xr:uid="{00000000-0005-0000-0000-0000C5530000}"/>
    <cellStyle name="Totaal 15 3 2 2" xfId="14285" xr:uid="{00000000-0005-0000-0000-0000C6530000}"/>
    <cellStyle name="Totaal 15 3 20" xfId="8969" xr:uid="{00000000-0005-0000-0000-0000C7530000}"/>
    <cellStyle name="Totaal 15 3 20 2" xfId="18696" xr:uid="{00000000-0005-0000-0000-0000C8530000}"/>
    <cellStyle name="Totaal 15 3 21" xfId="9146" xr:uid="{00000000-0005-0000-0000-0000C9530000}"/>
    <cellStyle name="Totaal 15 3 21 2" xfId="18873" xr:uid="{00000000-0005-0000-0000-0000CA530000}"/>
    <cellStyle name="Totaal 15 3 22" xfId="9316" xr:uid="{00000000-0005-0000-0000-0000CB530000}"/>
    <cellStyle name="Totaal 15 3 22 2" xfId="19043" xr:uid="{00000000-0005-0000-0000-0000CC530000}"/>
    <cellStyle name="Totaal 15 3 23" xfId="9487" xr:uid="{00000000-0005-0000-0000-0000CD530000}"/>
    <cellStyle name="Totaal 15 3 23 2" xfId="19214" xr:uid="{00000000-0005-0000-0000-0000CE530000}"/>
    <cellStyle name="Totaal 15 3 24" xfId="9652" xr:uid="{00000000-0005-0000-0000-0000CF530000}"/>
    <cellStyle name="Totaal 15 3 24 2" xfId="19379" xr:uid="{00000000-0005-0000-0000-0000D0530000}"/>
    <cellStyle name="Totaal 15 3 25" xfId="9819" xr:uid="{00000000-0005-0000-0000-0000D1530000}"/>
    <cellStyle name="Totaal 15 3 25 2" xfId="19546" xr:uid="{00000000-0005-0000-0000-0000D2530000}"/>
    <cellStyle name="Totaal 15 3 26" xfId="9982" xr:uid="{00000000-0005-0000-0000-0000D3530000}"/>
    <cellStyle name="Totaal 15 3 26 2" xfId="19709" xr:uid="{00000000-0005-0000-0000-0000D4530000}"/>
    <cellStyle name="Totaal 15 3 27" xfId="10140" xr:uid="{00000000-0005-0000-0000-0000D5530000}"/>
    <cellStyle name="Totaal 15 3 27 2" xfId="19867" xr:uid="{00000000-0005-0000-0000-0000D6530000}"/>
    <cellStyle name="Totaal 15 3 28" xfId="10294" xr:uid="{00000000-0005-0000-0000-0000D7530000}"/>
    <cellStyle name="Totaal 15 3 28 2" xfId="20021" xr:uid="{00000000-0005-0000-0000-0000D8530000}"/>
    <cellStyle name="Totaal 15 3 29" xfId="10447" xr:uid="{00000000-0005-0000-0000-0000D9530000}"/>
    <cellStyle name="Totaal 15 3 29 2" xfId="20174" xr:uid="{00000000-0005-0000-0000-0000DA530000}"/>
    <cellStyle name="Totaal 15 3 3" xfId="5764" xr:uid="{00000000-0005-0000-0000-0000DB530000}"/>
    <cellStyle name="Totaal 15 3 3 2" xfId="15491" xr:uid="{00000000-0005-0000-0000-0000DC530000}"/>
    <cellStyle name="Totaal 15 3 30" xfId="10597" xr:uid="{00000000-0005-0000-0000-0000DD530000}"/>
    <cellStyle name="Totaal 15 3 30 2" xfId="20324" xr:uid="{00000000-0005-0000-0000-0000DE530000}"/>
    <cellStyle name="Totaal 15 3 31" xfId="10744" xr:uid="{00000000-0005-0000-0000-0000DF530000}"/>
    <cellStyle name="Totaal 15 3 31 2" xfId="20471" xr:uid="{00000000-0005-0000-0000-0000E0530000}"/>
    <cellStyle name="Totaal 15 3 4" xfId="5976" xr:uid="{00000000-0005-0000-0000-0000E1530000}"/>
    <cellStyle name="Totaal 15 3 4 2" xfId="15703" xr:uid="{00000000-0005-0000-0000-0000E2530000}"/>
    <cellStyle name="Totaal 15 3 5" xfId="5641" xr:uid="{00000000-0005-0000-0000-0000E3530000}"/>
    <cellStyle name="Totaal 15 3 5 2" xfId="15368" xr:uid="{00000000-0005-0000-0000-0000E4530000}"/>
    <cellStyle name="Totaal 15 3 6" xfId="6351" xr:uid="{00000000-0005-0000-0000-0000E5530000}"/>
    <cellStyle name="Totaal 15 3 6 2" xfId="16078" xr:uid="{00000000-0005-0000-0000-0000E6530000}"/>
    <cellStyle name="Totaal 15 3 7" xfId="6556" xr:uid="{00000000-0005-0000-0000-0000E7530000}"/>
    <cellStyle name="Totaal 15 3 7 2" xfId="16283" xr:uid="{00000000-0005-0000-0000-0000E8530000}"/>
    <cellStyle name="Totaal 15 3 8" xfId="6761" xr:uid="{00000000-0005-0000-0000-0000E9530000}"/>
    <cellStyle name="Totaal 15 3 8 2" xfId="16488" xr:uid="{00000000-0005-0000-0000-0000EA530000}"/>
    <cellStyle name="Totaal 15 3 9" xfId="6965" xr:uid="{00000000-0005-0000-0000-0000EB530000}"/>
    <cellStyle name="Totaal 15 3 9 2" xfId="16692" xr:uid="{00000000-0005-0000-0000-0000EC530000}"/>
    <cellStyle name="Totaal 15 30" xfId="4847" xr:uid="{00000000-0005-0000-0000-0000ED530000}"/>
    <cellStyle name="Totaal 15 30 2" xfId="14574" xr:uid="{00000000-0005-0000-0000-0000EE530000}"/>
    <cellStyle name="Totaal 15 31" xfId="2649" xr:uid="{00000000-0005-0000-0000-0000EF530000}"/>
    <cellStyle name="Totaal 15 31 2" xfId="12376" xr:uid="{00000000-0005-0000-0000-0000F0530000}"/>
    <cellStyle name="Totaal 15 32" xfId="5374" xr:uid="{00000000-0005-0000-0000-0000F1530000}"/>
    <cellStyle name="Totaal 15 32 2" xfId="15101" xr:uid="{00000000-0005-0000-0000-0000F2530000}"/>
    <cellStyle name="Totaal 15 33" xfId="9870" xr:uid="{00000000-0005-0000-0000-0000F3530000}"/>
    <cellStyle name="Totaal 15 33 2" xfId="19597" xr:uid="{00000000-0005-0000-0000-0000F4530000}"/>
    <cellStyle name="Totaal 15 4" xfId="3059" xr:uid="{00000000-0005-0000-0000-0000F5530000}"/>
    <cellStyle name="Totaal 15 4 2" xfId="12786" xr:uid="{00000000-0005-0000-0000-0000F6530000}"/>
    <cellStyle name="Totaal 15 5" xfId="2664" xr:uid="{00000000-0005-0000-0000-0000F7530000}"/>
    <cellStyle name="Totaal 15 5 2" xfId="12391" xr:uid="{00000000-0005-0000-0000-0000F8530000}"/>
    <cellStyle name="Totaal 15 6" xfId="5222" xr:uid="{00000000-0005-0000-0000-0000F9530000}"/>
    <cellStyle name="Totaal 15 6 2" xfId="14949" xr:uid="{00000000-0005-0000-0000-0000FA530000}"/>
    <cellStyle name="Totaal 15 7" xfId="5478" xr:uid="{00000000-0005-0000-0000-0000FB530000}"/>
    <cellStyle name="Totaal 15 7 2" xfId="15205" xr:uid="{00000000-0005-0000-0000-0000FC530000}"/>
    <cellStyle name="Totaal 15 8" xfId="4888" xr:uid="{00000000-0005-0000-0000-0000FD530000}"/>
    <cellStyle name="Totaal 15 8 2" xfId="14615" xr:uid="{00000000-0005-0000-0000-0000FE530000}"/>
    <cellStyle name="Totaal 15 9" xfId="5517" xr:uid="{00000000-0005-0000-0000-0000FF530000}"/>
    <cellStyle name="Totaal 15 9 2" xfId="15244" xr:uid="{00000000-0005-0000-0000-000000540000}"/>
    <cellStyle name="Totaal 16" xfId="858" xr:uid="{00000000-0005-0000-0000-000001540000}"/>
    <cellStyle name="Totaal 16 10" xfId="5246" xr:uid="{00000000-0005-0000-0000-000002540000}"/>
    <cellStyle name="Totaal 16 10 2" xfId="14973" xr:uid="{00000000-0005-0000-0000-000003540000}"/>
    <cellStyle name="Totaal 16 11" xfId="5442" xr:uid="{00000000-0005-0000-0000-000004540000}"/>
    <cellStyle name="Totaal 16 11 2" xfId="15169" xr:uid="{00000000-0005-0000-0000-000005540000}"/>
    <cellStyle name="Totaal 16 12" xfId="4742" xr:uid="{00000000-0005-0000-0000-000006540000}"/>
    <cellStyle name="Totaal 16 12 2" xfId="14469" xr:uid="{00000000-0005-0000-0000-000007540000}"/>
    <cellStyle name="Totaal 16 13" xfId="5147" xr:uid="{00000000-0005-0000-0000-000008540000}"/>
    <cellStyle name="Totaal 16 13 2" xfId="14874" xr:uid="{00000000-0005-0000-0000-000009540000}"/>
    <cellStyle name="Totaal 16 14" xfId="4824" xr:uid="{00000000-0005-0000-0000-00000A540000}"/>
    <cellStyle name="Totaal 16 14 2" xfId="14551" xr:uid="{00000000-0005-0000-0000-00000B540000}"/>
    <cellStyle name="Totaal 16 15" xfId="2558" xr:uid="{00000000-0005-0000-0000-00000C540000}"/>
    <cellStyle name="Totaal 16 15 2" xfId="12285" xr:uid="{00000000-0005-0000-0000-00000D540000}"/>
    <cellStyle name="Totaal 16 16" xfId="5211" xr:uid="{00000000-0005-0000-0000-00000E540000}"/>
    <cellStyle name="Totaal 16 16 2" xfId="14938" xr:uid="{00000000-0005-0000-0000-00000F540000}"/>
    <cellStyle name="Totaal 16 17" xfId="4735" xr:uid="{00000000-0005-0000-0000-000010540000}"/>
    <cellStyle name="Totaal 16 17 2" xfId="14462" xr:uid="{00000000-0005-0000-0000-000011540000}"/>
    <cellStyle name="Totaal 16 18" xfId="2553" xr:uid="{00000000-0005-0000-0000-000012540000}"/>
    <cellStyle name="Totaal 16 18 2" xfId="12280" xr:uid="{00000000-0005-0000-0000-000013540000}"/>
    <cellStyle name="Totaal 16 19" xfId="4944" xr:uid="{00000000-0005-0000-0000-000014540000}"/>
    <cellStyle name="Totaal 16 19 2" xfId="14671" xr:uid="{00000000-0005-0000-0000-000015540000}"/>
    <cellStyle name="Totaal 16 2" xfId="2338" xr:uid="{00000000-0005-0000-0000-000016540000}"/>
    <cellStyle name="Totaal 16 2 10" xfId="7169" xr:uid="{00000000-0005-0000-0000-000017540000}"/>
    <cellStyle name="Totaal 16 2 10 2" xfId="16896" xr:uid="{00000000-0005-0000-0000-000018540000}"/>
    <cellStyle name="Totaal 16 2 11" xfId="7368" xr:uid="{00000000-0005-0000-0000-000019540000}"/>
    <cellStyle name="Totaal 16 2 11 2" xfId="17095" xr:uid="{00000000-0005-0000-0000-00001A540000}"/>
    <cellStyle name="Totaal 16 2 12" xfId="7558" xr:uid="{00000000-0005-0000-0000-00001B540000}"/>
    <cellStyle name="Totaal 16 2 12 2" xfId="17285" xr:uid="{00000000-0005-0000-0000-00001C540000}"/>
    <cellStyle name="Totaal 16 2 13" xfId="7757" xr:uid="{00000000-0005-0000-0000-00001D540000}"/>
    <cellStyle name="Totaal 16 2 13 2" xfId="17484" xr:uid="{00000000-0005-0000-0000-00001E540000}"/>
    <cellStyle name="Totaal 16 2 14" xfId="7951" xr:uid="{00000000-0005-0000-0000-00001F540000}"/>
    <cellStyle name="Totaal 16 2 14 2" xfId="17678" xr:uid="{00000000-0005-0000-0000-000020540000}"/>
    <cellStyle name="Totaal 16 2 15" xfId="8017" xr:uid="{00000000-0005-0000-0000-000021540000}"/>
    <cellStyle name="Totaal 16 2 15 2" xfId="17744" xr:uid="{00000000-0005-0000-0000-000022540000}"/>
    <cellStyle name="Totaal 16 2 16" xfId="8254" xr:uid="{00000000-0005-0000-0000-000023540000}"/>
    <cellStyle name="Totaal 16 2 16 2" xfId="17981" xr:uid="{00000000-0005-0000-0000-000024540000}"/>
    <cellStyle name="Totaal 16 2 17" xfId="8439" xr:uid="{00000000-0005-0000-0000-000025540000}"/>
    <cellStyle name="Totaal 16 2 17 2" xfId="18166" xr:uid="{00000000-0005-0000-0000-000026540000}"/>
    <cellStyle name="Totaal 16 2 18" xfId="8620" xr:uid="{00000000-0005-0000-0000-000027540000}"/>
    <cellStyle name="Totaal 16 2 18 2" xfId="18347" xr:uid="{00000000-0005-0000-0000-000028540000}"/>
    <cellStyle name="Totaal 16 2 19" xfId="8795" xr:uid="{00000000-0005-0000-0000-000029540000}"/>
    <cellStyle name="Totaal 16 2 19 2" xfId="18522" xr:uid="{00000000-0005-0000-0000-00002A540000}"/>
    <cellStyle name="Totaal 16 2 2" xfId="4559" xr:uid="{00000000-0005-0000-0000-00002B540000}"/>
    <cellStyle name="Totaal 16 2 2 2" xfId="14286" xr:uid="{00000000-0005-0000-0000-00002C540000}"/>
    <cellStyle name="Totaal 16 2 20" xfId="8970" xr:uid="{00000000-0005-0000-0000-00002D540000}"/>
    <cellStyle name="Totaal 16 2 20 2" xfId="18697" xr:uid="{00000000-0005-0000-0000-00002E540000}"/>
    <cellStyle name="Totaal 16 2 21" xfId="9147" xr:uid="{00000000-0005-0000-0000-00002F540000}"/>
    <cellStyle name="Totaal 16 2 21 2" xfId="18874" xr:uid="{00000000-0005-0000-0000-000030540000}"/>
    <cellStyle name="Totaal 16 2 22" xfId="9317" xr:uid="{00000000-0005-0000-0000-000031540000}"/>
    <cellStyle name="Totaal 16 2 22 2" xfId="19044" xr:uid="{00000000-0005-0000-0000-000032540000}"/>
    <cellStyle name="Totaal 16 2 23" xfId="9488" xr:uid="{00000000-0005-0000-0000-000033540000}"/>
    <cellStyle name="Totaal 16 2 23 2" xfId="19215" xr:uid="{00000000-0005-0000-0000-000034540000}"/>
    <cellStyle name="Totaal 16 2 24" xfId="9653" xr:uid="{00000000-0005-0000-0000-000035540000}"/>
    <cellStyle name="Totaal 16 2 24 2" xfId="19380" xr:uid="{00000000-0005-0000-0000-000036540000}"/>
    <cellStyle name="Totaal 16 2 25" xfId="9820" xr:uid="{00000000-0005-0000-0000-000037540000}"/>
    <cellStyle name="Totaal 16 2 25 2" xfId="19547" xr:uid="{00000000-0005-0000-0000-000038540000}"/>
    <cellStyle name="Totaal 16 2 26" xfId="9983" xr:uid="{00000000-0005-0000-0000-000039540000}"/>
    <cellStyle name="Totaal 16 2 26 2" xfId="19710" xr:uid="{00000000-0005-0000-0000-00003A540000}"/>
    <cellStyle name="Totaal 16 2 27" xfId="10141" xr:uid="{00000000-0005-0000-0000-00003B540000}"/>
    <cellStyle name="Totaal 16 2 27 2" xfId="19868" xr:uid="{00000000-0005-0000-0000-00003C540000}"/>
    <cellStyle name="Totaal 16 2 28" xfId="10295" xr:uid="{00000000-0005-0000-0000-00003D540000}"/>
    <cellStyle name="Totaal 16 2 28 2" xfId="20022" xr:uid="{00000000-0005-0000-0000-00003E540000}"/>
    <cellStyle name="Totaal 16 2 29" xfId="10448" xr:uid="{00000000-0005-0000-0000-00003F540000}"/>
    <cellStyle name="Totaal 16 2 29 2" xfId="20175" xr:uid="{00000000-0005-0000-0000-000040540000}"/>
    <cellStyle name="Totaal 16 2 3" xfId="5765" xr:uid="{00000000-0005-0000-0000-000041540000}"/>
    <cellStyle name="Totaal 16 2 3 2" xfId="15492" xr:uid="{00000000-0005-0000-0000-000042540000}"/>
    <cellStyle name="Totaal 16 2 30" xfId="10598" xr:uid="{00000000-0005-0000-0000-000043540000}"/>
    <cellStyle name="Totaal 16 2 30 2" xfId="20325" xr:uid="{00000000-0005-0000-0000-000044540000}"/>
    <cellStyle name="Totaal 16 2 31" xfId="10745" xr:uid="{00000000-0005-0000-0000-000045540000}"/>
    <cellStyle name="Totaal 16 2 31 2" xfId="20472" xr:uid="{00000000-0005-0000-0000-000046540000}"/>
    <cellStyle name="Totaal 16 2 4" xfId="5977" xr:uid="{00000000-0005-0000-0000-000047540000}"/>
    <cellStyle name="Totaal 16 2 4 2" xfId="15704" xr:uid="{00000000-0005-0000-0000-000048540000}"/>
    <cellStyle name="Totaal 16 2 5" xfId="2431" xr:uid="{00000000-0005-0000-0000-000049540000}"/>
    <cellStyle name="Totaal 16 2 5 2" xfId="12158" xr:uid="{00000000-0005-0000-0000-00004A540000}"/>
    <cellStyle name="Totaal 16 2 6" xfId="6352" xr:uid="{00000000-0005-0000-0000-00004B540000}"/>
    <cellStyle name="Totaal 16 2 6 2" xfId="16079" xr:uid="{00000000-0005-0000-0000-00004C540000}"/>
    <cellStyle name="Totaal 16 2 7" xfId="6557" xr:uid="{00000000-0005-0000-0000-00004D540000}"/>
    <cellStyle name="Totaal 16 2 7 2" xfId="16284" xr:uid="{00000000-0005-0000-0000-00004E540000}"/>
    <cellStyle name="Totaal 16 2 8" xfId="6762" xr:uid="{00000000-0005-0000-0000-00004F540000}"/>
    <cellStyle name="Totaal 16 2 8 2" xfId="16489" xr:uid="{00000000-0005-0000-0000-000050540000}"/>
    <cellStyle name="Totaal 16 2 9" xfId="6966" xr:uid="{00000000-0005-0000-0000-000051540000}"/>
    <cellStyle name="Totaal 16 2 9 2" xfId="16693" xr:uid="{00000000-0005-0000-0000-000052540000}"/>
    <cellStyle name="Totaal 16 20" xfId="2721" xr:uid="{00000000-0005-0000-0000-000053540000}"/>
    <cellStyle name="Totaal 16 20 2" xfId="12448" xr:uid="{00000000-0005-0000-0000-000054540000}"/>
    <cellStyle name="Totaal 16 21" xfId="5099" xr:uid="{00000000-0005-0000-0000-000055540000}"/>
    <cellStyle name="Totaal 16 21 2" xfId="14826" xr:uid="{00000000-0005-0000-0000-000056540000}"/>
    <cellStyle name="Totaal 16 22" xfId="2972" xr:uid="{00000000-0005-0000-0000-000057540000}"/>
    <cellStyle name="Totaal 16 22 2" xfId="12699" xr:uid="{00000000-0005-0000-0000-000058540000}"/>
    <cellStyle name="Totaal 16 23" xfId="6815" xr:uid="{00000000-0005-0000-0000-000059540000}"/>
    <cellStyle name="Totaal 16 23 2" xfId="16542" xr:uid="{00000000-0005-0000-0000-00005A540000}"/>
    <cellStyle name="Totaal 16 24" xfId="4837" xr:uid="{00000000-0005-0000-0000-00005B540000}"/>
    <cellStyle name="Totaal 16 24 2" xfId="14564" xr:uid="{00000000-0005-0000-0000-00005C540000}"/>
    <cellStyle name="Totaal 16 25" xfId="5024" xr:uid="{00000000-0005-0000-0000-00005D540000}"/>
    <cellStyle name="Totaal 16 25 2" xfId="14751" xr:uid="{00000000-0005-0000-0000-00005E540000}"/>
    <cellStyle name="Totaal 16 26" xfId="8327" xr:uid="{00000000-0005-0000-0000-00005F540000}"/>
    <cellStyle name="Totaal 16 26 2" xfId="18054" xr:uid="{00000000-0005-0000-0000-000060540000}"/>
    <cellStyle name="Totaal 16 27" xfId="8850" xr:uid="{00000000-0005-0000-0000-000061540000}"/>
    <cellStyle name="Totaal 16 27 2" xfId="18577" xr:uid="{00000000-0005-0000-0000-000062540000}"/>
    <cellStyle name="Totaal 16 28" xfId="6178" xr:uid="{00000000-0005-0000-0000-000063540000}"/>
    <cellStyle name="Totaal 16 28 2" xfId="15905" xr:uid="{00000000-0005-0000-0000-000064540000}"/>
    <cellStyle name="Totaal 16 29" xfId="5058" xr:uid="{00000000-0005-0000-0000-000065540000}"/>
    <cellStyle name="Totaal 16 29 2" xfId="14785" xr:uid="{00000000-0005-0000-0000-000066540000}"/>
    <cellStyle name="Totaal 16 3" xfId="2339" xr:uid="{00000000-0005-0000-0000-000067540000}"/>
    <cellStyle name="Totaal 16 3 10" xfId="7170" xr:uid="{00000000-0005-0000-0000-000068540000}"/>
    <cellStyle name="Totaal 16 3 10 2" xfId="16897" xr:uid="{00000000-0005-0000-0000-000069540000}"/>
    <cellStyle name="Totaal 16 3 11" xfId="7369" xr:uid="{00000000-0005-0000-0000-00006A540000}"/>
    <cellStyle name="Totaal 16 3 11 2" xfId="17096" xr:uid="{00000000-0005-0000-0000-00006B540000}"/>
    <cellStyle name="Totaal 16 3 12" xfId="7559" xr:uid="{00000000-0005-0000-0000-00006C540000}"/>
    <cellStyle name="Totaal 16 3 12 2" xfId="17286" xr:uid="{00000000-0005-0000-0000-00006D540000}"/>
    <cellStyle name="Totaal 16 3 13" xfId="7758" xr:uid="{00000000-0005-0000-0000-00006E540000}"/>
    <cellStyle name="Totaal 16 3 13 2" xfId="17485" xr:uid="{00000000-0005-0000-0000-00006F540000}"/>
    <cellStyle name="Totaal 16 3 14" xfId="7952" xr:uid="{00000000-0005-0000-0000-000070540000}"/>
    <cellStyle name="Totaal 16 3 14 2" xfId="17679" xr:uid="{00000000-0005-0000-0000-000071540000}"/>
    <cellStyle name="Totaal 16 3 15" xfId="4914" xr:uid="{00000000-0005-0000-0000-000072540000}"/>
    <cellStyle name="Totaal 16 3 15 2" xfId="14641" xr:uid="{00000000-0005-0000-0000-000073540000}"/>
    <cellStyle name="Totaal 16 3 16" xfId="8255" xr:uid="{00000000-0005-0000-0000-000074540000}"/>
    <cellStyle name="Totaal 16 3 16 2" xfId="17982" xr:uid="{00000000-0005-0000-0000-000075540000}"/>
    <cellStyle name="Totaal 16 3 17" xfId="8440" xr:uid="{00000000-0005-0000-0000-000076540000}"/>
    <cellStyle name="Totaal 16 3 17 2" xfId="18167" xr:uid="{00000000-0005-0000-0000-000077540000}"/>
    <cellStyle name="Totaal 16 3 18" xfId="8621" xr:uid="{00000000-0005-0000-0000-000078540000}"/>
    <cellStyle name="Totaal 16 3 18 2" xfId="18348" xr:uid="{00000000-0005-0000-0000-000079540000}"/>
    <cellStyle name="Totaal 16 3 19" xfId="8796" xr:uid="{00000000-0005-0000-0000-00007A540000}"/>
    <cellStyle name="Totaal 16 3 19 2" xfId="18523" xr:uid="{00000000-0005-0000-0000-00007B540000}"/>
    <cellStyle name="Totaal 16 3 2" xfId="4560" xr:uid="{00000000-0005-0000-0000-00007C540000}"/>
    <cellStyle name="Totaal 16 3 2 2" xfId="14287" xr:uid="{00000000-0005-0000-0000-00007D540000}"/>
    <cellStyle name="Totaal 16 3 20" xfId="8971" xr:uid="{00000000-0005-0000-0000-00007E540000}"/>
    <cellStyle name="Totaal 16 3 20 2" xfId="18698" xr:uid="{00000000-0005-0000-0000-00007F540000}"/>
    <cellStyle name="Totaal 16 3 21" xfId="9148" xr:uid="{00000000-0005-0000-0000-000080540000}"/>
    <cellStyle name="Totaal 16 3 21 2" xfId="18875" xr:uid="{00000000-0005-0000-0000-000081540000}"/>
    <cellStyle name="Totaal 16 3 22" xfId="9318" xr:uid="{00000000-0005-0000-0000-000082540000}"/>
    <cellStyle name="Totaal 16 3 22 2" xfId="19045" xr:uid="{00000000-0005-0000-0000-000083540000}"/>
    <cellStyle name="Totaal 16 3 23" xfId="9489" xr:uid="{00000000-0005-0000-0000-000084540000}"/>
    <cellStyle name="Totaal 16 3 23 2" xfId="19216" xr:uid="{00000000-0005-0000-0000-000085540000}"/>
    <cellStyle name="Totaal 16 3 24" xfId="9654" xr:uid="{00000000-0005-0000-0000-000086540000}"/>
    <cellStyle name="Totaal 16 3 24 2" xfId="19381" xr:uid="{00000000-0005-0000-0000-000087540000}"/>
    <cellStyle name="Totaal 16 3 25" xfId="9821" xr:uid="{00000000-0005-0000-0000-000088540000}"/>
    <cellStyle name="Totaal 16 3 25 2" xfId="19548" xr:uid="{00000000-0005-0000-0000-000089540000}"/>
    <cellStyle name="Totaal 16 3 26" xfId="9984" xr:uid="{00000000-0005-0000-0000-00008A540000}"/>
    <cellStyle name="Totaal 16 3 26 2" xfId="19711" xr:uid="{00000000-0005-0000-0000-00008B540000}"/>
    <cellStyle name="Totaal 16 3 27" xfId="10142" xr:uid="{00000000-0005-0000-0000-00008C540000}"/>
    <cellStyle name="Totaal 16 3 27 2" xfId="19869" xr:uid="{00000000-0005-0000-0000-00008D540000}"/>
    <cellStyle name="Totaal 16 3 28" xfId="10296" xr:uid="{00000000-0005-0000-0000-00008E540000}"/>
    <cellStyle name="Totaal 16 3 28 2" xfId="20023" xr:uid="{00000000-0005-0000-0000-00008F540000}"/>
    <cellStyle name="Totaal 16 3 29" xfId="10449" xr:uid="{00000000-0005-0000-0000-000090540000}"/>
    <cellStyle name="Totaal 16 3 29 2" xfId="20176" xr:uid="{00000000-0005-0000-0000-000091540000}"/>
    <cellStyle name="Totaal 16 3 3" xfId="5766" xr:uid="{00000000-0005-0000-0000-000092540000}"/>
    <cellStyle name="Totaal 16 3 3 2" xfId="15493" xr:uid="{00000000-0005-0000-0000-000093540000}"/>
    <cellStyle name="Totaal 16 3 30" xfId="10599" xr:uid="{00000000-0005-0000-0000-000094540000}"/>
    <cellStyle name="Totaal 16 3 30 2" xfId="20326" xr:uid="{00000000-0005-0000-0000-000095540000}"/>
    <cellStyle name="Totaal 16 3 31" xfId="10746" xr:uid="{00000000-0005-0000-0000-000096540000}"/>
    <cellStyle name="Totaal 16 3 31 2" xfId="20473" xr:uid="{00000000-0005-0000-0000-000097540000}"/>
    <cellStyle name="Totaal 16 3 4" xfId="5978" xr:uid="{00000000-0005-0000-0000-000098540000}"/>
    <cellStyle name="Totaal 16 3 4 2" xfId="15705" xr:uid="{00000000-0005-0000-0000-000099540000}"/>
    <cellStyle name="Totaal 16 3 5" xfId="6058" xr:uid="{00000000-0005-0000-0000-00009A540000}"/>
    <cellStyle name="Totaal 16 3 5 2" xfId="15785" xr:uid="{00000000-0005-0000-0000-00009B540000}"/>
    <cellStyle name="Totaal 16 3 6" xfId="6353" xr:uid="{00000000-0005-0000-0000-00009C540000}"/>
    <cellStyle name="Totaal 16 3 6 2" xfId="16080" xr:uid="{00000000-0005-0000-0000-00009D540000}"/>
    <cellStyle name="Totaal 16 3 7" xfId="6558" xr:uid="{00000000-0005-0000-0000-00009E540000}"/>
    <cellStyle name="Totaal 16 3 7 2" xfId="16285" xr:uid="{00000000-0005-0000-0000-00009F540000}"/>
    <cellStyle name="Totaal 16 3 8" xfId="6763" xr:uid="{00000000-0005-0000-0000-0000A0540000}"/>
    <cellStyle name="Totaal 16 3 8 2" xfId="16490" xr:uid="{00000000-0005-0000-0000-0000A1540000}"/>
    <cellStyle name="Totaal 16 3 9" xfId="6967" xr:uid="{00000000-0005-0000-0000-0000A2540000}"/>
    <cellStyle name="Totaal 16 3 9 2" xfId="16694" xr:uid="{00000000-0005-0000-0000-0000A3540000}"/>
    <cellStyle name="Totaal 16 30" xfId="9038" xr:uid="{00000000-0005-0000-0000-0000A4540000}"/>
    <cellStyle name="Totaal 16 30 2" xfId="18765" xr:uid="{00000000-0005-0000-0000-0000A5540000}"/>
    <cellStyle name="Totaal 16 31" xfId="9538" xr:uid="{00000000-0005-0000-0000-0000A6540000}"/>
    <cellStyle name="Totaal 16 31 2" xfId="19265" xr:uid="{00000000-0005-0000-0000-0000A7540000}"/>
    <cellStyle name="Totaal 16 32" xfId="7542" xr:uid="{00000000-0005-0000-0000-0000A8540000}"/>
    <cellStyle name="Totaal 16 32 2" xfId="17269" xr:uid="{00000000-0005-0000-0000-0000A9540000}"/>
    <cellStyle name="Totaal 16 33" xfId="8045" xr:uid="{00000000-0005-0000-0000-0000AA540000}"/>
    <cellStyle name="Totaal 16 33 2" xfId="17772" xr:uid="{00000000-0005-0000-0000-0000AB540000}"/>
    <cellStyle name="Totaal 16 4" xfId="3060" xr:uid="{00000000-0005-0000-0000-0000AC540000}"/>
    <cellStyle name="Totaal 16 4 2" xfId="12787" xr:uid="{00000000-0005-0000-0000-0000AD540000}"/>
    <cellStyle name="Totaal 16 5" xfId="2663" xr:uid="{00000000-0005-0000-0000-0000AE540000}"/>
    <cellStyle name="Totaal 16 5 2" xfId="12390" xr:uid="{00000000-0005-0000-0000-0000AF540000}"/>
    <cellStyle name="Totaal 16 6" xfId="5463" xr:uid="{00000000-0005-0000-0000-0000B0540000}"/>
    <cellStyle name="Totaal 16 6 2" xfId="15190" xr:uid="{00000000-0005-0000-0000-0000B1540000}"/>
    <cellStyle name="Totaal 16 7" xfId="5860" xr:uid="{00000000-0005-0000-0000-0000B2540000}"/>
    <cellStyle name="Totaal 16 7 2" xfId="15587" xr:uid="{00000000-0005-0000-0000-0000B3540000}"/>
    <cellStyle name="Totaal 16 8" xfId="4693" xr:uid="{00000000-0005-0000-0000-0000B4540000}"/>
    <cellStyle name="Totaal 16 8 2" xfId="14420" xr:uid="{00000000-0005-0000-0000-0000B5540000}"/>
    <cellStyle name="Totaal 16 9" xfId="5330" xr:uid="{00000000-0005-0000-0000-0000B6540000}"/>
    <cellStyle name="Totaal 16 9 2" xfId="15057" xr:uid="{00000000-0005-0000-0000-0000B7540000}"/>
    <cellStyle name="Totaal 2" xfId="297" xr:uid="{00000000-0005-0000-0000-0000B8540000}"/>
    <cellStyle name="Totaal 2 10" xfId="5285" xr:uid="{00000000-0005-0000-0000-0000B9540000}"/>
    <cellStyle name="Totaal 2 10 2" xfId="15012" xr:uid="{00000000-0005-0000-0000-0000BA540000}"/>
    <cellStyle name="Totaal 2 11" xfId="2746" xr:uid="{00000000-0005-0000-0000-0000BB540000}"/>
    <cellStyle name="Totaal 2 11 2" xfId="12473" xr:uid="{00000000-0005-0000-0000-0000BC540000}"/>
    <cellStyle name="Totaal 2 12" xfId="6414" xr:uid="{00000000-0005-0000-0000-0000BD540000}"/>
    <cellStyle name="Totaal 2 12 2" xfId="16141" xr:uid="{00000000-0005-0000-0000-0000BE540000}"/>
    <cellStyle name="Totaal 2 13" xfId="5424" xr:uid="{00000000-0005-0000-0000-0000BF540000}"/>
    <cellStyle name="Totaal 2 13 2" xfId="15151" xr:uid="{00000000-0005-0000-0000-0000C0540000}"/>
    <cellStyle name="Totaal 2 14" xfId="4726" xr:uid="{00000000-0005-0000-0000-0000C1540000}"/>
    <cellStyle name="Totaal 2 14 2" xfId="14453" xr:uid="{00000000-0005-0000-0000-0000C2540000}"/>
    <cellStyle name="Totaal 2 15" xfId="6620" xr:uid="{00000000-0005-0000-0000-0000C3540000}"/>
    <cellStyle name="Totaal 2 15 2" xfId="16347" xr:uid="{00000000-0005-0000-0000-0000C4540000}"/>
    <cellStyle name="Totaal 2 16" xfId="5273" xr:uid="{00000000-0005-0000-0000-0000C5540000}"/>
    <cellStyle name="Totaal 2 16 2" xfId="15000" xr:uid="{00000000-0005-0000-0000-0000C6540000}"/>
    <cellStyle name="Totaal 2 17" xfId="7040" xr:uid="{00000000-0005-0000-0000-0000C7540000}"/>
    <cellStyle name="Totaal 2 17 2" xfId="16767" xr:uid="{00000000-0005-0000-0000-0000C8540000}"/>
    <cellStyle name="Totaal 2 18" xfId="4854" xr:uid="{00000000-0005-0000-0000-0000C9540000}"/>
    <cellStyle name="Totaal 2 18 2" xfId="14581" xr:uid="{00000000-0005-0000-0000-0000CA540000}"/>
    <cellStyle name="Totaal 2 19" xfId="6942" xr:uid="{00000000-0005-0000-0000-0000CB540000}"/>
    <cellStyle name="Totaal 2 19 2" xfId="16669" xr:uid="{00000000-0005-0000-0000-0000CC540000}"/>
    <cellStyle name="Totaal 2 2" xfId="2340" xr:uid="{00000000-0005-0000-0000-0000CD540000}"/>
    <cellStyle name="Totaal 2 2 10" xfId="7171" xr:uid="{00000000-0005-0000-0000-0000CE540000}"/>
    <cellStyle name="Totaal 2 2 10 2" xfId="16898" xr:uid="{00000000-0005-0000-0000-0000CF540000}"/>
    <cellStyle name="Totaal 2 2 11" xfId="7370" xr:uid="{00000000-0005-0000-0000-0000D0540000}"/>
    <cellStyle name="Totaal 2 2 11 2" xfId="17097" xr:uid="{00000000-0005-0000-0000-0000D1540000}"/>
    <cellStyle name="Totaal 2 2 12" xfId="7560" xr:uid="{00000000-0005-0000-0000-0000D2540000}"/>
    <cellStyle name="Totaal 2 2 12 2" xfId="17287" xr:uid="{00000000-0005-0000-0000-0000D3540000}"/>
    <cellStyle name="Totaal 2 2 13" xfId="7759" xr:uid="{00000000-0005-0000-0000-0000D4540000}"/>
    <cellStyle name="Totaal 2 2 13 2" xfId="17486" xr:uid="{00000000-0005-0000-0000-0000D5540000}"/>
    <cellStyle name="Totaal 2 2 14" xfId="7953" xr:uid="{00000000-0005-0000-0000-0000D6540000}"/>
    <cellStyle name="Totaal 2 2 14 2" xfId="17680" xr:uid="{00000000-0005-0000-0000-0000D7540000}"/>
    <cellStyle name="Totaal 2 2 15" xfId="4938" xr:uid="{00000000-0005-0000-0000-0000D8540000}"/>
    <cellStyle name="Totaal 2 2 15 2" xfId="14665" xr:uid="{00000000-0005-0000-0000-0000D9540000}"/>
    <cellStyle name="Totaal 2 2 16" xfId="8256" xr:uid="{00000000-0005-0000-0000-0000DA540000}"/>
    <cellStyle name="Totaal 2 2 16 2" xfId="17983" xr:uid="{00000000-0005-0000-0000-0000DB540000}"/>
    <cellStyle name="Totaal 2 2 17" xfId="8441" xr:uid="{00000000-0005-0000-0000-0000DC540000}"/>
    <cellStyle name="Totaal 2 2 17 2" xfId="18168" xr:uid="{00000000-0005-0000-0000-0000DD540000}"/>
    <cellStyle name="Totaal 2 2 18" xfId="8622" xr:uid="{00000000-0005-0000-0000-0000DE540000}"/>
    <cellStyle name="Totaal 2 2 18 2" xfId="18349" xr:uid="{00000000-0005-0000-0000-0000DF540000}"/>
    <cellStyle name="Totaal 2 2 19" xfId="8797" xr:uid="{00000000-0005-0000-0000-0000E0540000}"/>
    <cellStyle name="Totaal 2 2 19 2" xfId="18524" xr:uid="{00000000-0005-0000-0000-0000E1540000}"/>
    <cellStyle name="Totaal 2 2 2" xfId="4561" xr:uid="{00000000-0005-0000-0000-0000E2540000}"/>
    <cellStyle name="Totaal 2 2 2 2" xfId="14288" xr:uid="{00000000-0005-0000-0000-0000E3540000}"/>
    <cellStyle name="Totaal 2 2 20" xfId="8972" xr:uid="{00000000-0005-0000-0000-0000E4540000}"/>
    <cellStyle name="Totaal 2 2 20 2" xfId="18699" xr:uid="{00000000-0005-0000-0000-0000E5540000}"/>
    <cellStyle name="Totaal 2 2 21" xfId="9149" xr:uid="{00000000-0005-0000-0000-0000E6540000}"/>
    <cellStyle name="Totaal 2 2 21 2" xfId="18876" xr:uid="{00000000-0005-0000-0000-0000E7540000}"/>
    <cellStyle name="Totaal 2 2 22" xfId="9319" xr:uid="{00000000-0005-0000-0000-0000E8540000}"/>
    <cellStyle name="Totaal 2 2 22 2" xfId="19046" xr:uid="{00000000-0005-0000-0000-0000E9540000}"/>
    <cellStyle name="Totaal 2 2 23" xfId="9490" xr:uid="{00000000-0005-0000-0000-0000EA540000}"/>
    <cellStyle name="Totaal 2 2 23 2" xfId="19217" xr:uid="{00000000-0005-0000-0000-0000EB540000}"/>
    <cellStyle name="Totaal 2 2 24" xfId="9655" xr:uid="{00000000-0005-0000-0000-0000EC540000}"/>
    <cellStyle name="Totaal 2 2 24 2" xfId="19382" xr:uid="{00000000-0005-0000-0000-0000ED540000}"/>
    <cellStyle name="Totaal 2 2 25" xfId="9822" xr:uid="{00000000-0005-0000-0000-0000EE540000}"/>
    <cellStyle name="Totaal 2 2 25 2" xfId="19549" xr:uid="{00000000-0005-0000-0000-0000EF540000}"/>
    <cellStyle name="Totaal 2 2 26" xfId="9985" xr:uid="{00000000-0005-0000-0000-0000F0540000}"/>
    <cellStyle name="Totaal 2 2 26 2" xfId="19712" xr:uid="{00000000-0005-0000-0000-0000F1540000}"/>
    <cellStyle name="Totaal 2 2 27" xfId="10143" xr:uid="{00000000-0005-0000-0000-0000F2540000}"/>
    <cellStyle name="Totaal 2 2 27 2" xfId="19870" xr:uid="{00000000-0005-0000-0000-0000F3540000}"/>
    <cellStyle name="Totaal 2 2 28" xfId="10297" xr:uid="{00000000-0005-0000-0000-0000F4540000}"/>
    <cellStyle name="Totaal 2 2 28 2" xfId="20024" xr:uid="{00000000-0005-0000-0000-0000F5540000}"/>
    <cellStyle name="Totaal 2 2 29" xfId="10450" xr:uid="{00000000-0005-0000-0000-0000F6540000}"/>
    <cellStyle name="Totaal 2 2 29 2" xfId="20177" xr:uid="{00000000-0005-0000-0000-0000F7540000}"/>
    <cellStyle name="Totaal 2 2 3" xfId="5767" xr:uid="{00000000-0005-0000-0000-0000F8540000}"/>
    <cellStyle name="Totaal 2 2 3 2" xfId="15494" xr:uid="{00000000-0005-0000-0000-0000F9540000}"/>
    <cellStyle name="Totaal 2 2 30" xfId="10600" xr:uid="{00000000-0005-0000-0000-0000FA540000}"/>
    <cellStyle name="Totaal 2 2 30 2" xfId="20327" xr:uid="{00000000-0005-0000-0000-0000FB540000}"/>
    <cellStyle name="Totaal 2 2 31" xfId="10747" xr:uid="{00000000-0005-0000-0000-0000FC540000}"/>
    <cellStyle name="Totaal 2 2 31 2" xfId="20474" xr:uid="{00000000-0005-0000-0000-0000FD540000}"/>
    <cellStyle name="Totaal 2 2 4" xfId="5979" xr:uid="{00000000-0005-0000-0000-0000FE540000}"/>
    <cellStyle name="Totaal 2 2 4 2" xfId="15706" xr:uid="{00000000-0005-0000-0000-0000FF540000}"/>
    <cellStyle name="Totaal 2 2 5" xfId="4722" xr:uid="{00000000-0005-0000-0000-000000550000}"/>
    <cellStyle name="Totaal 2 2 5 2" xfId="14449" xr:uid="{00000000-0005-0000-0000-000001550000}"/>
    <cellStyle name="Totaal 2 2 6" xfId="6354" xr:uid="{00000000-0005-0000-0000-000002550000}"/>
    <cellStyle name="Totaal 2 2 6 2" xfId="16081" xr:uid="{00000000-0005-0000-0000-000003550000}"/>
    <cellStyle name="Totaal 2 2 7" xfId="6559" xr:uid="{00000000-0005-0000-0000-000004550000}"/>
    <cellStyle name="Totaal 2 2 7 2" xfId="16286" xr:uid="{00000000-0005-0000-0000-000005550000}"/>
    <cellStyle name="Totaal 2 2 8" xfId="6764" xr:uid="{00000000-0005-0000-0000-000006550000}"/>
    <cellStyle name="Totaal 2 2 8 2" xfId="16491" xr:uid="{00000000-0005-0000-0000-000007550000}"/>
    <cellStyle name="Totaal 2 2 9" xfId="6968" xr:uid="{00000000-0005-0000-0000-000008550000}"/>
    <cellStyle name="Totaal 2 2 9 2" xfId="16695" xr:uid="{00000000-0005-0000-0000-000009550000}"/>
    <cellStyle name="Totaal 2 20" xfId="6051" xr:uid="{00000000-0005-0000-0000-00000A550000}"/>
    <cellStyle name="Totaal 2 20 2" xfId="15778" xr:uid="{00000000-0005-0000-0000-00000B550000}"/>
    <cellStyle name="Totaal 2 21" xfId="4698" xr:uid="{00000000-0005-0000-0000-00000C550000}"/>
    <cellStyle name="Totaal 2 21 2" xfId="14425" xr:uid="{00000000-0005-0000-0000-00000D550000}"/>
    <cellStyle name="Totaal 2 22" xfId="8304" xr:uid="{00000000-0005-0000-0000-00000E550000}"/>
    <cellStyle name="Totaal 2 22 2" xfId="18031" xr:uid="{00000000-0005-0000-0000-00000F550000}"/>
    <cellStyle name="Totaal 2 23" xfId="4867" xr:uid="{00000000-0005-0000-0000-000010550000}"/>
    <cellStyle name="Totaal 2 23 2" xfId="14594" xr:uid="{00000000-0005-0000-0000-000011550000}"/>
    <cellStyle name="Totaal 2 24" xfId="8069" xr:uid="{00000000-0005-0000-0000-000012550000}"/>
    <cellStyle name="Totaal 2 24 2" xfId="17796" xr:uid="{00000000-0005-0000-0000-000013550000}"/>
    <cellStyle name="Totaal 2 25" xfId="7220" xr:uid="{00000000-0005-0000-0000-000014550000}"/>
    <cellStyle name="Totaal 2 25 2" xfId="16947" xr:uid="{00000000-0005-0000-0000-000015550000}"/>
    <cellStyle name="Totaal 2 26" xfId="9019" xr:uid="{00000000-0005-0000-0000-000016550000}"/>
    <cellStyle name="Totaal 2 26 2" xfId="18746" xr:uid="{00000000-0005-0000-0000-000017550000}"/>
    <cellStyle name="Totaal 2 27" xfId="4967" xr:uid="{00000000-0005-0000-0000-000018550000}"/>
    <cellStyle name="Totaal 2 27 2" xfId="14694" xr:uid="{00000000-0005-0000-0000-000019550000}"/>
    <cellStyle name="Totaal 2 28" xfId="8426" xr:uid="{00000000-0005-0000-0000-00001A550000}"/>
    <cellStyle name="Totaal 2 28 2" xfId="18153" xr:uid="{00000000-0005-0000-0000-00001B550000}"/>
    <cellStyle name="Totaal 2 29" xfId="5319" xr:uid="{00000000-0005-0000-0000-00001C550000}"/>
    <cellStyle name="Totaal 2 29 2" xfId="15046" xr:uid="{00000000-0005-0000-0000-00001D550000}"/>
    <cellStyle name="Totaal 2 3" xfId="2341" xr:uid="{00000000-0005-0000-0000-00001E550000}"/>
    <cellStyle name="Totaal 2 3 10" xfId="7172" xr:uid="{00000000-0005-0000-0000-00001F550000}"/>
    <cellStyle name="Totaal 2 3 10 2" xfId="16899" xr:uid="{00000000-0005-0000-0000-000020550000}"/>
    <cellStyle name="Totaal 2 3 11" xfId="7371" xr:uid="{00000000-0005-0000-0000-000021550000}"/>
    <cellStyle name="Totaal 2 3 11 2" xfId="17098" xr:uid="{00000000-0005-0000-0000-000022550000}"/>
    <cellStyle name="Totaal 2 3 12" xfId="7561" xr:uid="{00000000-0005-0000-0000-000023550000}"/>
    <cellStyle name="Totaal 2 3 12 2" xfId="17288" xr:uid="{00000000-0005-0000-0000-000024550000}"/>
    <cellStyle name="Totaal 2 3 13" xfId="7760" xr:uid="{00000000-0005-0000-0000-000025550000}"/>
    <cellStyle name="Totaal 2 3 13 2" xfId="17487" xr:uid="{00000000-0005-0000-0000-000026550000}"/>
    <cellStyle name="Totaal 2 3 14" xfId="7954" xr:uid="{00000000-0005-0000-0000-000027550000}"/>
    <cellStyle name="Totaal 2 3 14 2" xfId="17681" xr:uid="{00000000-0005-0000-0000-000028550000}"/>
    <cellStyle name="Totaal 2 3 15" xfId="2552" xr:uid="{00000000-0005-0000-0000-000029550000}"/>
    <cellStyle name="Totaal 2 3 15 2" xfId="12279" xr:uid="{00000000-0005-0000-0000-00002A550000}"/>
    <cellStyle name="Totaal 2 3 16" xfId="8257" xr:uid="{00000000-0005-0000-0000-00002B550000}"/>
    <cellStyle name="Totaal 2 3 16 2" xfId="17984" xr:uid="{00000000-0005-0000-0000-00002C550000}"/>
    <cellStyle name="Totaal 2 3 17" xfId="8442" xr:uid="{00000000-0005-0000-0000-00002D550000}"/>
    <cellStyle name="Totaal 2 3 17 2" xfId="18169" xr:uid="{00000000-0005-0000-0000-00002E550000}"/>
    <cellStyle name="Totaal 2 3 18" xfId="8623" xr:uid="{00000000-0005-0000-0000-00002F550000}"/>
    <cellStyle name="Totaal 2 3 18 2" xfId="18350" xr:uid="{00000000-0005-0000-0000-000030550000}"/>
    <cellStyle name="Totaal 2 3 19" xfId="8798" xr:uid="{00000000-0005-0000-0000-000031550000}"/>
    <cellStyle name="Totaal 2 3 19 2" xfId="18525" xr:uid="{00000000-0005-0000-0000-000032550000}"/>
    <cellStyle name="Totaal 2 3 2" xfId="4562" xr:uid="{00000000-0005-0000-0000-000033550000}"/>
    <cellStyle name="Totaal 2 3 2 2" xfId="14289" xr:uid="{00000000-0005-0000-0000-000034550000}"/>
    <cellStyle name="Totaal 2 3 20" xfId="8973" xr:uid="{00000000-0005-0000-0000-000035550000}"/>
    <cellStyle name="Totaal 2 3 20 2" xfId="18700" xr:uid="{00000000-0005-0000-0000-000036550000}"/>
    <cellStyle name="Totaal 2 3 21" xfId="9150" xr:uid="{00000000-0005-0000-0000-000037550000}"/>
    <cellStyle name="Totaal 2 3 21 2" xfId="18877" xr:uid="{00000000-0005-0000-0000-000038550000}"/>
    <cellStyle name="Totaal 2 3 22" xfId="9320" xr:uid="{00000000-0005-0000-0000-000039550000}"/>
    <cellStyle name="Totaal 2 3 22 2" xfId="19047" xr:uid="{00000000-0005-0000-0000-00003A550000}"/>
    <cellStyle name="Totaal 2 3 23" xfId="9491" xr:uid="{00000000-0005-0000-0000-00003B550000}"/>
    <cellStyle name="Totaal 2 3 23 2" xfId="19218" xr:uid="{00000000-0005-0000-0000-00003C550000}"/>
    <cellStyle name="Totaal 2 3 24" xfId="9656" xr:uid="{00000000-0005-0000-0000-00003D550000}"/>
    <cellStyle name="Totaal 2 3 24 2" xfId="19383" xr:uid="{00000000-0005-0000-0000-00003E550000}"/>
    <cellStyle name="Totaal 2 3 25" xfId="9823" xr:uid="{00000000-0005-0000-0000-00003F550000}"/>
    <cellStyle name="Totaal 2 3 25 2" xfId="19550" xr:uid="{00000000-0005-0000-0000-000040550000}"/>
    <cellStyle name="Totaal 2 3 26" xfId="9986" xr:uid="{00000000-0005-0000-0000-000041550000}"/>
    <cellStyle name="Totaal 2 3 26 2" xfId="19713" xr:uid="{00000000-0005-0000-0000-000042550000}"/>
    <cellStyle name="Totaal 2 3 27" xfId="10144" xr:uid="{00000000-0005-0000-0000-000043550000}"/>
    <cellStyle name="Totaal 2 3 27 2" xfId="19871" xr:uid="{00000000-0005-0000-0000-000044550000}"/>
    <cellStyle name="Totaal 2 3 28" xfId="10298" xr:uid="{00000000-0005-0000-0000-000045550000}"/>
    <cellStyle name="Totaal 2 3 28 2" xfId="20025" xr:uid="{00000000-0005-0000-0000-000046550000}"/>
    <cellStyle name="Totaal 2 3 29" xfId="10451" xr:uid="{00000000-0005-0000-0000-000047550000}"/>
    <cellStyle name="Totaal 2 3 29 2" xfId="20178" xr:uid="{00000000-0005-0000-0000-000048550000}"/>
    <cellStyle name="Totaal 2 3 3" xfId="5768" xr:uid="{00000000-0005-0000-0000-000049550000}"/>
    <cellStyle name="Totaal 2 3 3 2" xfId="15495" xr:uid="{00000000-0005-0000-0000-00004A550000}"/>
    <cellStyle name="Totaal 2 3 30" xfId="10601" xr:uid="{00000000-0005-0000-0000-00004B550000}"/>
    <cellStyle name="Totaal 2 3 30 2" xfId="20328" xr:uid="{00000000-0005-0000-0000-00004C550000}"/>
    <cellStyle name="Totaal 2 3 31" xfId="10748" xr:uid="{00000000-0005-0000-0000-00004D550000}"/>
    <cellStyle name="Totaal 2 3 31 2" xfId="20475" xr:uid="{00000000-0005-0000-0000-00004E550000}"/>
    <cellStyle name="Totaal 2 3 4" xfId="5980" xr:uid="{00000000-0005-0000-0000-00004F550000}"/>
    <cellStyle name="Totaal 2 3 4 2" xfId="15707" xr:uid="{00000000-0005-0000-0000-000050550000}"/>
    <cellStyle name="Totaal 2 3 5" xfId="2591" xr:uid="{00000000-0005-0000-0000-000051550000}"/>
    <cellStyle name="Totaal 2 3 5 2" xfId="12318" xr:uid="{00000000-0005-0000-0000-000052550000}"/>
    <cellStyle name="Totaal 2 3 6" xfId="6355" xr:uid="{00000000-0005-0000-0000-000053550000}"/>
    <cellStyle name="Totaal 2 3 6 2" xfId="16082" xr:uid="{00000000-0005-0000-0000-000054550000}"/>
    <cellStyle name="Totaal 2 3 7" xfId="6560" xr:uid="{00000000-0005-0000-0000-000055550000}"/>
    <cellStyle name="Totaal 2 3 7 2" xfId="16287" xr:uid="{00000000-0005-0000-0000-000056550000}"/>
    <cellStyle name="Totaal 2 3 8" xfId="6765" xr:uid="{00000000-0005-0000-0000-000057550000}"/>
    <cellStyle name="Totaal 2 3 8 2" xfId="16492" xr:uid="{00000000-0005-0000-0000-000058550000}"/>
    <cellStyle name="Totaal 2 3 9" xfId="6969" xr:uid="{00000000-0005-0000-0000-000059550000}"/>
    <cellStyle name="Totaal 2 3 9 2" xfId="16696" xr:uid="{00000000-0005-0000-0000-00005A550000}"/>
    <cellStyle name="Totaal 2 30" xfId="9702" xr:uid="{00000000-0005-0000-0000-00005B550000}"/>
    <cellStyle name="Totaal 2 30 2" xfId="19429" xr:uid="{00000000-0005-0000-0000-00005C550000}"/>
    <cellStyle name="Totaal 2 31" xfId="4859" xr:uid="{00000000-0005-0000-0000-00005D550000}"/>
    <cellStyle name="Totaal 2 31 2" xfId="14586" xr:uid="{00000000-0005-0000-0000-00005E550000}"/>
    <cellStyle name="Totaal 2 32" xfId="9134" xr:uid="{00000000-0005-0000-0000-00005F550000}"/>
    <cellStyle name="Totaal 2 32 2" xfId="18861" xr:uid="{00000000-0005-0000-0000-000060550000}"/>
    <cellStyle name="Totaal 2 33" xfId="6646" xr:uid="{00000000-0005-0000-0000-000061550000}"/>
    <cellStyle name="Totaal 2 33 2" xfId="16373" xr:uid="{00000000-0005-0000-0000-000062550000}"/>
    <cellStyle name="Totaal 2 4" xfId="2625" xr:uid="{00000000-0005-0000-0000-000063550000}"/>
    <cellStyle name="Totaal 2 4 2" xfId="12352" xr:uid="{00000000-0005-0000-0000-000064550000}"/>
    <cellStyle name="Totaal 2 5" xfId="3029" xr:uid="{00000000-0005-0000-0000-000065550000}"/>
    <cellStyle name="Totaal 2 5 2" xfId="12756" xr:uid="{00000000-0005-0000-0000-000066550000}"/>
    <cellStyle name="Totaal 2 6" xfId="4766" xr:uid="{00000000-0005-0000-0000-000067550000}"/>
    <cellStyle name="Totaal 2 6 2" xfId="14493" xr:uid="{00000000-0005-0000-0000-000068550000}"/>
    <cellStyle name="Totaal 2 7" xfId="4652" xr:uid="{00000000-0005-0000-0000-000069550000}"/>
    <cellStyle name="Totaal 2 7 2" xfId="14379" xr:uid="{00000000-0005-0000-0000-00006A550000}"/>
    <cellStyle name="Totaal 2 8" xfId="4846" xr:uid="{00000000-0005-0000-0000-00006B550000}"/>
    <cellStyle name="Totaal 2 8 2" xfId="14573" xr:uid="{00000000-0005-0000-0000-00006C550000}"/>
    <cellStyle name="Totaal 2 9" xfId="5457" xr:uid="{00000000-0005-0000-0000-00006D550000}"/>
    <cellStyle name="Totaal 2 9 2" xfId="15184" xr:uid="{00000000-0005-0000-0000-00006E550000}"/>
    <cellStyle name="Totaal 3" xfId="859" xr:uid="{00000000-0005-0000-0000-00006F550000}"/>
    <cellStyle name="Totaal 3 10" xfId="5012" xr:uid="{00000000-0005-0000-0000-000070550000}"/>
    <cellStyle name="Totaal 3 10 2" xfId="14739" xr:uid="{00000000-0005-0000-0000-000071550000}"/>
    <cellStyle name="Totaal 3 11" xfId="2814" xr:uid="{00000000-0005-0000-0000-000072550000}"/>
    <cellStyle name="Totaal 3 11 2" xfId="12541" xr:uid="{00000000-0005-0000-0000-000073550000}"/>
    <cellStyle name="Totaal 3 12" xfId="2854" xr:uid="{00000000-0005-0000-0000-000074550000}"/>
    <cellStyle name="Totaal 3 12 2" xfId="12581" xr:uid="{00000000-0005-0000-0000-000075550000}"/>
    <cellStyle name="Totaal 3 13" xfId="4695" xr:uid="{00000000-0005-0000-0000-000076550000}"/>
    <cellStyle name="Totaal 3 13 2" xfId="14422" xr:uid="{00000000-0005-0000-0000-000077550000}"/>
    <cellStyle name="Totaal 3 14" xfId="4676" xr:uid="{00000000-0005-0000-0000-000078550000}"/>
    <cellStyle name="Totaal 3 14 2" xfId="14403" xr:uid="{00000000-0005-0000-0000-000079550000}"/>
    <cellStyle name="Totaal 3 15" xfId="2790" xr:uid="{00000000-0005-0000-0000-00007A550000}"/>
    <cellStyle name="Totaal 3 15 2" xfId="12517" xr:uid="{00000000-0005-0000-0000-00007B550000}"/>
    <cellStyle name="Totaal 3 16" xfId="2603" xr:uid="{00000000-0005-0000-0000-00007C550000}"/>
    <cellStyle name="Totaal 3 16 2" xfId="12330" xr:uid="{00000000-0005-0000-0000-00007D550000}"/>
    <cellStyle name="Totaal 3 17" xfId="3420" xr:uid="{00000000-0005-0000-0000-00007E550000}"/>
    <cellStyle name="Totaal 3 17 2" xfId="13147" xr:uid="{00000000-0005-0000-0000-00007F550000}"/>
    <cellStyle name="Totaal 3 18" xfId="2543" xr:uid="{00000000-0005-0000-0000-000080550000}"/>
    <cellStyle name="Totaal 3 18 2" xfId="12270" xr:uid="{00000000-0005-0000-0000-000081550000}"/>
    <cellStyle name="Totaal 3 19" xfId="6041" xr:uid="{00000000-0005-0000-0000-000082550000}"/>
    <cellStyle name="Totaal 3 19 2" xfId="15768" xr:uid="{00000000-0005-0000-0000-000083550000}"/>
    <cellStyle name="Totaal 3 2" xfId="2342" xr:uid="{00000000-0005-0000-0000-000084550000}"/>
    <cellStyle name="Totaal 3 2 10" xfId="7173" xr:uid="{00000000-0005-0000-0000-000085550000}"/>
    <cellStyle name="Totaal 3 2 10 2" xfId="16900" xr:uid="{00000000-0005-0000-0000-000086550000}"/>
    <cellStyle name="Totaal 3 2 11" xfId="7372" xr:uid="{00000000-0005-0000-0000-000087550000}"/>
    <cellStyle name="Totaal 3 2 11 2" xfId="17099" xr:uid="{00000000-0005-0000-0000-000088550000}"/>
    <cellStyle name="Totaal 3 2 12" xfId="7562" xr:uid="{00000000-0005-0000-0000-000089550000}"/>
    <cellStyle name="Totaal 3 2 12 2" xfId="17289" xr:uid="{00000000-0005-0000-0000-00008A550000}"/>
    <cellStyle name="Totaal 3 2 13" xfId="7761" xr:uid="{00000000-0005-0000-0000-00008B550000}"/>
    <cellStyle name="Totaal 3 2 13 2" xfId="17488" xr:uid="{00000000-0005-0000-0000-00008C550000}"/>
    <cellStyle name="Totaal 3 2 14" xfId="7955" xr:uid="{00000000-0005-0000-0000-00008D550000}"/>
    <cellStyle name="Totaal 3 2 14 2" xfId="17682" xr:uid="{00000000-0005-0000-0000-00008E550000}"/>
    <cellStyle name="Totaal 3 2 15" xfId="7224" xr:uid="{00000000-0005-0000-0000-00008F550000}"/>
    <cellStyle name="Totaal 3 2 15 2" xfId="16951" xr:uid="{00000000-0005-0000-0000-000090550000}"/>
    <cellStyle name="Totaal 3 2 16" xfId="8258" xr:uid="{00000000-0005-0000-0000-000091550000}"/>
    <cellStyle name="Totaal 3 2 16 2" xfId="17985" xr:uid="{00000000-0005-0000-0000-000092550000}"/>
    <cellStyle name="Totaal 3 2 17" xfId="8443" xr:uid="{00000000-0005-0000-0000-000093550000}"/>
    <cellStyle name="Totaal 3 2 17 2" xfId="18170" xr:uid="{00000000-0005-0000-0000-000094550000}"/>
    <cellStyle name="Totaal 3 2 18" xfId="8624" xr:uid="{00000000-0005-0000-0000-000095550000}"/>
    <cellStyle name="Totaal 3 2 18 2" xfId="18351" xr:uid="{00000000-0005-0000-0000-000096550000}"/>
    <cellStyle name="Totaal 3 2 19" xfId="8799" xr:uid="{00000000-0005-0000-0000-000097550000}"/>
    <cellStyle name="Totaal 3 2 19 2" xfId="18526" xr:uid="{00000000-0005-0000-0000-000098550000}"/>
    <cellStyle name="Totaal 3 2 2" xfId="4563" xr:uid="{00000000-0005-0000-0000-000099550000}"/>
    <cellStyle name="Totaal 3 2 2 2" xfId="14290" xr:uid="{00000000-0005-0000-0000-00009A550000}"/>
    <cellStyle name="Totaal 3 2 20" xfId="8974" xr:uid="{00000000-0005-0000-0000-00009B550000}"/>
    <cellStyle name="Totaal 3 2 20 2" xfId="18701" xr:uid="{00000000-0005-0000-0000-00009C550000}"/>
    <cellStyle name="Totaal 3 2 21" xfId="9151" xr:uid="{00000000-0005-0000-0000-00009D550000}"/>
    <cellStyle name="Totaal 3 2 21 2" xfId="18878" xr:uid="{00000000-0005-0000-0000-00009E550000}"/>
    <cellStyle name="Totaal 3 2 22" xfId="9321" xr:uid="{00000000-0005-0000-0000-00009F550000}"/>
    <cellStyle name="Totaal 3 2 22 2" xfId="19048" xr:uid="{00000000-0005-0000-0000-0000A0550000}"/>
    <cellStyle name="Totaal 3 2 23" xfId="9492" xr:uid="{00000000-0005-0000-0000-0000A1550000}"/>
    <cellStyle name="Totaal 3 2 23 2" xfId="19219" xr:uid="{00000000-0005-0000-0000-0000A2550000}"/>
    <cellStyle name="Totaal 3 2 24" xfId="9657" xr:uid="{00000000-0005-0000-0000-0000A3550000}"/>
    <cellStyle name="Totaal 3 2 24 2" xfId="19384" xr:uid="{00000000-0005-0000-0000-0000A4550000}"/>
    <cellStyle name="Totaal 3 2 25" xfId="9824" xr:uid="{00000000-0005-0000-0000-0000A5550000}"/>
    <cellStyle name="Totaal 3 2 25 2" xfId="19551" xr:uid="{00000000-0005-0000-0000-0000A6550000}"/>
    <cellStyle name="Totaal 3 2 26" xfId="9987" xr:uid="{00000000-0005-0000-0000-0000A7550000}"/>
    <cellStyle name="Totaal 3 2 26 2" xfId="19714" xr:uid="{00000000-0005-0000-0000-0000A8550000}"/>
    <cellStyle name="Totaal 3 2 27" xfId="10145" xr:uid="{00000000-0005-0000-0000-0000A9550000}"/>
    <cellStyle name="Totaal 3 2 27 2" xfId="19872" xr:uid="{00000000-0005-0000-0000-0000AA550000}"/>
    <cellStyle name="Totaal 3 2 28" xfId="10299" xr:uid="{00000000-0005-0000-0000-0000AB550000}"/>
    <cellStyle name="Totaal 3 2 28 2" xfId="20026" xr:uid="{00000000-0005-0000-0000-0000AC550000}"/>
    <cellStyle name="Totaal 3 2 29" xfId="10452" xr:uid="{00000000-0005-0000-0000-0000AD550000}"/>
    <cellStyle name="Totaal 3 2 29 2" xfId="20179" xr:uid="{00000000-0005-0000-0000-0000AE550000}"/>
    <cellStyle name="Totaal 3 2 3" xfId="5769" xr:uid="{00000000-0005-0000-0000-0000AF550000}"/>
    <cellStyle name="Totaal 3 2 3 2" xfId="15496" xr:uid="{00000000-0005-0000-0000-0000B0550000}"/>
    <cellStyle name="Totaal 3 2 30" xfId="10602" xr:uid="{00000000-0005-0000-0000-0000B1550000}"/>
    <cellStyle name="Totaal 3 2 30 2" xfId="20329" xr:uid="{00000000-0005-0000-0000-0000B2550000}"/>
    <cellStyle name="Totaal 3 2 31" xfId="10749" xr:uid="{00000000-0005-0000-0000-0000B3550000}"/>
    <cellStyle name="Totaal 3 2 31 2" xfId="20476" xr:uid="{00000000-0005-0000-0000-0000B4550000}"/>
    <cellStyle name="Totaal 3 2 4" xfId="5981" xr:uid="{00000000-0005-0000-0000-0000B5550000}"/>
    <cellStyle name="Totaal 3 2 4 2" xfId="15708" xr:uid="{00000000-0005-0000-0000-0000B6550000}"/>
    <cellStyle name="Totaal 3 2 5" xfId="3093" xr:uid="{00000000-0005-0000-0000-0000B7550000}"/>
    <cellStyle name="Totaal 3 2 5 2" xfId="12820" xr:uid="{00000000-0005-0000-0000-0000B8550000}"/>
    <cellStyle name="Totaal 3 2 6" xfId="6356" xr:uid="{00000000-0005-0000-0000-0000B9550000}"/>
    <cellStyle name="Totaal 3 2 6 2" xfId="16083" xr:uid="{00000000-0005-0000-0000-0000BA550000}"/>
    <cellStyle name="Totaal 3 2 7" xfId="6561" xr:uid="{00000000-0005-0000-0000-0000BB550000}"/>
    <cellStyle name="Totaal 3 2 7 2" xfId="16288" xr:uid="{00000000-0005-0000-0000-0000BC550000}"/>
    <cellStyle name="Totaal 3 2 8" xfId="6766" xr:uid="{00000000-0005-0000-0000-0000BD550000}"/>
    <cellStyle name="Totaal 3 2 8 2" xfId="16493" xr:uid="{00000000-0005-0000-0000-0000BE550000}"/>
    <cellStyle name="Totaal 3 2 9" xfId="6970" xr:uid="{00000000-0005-0000-0000-0000BF550000}"/>
    <cellStyle name="Totaal 3 2 9 2" xfId="16697" xr:uid="{00000000-0005-0000-0000-0000C0550000}"/>
    <cellStyle name="Totaal 3 20" xfId="6445" xr:uid="{00000000-0005-0000-0000-0000C1550000}"/>
    <cellStyle name="Totaal 3 20 2" xfId="16172" xr:uid="{00000000-0005-0000-0000-0000C2550000}"/>
    <cellStyle name="Totaal 3 21" xfId="7816" xr:uid="{00000000-0005-0000-0000-0000C3550000}"/>
    <cellStyle name="Totaal 3 21 2" xfId="17543" xr:uid="{00000000-0005-0000-0000-0000C4550000}"/>
    <cellStyle name="Totaal 3 22" xfId="7017" xr:uid="{00000000-0005-0000-0000-0000C5550000}"/>
    <cellStyle name="Totaal 3 22 2" xfId="16744" xr:uid="{00000000-0005-0000-0000-0000C6550000}"/>
    <cellStyle name="Totaal 3 23" xfId="4647" xr:uid="{00000000-0005-0000-0000-0000C7550000}"/>
    <cellStyle name="Totaal 3 23 2" xfId="14374" xr:uid="{00000000-0005-0000-0000-0000C8550000}"/>
    <cellStyle name="Totaal 3 24" xfId="6434" xr:uid="{00000000-0005-0000-0000-0000C9550000}"/>
    <cellStyle name="Totaal 3 24 2" xfId="16161" xr:uid="{00000000-0005-0000-0000-0000CA550000}"/>
    <cellStyle name="Totaal 3 25" xfId="2697" xr:uid="{00000000-0005-0000-0000-0000CB550000}"/>
    <cellStyle name="Totaal 3 25 2" xfId="12424" xr:uid="{00000000-0005-0000-0000-0000CC550000}"/>
    <cellStyle name="Totaal 3 26" xfId="8063" xr:uid="{00000000-0005-0000-0000-0000CD550000}"/>
    <cellStyle name="Totaal 3 26 2" xfId="17790" xr:uid="{00000000-0005-0000-0000-0000CE550000}"/>
    <cellStyle name="Totaal 3 27" xfId="6433" xr:uid="{00000000-0005-0000-0000-0000CF550000}"/>
    <cellStyle name="Totaal 3 27 2" xfId="16160" xr:uid="{00000000-0005-0000-0000-0000D0550000}"/>
    <cellStyle name="Totaal 3 28" xfId="6840" xr:uid="{00000000-0005-0000-0000-0000D1550000}"/>
    <cellStyle name="Totaal 3 28 2" xfId="16567" xr:uid="{00000000-0005-0000-0000-0000D2550000}"/>
    <cellStyle name="Totaal 3 29" xfId="5223" xr:uid="{00000000-0005-0000-0000-0000D3550000}"/>
    <cellStyle name="Totaal 3 29 2" xfId="14950" xr:uid="{00000000-0005-0000-0000-0000D4550000}"/>
    <cellStyle name="Totaal 3 3" xfId="2343" xr:uid="{00000000-0005-0000-0000-0000D5550000}"/>
    <cellStyle name="Totaal 3 3 10" xfId="7174" xr:uid="{00000000-0005-0000-0000-0000D6550000}"/>
    <cellStyle name="Totaal 3 3 10 2" xfId="16901" xr:uid="{00000000-0005-0000-0000-0000D7550000}"/>
    <cellStyle name="Totaal 3 3 11" xfId="7373" xr:uid="{00000000-0005-0000-0000-0000D8550000}"/>
    <cellStyle name="Totaal 3 3 11 2" xfId="17100" xr:uid="{00000000-0005-0000-0000-0000D9550000}"/>
    <cellStyle name="Totaal 3 3 12" xfId="7563" xr:uid="{00000000-0005-0000-0000-0000DA550000}"/>
    <cellStyle name="Totaal 3 3 12 2" xfId="17290" xr:uid="{00000000-0005-0000-0000-0000DB550000}"/>
    <cellStyle name="Totaal 3 3 13" xfId="7762" xr:uid="{00000000-0005-0000-0000-0000DC550000}"/>
    <cellStyle name="Totaal 3 3 13 2" xfId="17489" xr:uid="{00000000-0005-0000-0000-0000DD550000}"/>
    <cellStyle name="Totaal 3 3 14" xfId="7956" xr:uid="{00000000-0005-0000-0000-0000DE550000}"/>
    <cellStyle name="Totaal 3 3 14 2" xfId="17683" xr:uid="{00000000-0005-0000-0000-0000DF550000}"/>
    <cellStyle name="Totaal 3 3 15" xfId="5828" xr:uid="{00000000-0005-0000-0000-0000E0550000}"/>
    <cellStyle name="Totaal 3 3 15 2" xfId="15555" xr:uid="{00000000-0005-0000-0000-0000E1550000}"/>
    <cellStyle name="Totaal 3 3 16" xfId="8259" xr:uid="{00000000-0005-0000-0000-0000E2550000}"/>
    <cellStyle name="Totaal 3 3 16 2" xfId="17986" xr:uid="{00000000-0005-0000-0000-0000E3550000}"/>
    <cellStyle name="Totaal 3 3 17" xfId="8444" xr:uid="{00000000-0005-0000-0000-0000E4550000}"/>
    <cellStyle name="Totaal 3 3 17 2" xfId="18171" xr:uid="{00000000-0005-0000-0000-0000E5550000}"/>
    <cellStyle name="Totaal 3 3 18" xfId="8625" xr:uid="{00000000-0005-0000-0000-0000E6550000}"/>
    <cellStyle name="Totaal 3 3 18 2" xfId="18352" xr:uid="{00000000-0005-0000-0000-0000E7550000}"/>
    <cellStyle name="Totaal 3 3 19" xfId="8800" xr:uid="{00000000-0005-0000-0000-0000E8550000}"/>
    <cellStyle name="Totaal 3 3 19 2" xfId="18527" xr:uid="{00000000-0005-0000-0000-0000E9550000}"/>
    <cellStyle name="Totaal 3 3 2" xfId="4564" xr:uid="{00000000-0005-0000-0000-0000EA550000}"/>
    <cellStyle name="Totaal 3 3 2 2" xfId="14291" xr:uid="{00000000-0005-0000-0000-0000EB550000}"/>
    <cellStyle name="Totaal 3 3 20" xfId="8975" xr:uid="{00000000-0005-0000-0000-0000EC550000}"/>
    <cellStyle name="Totaal 3 3 20 2" xfId="18702" xr:uid="{00000000-0005-0000-0000-0000ED550000}"/>
    <cellStyle name="Totaal 3 3 21" xfId="9152" xr:uid="{00000000-0005-0000-0000-0000EE550000}"/>
    <cellStyle name="Totaal 3 3 21 2" xfId="18879" xr:uid="{00000000-0005-0000-0000-0000EF550000}"/>
    <cellStyle name="Totaal 3 3 22" xfId="9322" xr:uid="{00000000-0005-0000-0000-0000F0550000}"/>
    <cellStyle name="Totaal 3 3 22 2" xfId="19049" xr:uid="{00000000-0005-0000-0000-0000F1550000}"/>
    <cellStyle name="Totaal 3 3 23" xfId="9493" xr:uid="{00000000-0005-0000-0000-0000F2550000}"/>
    <cellStyle name="Totaal 3 3 23 2" xfId="19220" xr:uid="{00000000-0005-0000-0000-0000F3550000}"/>
    <cellStyle name="Totaal 3 3 24" xfId="9658" xr:uid="{00000000-0005-0000-0000-0000F4550000}"/>
    <cellStyle name="Totaal 3 3 24 2" xfId="19385" xr:uid="{00000000-0005-0000-0000-0000F5550000}"/>
    <cellStyle name="Totaal 3 3 25" xfId="9825" xr:uid="{00000000-0005-0000-0000-0000F6550000}"/>
    <cellStyle name="Totaal 3 3 25 2" xfId="19552" xr:uid="{00000000-0005-0000-0000-0000F7550000}"/>
    <cellStyle name="Totaal 3 3 26" xfId="9988" xr:uid="{00000000-0005-0000-0000-0000F8550000}"/>
    <cellStyle name="Totaal 3 3 26 2" xfId="19715" xr:uid="{00000000-0005-0000-0000-0000F9550000}"/>
    <cellStyle name="Totaal 3 3 27" xfId="10146" xr:uid="{00000000-0005-0000-0000-0000FA550000}"/>
    <cellStyle name="Totaal 3 3 27 2" xfId="19873" xr:uid="{00000000-0005-0000-0000-0000FB550000}"/>
    <cellStyle name="Totaal 3 3 28" xfId="10300" xr:uid="{00000000-0005-0000-0000-0000FC550000}"/>
    <cellStyle name="Totaal 3 3 28 2" xfId="20027" xr:uid="{00000000-0005-0000-0000-0000FD550000}"/>
    <cellStyle name="Totaal 3 3 29" xfId="10453" xr:uid="{00000000-0005-0000-0000-0000FE550000}"/>
    <cellStyle name="Totaal 3 3 29 2" xfId="20180" xr:uid="{00000000-0005-0000-0000-0000FF550000}"/>
    <cellStyle name="Totaal 3 3 3" xfId="5770" xr:uid="{00000000-0005-0000-0000-000000560000}"/>
    <cellStyle name="Totaal 3 3 3 2" xfId="15497" xr:uid="{00000000-0005-0000-0000-000001560000}"/>
    <cellStyle name="Totaal 3 3 30" xfId="10603" xr:uid="{00000000-0005-0000-0000-000002560000}"/>
    <cellStyle name="Totaal 3 3 30 2" xfId="20330" xr:uid="{00000000-0005-0000-0000-000003560000}"/>
    <cellStyle name="Totaal 3 3 31" xfId="10750" xr:uid="{00000000-0005-0000-0000-000004560000}"/>
    <cellStyle name="Totaal 3 3 31 2" xfId="20477" xr:uid="{00000000-0005-0000-0000-000005560000}"/>
    <cellStyle name="Totaal 3 3 4" xfId="5982" xr:uid="{00000000-0005-0000-0000-000006560000}"/>
    <cellStyle name="Totaal 3 3 4 2" xfId="15709" xr:uid="{00000000-0005-0000-0000-000007560000}"/>
    <cellStyle name="Totaal 3 3 5" xfId="4896" xr:uid="{00000000-0005-0000-0000-000008560000}"/>
    <cellStyle name="Totaal 3 3 5 2" xfId="14623" xr:uid="{00000000-0005-0000-0000-000009560000}"/>
    <cellStyle name="Totaal 3 3 6" xfId="6357" xr:uid="{00000000-0005-0000-0000-00000A560000}"/>
    <cellStyle name="Totaal 3 3 6 2" xfId="16084" xr:uid="{00000000-0005-0000-0000-00000B560000}"/>
    <cellStyle name="Totaal 3 3 7" xfId="6562" xr:uid="{00000000-0005-0000-0000-00000C560000}"/>
    <cellStyle name="Totaal 3 3 7 2" xfId="16289" xr:uid="{00000000-0005-0000-0000-00000D560000}"/>
    <cellStyle name="Totaal 3 3 8" xfId="6767" xr:uid="{00000000-0005-0000-0000-00000E560000}"/>
    <cellStyle name="Totaal 3 3 8 2" xfId="16494" xr:uid="{00000000-0005-0000-0000-00000F560000}"/>
    <cellStyle name="Totaal 3 3 9" xfId="6971" xr:uid="{00000000-0005-0000-0000-000010560000}"/>
    <cellStyle name="Totaal 3 3 9 2" xfId="16698" xr:uid="{00000000-0005-0000-0000-000011560000}"/>
    <cellStyle name="Totaal 3 30" xfId="5600" xr:uid="{00000000-0005-0000-0000-000012560000}"/>
    <cellStyle name="Totaal 3 30 2" xfId="15327" xr:uid="{00000000-0005-0000-0000-000013560000}"/>
    <cellStyle name="Totaal 3 31" xfId="7447" xr:uid="{00000000-0005-0000-0000-000014560000}"/>
    <cellStyle name="Totaal 3 31 2" xfId="17174" xr:uid="{00000000-0005-0000-0000-000015560000}"/>
    <cellStyle name="Totaal 3 32" xfId="8011" xr:uid="{00000000-0005-0000-0000-000016560000}"/>
    <cellStyle name="Totaal 3 32 2" xfId="17738" xr:uid="{00000000-0005-0000-0000-000017560000}"/>
    <cellStyle name="Totaal 3 33" xfId="2610" xr:uid="{00000000-0005-0000-0000-000018560000}"/>
    <cellStyle name="Totaal 3 33 2" xfId="12337" xr:uid="{00000000-0005-0000-0000-000019560000}"/>
    <cellStyle name="Totaal 3 4" xfId="3061" xr:uid="{00000000-0005-0000-0000-00001A560000}"/>
    <cellStyle name="Totaal 3 4 2" xfId="12788" xr:uid="{00000000-0005-0000-0000-00001B560000}"/>
    <cellStyle name="Totaal 3 5" xfId="2662" xr:uid="{00000000-0005-0000-0000-00001C560000}"/>
    <cellStyle name="Totaal 3 5 2" xfId="12389" xr:uid="{00000000-0005-0000-0000-00001D560000}"/>
    <cellStyle name="Totaal 3 6" xfId="4975" xr:uid="{00000000-0005-0000-0000-00001E560000}"/>
    <cellStyle name="Totaal 3 6 2" xfId="14702" xr:uid="{00000000-0005-0000-0000-00001F560000}"/>
    <cellStyle name="Totaal 3 7" xfId="2831" xr:uid="{00000000-0005-0000-0000-000020560000}"/>
    <cellStyle name="Totaal 3 7 2" xfId="12558" xr:uid="{00000000-0005-0000-0000-000021560000}"/>
    <cellStyle name="Totaal 3 8" xfId="4716" xr:uid="{00000000-0005-0000-0000-000022560000}"/>
    <cellStyle name="Totaal 3 8 2" xfId="14443" xr:uid="{00000000-0005-0000-0000-000023560000}"/>
    <cellStyle name="Totaal 3 9" xfId="4632" xr:uid="{00000000-0005-0000-0000-000024560000}"/>
    <cellStyle name="Totaal 3 9 2" xfId="14359" xr:uid="{00000000-0005-0000-0000-000025560000}"/>
    <cellStyle name="Totaal 4" xfId="860" xr:uid="{00000000-0005-0000-0000-000026560000}"/>
    <cellStyle name="Totaal 4 10" xfId="4741" xr:uid="{00000000-0005-0000-0000-000027560000}"/>
    <cellStyle name="Totaal 4 10 2" xfId="14468" xr:uid="{00000000-0005-0000-0000-000028560000}"/>
    <cellStyle name="Totaal 4 11" xfId="5106" xr:uid="{00000000-0005-0000-0000-000029560000}"/>
    <cellStyle name="Totaal 4 11 2" xfId="14833" xr:uid="{00000000-0005-0000-0000-00002A560000}"/>
    <cellStyle name="Totaal 4 12" xfId="5431" xr:uid="{00000000-0005-0000-0000-00002B560000}"/>
    <cellStyle name="Totaal 4 12 2" xfId="15158" xr:uid="{00000000-0005-0000-0000-00002C560000}"/>
    <cellStyle name="Totaal 4 13" xfId="6089" xr:uid="{00000000-0005-0000-0000-00002D560000}"/>
    <cellStyle name="Totaal 4 13 2" xfId="15816" xr:uid="{00000000-0005-0000-0000-00002E560000}"/>
    <cellStyle name="Totaal 4 14" xfId="5603" xr:uid="{00000000-0005-0000-0000-00002F560000}"/>
    <cellStyle name="Totaal 4 14 2" xfId="15330" xr:uid="{00000000-0005-0000-0000-000030560000}"/>
    <cellStyle name="Totaal 4 15" xfId="5292" xr:uid="{00000000-0005-0000-0000-000031560000}"/>
    <cellStyle name="Totaal 4 15 2" xfId="15019" xr:uid="{00000000-0005-0000-0000-000032560000}"/>
    <cellStyle name="Totaal 4 16" xfId="5861" xr:uid="{00000000-0005-0000-0000-000033560000}"/>
    <cellStyle name="Totaal 4 16 2" xfId="15588" xr:uid="{00000000-0005-0000-0000-000034560000}"/>
    <cellStyle name="Totaal 4 17" xfId="5189" xr:uid="{00000000-0005-0000-0000-000035560000}"/>
    <cellStyle name="Totaal 4 17 2" xfId="14916" xr:uid="{00000000-0005-0000-0000-000036560000}"/>
    <cellStyle name="Totaal 4 18" xfId="8057" xr:uid="{00000000-0005-0000-0000-000037560000}"/>
    <cellStyle name="Totaal 4 18 2" xfId="17784" xr:uid="{00000000-0005-0000-0000-000038560000}"/>
    <cellStyle name="Totaal 4 19" xfId="3423" xr:uid="{00000000-0005-0000-0000-000039560000}"/>
    <cellStyle name="Totaal 4 19 2" xfId="13150" xr:uid="{00000000-0005-0000-0000-00003A560000}"/>
    <cellStyle name="Totaal 4 2" xfId="2344" xr:uid="{00000000-0005-0000-0000-00003B560000}"/>
    <cellStyle name="Totaal 4 2 10" xfId="7175" xr:uid="{00000000-0005-0000-0000-00003C560000}"/>
    <cellStyle name="Totaal 4 2 10 2" xfId="16902" xr:uid="{00000000-0005-0000-0000-00003D560000}"/>
    <cellStyle name="Totaal 4 2 11" xfId="7374" xr:uid="{00000000-0005-0000-0000-00003E560000}"/>
    <cellStyle name="Totaal 4 2 11 2" xfId="17101" xr:uid="{00000000-0005-0000-0000-00003F560000}"/>
    <cellStyle name="Totaal 4 2 12" xfId="7564" xr:uid="{00000000-0005-0000-0000-000040560000}"/>
    <cellStyle name="Totaal 4 2 12 2" xfId="17291" xr:uid="{00000000-0005-0000-0000-000041560000}"/>
    <cellStyle name="Totaal 4 2 13" xfId="7763" xr:uid="{00000000-0005-0000-0000-000042560000}"/>
    <cellStyle name="Totaal 4 2 13 2" xfId="17490" xr:uid="{00000000-0005-0000-0000-000043560000}"/>
    <cellStyle name="Totaal 4 2 14" xfId="7957" xr:uid="{00000000-0005-0000-0000-000044560000}"/>
    <cellStyle name="Totaal 4 2 14 2" xfId="17684" xr:uid="{00000000-0005-0000-0000-000045560000}"/>
    <cellStyle name="Totaal 4 2 15" xfId="8027" xr:uid="{00000000-0005-0000-0000-000046560000}"/>
    <cellStyle name="Totaal 4 2 15 2" xfId="17754" xr:uid="{00000000-0005-0000-0000-000047560000}"/>
    <cellStyle name="Totaal 4 2 16" xfId="8260" xr:uid="{00000000-0005-0000-0000-000048560000}"/>
    <cellStyle name="Totaal 4 2 16 2" xfId="17987" xr:uid="{00000000-0005-0000-0000-000049560000}"/>
    <cellStyle name="Totaal 4 2 17" xfId="8445" xr:uid="{00000000-0005-0000-0000-00004A560000}"/>
    <cellStyle name="Totaal 4 2 17 2" xfId="18172" xr:uid="{00000000-0005-0000-0000-00004B560000}"/>
    <cellStyle name="Totaal 4 2 18" xfId="8626" xr:uid="{00000000-0005-0000-0000-00004C560000}"/>
    <cellStyle name="Totaal 4 2 18 2" xfId="18353" xr:uid="{00000000-0005-0000-0000-00004D560000}"/>
    <cellStyle name="Totaal 4 2 19" xfId="8801" xr:uid="{00000000-0005-0000-0000-00004E560000}"/>
    <cellStyle name="Totaal 4 2 19 2" xfId="18528" xr:uid="{00000000-0005-0000-0000-00004F560000}"/>
    <cellStyle name="Totaal 4 2 2" xfId="4565" xr:uid="{00000000-0005-0000-0000-000050560000}"/>
    <cellStyle name="Totaal 4 2 2 2" xfId="14292" xr:uid="{00000000-0005-0000-0000-000051560000}"/>
    <cellStyle name="Totaal 4 2 20" xfId="8976" xr:uid="{00000000-0005-0000-0000-000052560000}"/>
    <cellStyle name="Totaal 4 2 20 2" xfId="18703" xr:uid="{00000000-0005-0000-0000-000053560000}"/>
    <cellStyle name="Totaal 4 2 21" xfId="9153" xr:uid="{00000000-0005-0000-0000-000054560000}"/>
    <cellStyle name="Totaal 4 2 21 2" xfId="18880" xr:uid="{00000000-0005-0000-0000-000055560000}"/>
    <cellStyle name="Totaal 4 2 22" xfId="9323" xr:uid="{00000000-0005-0000-0000-000056560000}"/>
    <cellStyle name="Totaal 4 2 22 2" xfId="19050" xr:uid="{00000000-0005-0000-0000-000057560000}"/>
    <cellStyle name="Totaal 4 2 23" xfId="9494" xr:uid="{00000000-0005-0000-0000-000058560000}"/>
    <cellStyle name="Totaal 4 2 23 2" xfId="19221" xr:uid="{00000000-0005-0000-0000-000059560000}"/>
    <cellStyle name="Totaal 4 2 24" xfId="9659" xr:uid="{00000000-0005-0000-0000-00005A560000}"/>
    <cellStyle name="Totaal 4 2 24 2" xfId="19386" xr:uid="{00000000-0005-0000-0000-00005B560000}"/>
    <cellStyle name="Totaal 4 2 25" xfId="9826" xr:uid="{00000000-0005-0000-0000-00005C560000}"/>
    <cellStyle name="Totaal 4 2 25 2" xfId="19553" xr:uid="{00000000-0005-0000-0000-00005D560000}"/>
    <cellStyle name="Totaal 4 2 26" xfId="9989" xr:uid="{00000000-0005-0000-0000-00005E560000}"/>
    <cellStyle name="Totaal 4 2 26 2" xfId="19716" xr:uid="{00000000-0005-0000-0000-00005F560000}"/>
    <cellStyle name="Totaal 4 2 27" xfId="10147" xr:uid="{00000000-0005-0000-0000-000060560000}"/>
    <cellStyle name="Totaal 4 2 27 2" xfId="19874" xr:uid="{00000000-0005-0000-0000-000061560000}"/>
    <cellStyle name="Totaal 4 2 28" xfId="10301" xr:uid="{00000000-0005-0000-0000-000062560000}"/>
    <cellStyle name="Totaal 4 2 28 2" xfId="20028" xr:uid="{00000000-0005-0000-0000-000063560000}"/>
    <cellStyle name="Totaal 4 2 29" xfId="10454" xr:uid="{00000000-0005-0000-0000-000064560000}"/>
    <cellStyle name="Totaal 4 2 29 2" xfId="20181" xr:uid="{00000000-0005-0000-0000-000065560000}"/>
    <cellStyle name="Totaal 4 2 3" xfId="5771" xr:uid="{00000000-0005-0000-0000-000066560000}"/>
    <cellStyle name="Totaal 4 2 3 2" xfId="15498" xr:uid="{00000000-0005-0000-0000-000067560000}"/>
    <cellStyle name="Totaal 4 2 30" xfId="10604" xr:uid="{00000000-0005-0000-0000-000068560000}"/>
    <cellStyle name="Totaal 4 2 30 2" xfId="20331" xr:uid="{00000000-0005-0000-0000-000069560000}"/>
    <cellStyle name="Totaal 4 2 31" xfId="10751" xr:uid="{00000000-0005-0000-0000-00006A560000}"/>
    <cellStyle name="Totaal 4 2 31 2" xfId="20478" xr:uid="{00000000-0005-0000-0000-00006B560000}"/>
    <cellStyle name="Totaal 4 2 4" xfId="5983" xr:uid="{00000000-0005-0000-0000-00006C560000}"/>
    <cellStyle name="Totaal 4 2 4 2" xfId="15710" xr:uid="{00000000-0005-0000-0000-00006D560000}"/>
    <cellStyle name="Totaal 4 2 5" xfId="5314" xr:uid="{00000000-0005-0000-0000-00006E560000}"/>
    <cellStyle name="Totaal 4 2 5 2" xfId="15041" xr:uid="{00000000-0005-0000-0000-00006F560000}"/>
    <cellStyle name="Totaal 4 2 6" xfId="6358" xr:uid="{00000000-0005-0000-0000-000070560000}"/>
    <cellStyle name="Totaal 4 2 6 2" xfId="16085" xr:uid="{00000000-0005-0000-0000-000071560000}"/>
    <cellStyle name="Totaal 4 2 7" xfId="6563" xr:uid="{00000000-0005-0000-0000-000072560000}"/>
    <cellStyle name="Totaal 4 2 7 2" xfId="16290" xr:uid="{00000000-0005-0000-0000-000073560000}"/>
    <cellStyle name="Totaal 4 2 8" xfId="6768" xr:uid="{00000000-0005-0000-0000-000074560000}"/>
    <cellStyle name="Totaal 4 2 8 2" xfId="16495" xr:uid="{00000000-0005-0000-0000-000075560000}"/>
    <cellStyle name="Totaal 4 2 9" xfId="6972" xr:uid="{00000000-0005-0000-0000-000076560000}"/>
    <cellStyle name="Totaal 4 2 9 2" xfId="16699" xr:uid="{00000000-0005-0000-0000-000077560000}"/>
    <cellStyle name="Totaal 4 20" xfId="5366" xr:uid="{00000000-0005-0000-0000-000078560000}"/>
    <cellStyle name="Totaal 4 20 2" xfId="15093" xr:uid="{00000000-0005-0000-0000-000079560000}"/>
    <cellStyle name="Totaal 4 21" xfId="5377" xr:uid="{00000000-0005-0000-0000-00007A560000}"/>
    <cellStyle name="Totaal 4 21 2" xfId="15104" xr:uid="{00000000-0005-0000-0000-00007B560000}"/>
    <cellStyle name="Totaal 4 22" xfId="8032" xr:uid="{00000000-0005-0000-0000-00007C560000}"/>
    <cellStyle name="Totaal 4 22 2" xfId="17759" xr:uid="{00000000-0005-0000-0000-00007D560000}"/>
    <cellStyle name="Totaal 4 23" xfId="4691" xr:uid="{00000000-0005-0000-0000-00007E560000}"/>
    <cellStyle name="Totaal 4 23 2" xfId="14418" xr:uid="{00000000-0005-0000-0000-00007F560000}"/>
    <cellStyle name="Totaal 4 24" xfId="5325" xr:uid="{00000000-0005-0000-0000-000080560000}"/>
    <cellStyle name="Totaal 4 24 2" xfId="15052" xr:uid="{00000000-0005-0000-0000-000081560000}"/>
    <cellStyle name="Totaal 4 25" xfId="6605" xr:uid="{00000000-0005-0000-0000-000082560000}"/>
    <cellStyle name="Totaal 4 25 2" xfId="16332" xr:uid="{00000000-0005-0000-0000-000083560000}"/>
    <cellStyle name="Totaal 4 26" xfId="2758" xr:uid="{00000000-0005-0000-0000-000084560000}"/>
    <cellStyle name="Totaal 4 26 2" xfId="12485" xr:uid="{00000000-0005-0000-0000-000085560000}"/>
    <cellStyle name="Totaal 4 27" xfId="2723" xr:uid="{00000000-0005-0000-0000-000086560000}"/>
    <cellStyle name="Totaal 4 27 2" xfId="12450" xr:uid="{00000000-0005-0000-0000-000087560000}"/>
    <cellStyle name="Totaal 4 28" xfId="6064" xr:uid="{00000000-0005-0000-0000-000088560000}"/>
    <cellStyle name="Totaal 4 28 2" xfId="15791" xr:uid="{00000000-0005-0000-0000-000089560000}"/>
    <cellStyle name="Totaal 4 29" xfId="8119" xr:uid="{00000000-0005-0000-0000-00008A560000}"/>
    <cellStyle name="Totaal 4 29 2" xfId="17846" xr:uid="{00000000-0005-0000-0000-00008B560000}"/>
    <cellStyle name="Totaal 4 3" xfId="2345" xr:uid="{00000000-0005-0000-0000-00008C560000}"/>
    <cellStyle name="Totaal 4 3 10" xfId="7176" xr:uid="{00000000-0005-0000-0000-00008D560000}"/>
    <cellStyle name="Totaal 4 3 10 2" xfId="16903" xr:uid="{00000000-0005-0000-0000-00008E560000}"/>
    <cellStyle name="Totaal 4 3 11" xfId="7375" xr:uid="{00000000-0005-0000-0000-00008F560000}"/>
    <cellStyle name="Totaal 4 3 11 2" xfId="17102" xr:uid="{00000000-0005-0000-0000-000090560000}"/>
    <cellStyle name="Totaal 4 3 12" xfId="7565" xr:uid="{00000000-0005-0000-0000-000091560000}"/>
    <cellStyle name="Totaal 4 3 12 2" xfId="17292" xr:uid="{00000000-0005-0000-0000-000092560000}"/>
    <cellStyle name="Totaal 4 3 13" xfId="7764" xr:uid="{00000000-0005-0000-0000-000093560000}"/>
    <cellStyle name="Totaal 4 3 13 2" xfId="17491" xr:uid="{00000000-0005-0000-0000-000094560000}"/>
    <cellStyle name="Totaal 4 3 14" xfId="7958" xr:uid="{00000000-0005-0000-0000-000095560000}"/>
    <cellStyle name="Totaal 4 3 14 2" xfId="17685" xr:uid="{00000000-0005-0000-0000-000096560000}"/>
    <cellStyle name="Totaal 4 3 15" xfId="5297" xr:uid="{00000000-0005-0000-0000-000097560000}"/>
    <cellStyle name="Totaal 4 3 15 2" xfId="15024" xr:uid="{00000000-0005-0000-0000-000098560000}"/>
    <cellStyle name="Totaal 4 3 16" xfId="8261" xr:uid="{00000000-0005-0000-0000-000099560000}"/>
    <cellStyle name="Totaal 4 3 16 2" xfId="17988" xr:uid="{00000000-0005-0000-0000-00009A560000}"/>
    <cellStyle name="Totaal 4 3 17" xfId="8446" xr:uid="{00000000-0005-0000-0000-00009B560000}"/>
    <cellStyle name="Totaal 4 3 17 2" xfId="18173" xr:uid="{00000000-0005-0000-0000-00009C560000}"/>
    <cellStyle name="Totaal 4 3 18" xfId="8627" xr:uid="{00000000-0005-0000-0000-00009D560000}"/>
    <cellStyle name="Totaal 4 3 18 2" xfId="18354" xr:uid="{00000000-0005-0000-0000-00009E560000}"/>
    <cellStyle name="Totaal 4 3 19" xfId="8802" xr:uid="{00000000-0005-0000-0000-00009F560000}"/>
    <cellStyle name="Totaal 4 3 19 2" xfId="18529" xr:uid="{00000000-0005-0000-0000-0000A0560000}"/>
    <cellStyle name="Totaal 4 3 2" xfId="4566" xr:uid="{00000000-0005-0000-0000-0000A1560000}"/>
    <cellStyle name="Totaal 4 3 2 2" xfId="14293" xr:uid="{00000000-0005-0000-0000-0000A2560000}"/>
    <cellStyle name="Totaal 4 3 20" xfId="8977" xr:uid="{00000000-0005-0000-0000-0000A3560000}"/>
    <cellStyle name="Totaal 4 3 20 2" xfId="18704" xr:uid="{00000000-0005-0000-0000-0000A4560000}"/>
    <cellStyle name="Totaal 4 3 21" xfId="9154" xr:uid="{00000000-0005-0000-0000-0000A5560000}"/>
    <cellStyle name="Totaal 4 3 21 2" xfId="18881" xr:uid="{00000000-0005-0000-0000-0000A6560000}"/>
    <cellStyle name="Totaal 4 3 22" xfId="9324" xr:uid="{00000000-0005-0000-0000-0000A7560000}"/>
    <cellStyle name="Totaal 4 3 22 2" xfId="19051" xr:uid="{00000000-0005-0000-0000-0000A8560000}"/>
    <cellStyle name="Totaal 4 3 23" xfId="9495" xr:uid="{00000000-0005-0000-0000-0000A9560000}"/>
    <cellStyle name="Totaal 4 3 23 2" xfId="19222" xr:uid="{00000000-0005-0000-0000-0000AA560000}"/>
    <cellStyle name="Totaal 4 3 24" xfId="9660" xr:uid="{00000000-0005-0000-0000-0000AB560000}"/>
    <cellStyle name="Totaal 4 3 24 2" xfId="19387" xr:uid="{00000000-0005-0000-0000-0000AC560000}"/>
    <cellStyle name="Totaal 4 3 25" xfId="9827" xr:uid="{00000000-0005-0000-0000-0000AD560000}"/>
    <cellStyle name="Totaal 4 3 25 2" xfId="19554" xr:uid="{00000000-0005-0000-0000-0000AE560000}"/>
    <cellStyle name="Totaal 4 3 26" xfId="9990" xr:uid="{00000000-0005-0000-0000-0000AF560000}"/>
    <cellStyle name="Totaal 4 3 26 2" xfId="19717" xr:uid="{00000000-0005-0000-0000-0000B0560000}"/>
    <cellStyle name="Totaal 4 3 27" xfId="10148" xr:uid="{00000000-0005-0000-0000-0000B1560000}"/>
    <cellStyle name="Totaal 4 3 27 2" xfId="19875" xr:uid="{00000000-0005-0000-0000-0000B2560000}"/>
    <cellStyle name="Totaal 4 3 28" xfId="10302" xr:uid="{00000000-0005-0000-0000-0000B3560000}"/>
    <cellStyle name="Totaal 4 3 28 2" xfId="20029" xr:uid="{00000000-0005-0000-0000-0000B4560000}"/>
    <cellStyle name="Totaal 4 3 29" xfId="10455" xr:uid="{00000000-0005-0000-0000-0000B5560000}"/>
    <cellStyle name="Totaal 4 3 29 2" xfId="20182" xr:uid="{00000000-0005-0000-0000-0000B6560000}"/>
    <cellStyle name="Totaal 4 3 3" xfId="5772" xr:uid="{00000000-0005-0000-0000-0000B7560000}"/>
    <cellStyle name="Totaal 4 3 3 2" xfId="15499" xr:uid="{00000000-0005-0000-0000-0000B8560000}"/>
    <cellStyle name="Totaal 4 3 30" xfId="10605" xr:uid="{00000000-0005-0000-0000-0000B9560000}"/>
    <cellStyle name="Totaal 4 3 30 2" xfId="20332" xr:uid="{00000000-0005-0000-0000-0000BA560000}"/>
    <cellStyle name="Totaal 4 3 31" xfId="10752" xr:uid="{00000000-0005-0000-0000-0000BB560000}"/>
    <cellStyle name="Totaal 4 3 31 2" xfId="20479" xr:uid="{00000000-0005-0000-0000-0000BC560000}"/>
    <cellStyle name="Totaal 4 3 4" xfId="5984" xr:uid="{00000000-0005-0000-0000-0000BD560000}"/>
    <cellStyle name="Totaal 4 3 4 2" xfId="15711" xr:uid="{00000000-0005-0000-0000-0000BE560000}"/>
    <cellStyle name="Totaal 4 3 5" xfId="6073" xr:uid="{00000000-0005-0000-0000-0000BF560000}"/>
    <cellStyle name="Totaal 4 3 5 2" xfId="15800" xr:uid="{00000000-0005-0000-0000-0000C0560000}"/>
    <cellStyle name="Totaal 4 3 6" xfId="6359" xr:uid="{00000000-0005-0000-0000-0000C1560000}"/>
    <cellStyle name="Totaal 4 3 6 2" xfId="16086" xr:uid="{00000000-0005-0000-0000-0000C2560000}"/>
    <cellStyle name="Totaal 4 3 7" xfId="6564" xr:uid="{00000000-0005-0000-0000-0000C3560000}"/>
    <cellStyle name="Totaal 4 3 7 2" xfId="16291" xr:uid="{00000000-0005-0000-0000-0000C4560000}"/>
    <cellStyle name="Totaal 4 3 8" xfId="6769" xr:uid="{00000000-0005-0000-0000-0000C5560000}"/>
    <cellStyle name="Totaal 4 3 8 2" xfId="16496" xr:uid="{00000000-0005-0000-0000-0000C6560000}"/>
    <cellStyle name="Totaal 4 3 9" xfId="6973" xr:uid="{00000000-0005-0000-0000-0000C7560000}"/>
    <cellStyle name="Totaal 4 3 9 2" xfId="16700" xr:uid="{00000000-0005-0000-0000-0000C8560000}"/>
    <cellStyle name="Totaal 4 30" xfId="5133" xr:uid="{00000000-0005-0000-0000-0000C9560000}"/>
    <cellStyle name="Totaal 4 30 2" xfId="14860" xr:uid="{00000000-0005-0000-0000-0000CA560000}"/>
    <cellStyle name="Totaal 4 31" xfId="5832" xr:uid="{00000000-0005-0000-0000-0000CB560000}"/>
    <cellStyle name="Totaal 4 31 2" xfId="15559" xr:uid="{00000000-0005-0000-0000-0000CC560000}"/>
    <cellStyle name="Totaal 4 32" xfId="7353" xr:uid="{00000000-0005-0000-0000-0000CD560000}"/>
    <cellStyle name="Totaal 4 32 2" xfId="17080" xr:uid="{00000000-0005-0000-0000-0000CE560000}"/>
    <cellStyle name="Totaal 4 33" xfId="7441" xr:uid="{00000000-0005-0000-0000-0000CF560000}"/>
    <cellStyle name="Totaal 4 33 2" xfId="17168" xr:uid="{00000000-0005-0000-0000-0000D0560000}"/>
    <cellStyle name="Totaal 4 4" xfId="3062" xr:uid="{00000000-0005-0000-0000-0000D1560000}"/>
    <cellStyle name="Totaal 4 4 2" xfId="12789" xr:uid="{00000000-0005-0000-0000-0000D2560000}"/>
    <cellStyle name="Totaal 4 5" xfId="2661" xr:uid="{00000000-0005-0000-0000-0000D3560000}"/>
    <cellStyle name="Totaal 4 5 2" xfId="12388" xr:uid="{00000000-0005-0000-0000-0000D4560000}"/>
    <cellStyle name="Totaal 4 6" xfId="5350" xr:uid="{00000000-0005-0000-0000-0000D5560000}"/>
    <cellStyle name="Totaal 4 6 2" xfId="15077" xr:uid="{00000000-0005-0000-0000-0000D6560000}"/>
    <cellStyle name="Totaal 4 7" xfId="3419" xr:uid="{00000000-0005-0000-0000-0000D7560000}"/>
    <cellStyle name="Totaal 4 7 2" xfId="13146" xr:uid="{00000000-0005-0000-0000-0000D8560000}"/>
    <cellStyle name="Totaal 4 8" xfId="6122" xr:uid="{00000000-0005-0000-0000-0000D9560000}"/>
    <cellStyle name="Totaal 4 8 2" xfId="15849" xr:uid="{00000000-0005-0000-0000-0000DA560000}"/>
    <cellStyle name="Totaal 4 9" xfId="5210" xr:uid="{00000000-0005-0000-0000-0000DB560000}"/>
    <cellStyle name="Totaal 4 9 2" xfId="14937" xr:uid="{00000000-0005-0000-0000-0000DC560000}"/>
    <cellStyle name="Totaal 5" xfId="861" xr:uid="{00000000-0005-0000-0000-0000DD560000}"/>
    <cellStyle name="Totaal 5 10" xfId="5205" xr:uid="{00000000-0005-0000-0000-0000DE560000}"/>
    <cellStyle name="Totaal 5 10 2" xfId="14932" xr:uid="{00000000-0005-0000-0000-0000DF560000}"/>
    <cellStyle name="Totaal 5 11" xfId="6614" xr:uid="{00000000-0005-0000-0000-0000E0560000}"/>
    <cellStyle name="Totaal 5 11 2" xfId="16341" xr:uid="{00000000-0005-0000-0000-0000E1560000}"/>
    <cellStyle name="Totaal 5 12" xfId="4856" xr:uid="{00000000-0005-0000-0000-0000E2560000}"/>
    <cellStyle name="Totaal 5 12 2" xfId="14583" xr:uid="{00000000-0005-0000-0000-0000E3560000}"/>
    <cellStyle name="Totaal 5 13" xfId="2806" xr:uid="{00000000-0005-0000-0000-0000E4560000}"/>
    <cellStyle name="Totaal 5 13 2" xfId="12533" xr:uid="{00000000-0005-0000-0000-0000E5560000}"/>
    <cellStyle name="Totaal 5 14" xfId="5287" xr:uid="{00000000-0005-0000-0000-0000E6560000}"/>
    <cellStyle name="Totaal 5 14 2" xfId="15014" xr:uid="{00000000-0005-0000-0000-0000E7560000}"/>
    <cellStyle name="Totaal 5 15" xfId="5460" xr:uid="{00000000-0005-0000-0000-0000E8560000}"/>
    <cellStyle name="Totaal 5 15 2" xfId="15187" xr:uid="{00000000-0005-0000-0000-0000E9560000}"/>
    <cellStyle name="Totaal 5 16" xfId="5227" xr:uid="{00000000-0005-0000-0000-0000EA560000}"/>
    <cellStyle name="Totaal 5 16 2" xfId="14954" xr:uid="{00000000-0005-0000-0000-0000EB560000}"/>
    <cellStyle name="Totaal 5 17" xfId="5091" xr:uid="{00000000-0005-0000-0000-0000EC560000}"/>
    <cellStyle name="Totaal 5 17 2" xfId="14818" xr:uid="{00000000-0005-0000-0000-0000ED560000}"/>
    <cellStyle name="Totaal 5 18" xfId="4920" xr:uid="{00000000-0005-0000-0000-0000EE560000}"/>
    <cellStyle name="Totaal 5 18 2" xfId="14647" xr:uid="{00000000-0005-0000-0000-0000EF560000}"/>
    <cellStyle name="Totaal 5 19" xfId="4908" xr:uid="{00000000-0005-0000-0000-0000F0560000}"/>
    <cellStyle name="Totaal 5 19 2" xfId="14635" xr:uid="{00000000-0005-0000-0000-0000F1560000}"/>
    <cellStyle name="Totaal 5 2" xfId="2346" xr:uid="{00000000-0005-0000-0000-0000F2560000}"/>
    <cellStyle name="Totaal 5 2 10" xfId="7177" xr:uid="{00000000-0005-0000-0000-0000F3560000}"/>
    <cellStyle name="Totaal 5 2 10 2" xfId="16904" xr:uid="{00000000-0005-0000-0000-0000F4560000}"/>
    <cellStyle name="Totaal 5 2 11" xfId="7376" xr:uid="{00000000-0005-0000-0000-0000F5560000}"/>
    <cellStyle name="Totaal 5 2 11 2" xfId="17103" xr:uid="{00000000-0005-0000-0000-0000F6560000}"/>
    <cellStyle name="Totaal 5 2 12" xfId="7566" xr:uid="{00000000-0005-0000-0000-0000F7560000}"/>
    <cellStyle name="Totaal 5 2 12 2" xfId="17293" xr:uid="{00000000-0005-0000-0000-0000F8560000}"/>
    <cellStyle name="Totaal 5 2 13" xfId="7765" xr:uid="{00000000-0005-0000-0000-0000F9560000}"/>
    <cellStyle name="Totaal 5 2 13 2" xfId="17492" xr:uid="{00000000-0005-0000-0000-0000FA560000}"/>
    <cellStyle name="Totaal 5 2 14" xfId="7959" xr:uid="{00000000-0005-0000-0000-0000FB560000}"/>
    <cellStyle name="Totaal 5 2 14 2" xfId="17686" xr:uid="{00000000-0005-0000-0000-0000FC560000}"/>
    <cellStyle name="Totaal 5 2 15" xfId="6238" xr:uid="{00000000-0005-0000-0000-0000FD560000}"/>
    <cellStyle name="Totaal 5 2 15 2" xfId="15965" xr:uid="{00000000-0005-0000-0000-0000FE560000}"/>
    <cellStyle name="Totaal 5 2 16" xfId="8262" xr:uid="{00000000-0005-0000-0000-0000FF560000}"/>
    <cellStyle name="Totaal 5 2 16 2" xfId="17989" xr:uid="{00000000-0005-0000-0000-000000570000}"/>
    <cellStyle name="Totaal 5 2 17" xfId="8447" xr:uid="{00000000-0005-0000-0000-000001570000}"/>
    <cellStyle name="Totaal 5 2 17 2" xfId="18174" xr:uid="{00000000-0005-0000-0000-000002570000}"/>
    <cellStyle name="Totaal 5 2 18" xfId="8628" xr:uid="{00000000-0005-0000-0000-000003570000}"/>
    <cellStyle name="Totaal 5 2 18 2" xfId="18355" xr:uid="{00000000-0005-0000-0000-000004570000}"/>
    <cellStyle name="Totaal 5 2 19" xfId="8803" xr:uid="{00000000-0005-0000-0000-000005570000}"/>
    <cellStyle name="Totaal 5 2 19 2" xfId="18530" xr:uid="{00000000-0005-0000-0000-000006570000}"/>
    <cellStyle name="Totaal 5 2 2" xfId="4567" xr:uid="{00000000-0005-0000-0000-000007570000}"/>
    <cellStyle name="Totaal 5 2 2 2" xfId="14294" xr:uid="{00000000-0005-0000-0000-000008570000}"/>
    <cellStyle name="Totaal 5 2 20" xfId="8978" xr:uid="{00000000-0005-0000-0000-000009570000}"/>
    <cellStyle name="Totaal 5 2 20 2" xfId="18705" xr:uid="{00000000-0005-0000-0000-00000A570000}"/>
    <cellStyle name="Totaal 5 2 21" xfId="9155" xr:uid="{00000000-0005-0000-0000-00000B570000}"/>
    <cellStyle name="Totaal 5 2 21 2" xfId="18882" xr:uid="{00000000-0005-0000-0000-00000C570000}"/>
    <cellStyle name="Totaal 5 2 22" xfId="9325" xr:uid="{00000000-0005-0000-0000-00000D570000}"/>
    <cellStyle name="Totaal 5 2 22 2" xfId="19052" xr:uid="{00000000-0005-0000-0000-00000E570000}"/>
    <cellStyle name="Totaal 5 2 23" xfId="9496" xr:uid="{00000000-0005-0000-0000-00000F570000}"/>
    <cellStyle name="Totaal 5 2 23 2" xfId="19223" xr:uid="{00000000-0005-0000-0000-000010570000}"/>
    <cellStyle name="Totaal 5 2 24" xfId="9661" xr:uid="{00000000-0005-0000-0000-000011570000}"/>
    <cellStyle name="Totaal 5 2 24 2" xfId="19388" xr:uid="{00000000-0005-0000-0000-000012570000}"/>
    <cellStyle name="Totaal 5 2 25" xfId="9828" xr:uid="{00000000-0005-0000-0000-000013570000}"/>
    <cellStyle name="Totaal 5 2 25 2" xfId="19555" xr:uid="{00000000-0005-0000-0000-000014570000}"/>
    <cellStyle name="Totaal 5 2 26" xfId="9991" xr:uid="{00000000-0005-0000-0000-000015570000}"/>
    <cellStyle name="Totaal 5 2 26 2" xfId="19718" xr:uid="{00000000-0005-0000-0000-000016570000}"/>
    <cellStyle name="Totaal 5 2 27" xfId="10149" xr:uid="{00000000-0005-0000-0000-000017570000}"/>
    <cellStyle name="Totaal 5 2 27 2" xfId="19876" xr:uid="{00000000-0005-0000-0000-000018570000}"/>
    <cellStyle name="Totaal 5 2 28" xfId="10303" xr:uid="{00000000-0005-0000-0000-000019570000}"/>
    <cellStyle name="Totaal 5 2 28 2" xfId="20030" xr:uid="{00000000-0005-0000-0000-00001A570000}"/>
    <cellStyle name="Totaal 5 2 29" xfId="10456" xr:uid="{00000000-0005-0000-0000-00001B570000}"/>
    <cellStyle name="Totaal 5 2 29 2" xfId="20183" xr:uid="{00000000-0005-0000-0000-00001C570000}"/>
    <cellStyle name="Totaal 5 2 3" xfId="5773" xr:uid="{00000000-0005-0000-0000-00001D570000}"/>
    <cellStyle name="Totaal 5 2 3 2" xfId="15500" xr:uid="{00000000-0005-0000-0000-00001E570000}"/>
    <cellStyle name="Totaal 5 2 30" xfId="10606" xr:uid="{00000000-0005-0000-0000-00001F570000}"/>
    <cellStyle name="Totaal 5 2 30 2" xfId="20333" xr:uid="{00000000-0005-0000-0000-000020570000}"/>
    <cellStyle name="Totaal 5 2 31" xfId="10753" xr:uid="{00000000-0005-0000-0000-000021570000}"/>
    <cellStyle name="Totaal 5 2 31 2" xfId="20480" xr:uid="{00000000-0005-0000-0000-000022570000}"/>
    <cellStyle name="Totaal 5 2 4" xfId="5985" xr:uid="{00000000-0005-0000-0000-000023570000}"/>
    <cellStyle name="Totaal 5 2 4 2" xfId="15712" xr:uid="{00000000-0005-0000-0000-000024570000}"/>
    <cellStyle name="Totaal 5 2 5" xfId="4743" xr:uid="{00000000-0005-0000-0000-000025570000}"/>
    <cellStyle name="Totaal 5 2 5 2" xfId="14470" xr:uid="{00000000-0005-0000-0000-000026570000}"/>
    <cellStyle name="Totaal 5 2 6" xfId="6360" xr:uid="{00000000-0005-0000-0000-000027570000}"/>
    <cellStyle name="Totaal 5 2 6 2" xfId="16087" xr:uid="{00000000-0005-0000-0000-000028570000}"/>
    <cellStyle name="Totaal 5 2 7" xfId="6565" xr:uid="{00000000-0005-0000-0000-000029570000}"/>
    <cellStyle name="Totaal 5 2 7 2" xfId="16292" xr:uid="{00000000-0005-0000-0000-00002A570000}"/>
    <cellStyle name="Totaal 5 2 8" xfId="6770" xr:uid="{00000000-0005-0000-0000-00002B570000}"/>
    <cellStyle name="Totaal 5 2 8 2" xfId="16497" xr:uid="{00000000-0005-0000-0000-00002C570000}"/>
    <cellStyle name="Totaal 5 2 9" xfId="6974" xr:uid="{00000000-0005-0000-0000-00002D570000}"/>
    <cellStyle name="Totaal 5 2 9 2" xfId="16701" xr:uid="{00000000-0005-0000-0000-00002E570000}"/>
    <cellStyle name="Totaal 5 20" xfId="6203" xr:uid="{00000000-0005-0000-0000-00002F570000}"/>
    <cellStyle name="Totaal 5 20 2" xfId="15930" xr:uid="{00000000-0005-0000-0000-000030570000}"/>
    <cellStyle name="Totaal 5 21" xfId="7637" xr:uid="{00000000-0005-0000-0000-000031570000}"/>
    <cellStyle name="Totaal 5 21 2" xfId="17364" xr:uid="{00000000-0005-0000-0000-000032570000}"/>
    <cellStyle name="Totaal 5 22" xfId="5290" xr:uid="{00000000-0005-0000-0000-000033570000}"/>
    <cellStyle name="Totaal 5 22 2" xfId="15017" xr:uid="{00000000-0005-0000-0000-000034570000}"/>
    <cellStyle name="Totaal 5 23" xfId="5547" xr:uid="{00000000-0005-0000-0000-000035570000}"/>
    <cellStyle name="Totaal 5 23 2" xfId="15274" xr:uid="{00000000-0005-0000-0000-000036570000}"/>
    <cellStyle name="Totaal 5 24" xfId="6883" xr:uid="{00000000-0005-0000-0000-000037570000}"/>
    <cellStyle name="Totaal 5 24 2" xfId="16610" xr:uid="{00000000-0005-0000-0000-000038570000}"/>
    <cellStyle name="Totaal 5 25" xfId="7437" xr:uid="{00000000-0005-0000-0000-000039570000}"/>
    <cellStyle name="Totaal 5 25 2" xfId="17164" xr:uid="{00000000-0005-0000-0000-00003A570000}"/>
    <cellStyle name="Totaal 5 26" xfId="8139" xr:uid="{00000000-0005-0000-0000-00003B570000}"/>
    <cellStyle name="Totaal 5 26 2" xfId="17866" xr:uid="{00000000-0005-0000-0000-00003C570000}"/>
    <cellStyle name="Totaal 5 27" xfId="2756" xr:uid="{00000000-0005-0000-0000-00003D570000}"/>
    <cellStyle name="Totaal 5 27 2" xfId="12483" xr:uid="{00000000-0005-0000-0000-00003E570000}"/>
    <cellStyle name="Totaal 5 28" xfId="7545" xr:uid="{00000000-0005-0000-0000-00003F570000}"/>
    <cellStyle name="Totaal 5 28 2" xfId="17272" xr:uid="{00000000-0005-0000-0000-000040570000}"/>
    <cellStyle name="Totaal 5 29" xfId="8111" xr:uid="{00000000-0005-0000-0000-000041570000}"/>
    <cellStyle name="Totaal 5 29 2" xfId="17838" xr:uid="{00000000-0005-0000-0000-000042570000}"/>
    <cellStyle name="Totaal 5 3" xfId="2347" xr:uid="{00000000-0005-0000-0000-000043570000}"/>
    <cellStyle name="Totaal 5 3 10" xfId="7178" xr:uid="{00000000-0005-0000-0000-000044570000}"/>
    <cellStyle name="Totaal 5 3 10 2" xfId="16905" xr:uid="{00000000-0005-0000-0000-000045570000}"/>
    <cellStyle name="Totaal 5 3 11" xfId="7377" xr:uid="{00000000-0005-0000-0000-000046570000}"/>
    <cellStyle name="Totaal 5 3 11 2" xfId="17104" xr:uid="{00000000-0005-0000-0000-000047570000}"/>
    <cellStyle name="Totaal 5 3 12" xfId="7567" xr:uid="{00000000-0005-0000-0000-000048570000}"/>
    <cellStyle name="Totaal 5 3 12 2" xfId="17294" xr:uid="{00000000-0005-0000-0000-000049570000}"/>
    <cellStyle name="Totaal 5 3 13" xfId="7766" xr:uid="{00000000-0005-0000-0000-00004A570000}"/>
    <cellStyle name="Totaal 5 3 13 2" xfId="17493" xr:uid="{00000000-0005-0000-0000-00004B570000}"/>
    <cellStyle name="Totaal 5 3 14" xfId="7960" xr:uid="{00000000-0005-0000-0000-00004C570000}"/>
    <cellStyle name="Totaal 5 3 14 2" xfId="17687" xr:uid="{00000000-0005-0000-0000-00004D570000}"/>
    <cellStyle name="Totaal 5 3 15" xfId="4926" xr:uid="{00000000-0005-0000-0000-00004E570000}"/>
    <cellStyle name="Totaal 5 3 15 2" xfId="14653" xr:uid="{00000000-0005-0000-0000-00004F570000}"/>
    <cellStyle name="Totaal 5 3 16" xfId="8263" xr:uid="{00000000-0005-0000-0000-000050570000}"/>
    <cellStyle name="Totaal 5 3 16 2" xfId="17990" xr:uid="{00000000-0005-0000-0000-000051570000}"/>
    <cellStyle name="Totaal 5 3 17" xfId="8448" xr:uid="{00000000-0005-0000-0000-000052570000}"/>
    <cellStyle name="Totaal 5 3 17 2" xfId="18175" xr:uid="{00000000-0005-0000-0000-000053570000}"/>
    <cellStyle name="Totaal 5 3 18" xfId="8629" xr:uid="{00000000-0005-0000-0000-000054570000}"/>
    <cellStyle name="Totaal 5 3 18 2" xfId="18356" xr:uid="{00000000-0005-0000-0000-000055570000}"/>
    <cellStyle name="Totaal 5 3 19" xfId="8804" xr:uid="{00000000-0005-0000-0000-000056570000}"/>
    <cellStyle name="Totaal 5 3 19 2" xfId="18531" xr:uid="{00000000-0005-0000-0000-000057570000}"/>
    <cellStyle name="Totaal 5 3 2" xfId="4568" xr:uid="{00000000-0005-0000-0000-000058570000}"/>
    <cellStyle name="Totaal 5 3 2 2" xfId="14295" xr:uid="{00000000-0005-0000-0000-000059570000}"/>
    <cellStyle name="Totaal 5 3 20" xfId="8979" xr:uid="{00000000-0005-0000-0000-00005A570000}"/>
    <cellStyle name="Totaal 5 3 20 2" xfId="18706" xr:uid="{00000000-0005-0000-0000-00005B570000}"/>
    <cellStyle name="Totaal 5 3 21" xfId="9156" xr:uid="{00000000-0005-0000-0000-00005C570000}"/>
    <cellStyle name="Totaal 5 3 21 2" xfId="18883" xr:uid="{00000000-0005-0000-0000-00005D570000}"/>
    <cellStyle name="Totaal 5 3 22" xfId="9326" xr:uid="{00000000-0005-0000-0000-00005E570000}"/>
    <cellStyle name="Totaal 5 3 22 2" xfId="19053" xr:uid="{00000000-0005-0000-0000-00005F570000}"/>
    <cellStyle name="Totaal 5 3 23" xfId="9497" xr:uid="{00000000-0005-0000-0000-000060570000}"/>
    <cellStyle name="Totaal 5 3 23 2" xfId="19224" xr:uid="{00000000-0005-0000-0000-000061570000}"/>
    <cellStyle name="Totaal 5 3 24" xfId="9662" xr:uid="{00000000-0005-0000-0000-000062570000}"/>
    <cellStyle name="Totaal 5 3 24 2" xfId="19389" xr:uid="{00000000-0005-0000-0000-000063570000}"/>
    <cellStyle name="Totaal 5 3 25" xfId="9829" xr:uid="{00000000-0005-0000-0000-000064570000}"/>
    <cellStyle name="Totaal 5 3 25 2" xfId="19556" xr:uid="{00000000-0005-0000-0000-000065570000}"/>
    <cellStyle name="Totaal 5 3 26" xfId="9992" xr:uid="{00000000-0005-0000-0000-000066570000}"/>
    <cellStyle name="Totaal 5 3 26 2" xfId="19719" xr:uid="{00000000-0005-0000-0000-000067570000}"/>
    <cellStyle name="Totaal 5 3 27" xfId="10150" xr:uid="{00000000-0005-0000-0000-000068570000}"/>
    <cellStyle name="Totaal 5 3 27 2" xfId="19877" xr:uid="{00000000-0005-0000-0000-000069570000}"/>
    <cellStyle name="Totaal 5 3 28" xfId="10304" xr:uid="{00000000-0005-0000-0000-00006A570000}"/>
    <cellStyle name="Totaal 5 3 28 2" xfId="20031" xr:uid="{00000000-0005-0000-0000-00006B570000}"/>
    <cellStyle name="Totaal 5 3 29" xfId="10457" xr:uid="{00000000-0005-0000-0000-00006C570000}"/>
    <cellStyle name="Totaal 5 3 29 2" xfId="20184" xr:uid="{00000000-0005-0000-0000-00006D570000}"/>
    <cellStyle name="Totaal 5 3 3" xfId="5774" xr:uid="{00000000-0005-0000-0000-00006E570000}"/>
    <cellStyle name="Totaal 5 3 3 2" xfId="15501" xr:uid="{00000000-0005-0000-0000-00006F570000}"/>
    <cellStyle name="Totaal 5 3 30" xfId="10607" xr:uid="{00000000-0005-0000-0000-000070570000}"/>
    <cellStyle name="Totaal 5 3 30 2" xfId="20334" xr:uid="{00000000-0005-0000-0000-000071570000}"/>
    <cellStyle name="Totaal 5 3 31" xfId="10754" xr:uid="{00000000-0005-0000-0000-000072570000}"/>
    <cellStyle name="Totaal 5 3 31 2" xfId="20481" xr:uid="{00000000-0005-0000-0000-000073570000}"/>
    <cellStyle name="Totaal 5 3 4" xfId="5986" xr:uid="{00000000-0005-0000-0000-000074570000}"/>
    <cellStyle name="Totaal 5 3 4 2" xfId="15713" xr:uid="{00000000-0005-0000-0000-000075570000}"/>
    <cellStyle name="Totaal 5 3 5" xfId="5170" xr:uid="{00000000-0005-0000-0000-000076570000}"/>
    <cellStyle name="Totaal 5 3 5 2" xfId="14897" xr:uid="{00000000-0005-0000-0000-000077570000}"/>
    <cellStyle name="Totaal 5 3 6" xfId="6361" xr:uid="{00000000-0005-0000-0000-000078570000}"/>
    <cellStyle name="Totaal 5 3 6 2" xfId="16088" xr:uid="{00000000-0005-0000-0000-000079570000}"/>
    <cellStyle name="Totaal 5 3 7" xfId="6566" xr:uid="{00000000-0005-0000-0000-00007A570000}"/>
    <cellStyle name="Totaal 5 3 7 2" xfId="16293" xr:uid="{00000000-0005-0000-0000-00007B570000}"/>
    <cellStyle name="Totaal 5 3 8" xfId="6771" xr:uid="{00000000-0005-0000-0000-00007C570000}"/>
    <cellStyle name="Totaal 5 3 8 2" xfId="16498" xr:uid="{00000000-0005-0000-0000-00007D570000}"/>
    <cellStyle name="Totaal 5 3 9" xfId="6975" xr:uid="{00000000-0005-0000-0000-00007E570000}"/>
    <cellStyle name="Totaal 5 3 9 2" xfId="16702" xr:uid="{00000000-0005-0000-0000-00007F570000}"/>
    <cellStyle name="Totaal 5 30" xfId="8860" xr:uid="{00000000-0005-0000-0000-000080570000}"/>
    <cellStyle name="Totaal 5 30 2" xfId="18587" xr:uid="{00000000-0005-0000-0000-000081570000}"/>
    <cellStyle name="Totaal 5 31" xfId="6404" xr:uid="{00000000-0005-0000-0000-000082570000}"/>
    <cellStyle name="Totaal 5 31 2" xfId="16131" xr:uid="{00000000-0005-0000-0000-000083570000}"/>
    <cellStyle name="Totaal 5 32" xfId="6107" xr:uid="{00000000-0005-0000-0000-000084570000}"/>
    <cellStyle name="Totaal 5 32 2" xfId="15834" xr:uid="{00000000-0005-0000-0000-000085570000}"/>
    <cellStyle name="Totaal 5 33" xfId="2580" xr:uid="{00000000-0005-0000-0000-000086570000}"/>
    <cellStyle name="Totaal 5 33 2" xfId="12307" xr:uid="{00000000-0005-0000-0000-000087570000}"/>
    <cellStyle name="Totaal 5 4" xfId="3063" xr:uid="{00000000-0005-0000-0000-000088570000}"/>
    <cellStyle name="Totaal 5 4 2" xfId="12790" xr:uid="{00000000-0005-0000-0000-000089570000}"/>
    <cellStyle name="Totaal 5 5" xfId="2660" xr:uid="{00000000-0005-0000-0000-00008A570000}"/>
    <cellStyle name="Totaal 5 5 2" xfId="12387" xr:uid="{00000000-0005-0000-0000-00008B570000}"/>
    <cellStyle name="Totaal 5 6" xfId="5587" xr:uid="{00000000-0005-0000-0000-00008C570000}"/>
    <cellStyle name="Totaal 5 6 2" xfId="15314" xr:uid="{00000000-0005-0000-0000-00008D570000}"/>
    <cellStyle name="Totaal 5 7" xfId="2560" xr:uid="{00000000-0005-0000-0000-00008E570000}"/>
    <cellStyle name="Totaal 5 7 2" xfId="12287" xr:uid="{00000000-0005-0000-0000-00008F570000}"/>
    <cellStyle name="Totaal 5 8" xfId="5148" xr:uid="{00000000-0005-0000-0000-000090570000}"/>
    <cellStyle name="Totaal 5 8 2" xfId="14875" xr:uid="{00000000-0005-0000-0000-000091570000}"/>
    <cellStyle name="Totaal 5 9" xfId="3083" xr:uid="{00000000-0005-0000-0000-000092570000}"/>
    <cellStyle name="Totaal 5 9 2" xfId="12810" xr:uid="{00000000-0005-0000-0000-000093570000}"/>
    <cellStyle name="Totaal 6" xfId="862" xr:uid="{00000000-0005-0000-0000-000094570000}"/>
    <cellStyle name="Totaal 6 10" xfId="4607" xr:uid="{00000000-0005-0000-0000-000095570000}"/>
    <cellStyle name="Totaal 6 10 2" xfId="14334" xr:uid="{00000000-0005-0000-0000-000096570000}"/>
    <cellStyle name="Totaal 6 11" xfId="5823" xr:uid="{00000000-0005-0000-0000-000097570000}"/>
    <cellStyle name="Totaal 6 11 2" xfId="15550" xr:uid="{00000000-0005-0000-0000-000098570000}"/>
    <cellStyle name="Totaal 6 12" xfId="5311" xr:uid="{00000000-0005-0000-0000-000099570000}"/>
    <cellStyle name="Totaal 6 12 2" xfId="15038" xr:uid="{00000000-0005-0000-0000-00009A570000}"/>
    <cellStyle name="Totaal 6 13" xfId="5502" xr:uid="{00000000-0005-0000-0000-00009B570000}"/>
    <cellStyle name="Totaal 6 13 2" xfId="15229" xr:uid="{00000000-0005-0000-0000-00009C570000}"/>
    <cellStyle name="Totaal 6 14" xfId="2893" xr:uid="{00000000-0005-0000-0000-00009D570000}"/>
    <cellStyle name="Totaal 6 14 2" xfId="12620" xr:uid="{00000000-0005-0000-0000-00009E570000}"/>
    <cellStyle name="Totaal 6 15" xfId="6619" xr:uid="{00000000-0005-0000-0000-00009F570000}"/>
    <cellStyle name="Totaal 6 15 2" xfId="16346" xr:uid="{00000000-0005-0000-0000-0000A0570000}"/>
    <cellStyle name="Totaal 6 16" xfId="4953" xr:uid="{00000000-0005-0000-0000-0000A1570000}"/>
    <cellStyle name="Totaal 6 16 2" xfId="14680" xr:uid="{00000000-0005-0000-0000-0000A2570000}"/>
    <cellStyle name="Totaal 6 17" xfId="7056" xr:uid="{00000000-0005-0000-0000-0000A3570000}"/>
    <cellStyle name="Totaal 6 17 2" xfId="16783" xr:uid="{00000000-0005-0000-0000-0000A4570000}"/>
    <cellStyle name="Totaal 6 18" xfId="5403" xr:uid="{00000000-0005-0000-0000-0000A5570000}"/>
    <cellStyle name="Totaal 6 18 2" xfId="15130" xr:uid="{00000000-0005-0000-0000-0000A6570000}"/>
    <cellStyle name="Totaal 6 19" xfId="5361" xr:uid="{00000000-0005-0000-0000-0000A7570000}"/>
    <cellStyle name="Totaal 6 19 2" xfId="15088" xr:uid="{00000000-0005-0000-0000-0000A8570000}"/>
    <cellStyle name="Totaal 6 2" xfId="2348" xr:uid="{00000000-0005-0000-0000-0000A9570000}"/>
    <cellStyle name="Totaal 6 2 10" xfId="7179" xr:uid="{00000000-0005-0000-0000-0000AA570000}"/>
    <cellStyle name="Totaal 6 2 10 2" xfId="16906" xr:uid="{00000000-0005-0000-0000-0000AB570000}"/>
    <cellStyle name="Totaal 6 2 11" xfId="7378" xr:uid="{00000000-0005-0000-0000-0000AC570000}"/>
    <cellStyle name="Totaal 6 2 11 2" xfId="17105" xr:uid="{00000000-0005-0000-0000-0000AD570000}"/>
    <cellStyle name="Totaal 6 2 12" xfId="7568" xr:uid="{00000000-0005-0000-0000-0000AE570000}"/>
    <cellStyle name="Totaal 6 2 12 2" xfId="17295" xr:uid="{00000000-0005-0000-0000-0000AF570000}"/>
    <cellStyle name="Totaal 6 2 13" xfId="7767" xr:uid="{00000000-0005-0000-0000-0000B0570000}"/>
    <cellStyle name="Totaal 6 2 13 2" xfId="17494" xr:uid="{00000000-0005-0000-0000-0000B1570000}"/>
    <cellStyle name="Totaal 6 2 14" xfId="7961" xr:uid="{00000000-0005-0000-0000-0000B2570000}"/>
    <cellStyle name="Totaal 6 2 14 2" xfId="17688" xr:uid="{00000000-0005-0000-0000-0000B3570000}"/>
    <cellStyle name="Totaal 6 2 15" xfId="4861" xr:uid="{00000000-0005-0000-0000-0000B4570000}"/>
    <cellStyle name="Totaal 6 2 15 2" xfId="14588" xr:uid="{00000000-0005-0000-0000-0000B5570000}"/>
    <cellStyle name="Totaal 6 2 16" xfId="8264" xr:uid="{00000000-0005-0000-0000-0000B6570000}"/>
    <cellStyle name="Totaal 6 2 16 2" xfId="17991" xr:uid="{00000000-0005-0000-0000-0000B7570000}"/>
    <cellStyle name="Totaal 6 2 17" xfId="8449" xr:uid="{00000000-0005-0000-0000-0000B8570000}"/>
    <cellStyle name="Totaal 6 2 17 2" xfId="18176" xr:uid="{00000000-0005-0000-0000-0000B9570000}"/>
    <cellStyle name="Totaal 6 2 18" xfId="8630" xr:uid="{00000000-0005-0000-0000-0000BA570000}"/>
    <cellStyle name="Totaal 6 2 18 2" xfId="18357" xr:uid="{00000000-0005-0000-0000-0000BB570000}"/>
    <cellStyle name="Totaal 6 2 19" xfId="8805" xr:uid="{00000000-0005-0000-0000-0000BC570000}"/>
    <cellStyle name="Totaal 6 2 19 2" xfId="18532" xr:uid="{00000000-0005-0000-0000-0000BD570000}"/>
    <cellStyle name="Totaal 6 2 2" xfId="4569" xr:uid="{00000000-0005-0000-0000-0000BE570000}"/>
    <cellStyle name="Totaal 6 2 2 2" xfId="14296" xr:uid="{00000000-0005-0000-0000-0000BF570000}"/>
    <cellStyle name="Totaal 6 2 20" xfId="8980" xr:uid="{00000000-0005-0000-0000-0000C0570000}"/>
    <cellStyle name="Totaal 6 2 20 2" xfId="18707" xr:uid="{00000000-0005-0000-0000-0000C1570000}"/>
    <cellStyle name="Totaal 6 2 21" xfId="9157" xr:uid="{00000000-0005-0000-0000-0000C2570000}"/>
    <cellStyle name="Totaal 6 2 21 2" xfId="18884" xr:uid="{00000000-0005-0000-0000-0000C3570000}"/>
    <cellStyle name="Totaal 6 2 22" xfId="9327" xr:uid="{00000000-0005-0000-0000-0000C4570000}"/>
    <cellStyle name="Totaal 6 2 22 2" xfId="19054" xr:uid="{00000000-0005-0000-0000-0000C5570000}"/>
    <cellStyle name="Totaal 6 2 23" xfId="9498" xr:uid="{00000000-0005-0000-0000-0000C6570000}"/>
    <cellStyle name="Totaal 6 2 23 2" xfId="19225" xr:uid="{00000000-0005-0000-0000-0000C7570000}"/>
    <cellStyle name="Totaal 6 2 24" xfId="9663" xr:uid="{00000000-0005-0000-0000-0000C8570000}"/>
    <cellStyle name="Totaal 6 2 24 2" xfId="19390" xr:uid="{00000000-0005-0000-0000-0000C9570000}"/>
    <cellStyle name="Totaal 6 2 25" xfId="9830" xr:uid="{00000000-0005-0000-0000-0000CA570000}"/>
    <cellStyle name="Totaal 6 2 25 2" xfId="19557" xr:uid="{00000000-0005-0000-0000-0000CB570000}"/>
    <cellStyle name="Totaal 6 2 26" xfId="9993" xr:uid="{00000000-0005-0000-0000-0000CC570000}"/>
    <cellStyle name="Totaal 6 2 26 2" xfId="19720" xr:uid="{00000000-0005-0000-0000-0000CD570000}"/>
    <cellStyle name="Totaal 6 2 27" xfId="10151" xr:uid="{00000000-0005-0000-0000-0000CE570000}"/>
    <cellStyle name="Totaal 6 2 27 2" xfId="19878" xr:uid="{00000000-0005-0000-0000-0000CF570000}"/>
    <cellStyle name="Totaal 6 2 28" xfId="10305" xr:uid="{00000000-0005-0000-0000-0000D0570000}"/>
    <cellStyle name="Totaal 6 2 28 2" xfId="20032" xr:uid="{00000000-0005-0000-0000-0000D1570000}"/>
    <cellStyle name="Totaal 6 2 29" xfId="10458" xr:uid="{00000000-0005-0000-0000-0000D2570000}"/>
    <cellStyle name="Totaal 6 2 29 2" xfId="20185" xr:uid="{00000000-0005-0000-0000-0000D3570000}"/>
    <cellStyle name="Totaal 6 2 3" xfId="5775" xr:uid="{00000000-0005-0000-0000-0000D4570000}"/>
    <cellStyle name="Totaal 6 2 3 2" xfId="15502" xr:uid="{00000000-0005-0000-0000-0000D5570000}"/>
    <cellStyle name="Totaal 6 2 30" xfId="10608" xr:uid="{00000000-0005-0000-0000-0000D6570000}"/>
    <cellStyle name="Totaal 6 2 30 2" xfId="20335" xr:uid="{00000000-0005-0000-0000-0000D7570000}"/>
    <cellStyle name="Totaal 6 2 31" xfId="10755" xr:uid="{00000000-0005-0000-0000-0000D8570000}"/>
    <cellStyle name="Totaal 6 2 31 2" xfId="20482" xr:uid="{00000000-0005-0000-0000-0000D9570000}"/>
    <cellStyle name="Totaal 6 2 4" xfId="5987" xr:uid="{00000000-0005-0000-0000-0000DA570000}"/>
    <cellStyle name="Totaal 6 2 4 2" xfId="15714" xr:uid="{00000000-0005-0000-0000-0000DB570000}"/>
    <cellStyle name="Totaal 6 2 5" xfId="4665" xr:uid="{00000000-0005-0000-0000-0000DC570000}"/>
    <cellStyle name="Totaal 6 2 5 2" xfId="14392" xr:uid="{00000000-0005-0000-0000-0000DD570000}"/>
    <cellStyle name="Totaal 6 2 6" xfId="6362" xr:uid="{00000000-0005-0000-0000-0000DE570000}"/>
    <cellStyle name="Totaal 6 2 6 2" xfId="16089" xr:uid="{00000000-0005-0000-0000-0000DF570000}"/>
    <cellStyle name="Totaal 6 2 7" xfId="6567" xr:uid="{00000000-0005-0000-0000-0000E0570000}"/>
    <cellStyle name="Totaal 6 2 7 2" xfId="16294" xr:uid="{00000000-0005-0000-0000-0000E1570000}"/>
    <cellStyle name="Totaal 6 2 8" xfId="6772" xr:uid="{00000000-0005-0000-0000-0000E2570000}"/>
    <cellStyle name="Totaal 6 2 8 2" xfId="16499" xr:uid="{00000000-0005-0000-0000-0000E3570000}"/>
    <cellStyle name="Totaal 6 2 9" xfId="6976" xr:uid="{00000000-0005-0000-0000-0000E4570000}"/>
    <cellStyle name="Totaal 6 2 9 2" xfId="16703" xr:uid="{00000000-0005-0000-0000-0000E5570000}"/>
    <cellStyle name="Totaal 6 20" xfId="2717" xr:uid="{00000000-0005-0000-0000-0000E6570000}"/>
    <cellStyle name="Totaal 6 20 2" xfId="12444" xr:uid="{00000000-0005-0000-0000-0000E7570000}"/>
    <cellStyle name="Totaal 6 21" xfId="4720" xr:uid="{00000000-0005-0000-0000-0000E8570000}"/>
    <cellStyle name="Totaal 6 21 2" xfId="14447" xr:uid="{00000000-0005-0000-0000-0000E9570000}"/>
    <cellStyle name="Totaal 6 22" xfId="4873" xr:uid="{00000000-0005-0000-0000-0000EA570000}"/>
    <cellStyle name="Totaal 6 22 2" xfId="14600" xr:uid="{00000000-0005-0000-0000-0000EB570000}"/>
    <cellStyle name="Totaal 6 23" xfId="4818" xr:uid="{00000000-0005-0000-0000-0000EC570000}"/>
    <cellStyle name="Totaal 6 23 2" xfId="14545" xr:uid="{00000000-0005-0000-0000-0000ED570000}"/>
    <cellStyle name="Totaal 6 24" xfId="5238" xr:uid="{00000000-0005-0000-0000-0000EE570000}"/>
    <cellStyle name="Totaal 6 24 2" xfId="14965" xr:uid="{00000000-0005-0000-0000-0000EF570000}"/>
    <cellStyle name="Totaal 6 25" xfId="2883" xr:uid="{00000000-0005-0000-0000-0000F0570000}"/>
    <cellStyle name="Totaal 6 25 2" xfId="12610" xr:uid="{00000000-0005-0000-0000-0000F1570000}"/>
    <cellStyle name="Totaal 6 26" xfId="6408" xr:uid="{00000000-0005-0000-0000-0000F2570000}"/>
    <cellStyle name="Totaal 6 26 2" xfId="16135" xr:uid="{00000000-0005-0000-0000-0000F3570000}"/>
    <cellStyle name="Totaal 6 27" xfId="2780" xr:uid="{00000000-0005-0000-0000-0000F4570000}"/>
    <cellStyle name="Totaal 6 27 2" xfId="12507" xr:uid="{00000000-0005-0000-0000-0000F5570000}"/>
    <cellStyle name="Totaal 6 28" xfId="4915" xr:uid="{00000000-0005-0000-0000-0000F6570000}"/>
    <cellStyle name="Totaal 6 28 2" xfId="14642" xr:uid="{00000000-0005-0000-0000-0000F7570000}"/>
    <cellStyle name="Totaal 6 29" xfId="8515" xr:uid="{00000000-0005-0000-0000-0000F8570000}"/>
    <cellStyle name="Totaal 6 29 2" xfId="18242" xr:uid="{00000000-0005-0000-0000-0000F9570000}"/>
    <cellStyle name="Totaal 6 3" xfId="2349" xr:uid="{00000000-0005-0000-0000-0000FA570000}"/>
    <cellStyle name="Totaal 6 3 10" xfId="7180" xr:uid="{00000000-0005-0000-0000-0000FB570000}"/>
    <cellStyle name="Totaal 6 3 10 2" xfId="16907" xr:uid="{00000000-0005-0000-0000-0000FC570000}"/>
    <cellStyle name="Totaal 6 3 11" xfId="7379" xr:uid="{00000000-0005-0000-0000-0000FD570000}"/>
    <cellStyle name="Totaal 6 3 11 2" xfId="17106" xr:uid="{00000000-0005-0000-0000-0000FE570000}"/>
    <cellStyle name="Totaal 6 3 12" xfId="7569" xr:uid="{00000000-0005-0000-0000-0000FF570000}"/>
    <cellStyle name="Totaal 6 3 12 2" xfId="17296" xr:uid="{00000000-0005-0000-0000-000000580000}"/>
    <cellStyle name="Totaal 6 3 13" xfId="7768" xr:uid="{00000000-0005-0000-0000-000001580000}"/>
    <cellStyle name="Totaal 6 3 13 2" xfId="17495" xr:uid="{00000000-0005-0000-0000-000002580000}"/>
    <cellStyle name="Totaal 6 3 14" xfId="7962" xr:uid="{00000000-0005-0000-0000-000003580000}"/>
    <cellStyle name="Totaal 6 3 14 2" xfId="17689" xr:uid="{00000000-0005-0000-0000-000004580000}"/>
    <cellStyle name="Totaal 6 3 15" xfId="2713" xr:uid="{00000000-0005-0000-0000-000005580000}"/>
    <cellStyle name="Totaal 6 3 15 2" xfId="12440" xr:uid="{00000000-0005-0000-0000-000006580000}"/>
    <cellStyle name="Totaal 6 3 16" xfId="8265" xr:uid="{00000000-0005-0000-0000-000007580000}"/>
    <cellStyle name="Totaal 6 3 16 2" xfId="17992" xr:uid="{00000000-0005-0000-0000-000008580000}"/>
    <cellStyle name="Totaal 6 3 17" xfId="8450" xr:uid="{00000000-0005-0000-0000-000009580000}"/>
    <cellStyle name="Totaal 6 3 17 2" xfId="18177" xr:uid="{00000000-0005-0000-0000-00000A580000}"/>
    <cellStyle name="Totaal 6 3 18" xfId="8631" xr:uid="{00000000-0005-0000-0000-00000B580000}"/>
    <cellStyle name="Totaal 6 3 18 2" xfId="18358" xr:uid="{00000000-0005-0000-0000-00000C580000}"/>
    <cellStyle name="Totaal 6 3 19" xfId="8806" xr:uid="{00000000-0005-0000-0000-00000D580000}"/>
    <cellStyle name="Totaal 6 3 19 2" xfId="18533" xr:uid="{00000000-0005-0000-0000-00000E580000}"/>
    <cellStyle name="Totaal 6 3 2" xfId="4570" xr:uid="{00000000-0005-0000-0000-00000F580000}"/>
    <cellStyle name="Totaal 6 3 2 2" xfId="14297" xr:uid="{00000000-0005-0000-0000-000010580000}"/>
    <cellStyle name="Totaal 6 3 20" xfId="8981" xr:uid="{00000000-0005-0000-0000-000011580000}"/>
    <cellStyle name="Totaal 6 3 20 2" xfId="18708" xr:uid="{00000000-0005-0000-0000-000012580000}"/>
    <cellStyle name="Totaal 6 3 21" xfId="9158" xr:uid="{00000000-0005-0000-0000-000013580000}"/>
    <cellStyle name="Totaal 6 3 21 2" xfId="18885" xr:uid="{00000000-0005-0000-0000-000014580000}"/>
    <cellStyle name="Totaal 6 3 22" xfId="9328" xr:uid="{00000000-0005-0000-0000-000015580000}"/>
    <cellStyle name="Totaal 6 3 22 2" xfId="19055" xr:uid="{00000000-0005-0000-0000-000016580000}"/>
    <cellStyle name="Totaal 6 3 23" xfId="9499" xr:uid="{00000000-0005-0000-0000-000017580000}"/>
    <cellStyle name="Totaal 6 3 23 2" xfId="19226" xr:uid="{00000000-0005-0000-0000-000018580000}"/>
    <cellStyle name="Totaal 6 3 24" xfId="9664" xr:uid="{00000000-0005-0000-0000-000019580000}"/>
    <cellStyle name="Totaal 6 3 24 2" xfId="19391" xr:uid="{00000000-0005-0000-0000-00001A580000}"/>
    <cellStyle name="Totaal 6 3 25" xfId="9831" xr:uid="{00000000-0005-0000-0000-00001B580000}"/>
    <cellStyle name="Totaal 6 3 25 2" xfId="19558" xr:uid="{00000000-0005-0000-0000-00001C580000}"/>
    <cellStyle name="Totaal 6 3 26" xfId="9994" xr:uid="{00000000-0005-0000-0000-00001D580000}"/>
    <cellStyle name="Totaal 6 3 26 2" xfId="19721" xr:uid="{00000000-0005-0000-0000-00001E580000}"/>
    <cellStyle name="Totaal 6 3 27" xfId="10152" xr:uid="{00000000-0005-0000-0000-00001F580000}"/>
    <cellStyle name="Totaal 6 3 27 2" xfId="19879" xr:uid="{00000000-0005-0000-0000-000020580000}"/>
    <cellStyle name="Totaal 6 3 28" xfId="10306" xr:uid="{00000000-0005-0000-0000-000021580000}"/>
    <cellStyle name="Totaal 6 3 28 2" xfId="20033" xr:uid="{00000000-0005-0000-0000-000022580000}"/>
    <cellStyle name="Totaal 6 3 29" xfId="10459" xr:uid="{00000000-0005-0000-0000-000023580000}"/>
    <cellStyle name="Totaal 6 3 29 2" xfId="20186" xr:uid="{00000000-0005-0000-0000-000024580000}"/>
    <cellStyle name="Totaal 6 3 3" xfId="5776" xr:uid="{00000000-0005-0000-0000-000025580000}"/>
    <cellStyle name="Totaal 6 3 3 2" xfId="15503" xr:uid="{00000000-0005-0000-0000-000026580000}"/>
    <cellStyle name="Totaal 6 3 30" xfId="10609" xr:uid="{00000000-0005-0000-0000-000027580000}"/>
    <cellStyle name="Totaal 6 3 30 2" xfId="20336" xr:uid="{00000000-0005-0000-0000-000028580000}"/>
    <cellStyle name="Totaal 6 3 31" xfId="10756" xr:uid="{00000000-0005-0000-0000-000029580000}"/>
    <cellStyle name="Totaal 6 3 31 2" xfId="20483" xr:uid="{00000000-0005-0000-0000-00002A580000}"/>
    <cellStyle name="Totaal 6 3 4" xfId="5988" xr:uid="{00000000-0005-0000-0000-00002B580000}"/>
    <cellStyle name="Totaal 6 3 4 2" xfId="15715" xr:uid="{00000000-0005-0000-0000-00002C580000}"/>
    <cellStyle name="Totaal 6 3 5" xfId="4884" xr:uid="{00000000-0005-0000-0000-00002D580000}"/>
    <cellStyle name="Totaal 6 3 5 2" xfId="14611" xr:uid="{00000000-0005-0000-0000-00002E580000}"/>
    <cellStyle name="Totaal 6 3 6" xfId="6363" xr:uid="{00000000-0005-0000-0000-00002F580000}"/>
    <cellStyle name="Totaal 6 3 6 2" xfId="16090" xr:uid="{00000000-0005-0000-0000-000030580000}"/>
    <cellStyle name="Totaal 6 3 7" xfId="6568" xr:uid="{00000000-0005-0000-0000-000031580000}"/>
    <cellStyle name="Totaal 6 3 7 2" xfId="16295" xr:uid="{00000000-0005-0000-0000-000032580000}"/>
    <cellStyle name="Totaal 6 3 8" xfId="6773" xr:uid="{00000000-0005-0000-0000-000033580000}"/>
    <cellStyle name="Totaal 6 3 8 2" xfId="16500" xr:uid="{00000000-0005-0000-0000-000034580000}"/>
    <cellStyle name="Totaal 6 3 9" xfId="6977" xr:uid="{00000000-0005-0000-0000-000035580000}"/>
    <cellStyle name="Totaal 6 3 9 2" xfId="16704" xr:uid="{00000000-0005-0000-0000-000036580000}"/>
    <cellStyle name="Totaal 6 30" xfId="8688" xr:uid="{00000000-0005-0000-0000-000037580000}"/>
    <cellStyle name="Totaal 6 30 2" xfId="18415" xr:uid="{00000000-0005-0000-0000-000038580000}"/>
    <cellStyle name="Totaal 6 31" xfId="7622" xr:uid="{00000000-0005-0000-0000-000039580000}"/>
    <cellStyle name="Totaal 6 31 2" xfId="17349" xr:uid="{00000000-0005-0000-0000-00003A580000}"/>
    <cellStyle name="Totaal 6 32" xfId="4828" xr:uid="{00000000-0005-0000-0000-00003B580000}"/>
    <cellStyle name="Totaal 6 32 2" xfId="14555" xr:uid="{00000000-0005-0000-0000-00003C580000}"/>
    <cellStyle name="Totaal 6 33" xfId="9872" xr:uid="{00000000-0005-0000-0000-00003D580000}"/>
    <cellStyle name="Totaal 6 33 2" xfId="19599" xr:uid="{00000000-0005-0000-0000-00003E580000}"/>
    <cellStyle name="Totaal 6 4" xfId="3064" xr:uid="{00000000-0005-0000-0000-00003F580000}"/>
    <cellStyle name="Totaal 6 4 2" xfId="12791" xr:uid="{00000000-0005-0000-0000-000040580000}"/>
    <cellStyle name="Totaal 6 5" xfId="2659" xr:uid="{00000000-0005-0000-0000-000041580000}"/>
    <cellStyle name="Totaal 6 5 2" xfId="12386" xr:uid="{00000000-0005-0000-0000-000042580000}"/>
    <cellStyle name="Totaal 6 6" xfId="5114" xr:uid="{00000000-0005-0000-0000-000043580000}"/>
    <cellStyle name="Totaal 6 6 2" xfId="14841" xr:uid="{00000000-0005-0000-0000-000044580000}"/>
    <cellStyle name="Totaal 6 7" xfId="5638" xr:uid="{00000000-0005-0000-0000-000045580000}"/>
    <cellStyle name="Totaal 6 7 2" xfId="15365" xr:uid="{00000000-0005-0000-0000-000046580000}"/>
    <cellStyle name="Totaal 6 8" xfId="3091" xr:uid="{00000000-0005-0000-0000-000047580000}"/>
    <cellStyle name="Totaal 6 8 2" xfId="12818" xr:uid="{00000000-0005-0000-0000-000048580000}"/>
    <cellStyle name="Totaal 6 9" xfId="4753" xr:uid="{00000000-0005-0000-0000-000049580000}"/>
    <cellStyle name="Totaal 6 9 2" xfId="14480" xr:uid="{00000000-0005-0000-0000-00004A580000}"/>
    <cellStyle name="Totaal 7" xfId="863" xr:uid="{00000000-0005-0000-0000-00004B580000}"/>
    <cellStyle name="Totaal 7 10" xfId="4917" xr:uid="{00000000-0005-0000-0000-00004C580000}"/>
    <cellStyle name="Totaal 7 10 2" xfId="14644" xr:uid="{00000000-0005-0000-0000-00004D580000}"/>
    <cellStyle name="Totaal 7 11" xfId="4823" xr:uid="{00000000-0005-0000-0000-00004E580000}"/>
    <cellStyle name="Totaal 7 11 2" xfId="14550" xr:uid="{00000000-0005-0000-0000-00004F580000}"/>
    <cellStyle name="Totaal 7 12" xfId="4869" xr:uid="{00000000-0005-0000-0000-000050580000}"/>
    <cellStyle name="Totaal 7 12 2" xfId="14596" xr:uid="{00000000-0005-0000-0000-000051580000}"/>
    <cellStyle name="Totaal 7 13" xfId="4841" xr:uid="{00000000-0005-0000-0000-000052580000}"/>
    <cellStyle name="Totaal 7 13 2" xfId="14568" xr:uid="{00000000-0005-0000-0000-000053580000}"/>
    <cellStyle name="Totaal 7 14" xfId="2863" xr:uid="{00000000-0005-0000-0000-000054580000}"/>
    <cellStyle name="Totaal 7 14 2" xfId="12590" xr:uid="{00000000-0005-0000-0000-000055580000}"/>
    <cellStyle name="Totaal 7 15" xfId="2887" xr:uid="{00000000-0005-0000-0000-000056580000}"/>
    <cellStyle name="Totaal 7 15 2" xfId="12614" xr:uid="{00000000-0005-0000-0000-000057580000}"/>
    <cellStyle name="Totaal 7 16" xfId="5344" xr:uid="{00000000-0005-0000-0000-000058580000}"/>
    <cellStyle name="Totaal 7 16 2" xfId="15071" xr:uid="{00000000-0005-0000-0000-000059580000}"/>
    <cellStyle name="Totaal 7 17" xfId="7430" xr:uid="{00000000-0005-0000-0000-00005A580000}"/>
    <cellStyle name="Totaal 7 17 2" xfId="17157" xr:uid="{00000000-0005-0000-0000-00005B580000}"/>
    <cellStyle name="Totaal 7 18" xfId="6544" xr:uid="{00000000-0005-0000-0000-00005C580000}"/>
    <cellStyle name="Totaal 7 18 2" xfId="16271" xr:uid="{00000000-0005-0000-0000-00005D580000}"/>
    <cellStyle name="Totaal 7 19" xfId="6157" xr:uid="{00000000-0005-0000-0000-00005E580000}"/>
    <cellStyle name="Totaal 7 19 2" xfId="15884" xr:uid="{00000000-0005-0000-0000-00005F580000}"/>
    <cellStyle name="Totaal 7 2" xfId="2350" xr:uid="{00000000-0005-0000-0000-000060580000}"/>
    <cellStyle name="Totaal 7 2 10" xfId="7181" xr:uid="{00000000-0005-0000-0000-000061580000}"/>
    <cellStyle name="Totaal 7 2 10 2" xfId="16908" xr:uid="{00000000-0005-0000-0000-000062580000}"/>
    <cellStyle name="Totaal 7 2 11" xfId="7380" xr:uid="{00000000-0005-0000-0000-000063580000}"/>
    <cellStyle name="Totaal 7 2 11 2" xfId="17107" xr:uid="{00000000-0005-0000-0000-000064580000}"/>
    <cellStyle name="Totaal 7 2 12" xfId="7570" xr:uid="{00000000-0005-0000-0000-000065580000}"/>
    <cellStyle name="Totaal 7 2 12 2" xfId="17297" xr:uid="{00000000-0005-0000-0000-000066580000}"/>
    <cellStyle name="Totaal 7 2 13" xfId="7769" xr:uid="{00000000-0005-0000-0000-000067580000}"/>
    <cellStyle name="Totaal 7 2 13 2" xfId="17496" xr:uid="{00000000-0005-0000-0000-000068580000}"/>
    <cellStyle name="Totaal 7 2 14" xfId="7963" xr:uid="{00000000-0005-0000-0000-000069580000}"/>
    <cellStyle name="Totaal 7 2 14 2" xfId="17690" xr:uid="{00000000-0005-0000-0000-00006A580000}"/>
    <cellStyle name="Totaal 7 2 15" xfId="6088" xr:uid="{00000000-0005-0000-0000-00006B580000}"/>
    <cellStyle name="Totaal 7 2 15 2" xfId="15815" xr:uid="{00000000-0005-0000-0000-00006C580000}"/>
    <cellStyle name="Totaal 7 2 16" xfId="8266" xr:uid="{00000000-0005-0000-0000-00006D580000}"/>
    <cellStyle name="Totaal 7 2 16 2" xfId="17993" xr:uid="{00000000-0005-0000-0000-00006E580000}"/>
    <cellStyle name="Totaal 7 2 17" xfId="8451" xr:uid="{00000000-0005-0000-0000-00006F580000}"/>
    <cellStyle name="Totaal 7 2 17 2" xfId="18178" xr:uid="{00000000-0005-0000-0000-000070580000}"/>
    <cellStyle name="Totaal 7 2 18" xfId="8632" xr:uid="{00000000-0005-0000-0000-000071580000}"/>
    <cellStyle name="Totaal 7 2 18 2" xfId="18359" xr:uid="{00000000-0005-0000-0000-000072580000}"/>
    <cellStyle name="Totaal 7 2 19" xfId="8807" xr:uid="{00000000-0005-0000-0000-000073580000}"/>
    <cellStyle name="Totaal 7 2 19 2" xfId="18534" xr:uid="{00000000-0005-0000-0000-000074580000}"/>
    <cellStyle name="Totaal 7 2 2" xfId="4571" xr:uid="{00000000-0005-0000-0000-000075580000}"/>
    <cellStyle name="Totaal 7 2 2 2" xfId="14298" xr:uid="{00000000-0005-0000-0000-000076580000}"/>
    <cellStyle name="Totaal 7 2 20" xfId="8982" xr:uid="{00000000-0005-0000-0000-000077580000}"/>
    <cellStyle name="Totaal 7 2 20 2" xfId="18709" xr:uid="{00000000-0005-0000-0000-000078580000}"/>
    <cellStyle name="Totaal 7 2 21" xfId="9159" xr:uid="{00000000-0005-0000-0000-000079580000}"/>
    <cellStyle name="Totaal 7 2 21 2" xfId="18886" xr:uid="{00000000-0005-0000-0000-00007A580000}"/>
    <cellStyle name="Totaal 7 2 22" xfId="9329" xr:uid="{00000000-0005-0000-0000-00007B580000}"/>
    <cellStyle name="Totaal 7 2 22 2" xfId="19056" xr:uid="{00000000-0005-0000-0000-00007C580000}"/>
    <cellStyle name="Totaal 7 2 23" xfId="9500" xr:uid="{00000000-0005-0000-0000-00007D580000}"/>
    <cellStyle name="Totaal 7 2 23 2" xfId="19227" xr:uid="{00000000-0005-0000-0000-00007E580000}"/>
    <cellStyle name="Totaal 7 2 24" xfId="9665" xr:uid="{00000000-0005-0000-0000-00007F580000}"/>
    <cellStyle name="Totaal 7 2 24 2" xfId="19392" xr:uid="{00000000-0005-0000-0000-000080580000}"/>
    <cellStyle name="Totaal 7 2 25" xfId="9832" xr:uid="{00000000-0005-0000-0000-000081580000}"/>
    <cellStyle name="Totaal 7 2 25 2" xfId="19559" xr:uid="{00000000-0005-0000-0000-000082580000}"/>
    <cellStyle name="Totaal 7 2 26" xfId="9995" xr:uid="{00000000-0005-0000-0000-000083580000}"/>
    <cellStyle name="Totaal 7 2 26 2" xfId="19722" xr:uid="{00000000-0005-0000-0000-000084580000}"/>
    <cellStyle name="Totaal 7 2 27" xfId="10153" xr:uid="{00000000-0005-0000-0000-000085580000}"/>
    <cellStyle name="Totaal 7 2 27 2" xfId="19880" xr:uid="{00000000-0005-0000-0000-000086580000}"/>
    <cellStyle name="Totaal 7 2 28" xfId="10307" xr:uid="{00000000-0005-0000-0000-000087580000}"/>
    <cellStyle name="Totaal 7 2 28 2" xfId="20034" xr:uid="{00000000-0005-0000-0000-000088580000}"/>
    <cellStyle name="Totaal 7 2 29" xfId="10460" xr:uid="{00000000-0005-0000-0000-000089580000}"/>
    <cellStyle name="Totaal 7 2 29 2" xfId="20187" xr:uid="{00000000-0005-0000-0000-00008A580000}"/>
    <cellStyle name="Totaal 7 2 3" xfId="5777" xr:uid="{00000000-0005-0000-0000-00008B580000}"/>
    <cellStyle name="Totaal 7 2 3 2" xfId="15504" xr:uid="{00000000-0005-0000-0000-00008C580000}"/>
    <cellStyle name="Totaal 7 2 30" xfId="10610" xr:uid="{00000000-0005-0000-0000-00008D580000}"/>
    <cellStyle name="Totaal 7 2 30 2" xfId="20337" xr:uid="{00000000-0005-0000-0000-00008E580000}"/>
    <cellStyle name="Totaal 7 2 31" xfId="10757" xr:uid="{00000000-0005-0000-0000-00008F580000}"/>
    <cellStyle name="Totaal 7 2 31 2" xfId="20484" xr:uid="{00000000-0005-0000-0000-000090580000}"/>
    <cellStyle name="Totaal 7 2 4" xfId="5989" xr:uid="{00000000-0005-0000-0000-000091580000}"/>
    <cellStyle name="Totaal 7 2 4 2" xfId="15716" xr:uid="{00000000-0005-0000-0000-000092580000}"/>
    <cellStyle name="Totaal 7 2 5" xfId="5318" xr:uid="{00000000-0005-0000-0000-000093580000}"/>
    <cellStyle name="Totaal 7 2 5 2" xfId="15045" xr:uid="{00000000-0005-0000-0000-000094580000}"/>
    <cellStyle name="Totaal 7 2 6" xfId="6364" xr:uid="{00000000-0005-0000-0000-000095580000}"/>
    <cellStyle name="Totaal 7 2 6 2" xfId="16091" xr:uid="{00000000-0005-0000-0000-000096580000}"/>
    <cellStyle name="Totaal 7 2 7" xfId="6569" xr:uid="{00000000-0005-0000-0000-000097580000}"/>
    <cellStyle name="Totaal 7 2 7 2" xfId="16296" xr:uid="{00000000-0005-0000-0000-000098580000}"/>
    <cellStyle name="Totaal 7 2 8" xfId="6774" xr:uid="{00000000-0005-0000-0000-000099580000}"/>
    <cellStyle name="Totaal 7 2 8 2" xfId="16501" xr:uid="{00000000-0005-0000-0000-00009A580000}"/>
    <cellStyle name="Totaal 7 2 9" xfId="6978" xr:uid="{00000000-0005-0000-0000-00009B580000}"/>
    <cellStyle name="Totaal 7 2 9 2" xfId="16705" xr:uid="{00000000-0005-0000-0000-00009C580000}"/>
    <cellStyle name="Totaal 7 20" xfId="7826" xr:uid="{00000000-0005-0000-0000-00009D580000}"/>
    <cellStyle name="Totaal 7 20 2" xfId="17553" xr:uid="{00000000-0005-0000-0000-00009E580000}"/>
    <cellStyle name="Totaal 7 21" xfId="4984" xr:uid="{00000000-0005-0000-0000-00009F580000}"/>
    <cellStyle name="Totaal 7 21 2" xfId="14711" xr:uid="{00000000-0005-0000-0000-0000A0580000}"/>
    <cellStyle name="Totaal 7 22" xfId="8124" xr:uid="{00000000-0005-0000-0000-0000A1580000}"/>
    <cellStyle name="Totaal 7 22 2" xfId="17851" xr:uid="{00000000-0005-0000-0000-0000A2580000}"/>
    <cellStyle name="Totaal 7 23" xfId="8118" xr:uid="{00000000-0005-0000-0000-0000A3580000}"/>
    <cellStyle name="Totaal 7 23 2" xfId="17845" xr:uid="{00000000-0005-0000-0000-0000A4580000}"/>
    <cellStyle name="Totaal 7 24" xfId="2620" xr:uid="{00000000-0005-0000-0000-0000A5580000}"/>
    <cellStyle name="Totaal 7 24 2" xfId="12347" xr:uid="{00000000-0005-0000-0000-0000A6580000}"/>
    <cellStyle name="Totaal 7 25" xfId="5532" xr:uid="{00000000-0005-0000-0000-0000A7580000}"/>
    <cellStyle name="Totaal 7 25 2" xfId="15259" xr:uid="{00000000-0005-0000-0000-0000A8580000}"/>
    <cellStyle name="Totaal 7 26" xfId="4964" xr:uid="{00000000-0005-0000-0000-0000A9580000}"/>
    <cellStyle name="Totaal 7 26 2" xfId="14691" xr:uid="{00000000-0005-0000-0000-0000AA580000}"/>
    <cellStyle name="Totaal 7 27" xfId="5451" xr:uid="{00000000-0005-0000-0000-0000AB580000}"/>
    <cellStyle name="Totaal 7 27 2" xfId="15178" xr:uid="{00000000-0005-0000-0000-0000AC580000}"/>
    <cellStyle name="Totaal 7 28" xfId="2813" xr:uid="{00000000-0005-0000-0000-0000AD580000}"/>
    <cellStyle name="Totaal 7 28 2" xfId="12540" xr:uid="{00000000-0005-0000-0000-0000AE580000}"/>
    <cellStyle name="Totaal 7 29" xfId="2716" xr:uid="{00000000-0005-0000-0000-0000AF580000}"/>
    <cellStyle name="Totaal 7 29 2" xfId="12443" xr:uid="{00000000-0005-0000-0000-0000B0580000}"/>
    <cellStyle name="Totaal 7 3" xfId="2351" xr:uid="{00000000-0005-0000-0000-0000B1580000}"/>
    <cellStyle name="Totaal 7 3 10" xfId="7182" xr:uid="{00000000-0005-0000-0000-0000B2580000}"/>
    <cellStyle name="Totaal 7 3 10 2" xfId="16909" xr:uid="{00000000-0005-0000-0000-0000B3580000}"/>
    <cellStyle name="Totaal 7 3 11" xfId="7381" xr:uid="{00000000-0005-0000-0000-0000B4580000}"/>
    <cellStyle name="Totaal 7 3 11 2" xfId="17108" xr:uid="{00000000-0005-0000-0000-0000B5580000}"/>
    <cellStyle name="Totaal 7 3 12" xfId="7571" xr:uid="{00000000-0005-0000-0000-0000B6580000}"/>
    <cellStyle name="Totaal 7 3 12 2" xfId="17298" xr:uid="{00000000-0005-0000-0000-0000B7580000}"/>
    <cellStyle name="Totaal 7 3 13" xfId="7770" xr:uid="{00000000-0005-0000-0000-0000B8580000}"/>
    <cellStyle name="Totaal 7 3 13 2" xfId="17497" xr:uid="{00000000-0005-0000-0000-0000B9580000}"/>
    <cellStyle name="Totaal 7 3 14" xfId="7964" xr:uid="{00000000-0005-0000-0000-0000BA580000}"/>
    <cellStyle name="Totaal 7 3 14 2" xfId="17691" xr:uid="{00000000-0005-0000-0000-0000BB580000}"/>
    <cellStyle name="Totaal 7 3 15" xfId="5580" xr:uid="{00000000-0005-0000-0000-0000BC580000}"/>
    <cellStyle name="Totaal 7 3 15 2" xfId="15307" xr:uid="{00000000-0005-0000-0000-0000BD580000}"/>
    <cellStyle name="Totaal 7 3 16" xfId="8267" xr:uid="{00000000-0005-0000-0000-0000BE580000}"/>
    <cellStyle name="Totaal 7 3 16 2" xfId="17994" xr:uid="{00000000-0005-0000-0000-0000BF580000}"/>
    <cellStyle name="Totaal 7 3 17" xfId="8452" xr:uid="{00000000-0005-0000-0000-0000C0580000}"/>
    <cellStyle name="Totaal 7 3 17 2" xfId="18179" xr:uid="{00000000-0005-0000-0000-0000C1580000}"/>
    <cellStyle name="Totaal 7 3 18" xfId="8633" xr:uid="{00000000-0005-0000-0000-0000C2580000}"/>
    <cellStyle name="Totaal 7 3 18 2" xfId="18360" xr:uid="{00000000-0005-0000-0000-0000C3580000}"/>
    <cellStyle name="Totaal 7 3 19" xfId="8808" xr:uid="{00000000-0005-0000-0000-0000C4580000}"/>
    <cellStyle name="Totaal 7 3 19 2" xfId="18535" xr:uid="{00000000-0005-0000-0000-0000C5580000}"/>
    <cellStyle name="Totaal 7 3 2" xfId="4572" xr:uid="{00000000-0005-0000-0000-0000C6580000}"/>
    <cellStyle name="Totaal 7 3 2 2" xfId="14299" xr:uid="{00000000-0005-0000-0000-0000C7580000}"/>
    <cellStyle name="Totaal 7 3 20" xfId="8983" xr:uid="{00000000-0005-0000-0000-0000C8580000}"/>
    <cellStyle name="Totaal 7 3 20 2" xfId="18710" xr:uid="{00000000-0005-0000-0000-0000C9580000}"/>
    <cellStyle name="Totaal 7 3 21" xfId="9160" xr:uid="{00000000-0005-0000-0000-0000CA580000}"/>
    <cellStyle name="Totaal 7 3 21 2" xfId="18887" xr:uid="{00000000-0005-0000-0000-0000CB580000}"/>
    <cellStyle name="Totaal 7 3 22" xfId="9330" xr:uid="{00000000-0005-0000-0000-0000CC580000}"/>
    <cellStyle name="Totaal 7 3 22 2" xfId="19057" xr:uid="{00000000-0005-0000-0000-0000CD580000}"/>
    <cellStyle name="Totaal 7 3 23" xfId="9501" xr:uid="{00000000-0005-0000-0000-0000CE580000}"/>
    <cellStyle name="Totaal 7 3 23 2" xfId="19228" xr:uid="{00000000-0005-0000-0000-0000CF580000}"/>
    <cellStyle name="Totaal 7 3 24" xfId="9666" xr:uid="{00000000-0005-0000-0000-0000D0580000}"/>
    <cellStyle name="Totaal 7 3 24 2" xfId="19393" xr:uid="{00000000-0005-0000-0000-0000D1580000}"/>
    <cellStyle name="Totaal 7 3 25" xfId="9833" xr:uid="{00000000-0005-0000-0000-0000D2580000}"/>
    <cellStyle name="Totaal 7 3 25 2" xfId="19560" xr:uid="{00000000-0005-0000-0000-0000D3580000}"/>
    <cellStyle name="Totaal 7 3 26" xfId="9996" xr:uid="{00000000-0005-0000-0000-0000D4580000}"/>
    <cellStyle name="Totaal 7 3 26 2" xfId="19723" xr:uid="{00000000-0005-0000-0000-0000D5580000}"/>
    <cellStyle name="Totaal 7 3 27" xfId="10154" xr:uid="{00000000-0005-0000-0000-0000D6580000}"/>
    <cellStyle name="Totaal 7 3 27 2" xfId="19881" xr:uid="{00000000-0005-0000-0000-0000D7580000}"/>
    <cellStyle name="Totaal 7 3 28" xfId="10308" xr:uid="{00000000-0005-0000-0000-0000D8580000}"/>
    <cellStyle name="Totaal 7 3 28 2" xfId="20035" xr:uid="{00000000-0005-0000-0000-0000D9580000}"/>
    <cellStyle name="Totaal 7 3 29" xfId="10461" xr:uid="{00000000-0005-0000-0000-0000DA580000}"/>
    <cellStyle name="Totaal 7 3 29 2" xfId="20188" xr:uid="{00000000-0005-0000-0000-0000DB580000}"/>
    <cellStyle name="Totaal 7 3 3" xfId="5778" xr:uid="{00000000-0005-0000-0000-0000DC580000}"/>
    <cellStyle name="Totaal 7 3 3 2" xfId="15505" xr:uid="{00000000-0005-0000-0000-0000DD580000}"/>
    <cellStyle name="Totaal 7 3 30" xfId="10611" xr:uid="{00000000-0005-0000-0000-0000DE580000}"/>
    <cellStyle name="Totaal 7 3 30 2" xfId="20338" xr:uid="{00000000-0005-0000-0000-0000DF580000}"/>
    <cellStyle name="Totaal 7 3 31" xfId="10758" xr:uid="{00000000-0005-0000-0000-0000E0580000}"/>
    <cellStyle name="Totaal 7 3 31 2" xfId="20485" xr:uid="{00000000-0005-0000-0000-0000E1580000}"/>
    <cellStyle name="Totaal 7 3 4" xfId="5990" xr:uid="{00000000-0005-0000-0000-0000E2580000}"/>
    <cellStyle name="Totaal 7 3 4 2" xfId="15717" xr:uid="{00000000-0005-0000-0000-0000E3580000}"/>
    <cellStyle name="Totaal 7 3 5" xfId="5558" xr:uid="{00000000-0005-0000-0000-0000E4580000}"/>
    <cellStyle name="Totaal 7 3 5 2" xfId="15285" xr:uid="{00000000-0005-0000-0000-0000E5580000}"/>
    <cellStyle name="Totaal 7 3 6" xfId="6365" xr:uid="{00000000-0005-0000-0000-0000E6580000}"/>
    <cellStyle name="Totaal 7 3 6 2" xfId="16092" xr:uid="{00000000-0005-0000-0000-0000E7580000}"/>
    <cellStyle name="Totaal 7 3 7" xfId="6570" xr:uid="{00000000-0005-0000-0000-0000E8580000}"/>
    <cellStyle name="Totaal 7 3 7 2" xfId="16297" xr:uid="{00000000-0005-0000-0000-0000E9580000}"/>
    <cellStyle name="Totaal 7 3 8" xfId="6775" xr:uid="{00000000-0005-0000-0000-0000EA580000}"/>
    <cellStyle name="Totaal 7 3 8 2" xfId="16502" xr:uid="{00000000-0005-0000-0000-0000EB580000}"/>
    <cellStyle name="Totaal 7 3 9" xfId="6979" xr:uid="{00000000-0005-0000-0000-0000EC580000}"/>
    <cellStyle name="Totaal 7 3 9 2" xfId="16706" xr:uid="{00000000-0005-0000-0000-0000ED580000}"/>
    <cellStyle name="Totaal 7 30" xfId="8140" xr:uid="{00000000-0005-0000-0000-0000EE580000}"/>
    <cellStyle name="Totaal 7 30 2" xfId="17867" xr:uid="{00000000-0005-0000-0000-0000EF580000}"/>
    <cellStyle name="Totaal 7 31" xfId="8128" xr:uid="{00000000-0005-0000-0000-0000F0580000}"/>
    <cellStyle name="Totaal 7 31 2" xfId="17855" xr:uid="{00000000-0005-0000-0000-0000F1580000}"/>
    <cellStyle name="Totaal 7 32" xfId="6117" xr:uid="{00000000-0005-0000-0000-0000F2580000}"/>
    <cellStyle name="Totaal 7 32 2" xfId="15844" xr:uid="{00000000-0005-0000-0000-0000F3580000}"/>
    <cellStyle name="Totaal 7 33" xfId="9539" xr:uid="{00000000-0005-0000-0000-0000F4580000}"/>
    <cellStyle name="Totaal 7 33 2" xfId="19266" xr:uid="{00000000-0005-0000-0000-0000F5580000}"/>
    <cellStyle name="Totaal 7 4" xfId="3065" xr:uid="{00000000-0005-0000-0000-0000F6580000}"/>
    <cellStyle name="Totaal 7 4 2" xfId="12792" xr:uid="{00000000-0005-0000-0000-0000F7580000}"/>
    <cellStyle name="Totaal 7 5" xfId="2658" xr:uid="{00000000-0005-0000-0000-0000F8580000}"/>
    <cellStyle name="Totaal 7 5 2" xfId="12385" xr:uid="{00000000-0005-0000-0000-0000F9580000}"/>
    <cellStyle name="Totaal 7 6" xfId="4826" xr:uid="{00000000-0005-0000-0000-0000FA580000}"/>
    <cellStyle name="Totaal 7 6 2" xfId="14553" xr:uid="{00000000-0005-0000-0000-0000FB580000}"/>
    <cellStyle name="Totaal 7 7" xfId="4868" xr:uid="{00000000-0005-0000-0000-0000FC580000}"/>
    <cellStyle name="Totaal 7 7 2" xfId="14595" xr:uid="{00000000-0005-0000-0000-0000FD580000}"/>
    <cellStyle name="Totaal 7 8" xfId="3009" xr:uid="{00000000-0005-0000-0000-0000FE580000}"/>
    <cellStyle name="Totaal 7 8 2" xfId="12736" xr:uid="{00000000-0005-0000-0000-0000FF580000}"/>
    <cellStyle name="Totaal 7 9" xfId="5221" xr:uid="{00000000-0005-0000-0000-000000590000}"/>
    <cellStyle name="Totaal 7 9 2" xfId="14948" xr:uid="{00000000-0005-0000-0000-000001590000}"/>
    <cellStyle name="Totaal 8" xfId="864" xr:uid="{00000000-0005-0000-0000-000002590000}"/>
    <cellStyle name="Totaal 8 10" xfId="5407" xr:uid="{00000000-0005-0000-0000-000003590000}"/>
    <cellStyle name="Totaal 8 10 2" xfId="15134" xr:uid="{00000000-0005-0000-0000-000004590000}"/>
    <cellStyle name="Totaal 8 11" xfId="5153" xr:uid="{00000000-0005-0000-0000-000005590000}"/>
    <cellStyle name="Totaal 8 11 2" xfId="14880" xr:uid="{00000000-0005-0000-0000-000006590000}"/>
    <cellStyle name="Totaal 8 12" xfId="4780" xr:uid="{00000000-0005-0000-0000-000007590000}"/>
    <cellStyle name="Totaal 8 12 2" xfId="14507" xr:uid="{00000000-0005-0000-0000-000008590000}"/>
    <cellStyle name="Totaal 8 13" xfId="5159" xr:uid="{00000000-0005-0000-0000-000009590000}"/>
    <cellStyle name="Totaal 8 13 2" xfId="14886" xr:uid="{00000000-0005-0000-0000-00000A590000}"/>
    <cellStyle name="Totaal 8 14" xfId="5289" xr:uid="{00000000-0005-0000-0000-00000B590000}"/>
    <cellStyle name="Totaal 8 14 2" xfId="15016" xr:uid="{00000000-0005-0000-0000-00000C590000}"/>
    <cellStyle name="Totaal 8 15" xfId="4897" xr:uid="{00000000-0005-0000-0000-00000D590000}"/>
    <cellStyle name="Totaal 8 15 2" xfId="14624" xr:uid="{00000000-0005-0000-0000-00000E590000}"/>
    <cellStyle name="Totaal 8 16" xfId="7020" xr:uid="{00000000-0005-0000-0000-00000F590000}"/>
    <cellStyle name="Totaal 8 16 2" xfId="16747" xr:uid="{00000000-0005-0000-0000-000010590000}"/>
    <cellStyle name="Totaal 8 17" xfId="7822" xr:uid="{00000000-0005-0000-0000-000011590000}"/>
    <cellStyle name="Totaal 8 17 2" xfId="17549" xr:uid="{00000000-0005-0000-0000-000012590000}"/>
    <cellStyle name="Totaal 8 18" xfId="8059" xr:uid="{00000000-0005-0000-0000-000013590000}"/>
    <cellStyle name="Totaal 8 18 2" xfId="17786" xr:uid="{00000000-0005-0000-0000-000014590000}"/>
    <cellStyle name="Totaal 8 19" xfId="2959" xr:uid="{00000000-0005-0000-0000-000015590000}"/>
    <cellStyle name="Totaal 8 19 2" xfId="12686" xr:uid="{00000000-0005-0000-0000-000016590000}"/>
    <cellStyle name="Totaal 8 2" xfId="2352" xr:uid="{00000000-0005-0000-0000-000017590000}"/>
    <cellStyle name="Totaal 8 2 10" xfId="7183" xr:uid="{00000000-0005-0000-0000-000018590000}"/>
    <cellStyle name="Totaal 8 2 10 2" xfId="16910" xr:uid="{00000000-0005-0000-0000-000019590000}"/>
    <cellStyle name="Totaal 8 2 11" xfId="7382" xr:uid="{00000000-0005-0000-0000-00001A590000}"/>
    <cellStyle name="Totaal 8 2 11 2" xfId="17109" xr:uid="{00000000-0005-0000-0000-00001B590000}"/>
    <cellStyle name="Totaal 8 2 12" xfId="7572" xr:uid="{00000000-0005-0000-0000-00001C590000}"/>
    <cellStyle name="Totaal 8 2 12 2" xfId="17299" xr:uid="{00000000-0005-0000-0000-00001D590000}"/>
    <cellStyle name="Totaal 8 2 13" xfId="7771" xr:uid="{00000000-0005-0000-0000-00001E590000}"/>
    <cellStyle name="Totaal 8 2 13 2" xfId="17498" xr:uid="{00000000-0005-0000-0000-00001F590000}"/>
    <cellStyle name="Totaal 8 2 14" xfId="7965" xr:uid="{00000000-0005-0000-0000-000020590000}"/>
    <cellStyle name="Totaal 8 2 14 2" xfId="17692" xr:uid="{00000000-0005-0000-0000-000021590000}"/>
    <cellStyle name="Totaal 8 2 15" xfId="4755" xr:uid="{00000000-0005-0000-0000-000022590000}"/>
    <cellStyle name="Totaal 8 2 15 2" xfId="14482" xr:uid="{00000000-0005-0000-0000-000023590000}"/>
    <cellStyle name="Totaal 8 2 16" xfId="8268" xr:uid="{00000000-0005-0000-0000-000024590000}"/>
    <cellStyle name="Totaal 8 2 16 2" xfId="17995" xr:uid="{00000000-0005-0000-0000-000025590000}"/>
    <cellStyle name="Totaal 8 2 17" xfId="8453" xr:uid="{00000000-0005-0000-0000-000026590000}"/>
    <cellStyle name="Totaal 8 2 17 2" xfId="18180" xr:uid="{00000000-0005-0000-0000-000027590000}"/>
    <cellStyle name="Totaal 8 2 18" xfId="8634" xr:uid="{00000000-0005-0000-0000-000028590000}"/>
    <cellStyle name="Totaal 8 2 18 2" xfId="18361" xr:uid="{00000000-0005-0000-0000-000029590000}"/>
    <cellStyle name="Totaal 8 2 19" xfId="8809" xr:uid="{00000000-0005-0000-0000-00002A590000}"/>
    <cellStyle name="Totaal 8 2 19 2" xfId="18536" xr:uid="{00000000-0005-0000-0000-00002B590000}"/>
    <cellStyle name="Totaal 8 2 2" xfId="4573" xr:uid="{00000000-0005-0000-0000-00002C590000}"/>
    <cellStyle name="Totaal 8 2 2 2" xfId="14300" xr:uid="{00000000-0005-0000-0000-00002D590000}"/>
    <cellStyle name="Totaal 8 2 20" xfId="8984" xr:uid="{00000000-0005-0000-0000-00002E590000}"/>
    <cellStyle name="Totaal 8 2 20 2" xfId="18711" xr:uid="{00000000-0005-0000-0000-00002F590000}"/>
    <cellStyle name="Totaal 8 2 21" xfId="9161" xr:uid="{00000000-0005-0000-0000-000030590000}"/>
    <cellStyle name="Totaal 8 2 21 2" xfId="18888" xr:uid="{00000000-0005-0000-0000-000031590000}"/>
    <cellStyle name="Totaal 8 2 22" xfId="9331" xr:uid="{00000000-0005-0000-0000-000032590000}"/>
    <cellStyle name="Totaal 8 2 22 2" xfId="19058" xr:uid="{00000000-0005-0000-0000-000033590000}"/>
    <cellStyle name="Totaal 8 2 23" xfId="9502" xr:uid="{00000000-0005-0000-0000-000034590000}"/>
    <cellStyle name="Totaal 8 2 23 2" xfId="19229" xr:uid="{00000000-0005-0000-0000-000035590000}"/>
    <cellStyle name="Totaal 8 2 24" xfId="9667" xr:uid="{00000000-0005-0000-0000-000036590000}"/>
    <cellStyle name="Totaal 8 2 24 2" xfId="19394" xr:uid="{00000000-0005-0000-0000-000037590000}"/>
    <cellStyle name="Totaal 8 2 25" xfId="9834" xr:uid="{00000000-0005-0000-0000-000038590000}"/>
    <cellStyle name="Totaal 8 2 25 2" xfId="19561" xr:uid="{00000000-0005-0000-0000-000039590000}"/>
    <cellStyle name="Totaal 8 2 26" xfId="9997" xr:uid="{00000000-0005-0000-0000-00003A590000}"/>
    <cellStyle name="Totaal 8 2 26 2" xfId="19724" xr:uid="{00000000-0005-0000-0000-00003B590000}"/>
    <cellStyle name="Totaal 8 2 27" xfId="10155" xr:uid="{00000000-0005-0000-0000-00003C590000}"/>
    <cellStyle name="Totaal 8 2 27 2" xfId="19882" xr:uid="{00000000-0005-0000-0000-00003D590000}"/>
    <cellStyle name="Totaal 8 2 28" xfId="10309" xr:uid="{00000000-0005-0000-0000-00003E590000}"/>
    <cellStyle name="Totaal 8 2 28 2" xfId="20036" xr:uid="{00000000-0005-0000-0000-00003F590000}"/>
    <cellStyle name="Totaal 8 2 29" xfId="10462" xr:uid="{00000000-0005-0000-0000-000040590000}"/>
    <cellStyle name="Totaal 8 2 29 2" xfId="20189" xr:uid="{00000000-0005-0000-0000-000041590000}"/>
    <cellStyle name="Totaal 8 2 3" xfId="5779" xr:uid="{00000000-0005-0000-0000-000042590000}"/>
    <cellStyle name="Totaal 8 2 3 2" xfId="15506" xr:uid="{00000000-0005-0000-0000-000043590000}"/>
    <cellStyle name="Totaal 8 2 30" xfId="10612" xr:uid="{00000000-0005-0000-0000-000044590000}"/>
    <cellStyle name="Totaal 8 2 30 2" xfId="20339" xr:uid="{00000000-0005-0000-0000-000045590000}"/>
    <cellStyle name="Totaal 8 2 31" xfId="10759" xr:uid="{00000000-0005-0000-0000-000046590000}"/>
    <cellStyle name="Totaal 8 2 31 2" xfId="20486" xr:uid="{00000000-0005-0000-0000-000047590000}"/>
    <cellStyle name="Totaal 8 2 4" xfId="5991" xr:uid="{00000000-0005-0000-0000-000048590000}"/>
    <cellStyle name="Totaal 8 2 4 2" xfId="15718" xr:uid="{00000000-0005-0000-0000-000049590000}"/>
    <cellStyle name="Totaal 8 2 5" xfId="4664" xr:uid="{00000000-0005-0000-0000-00004A590000}"/>
    <cellStyle name="Totaal 8 2 5 2" xfId="14391" xr:uid="{00000000-0005-0000-0000-00004B590000}"/>
    <cellStyle name="Totaal 8 2 6" xfId="6366" xr:uid="{00000000-0005-0000-0000-00004C590000}"/>
    <cellStyle name="Totaal 8 2 6 2" xfId="16093" xr:uid="{00000000-0005-0000-0000-00004D590000}"/>
    <cellStyle name="Totaal 8 2 7" xfId="6571" xr:uid="{00000000-0005-0000-0000-00004E590000}"/>
    <cellStyle name="Totaal 8 2 7 2" xfId="16298" xr:uid="{00000000-0005-0000-0000-00004F590000}"/>
    <cellStyle name="Totaal 8 2 8" xfId="6776" xr:uid="{00000000-0005-0000-0000-000050590000}"/>
    <cellStyle name="Totaal 8 2 8 2" xfId="16503" xr:uid="{00000000-0005-0000-0000-000051590000}"/>
    <cellStyle name="Totaal 8 2 9" xfId="6980" xr:uid="{00000000-0005-0000-0000-000052590000}"/>
    <cellStyle name="Totaal 8 2 9 2" xfId="16707" xr:uid="{00000000-0005-0000-0000-000053590000}"/>
    <cellStyle name="Totaal 8 20" xfId="4671" xr:uid="{00000000-0005-0000-0000-000054590000}"/>
    <cellStyle name="Totaal 8 20 2" xfId="14398" xr:uid="{00000000-0005-0000-0000-000055590000}"/>
    <cellStyle name="Totaal 8 21" xfId="6193" xr:uid="{00000000-0005-0000-0000-000056590000}"/>
    <cellStyle name="Totaal 8 21 2" xfId="15920" xr:uid="{00000000-0005-0000-0000-000057590000}"/>
    <cellStyle name="Totaal 8 22" xfId="8029" xr:uid="{00000000-0005-0000-0000-000058590000}"/>
    <cellStyle name="Totaal 8 22 2" xfId="17756" xr:uid="{00000000-0005-0000-0000-000059590000}"/>
    <cellStyle name="Totaal 8 23" xfId="3053" xr:uid="{00000000-0005-0000-0000-00005A590000}"/>
    <cellStyle name="Totaal 8 23 2" xfId="12780" xr:uid="{00000000-0005-0000-0000-00005B590000}"/>
    <cellStyle name="Totaal 8 24" xfId="5475" xr:uid="{00000000-0005-0000-0000-00005C590000}"/>
    <cellStyle name="Totaal 8 24 2" xfId="15202" xr:uid="{00000000-0005-0000-0000-00005D590000}"/>
    <cellStyle name="Totaal 8 25" xfId="8669" xr:uid="{00000000-0005-0000-0000-00005E590000}"/>
    <cellStyle name="Totaal 8 25 2" xfId="18396" xr:uid="{00000000-0005-0000-0000-00005F590000}"/>
    <cellStyle name="Totaal 8 26" xfId="8779" xr:uid="{00000000-0005-0000-0000-000060590000}"/>
    <cellStyle name="Totaal 8 26 2" xfId="18506" xr:uid="{00000000-0005-0000-0000-000061590000}"/>
    <cellStyle name="Totaal 8 27" xfId="5097" xr:uid="{00000000-0005-0000-0000-000062590000}"/>
    <cellStyle name="Totaal 8 27 2" xfId="14824" xr:uid="{00000000-0005-0000-0000-000063590000}"/>
    <cellStyle name="Totaal 8 28" xfId="3450" xr:uid="{00000000-0005-0000-0000-000064590000}"/>
    <cellStyle name="Totaal 8 28 2" xfId="13177" xr:uid="{00000000-0005-0000-0000-000065590000}"/>
    <cellStyle name="Totaal 8 29" xfId="9365" xr:uid="{00000000-0005-0000-0000-000066590000}"/>
    <cellStyle name="Totaal 8 29 2" xfId="19092" xr:uid="{00000000-0005-0000-0000-000067590000}"/>
    <cellStyle name="Totaal 8 3" xfId="2353" xr:uid="{00000000-0005-0000-0000-000068590000}"/>
    <cellStyle name="Totaal 8 3 10" xfId="7184" xr:uid="{00000000-0005-0000-0000-000069590000}"/>
    <cellStyle name="Totaal 8 3 10 2" xfId="16911" xr:uid="{00000000-0005-0000-0000-00006A590000}"/>
    <cellStyle name="Totaal 8 3 11" xfId="7383" xr:uid="{00000000-0005-0000-0000-00006B590000}"/>
    <cellStyle name="Totaal 8 3 11 2" xfId="17110" xr:uid="{00000000-0005-0000-0000-00006C590000}"/>
    <cellStyle name="Totaal 8 3 12" xfId="7573" xr:uid="{00000000-0005-0000-0000-00006D590000}"/>
    <cellStyle name="Totaal 8 3 12 2" xfId="17300" xr:uid="{00000000-0005-0000-0000-00006E590000}"/>
    <cellStyle name="Totaal 8 3 13" xfId="7772" xr:uid="{00000000-0005-0000-0000-00006F590000}"/>
    <cellStyle name="Totaal 8 3 13 2" xfId="17499" xr:uid="{00000000-0005-0000-0000-000070590000}"/>
    <cellStyle name="Totaal 8 3 14" xfId="7966" xr:uid="{00000000-0005-0000-0000-000071590000}"/>
    <cellStyle name="Totaal 8 3 14 2" xfId="17693" xr:uid="{00000000-0005-0000-0000-000072590000}"/>
    <cellStyle name="Totaal 8 3 15" xfId="6811" xr:uid="{00000000-0005-0000-0000-000073590000}"/>
    <cellStyle name="Totaal 8 3 15 2" xfId="16538" xr:uid="{00000000-0005-0000-0000-000074590000}"/>
    <cellStyle name="Totaal 8 3 16" xfId="8269" xr:uid="{00000000-0005-0000-0000-000075590000}"/>
    <cellStyle name="Totaal 8 3 16 2" xfId="17996" xr:uid="{00000000-0005-0000-0000-000076590000}"/>
    <cellStyle name="Totaal 8 3 17" xfId="8454" xr:uid="{00000000-0005-0000-0000-000077590000}"/>
    <cellStyle name="Totaal 8 3 17 2" xfId="18181" xr:uid="{00000000-0005-0000-0000-000078590000}"/>
    <cellStyle name="Totaal 8 3 18" xfId="8635" xr:uid="{00000000-0005-0000-0000-000079590000}"/>
    <cellStyle name="Totaal 8 3 18 2" xfId="18362" xr:uid="{00000000-0005-0000-0000-00007A590000}"/>
    <cellStyle name="Totaal 8 3 19" xfId="8810" xr:uid="{00000000-0005-0000-0000-00007B590000}"/>
    <cellStyle name="Totaal 8 3 19 2" xfId="18537" xr:uid="{00000000-0005-0000-0000-00007C590000}"/>
    <cellStyle name="Totaal 8 3 2" xfId="4574" xr:uid="{00000000-0005-0000-0000-00007D590000}"/>
    <cellStyle name="Totaal 8 3 2 2" xfId="14301" xr:uid="{00000000-0005-0000-0000-00007E590000}"/>
    <cellStyle name="Totaal 8 3 20" xfId="8985" xr:uid="{00000000-0005-0000-0000-00007F590000}"/>
    <cellStyle name="Totaal 8 3 20 2" xfId="18712" xr:uid="{00000000-0005-0000-0000-000080590000}"/>
    <cellStyle name="Totaal 8 3 21" xfId="9162" xr:uid="{00000000-0005-0000-0000-000081590000}"/>
    <cellStyle name="Totaal 8 3 21 2" xfId="18889" xr:uid="{00000000-0005-0000-0000-000082590000}"/>
    <cellStyle name="Totaal 8 3 22" xfId="9332" xr:uid="{00000000-0005-0000-0000-000083590000}"/>
    <cellStyle name="Totaal 8 3 22 2" xfId="19059" xr:uid="{00000000-0005-0000-0000-000084590000}"/>
    <cellStyle name="Totaal 8 3 23" xfId="9503" xr:uid="{00000000-0005-0000-0000-000085590000}"/>
    <cellStyle name="Totaal 8 3 23 2" xfId="19230" xr:uid="{00000000-0005-0000-0000-000086590000}"/>
    <cellStyle name="Totaal 8 3 24" xfId="9668" xr:uid="{00000000-0005-0000-0000-000087590000}"/>
    <cellStyle name="Totaal 8 3 24 2" xfId="19395" xr:uid="{00000000-0005-0000-0000-000088590000}"/>
    <cellStyle name="Totaal 8 3 25" xfId="9835" xr:uid="{00000000-0005-0000-0000-000089590000}"/>
    <cellStyle name="Totaal 8 3 25 2" xfId="19562" xr:uid="{00000000-0005-0000-0000-00008A590000}"/>
    <cellStyle name="Totaal 8 3 26" xfId="9998" xr:uid="{00000000-0005-0000-0000-00008B590000}"/>
    <cellStyle name="Totaal 8 3 26 2" xfId="19725" xr:uid="{00000000-0005-0000-0000-00008C590000}"/>
    <cellStyle name="Totaal 8 3 27" xfId="10156" xr:uid="{00000000-0005-0000-0000-00008D590000}"/>
    <cellStyle name="Totaal 8 3 27 2" xfId="19883" xr:uid="{00000000-0005-0000-0000-00008E590000}"/>
    <cellStyle name="Totaal 8 3 28" xfId="10310" xr:uid="{00000000-0005-0000-0000-00008F590000}"/>
    <cellStyle name="Totaal 8 3 28 2" xfId="20037" xr:uid="{00000000-0005-0000-0000-000090590000}"/>
    <cellStyle name="Totaal 8 3 29" xfId="10463" xr:uid="{00000000-0005-0000-0000-000091590000}"/>
    <cellStyle name="Totaal 8 3 29 2" xfId="20190" xr:uid="{00000000-0005-0000-0000-000092590000}"/>
    <cellStyle name="Totaal 8 3 3" xfId="5780" xr:uid="{00000000-0005-0000-0000-000093590000}"/>
    <cellStyle name="Totaal 8 3 3 2" xfId="15507" xr:uid="{00000000-0005-0000-0000-000094590000}"/>
    <cellStyle name="Totaal 8 3 30" xfId="10613" xr:uid="{00000000-0005-0000-0000-000095590000}"/>
    <cellStyle name="Totaal 8 3 30 2" xfId="20340" xr:uid="{00000000-0005-0000-0000-000096590000}"/>
    <cellStyle name="Totaal 8 3 31" xfId="10760" xr:uid="{00000000-0005-0000-0000-000097590000}"/>
    <cellStyle name="Totaal 8 3 31 2" xfId="20487" xr:uid="{00000000-0005-0000-0000-000098590000}"/>
    <cellStyle name="Totaal 8 3 4" xfId="5992" xr:uid="{00000000-0005-0000-0000-000099590000}"/>
    <cellStyle name="Totaal 8 3 4 2" xfId="15719" xr:uid="{00000000-0005-0000-0000-00009A590000}"/>
    <cellStyle name="Totaal 8 3 5" xfId="5083" xr:uid="{00000000-0005-0000-0000-00009B590000}"/>
    <cellStyle name="Totaal 8 3 5 2" xfId="14810" xr:uid="{00000000-0005-0000-0000-00009C590000}"/>
    <cellStyle name="Totaal 8 3 6" xfId="6367" xr:uid="{00000000-0005-0000-0000-00009D590000}"/>
    <cellStyle name="Totaal 8 3 6 2" xfId="16094" xr:uid="{00000000-0005-0000-0000-00009E590000}"/>
    <cellStyle name="Totaal 8 3 7" xfId="6572" xr:uid="{00000000-0005-0000-0000-00009F590000}"/>
    <cellStyle name="Totaal 8 3 7 2" xfId="16299" xr:uid="{00000000-0005-0000-0000-0000A0590000}"/>
    <cellStyle name="Totaal 8 3 8" xfId="6777" xr:uid="{00000000-0005-0000-0000-0000A1590000}"/>
    <cellStyle name="Totaal 8 3 8 2" xfId="16504" xr:uid="{00000000-0005-0000-0000-0000A2590000}"/>
    <cellStyle name="Totaal 8 3 9" xfId="6981" xr:uid="{00000000-0005-0000-0000-0000A3590000}"/>
    <cellStyle name="Totaal 8 3 9 2" xfId="16708" xr:uid="{00000000-0005-0000-0000-0000A4590000}"/>
    <cellStyle name="Totaal 8 30" xfId="9472" xr:uid="{00000000-0005-0000-0000-0000A5590000}"/>
    <cellStyle name="Totaal 8 30 2" xfId="19199" xr:uid="{00000000-0005-0000-0000-0000A6590000}"/>
    <cellStyle name="Totaal 8 31" xfId="6054" xr:uid="{00000000-0005-0000-0000-0000A7590000}"/>
    <cellStyle name="Totaal 8 31 2" xfId="15781" xr:uid="{00000000-0005-0000-0000-0000A8590000}"/>
    <cellStyle name="Totaal 8 32" xfId="8078" xr:uid="{00000000-0005-0000-0000-0000A9590000}"/>
    <cellStyle name="Totaal 8 32 2" xfId="17805" xr:uid="{00000000-0005-0000-0000-0000AA590000}"/>
    <cellStyle name="Totaal 8 33" xfId="2696" xr:uid="{00000000-0005-0000-0000-0000AB590000}"/>
    <cellStyle name="Totaal 8 33 2" xfId="12423" xr:uid="{00000000-0005-0000-0000-0000AC590000}"/>
    <cellStyle name="Totaal 8 4" xfId="3066" xr:uid="{00000000-0005-0000-0000-0000AD590000}"/>
    <cellStyle name="Totaal 8 4 2" xfId="12793" xr:uid="{00000000-0005-0000-0000-0000AE590000}"/>
    <cellStyle name="Totaal 8 5" xfId="2657" xr:uid="{00000000-0005-0000-0000-0000AF590000}"/>
    <cellStyle name="Totaal 8 5 2" xfId="12384" xr:uid="{00000000-0005-0000-0000-0000B0590000}"/>
    <cellStyle name="Totaal 8 6" xfId="5286" xr:uid="{00000000-0005-0000-0000-0000B1590000}"/>
    <cellStyle name="Totaal 8 6 2" xfId="15013" xr:uid="{00000000-0005-0000-0000-0000B2590000}"/>
    <cellStyle name="Totaal 8 7" xfId="5634" xr:uid="{00000000-0005-0000-0000-0000B3590000}"/>
    <cellStyle name="Totaal 8 7 2" xfId="15361" xr:uid="{00000000-0005-0000-0000-0000B4590000}"/>
    <cellStyle name="Totaal 8 8" xfId="6126" xr:uid="{00000000-0005-0000-0000-0000B5590000}"/>
    <cellStyle name="Totaal 8 8 2" xfId="15853" xr:uid="{00000000-0005-0000-0000-0000B6590000}"/>
    <cellStyle name="Totaal 8 9" xfId="2786" xr:uid="{00000000-0005-0000-0000-0000B7590000}"/>
    <cellStyle name="Totaal 8 9 2" xfId="12513" xr:uid="{00000000-0005-0000-0000-0000B8590000}"/>
    <cellStyle name="Totaal 9" xfId="865" xr:uid="{00000000-0005-0000-0000-0000B9590000}"/>
    <cellStyle name="Totaal 9 10" xfId="6150" xr:uid="{00000000-0005-0000-0000-0000BA590000}"/>
    <cellStyle name="Totaal 9 10 2" xfId="15877" xr:uid="{00000000-0005-0000-0000-0000BB590000}"/>
    <cellStyle name="Totaal 9 11" xfId="2446" xr:uid="{00000000-0005-0000-0000-0000BC590000}"/>
    <cellStyle name="Totaal 9 11 2" xfId="12173" xr:uid="{00000000-0005-0000-0000-0000BD590000}"/>
    <cellStyle name="Totaal 9 12" xfId="6184" xr:uid="{00000000-0005-0000-0000-0000BE590000}"/>
    <cellStyle name="Totaal 9 12 2" xfId="15911" xr:uid="{00000000-0005-0000-0000-0000BF590000}"/>
    <cellStyle name="Totaal 9 13" xfId="5371" xr:uid="{00000000-0005-0000-0000-0000C0590000}"/>
    <cellStyle name="Totaal 9 13 2" xfId="15098" xr:uid="{00000000-0005-0000-0000-0000C1590000}"/>
    <cellStyle name="Totaal 9 14" xfId="5427" xr:uid="{00000000-0005-0000-0000-0000C2590000}"/>
    <cellStyle name="Totaal 9 14 2" xfId="15154" xr:uid="{00000000-0005-0000-0000-0000C3590000}"/>
    <cellStyle name="Totaal 9 15" xfId="6403" xr:uid="{00000000-0005-0000-0000-0000C4590000}"/>
    <cellStyle name="Totaal 9 15 2" xfId="16130" xr:uid="{00000000-0005-0000-0000-0000C5590000}"/>
    <cellStyle name="Totaal 9 16" xfId="2485" xr:uid="{00000000-0005-0000-0000-0000C6590000}"/>
    <cellStyle name="Totaal 9 16 2" xfId="12212" xr:uid="{00000000-0005-0000-0000-0000C7590000}"/>
    <cellStyle name="Totaal 9 17" xfId="7257" xr:uid="{00000000-0005-0000-0000-0000C8590000}"/>
    <cellStyle name="Totaal 9 17 2" xfId="16984" xr:uid="{00000000-0005-0000-0000-0000C9590000}"/>
    <cellStyle name="Totaal 9 18" xfId="5117" xr:uid="{00000000-0005-0000-0000-0000CA590000}"/>
    <cellStyle name="Totaal 9 18 2" xfId="14844" xr:uid="{00000000-0005-0000-0000-0000CB590000}"/>
    <cellStyle name="Totaal 9 19" xfId="5155" xr:uid="{00000000-0005-0000-0000-0000CC590000}"/>
    <cellStyle name="Totaal 9 19 2" xfId="14882" xr:uid="{00000000-0005-0000-0000-0000CD590000}"/>
    <cellStyle name="Totaal 9 2" xfId="2354" xr:uid="{00000000-0005-0000-0000-0000CE590000}"/>
    <cellStyle name="Totaal 9 2 10" xfId="7185" xr:uid="{00000000-0005-0000-0000-0000CF590000}"/>
    <cellStyle name="Totaal 9 2 10 2" xfId="16912" xr:uid="{00000000-0005-0000-0000-0000D0590000}"/>
    <cellStyle name="Totaal 9 2 11" xfId="7384" xr:uid="{00000000-0005-0000-0000-0000D1590000}"/>
    <cellStyle name="Totaal 9 2 11 2" xfId="17111" xr:uid="{00000000-0005-0000-0000-0000D2590000}"/>
    <cellStyle name="Totaal 9 2 12" xfId="7574" xr:uid="{00000000-0005-0000-0000-0000D3590000}"/>
    <cellStyle name="Totaal 9 2 12 2" xfId="17301" xr:uid="{00000000-0005-0000-0000-0000D4590000}"/>
    <cellStyle name="Totaal 9 2 13" xfId="7773" xr:uid="{00000000-0005-0000-0000-0000D5590000}"/>
    <cellStyle name="Totaal 9 2 13 2" xfId="17500" xr:uid="{00000000-0005-0000-0000-0000D6590000}"/>
    <cellStyle name="Totaal 9 2 14" xfId="7967" xr:uid="{00000000-0005-0000-0000-0000D7590000}"/>
    <cellStyle name="Totaal 9 2 14 2" xfId="17694" xr:uid="{00000000-0005-0000-0000-0000D8590000}"/>
    <cellStyle name="Totaal 9 2 15" xfId="4987" xr:uid="{00000000-0005-0000-0000-0000D9590000}"/>
    <cellStyle name="Totaal 9 2 15 2" xfId="14714" xr:uid="{00000000-0005-0000-0000-0000DA590000}"/>
    <cellStyle name="Totaal 9 2 16" xfId="8270" xr:uid="{00000000-0005-0000-0000-0000DB590000}"/>
    <cellStyle name="Totaal 9 2 16 2" xfId="17997" xr:uid="{00000000-0005-0000-0000-0000DC590000}"/>
    <cellStyle name="Totaal 9 2 17" xfId="8455" xr:uid="{00000000-0005-0000-0000-0000DD590000}"/>
    <cellStyle name="Totaal 9 2 17 2" xfId="18182" xr:uid="{00000000-0005-0000-0000-0000DE590000}"/>
    <cellStyle name="Totaal 9 2 18" xfId="8636" xr:uid="{00000000-0005-0000-0000-0000DF590000}"/>
    <cellStyle name="Totaal 9 2 18 2" xfId="18363" xr:uid="{00000000-0005-0000-0000-0000E0590000}"/>
    <cellStyle name="Totaal 9 2 19" xfId="8811" xr:uid="{00000000-0005-0000-0000-0000E1590000}"/>
    <cellStyle name="Totaal 9 2 19 2" xfId="18538" xr:uid="{00000000-0005-0000-0000-0000E2590000}"/>
    <cellStyle name="Totaal 9 2 2" xfId="4575" xr:uid="{00000000-0005-0000-0000-0000E3590000}"/>
    <cellStyle name="Totaal 9 2 2 2" xfId="14302" xr:uid="{00000000-0005-0000-0000-0000E4590000}"/>
    <cellStyle name="Totaal 9 2 20" xfId="8986" xr:uid="{00000000-0005-0000-0000-0000E5590000}"/>
    <cellStyle name="Totaal 9 2 20 2" xfId="18713" xr:uid="{00000000-0005-0000-0000-0000E6590000}"/>
    <cellStyle name="Totaal 9 2 21" xfId="9163" xr:uid="{00000000-0005-0000-0000-0000E7590000}"/>
    <cellStyle name="Totaal 9 2 21 2" xfId="18890" xr:uid="{00000000-0005-0000-0000-0000E8590000}"/>
    <cellStyle name="Totaal 9 2 22" xfId="9333" xr:uid="{00000000-0005-0000-0000-0000E9590000}"/>
    <cellStyle name="Totaal 9 2 22 2" xfId="19060" xr:uid="{00000000-0005-0000-0000-0000EA590000}"/>
    <cellStyle name="Totaal 9 2 23" xfId="9504" xr:uid="{00000000-0005-0000-0000-0000EB590000}"/>
    <cellStyle name="Totaal 9 2 23 2" xfId="19231" xr:uid="{00000000-0005-0000-0000-0000EC590000}"/>
    <cellStyle name="Totaal 9 2 24" xfId="9669" xr:uid="{00000000-0005-0000-0000-0000ED590000}"/>
    <cellStyle name="Totaal 9 2 24 2" xfId="19396" xr:uid="{00000000-0005-0000-0000-0000EE590000}"/>
    <cellStyle name="Totaal 9 2 25" xfId="9836" xr:uid="{00000000-0005-0000-0000-0000EF590000}"/>
    <cellStyle name="Totaal 9 2 25 2" xfId="19563" xr:uid="{00000000-0005-0000-0000-0000F0590000}"/>
    <cellStyle name="Totaal 9 2 26" xfId="9999" xr:uid="{00000000-0005-0000-0000-0000F1590000}"/>
    <cellStyle name="Totaal 9 2 26 2" xfId="19726" xr:uid="{00000000-0005-0000-0000-0000F2590000}"/>
    <cellStyle name="Totaal 9 2 27" xfId="10157" xr:uid="{00000000-0005-0000-0000-0000F3590000}"/>
    <cellStyle name="Totaal 9 2 27 2" xfId="19884" xr:uid="{00000000-0005-0000-0000-0000F4590000}"/>
    <cellStyle name="Totaal 9 2 28" xfId="10311" xr:uid="{00000000-0005-0000-0000-0000F5590000}"/>
    <cellStyle name="Totaal 9 2 28 2" xfId="20038" xr:uid="{00000000-0005-0000-0000-0000F6590000}"/>
    <cellStyle name="Totaal 9 2 29" xfId="10464" xr:uid="{00000000-0005-0000-0000-0000F7590000}"/>
    <cellStyle name="Totaal 9 2 29 2" xfId="20191" xr:uid="{00000000-0005-0000-0000-0000F8590000}"/>
    <cellStyle name="Totaal 9 2 3" xfId="5781" xr:uid="{00000000-0005-0000-0000-0000F9590000}"/>
    <cellStyle name="Totaal 9 2 3 2" xfId="15508" xr:uid="{00000000-0005-0000-0000-0000FA590000}"/>
    <cellStyle name="Totaal 9 2 30" xfId="10614" xr:uid="{00000000-0005-0000-0000-0000FB590000}"/>
    <cellStyle name="Totaal 9 2 30 2" xfId="20341" xr:uid="{00000000-0005-0000-0000-0000FC590000}"/>
    <cellStyle name="Totaal 9 2 31" xfId="10761" xr:uid="{00000000-0005-0000-0000-0000FD590000}"/>
    <cellStyle name="Totaal 9 2 31 2" xfId="20488" xr:uid="{00000000-0005-0000-0000-0000FE590000}"/>
    <cellStyle name="Totaal 9 2 4" xfId="5993" xr:uid="{00000000-0005-0000-0000-0000FF590000}"/>
    <cellStyle name="Totaal 9 2 4 2" xfId="15720" xr:uid="{00000000-0005-0000-0000-0000005A0000}"/>
    <cellStyle name="Totaal 9 2 5" xfId="2704" xr:uid="{00000000-0005-0000-0000-0000015A0000}"/>
    <cellStyle name="Totaal 9 2 5 2" xfId="12431" xr:uid="{00000000-0005-0000-0000-0000025A0000}"/>
    <cellStyle name="Totaal 9 2 6" xfId="6368" xr:uid="{00000000-0005-0000-0000-0000035A0000}"/>
    <cellStyle name="Totaal 9 2 6 2" xfId="16095" xr:uid="{00000000-0005-0000-0000-0000045A0000}"/>
    <cellStyle name="Totaal 9 2 7" xfId="6573" xr:uid="{00000000-0005-0000-0000-0000055A0000}"/>
    <cellStyle name="Totaal 9 2 7 2" xfId="16300" xr:uid="{00000000-0005-0000-0000-0000065A0000}"/>
    <cellStyle name="Totaal 9 2 8" xfId="6778" xr:uid="{00000000-0005-0000-0000-0000075A0000}"/>
    <cellStyle name="Totaal 9 2 8 2" xfId="16505" xr:uid="{00000000-0005-0000-0000-0000085A0000}"/>
    <cellStyle name="Totaal 9 2 9" xfId="6982" xr:uid="{00000000-0005-0000-0000-0000095A0000}"/>
    <cellStyle name="Totaal 9 2 9 2" xfId="16709" xr:uid="{00000000-0005-0000-0000-00000A5A0000}"/>
    <cellStyle name="Totaal 9 20" xfId="5288" xr:uid="{00000000-0005-0000-0000-00000B5A0000}"/>
    <cellStyle name="Totaal 9 20 2" xfId="15015" xr:uid="{00000000-0005-0000-0000-00000C5A0000}"/>
    <cellStyle name="Totaal 9 21" xfId="4904" xr:uid="{00000000-0005-0000-0000-00000D5A0000}"/>
    <cellStyle name="Totaal 9 21 2" xfId="14631" xr:uid="{00000000-0005-0000-0000-00000E5A0000}"/>
    <cellStyle name="Totaal 9 22" xfId="5089" xr:uid="{00000000-0005-0000-0000-00000F5A0000}"/>
    <cellStyle name="Totaal 9 22 2" xfId="14816" xr:uid="{00000000-0005-0000-0000-0000105A0000}"/>
    <cellStyle name="Totaal 9 23" xfId="2807" xr:uid="{00000000-0005-0000-0000-0000115A0000}"/>
    <cellStyle name="Totaal 9 23 2" xfId="12534" xr:uid="{00000000-0005-0000-0000-0000125A0000}"/>
    <cellStyle name="Totaal 9 24" xfId="7014" xr:uid="{00000000-0005-0000-0000-0000135A0000}"/>
    <cellStyle name="Totaal 9 24 2" xfId="16741" xr:uid="{00000000-0005-0000-0000-0000145A0000}"/>
    <cellStyle name="Totaal 9 25" xfId="4862" xr:uid="{00000000-0005-0000-0000-0000155A0000}"/>
    <cellStyle name="Totaal 9 25 2" xfId="14589" xr:uid="{00000000-0005-0000-0000-0000165A0000}"/>
    <cellStyle name="Totaal 9 26" xfId="7823" xr:uid="{00000000-0005-0000-0000-0000175A0000}"/>
    <cellStyle name="Totaal 9 26 2" xfId="17550" xr:uid="{00000000-0005-0000-0000-0000185A0000}"/>
    <cellStyle name="Totaal 9 27" xfId="4855" xr:uid="{00000000-0005-0000-0000-0000195A0000}"/>
    <cellStyle name="Totaal 9 27 2" xfId="14582" xr:uid="{00000000-0005-0000-0000-00001A5A0000}"/>
    <cellStyle name="Totaal 9 28" xfId="2571" xr:uid="{00000000-0005-0000-0000-00001B5A0000}"/>
    <cellStyle name="Totaal 9 28 2" xfId="12298" xr:uid="{00000000-0005-0000-0000-00001C5A0000}"/>
    <cellStyle name="Totaal 9 29" xfId="7805" xr:uid="{00000000-0005-0000-0000-00001D5A0000}"/>
    <cellStyle name="Totaal 9 29 2" xfId="17532" xr:uid="{00000000-0005-0000-0000-00001E5A0000}"/>
    <cellStyle name="Totaal 9 3" xfId="2355" xr:uid="{00000000-0005-0000-0000-00001F5A0000}"/>
    <cellStyle name="Totaal 9 3 10" xfId="7186" xr:uid="{00000000-0005-0000-0000-0000205A0000}"/>
    <cellStyle name="Totaal 9 3 10 2" xfId="16913" xr:uid="{00000000-0005-0000-0000-0000215A0000}"/>
    <cellStyle name="Totaal 9 3 11" xfId="7385" xr:uid="{00000000-0005-0000-0000-0000225A0000}"/>
    <cellStyle name="Totaal 9 3 11 2" xfId="17112" xr:uid="{00000000-0005-0000-0000-0000235A0000}"/>
    <cellStyle name="Totaal 9 3 12" xfId="7575" xr:uid="{00000000-0005-0000-0000-0000245A0000}"/>
    <cellStyle name="Totaal 9 3 12 2" xfId="17302" xr:uid="{00000000-0005-0000-0000-0000255A0000}"/>
    <cellStyle name="Totaal 9 3 13" xfId="7774" xr:uid="{00000000-0005-0000-0000-0000265A0000}"/>
    <cellStyle name="Totaal 9 3 13 2" xfId="17501" xr:uid="{00000000-0005-0000-0000-0000275A0000}"/>
    <cellStyle name="Totaal 9 3 14" xfId="7968" xr:uid="{00000000-0005-0000-0000-0000285A0000}"/>
    <cellStyle name="Totaal 9 3 14 2" xfId="17695" xr:uid="{00000000-0005-0000-0000-0000295A0000}"/>
    <cellStyle name="Totaal 9 3 15" xfId="5816" xr:uid="{00000000-0005-0000-0000-00002A5A0000}"/>
    <cellStyle name="Totaal 9 3 15 2" xfId="15543" xr:uid="{00000000-0005-0000-0000-00002B5A0000}"/>
    <cellStyle name="Totaal 9 3 16" xfId="8271" xr:uid="{00000000-0005-0000-0000-00002C5A0000}"/>
    <cellStyle name="Totaal 9 3 16 2" xfId="17998" xr:uid="{00000000-0005-0000-0000-00002D5A0000}"/>
    <cellStyle name="Totaal 9 3 17" xfId="8456" xr:uid="{00000000-0005-0000-0000-00002E5A0000}"/>
    <cellStyle name="Totaal 9 3 17 2" xfId="18183" xr:uid="{00000000-0005-0000-0000-00002F5A0000}"/>
    <cellStyle name="Totaal 9 3 18" xfId="8637" xr:uid="{00000000-0005-0000-0000-0000305A0000}"/>
    <cellStyle name="Totaal 9 3 18 2" xfId="18364" xr:uid="{00000000-0005-0000-0000-0000315A0000}"/>
    <cellStyle name="Totaal 9 3 19" xfId="8812" xr:uid="{00000000-0005-0000-0000-0000325A0000}"/>
    <cellStyle name="Totaal 9 3 19 2" xfId="18539" xr:uid="{00000000-0005-0000-0000-0000335A0000}"/>
    <cellStyle name="Totaal 9 3 2" xfId="4576" xr:uid="{00000000-0005-0000-0000-0000345A0000}"/>
    <cellStyle name="Totaal 9 3 2 2" xfId="14303" xr:uid="{00000000-0005-0000-0000-0000355A0000}"/>
    <cellStyle name="Totaal 9 3 20" xfId="8987" xr:uid="{00000000-0005-0000-0000-0000365A0000}"/>
    <cellStyle name="Totaal 9 3 20 2" xfId="18714" xr:uid="{00000000-0005-0000-0000-0000375A0000}"/>
    <cellStyle name="Totaal 9 3 21" xfId="9164" xr:uid="{00000000-0005-0000-0000-0000385A0000}"/>
    <cellStyle name="Totaal 9 3 21 2" xfId="18891" xr:uid="{00000000-0005-0000-0000-0000395A0000}"/>
    <cellStyle name="Totaal 9 3 22" xfId="9334" xr:uid="{00000000-0005-0000-0000-00003A5A0000}"/>
    <cellStyle name="Totaal 9 3 22 2" xfId="19061" xr:uid="{00000000-0005-0000-0000-00003B5A0000}"/>
    <cellStyle name="Totaal 9 3 23" xfId="9505" xr:uid="{00000000-0005-0000-0000-00003C5A0000}"/>
    <cellStyle name="Totaal 9 3 23 2" xfId="19232" xr:uid="{00000000-0005-0000-0000-00003D5A0000}"/>
    <cellStyle name="Totaal 9 3 24" xfId="9670" xr:uid="{00000000-0005-0000-0000-00003E5A0000}"/>
    <cellStyle name="Totaal 9 3 24 2" xfId="19397" xr:uid="{00000000-0005-0000-0000-00003F5A0000}"/>
    <cellStyle name="Totaal 9 3 25" xfId="9837" xr:uid="{00000000-0005-0000-0000-0000405A0000}"/>
    <cellStyle name="Totaal 9 3 25 2" xfId="19564" xr:uid="{00000000-0005-0000-0000-0000415A0000}"/>
    <cellStyle name="Totaal 9 3 26" xfId="10000" xr:uid="{00000000-0005-0000-0000-0000425A0000}"/>
    <cellStyle name="Totaal 9 3 26 2" xfId="19727" xr:uid="{00000000-0005-0000-0000-0000435A0000}"/>
    <cellStyle name="Totaal 9 3 27" xfId="10158" xr:uid="{00000000-0005-0000-0000-0000445A0000}"/>
    <cellStyle name="Totaal 9 3 27 2" xfId="19885" xr:uid="{00000000-0005-0000-0000-0000455A0000}"/>
    <cellStyle name="Totaal 9 3 28" xfId="10312" xr:uid="{00000000-0005-0000-0000-0000465A0000}"/>
    <cellStyle name="Totaal 9 3 28 2" xfId="20039" xr:uid="{00000000-0005-0000-0000-0000475A0000}"/>
    <cellStyle name="Totaal 9 3 29" xfId="10465" xr:uid="{00000000-0005-0000-0000-0000485A0000}"/>
    <cellStyle name="Totaal 9 3 29 2" xfId="20192" xr:uid="{00000000-0005-0000-0000-0000495A0000}"/>
    <cellStyle name="Totaal 9 3 3" xfId="5782" xr:uid="{00000000-0005-0000-0000-00004A5A0000}"/>
    <cellStyle name="Totaal 9 3 3 2" xfId="15509" xr:uid="{00000000-0005-0000-0000-00004B5A0000}"/>
    <cellStyle name="Totaal 9 3 30" xfId="10615" xr:uid="{00000000-0005-0000-0000-00004C5A0000}"/>
    <cellStyle name="Totaal 9 3 30 2" xfId="20342" xr:uid="{00000000-0005-0000-0000-00004D5A0000}"/>
    <cellStyle name="Totaal 9 3 31" xfId="10762" xr:uid="{00000000-0005-0000-0000-00004E5A0000}"/>
    <cellStyle name="Totaal 9 3 31 2" xfId="20489" xr:uid="{00000000-0005-0000-0000-00004F5A0000}"/>
    <cellStyle name="Totaal 9 3 4" xfId="5994" xr:uid="{00000000-0005-0000-0000-0000505A0000}"/>
    <cellStyle name="Totaal 9 3 4 2" xfId="15721" xr:uid="{00000000-0005-0000-0000-0000515A0000}"/>
    <cellStyle name="Totaal 9 3 5" xfId="4797" xr:uid="{00000000-0005-0000-0000-0000525A0000}"/>
    <cellStyle name="Totaal 9 3 5 2" xfId="14524" xr:uid="{00000000-0005-0000-0000-0000535A0000}"/>
    <cellStyle name="Totaal 9 3 6" xfId="6369" xr:uid="{00000000-0005-0000-0000-0000545A0000}"/>
    <cellStyle name="Totaal 9 3 6 2" xfId="16096" xr:uid="{00000000-0005-0000-0000-0000555A0000}"/>
    <cellStyle name="Totaal 9 3 7" xfId="6574" xr:uid="{00000000-0005-0000-0000-0000565A0000}"/>
    <cellStyle name="Totaal 9 3 7 2" xfId="16301" xr:uid="{00000000-0005-0000-0000-0000575A0000}"/>
    <cellStyle name="Totaal 9 3 8" xfId="6779" xr:uid="{00000000-0005-0000-0000-0000585A0000}"/>
    <cellStyle name="Totaal 9 3 8 2" xfId="16506" xr:uid="{00000000-0005-0000-0000-0000595A0000}"/>
    <cellStyle name="Totaal 9 3 9" xfId="6983" xr:uid="{00000000-0005-0000-0000-00005A5A0000}"/>
    <cellStyle name="Totaal 9 3 9 2" xfId="16710" xr:uid="{00000000-0005-0000-0000-00005B5A0000}"/>
    <cellStyle name="Totaal 9 30" xfId="2444" xr:uid="{00000000-0005-0000-0000-00005C5A0000}"/>
    <cellStyle name="Totaal 9 30 2" xfId="12171" xr:uid="{00000000-0005-0000-0000-00005D5A0000}"/>
    <cellStyle name="Totaal 9 31" xfId="5429" xr:uid="{00000000-0005-0000-0000-00005E5A0000}"/>
    <cellStyle name="Totaal 9 31 2" xfId="15156" xr:uid="{00000000-0005-0000-0000-00005F5A0000}"/>
    <cellStyle name="Totaal 9 32" xfId="7633" xr:uid="{00000000-0005-0000-0000-0000605A0000}"/>
    <cellStyle name="Totaal 9 32 2" xfId="17360" xr:uid="{00000000-0005-0000-0000-0000615A0000}"/>
    <cellStyle name="Totaal 9 33" xfId="7630" xr:uid="{00000000-0005-0000-0000-0000625A0000}"/>
    <cellStyle name="Totaal 9 33 2" xfId="17357" xr:uid="{00000000-0005-0000-0000-0000635A0000}"/>
    <cellStyle name="Totaal 9 4" xfId="3067" xr:uid="{00000000-0005-0000-0000-0000645A0000}"/>
    <cellStyle name="Totaal 9 4 2" xfId="12794" xr:uid="{00000000-0005-0000-0000-0000655A0000}"/>
    <cellStyle name="Totaal 9 5" xfId="2453" xr:uid="{00000000-0005-0000-0000-0000665A0000}"/>
    <cellStyle name="Totaal 9 5 2" xfId="12180" xr:uid="{00000000-0005-0000-0000-0000675A0000}"/>
    <cellStyle name="Totaal 9 6" xfId="5521" xr:uid="{00000000-0005-0000-0000-0000685A0000}"/>
    <cellStyle name="Totaal 9 6 2" xfId="15248" xr:uid="{00000000-0005-0000-0000-0000695A0000}"/>
    <cellStyle name="Totaal 9 7" xfId="5834" xr:uid="{00000000-0005-0000-0000-00006A5A0000}"/>
    <cellStyle name="Totaal 9 7 2" xfId="15561" xr:uid="{00000000-0005-0000-0000-00006B5A0000}"/>
    <cellStyle name="Totaal 9 8" xfId="5570" xr:uid="{00000000-0005-0000-0000-00006C5A0000}"/>
    <cellStyle name="Totaal 9 8 2" xfId="15297" xr:uid="{00000000-0005-0000-0000-00006D5A0000}"/>
    <cellStyle name="Totaal 9 9" xfId="6191" xr:uid="{00000000-0005-0000-0000-00006E5A0000}"/>
    <cellStyle name="Totaal 9 9 2" xfId="15918" xr:uid="{00000000-0005-0000-0000-00006F5A0000}"/>
    <cellStyle name="Uitvoer" xfId="9" builtinId="21" customBuiltin="1"/>
    <cellStyle name="Uitvoer 10" xfId="866" xr:uid="{00000000-0005-0000-0000-0000715A0000}"/>
    <cellStyle name="Uitvoer 10 10" xfId="2506" xr:uid="{00000000-0005-0000-0000-0000725A0000}"/>
    <cellStyle name="Uitvoer 10 10 2" xfId="12233" xr:uid="{00000000-0005-0000-0000-0000735A0000}"/>
    <cellStyle name="Uitvoer 10 11" xfId="4895" xr:uid="{00000000-0005-0000-0000-0000745A0000}"/>
    <cellStyle name="Uitvoer 10 11 2" xfId="14622" xr:uid="{00000000-0005-0000-0000-0000755A0000}"/>
    <cellStyle name="Uitvoer 10 12" xfId="2621" xr:uid="{00000000-0005-0000-0000-0000765A0000}"/>
    <cellStyle name="Uitvoer 10 12 2" xfId="12348" xr:uid="{00000000-0005-0000-0000-0000775A0000}"/>
    <cellStyle name="Uitvoer 10 13" xfId="6621" xr:uid="{00000000-0005-0000-0000-0000785A0000}"/>
    <cellStyle name="Uitvoer 10 13 2" xfId="16348" xr:uid="{00000000-0005-0000-0000-0000795A0000}"/>
    <cellStyle name="Uitvoer 10 14" xfId="5353" xr:uid="{00000000-0005-0000-0000-00007A5A0000}"/>
    <cellStyle name="Uitvoer 10 14 2" xfId="15080" xr:uid="{00000000-0005-0000-0000-00007B5A0000}"/>
    <cellStyle name="Uitvoer 10 15" xfId="4937" xr:uid="{00000000-0005-0000-0000-00007C5A0000}"/>
    <cellStyle name="Uitvoer 10 15 2" xfId="14664" xr:uid="{00000000-0005-0000-0000-00007D5A0000}"/>
    <cellStyle name="Uitvoer 10 16" xfId="4762" xr:uid="{00000000-0005-0000-0000-00007E5A0000}"/>
    <cellStyle name="Uitvoer 10 16 2" xfId="14489" xr:uid="{00000000-0005-0000-0000-00007F5A0000}"/>
    <cellStyle name="Uitvoer 10 17" xfId="2796" xr:uid="{00000000-0005-0000-0000-0000805A0000}"/>
    <cellStyle name="Uitvoer 10 17 2" xfId="12523" xr:uid="{00000000-0005-0000-0000-0000815A0000}"/>
    <cellStyle name="Uitvoer 10 18" xfId="5100" xr:uid="{00000000-0005-0000-0000-0000825A0000}"/>
    <cellStyle name="Uitvoer 10 18 2" xfId="14827" xr:uid="{00000000-0005-0000-0000-0000835A0000}"/>
    <cellStyle name="Uitvoer 10 19" xfId="2729" xr:uid="{00000000-0005-0000-0000-0000845A0000}"/>
    <cellStyle name="Uitvoer 10 19 2" xfId="12456" xr:uid="{00000000-0005-0000-0000-0000855A0000}"/>
    <cellStyle name="Uitvoer 10 2" xfId="2356" xr:uid="{00000000-0005-0000-0000-0000865A0000}"/>
    <cellStyle name="Uitvoer 10 2 10" xfId="7187" xr:uid="{00000000-0005-0000-0000-0000875A0000}"/>
    <cellStyle name="Uitvoer 10 2 10 2" xfId="16914" xr:uid="{00000000-0005-0000-0000-0000885A0000}"/>
    <cellStyle name="Uitvoer 10 2 11" xfId="7386" xr:uid="{00000000-0005-0000-0000-0000895A0000}"/>
    <cellStyle name="Uitvoer 10 2 11 2" xfId="17113" xr:uid="{00000000-0005-0000-0000-00008A5A0000}"/>
    <cellStyle name="Uitvoer 10 2 12" xfId="7576" xr:uid="{00000000-0005-0000-0000-00008B5A0000}"/>
    <cellStyle name="Uitvoer 10 2 12 2" xfId="17303" xr:uid="{00000000-0005-0000-0000-00008C5A0000}"/>
    <cellStyle name="Uitvoer 10 2 13" xfId="7775" xr:uid="{00000000-0005-0000-0000-00008D5A0000}"/>
    <cellStyle name="Uitvoer 10 2 13 2" xfId="17502" xr:uid="{00000000-0005-0000-0000-00008E5A0000}"/>
    <cellStyle name="Uitvoer 10 2 14" xfId="7969" xr:uid="{00000000-0005-0000-0000-00008F5A0000}"/>
    <cellStyle name="Uitvoer 10 2 14 2" xfId="17696" xr:uid="{00000000-0005-0000-0000-0000905A0000}"/>
    <cellStyle name="Uitvoer 10 2 15" xfId="6835" xr:uid="{00000000-0005-0000-0000-0000915A0000}"/>
    <cellStyle name="Uitvoer 10 2 15 2" xfId="16562" xr:uid="{00000000-0005-0000-0000-0000925A0000}"/>
    <cellStyle name="Uitvoer 10 2 16" xfId="8272" xr:uid="{00000000-0005-0000-0000-0000935A0000}"/>
    <cellStyle name="Uitvoer 10 2 16 2" xfId="17999" xr:uid="{00000000-0005-0000-0000-0000945A0000}"/>
    <cellStyle name="Uitvoer 10 2 17" xfId="8457" xr:uid="{00000000-0005-0000-0000-0000955A0000}"/>
    <cellStyle name="Uitvoer 10 2 17 2" xfId="18184" xr:uid="{00000000-0005-0000-0000-0000965A0000}"/>
    <cellStyle name="Uitvoer 10 2 18" xfId="8638" xr:uid="{00000000-0005-0000-0000-0000975A0000}"/>
    <cellStyle name="Uitvoer 10 2 18 2" xfId="18365" xr:uid="{00000000-0005-0000-0000-0000985A0000}"/>
    <cellStyle name="Uitvoer 10 2 19" xfId="8813" xr:uid="{00000000-0005-0000-0000-0000995A0000}"/>
    <cellStyle name="Uitvoer 10 2 19 2" xfId="18540" xr:uid="{00000000-0005-0000-0000-00009A5A0000}"/>
    <cellStyle name="Uitvoer 10 2 2" xfId="4577" xr:uid="{00000000-0005-0000-0000-00009B5A0000}"/>
    <cellStyle name="Uitvoer 10 2 2 2" xfId="14304" xr:uid="{00000000-0005-0000-0000-00009C5A0000}"/>
    <cellStyle name="Uitvoer 10 2 20" xfId="8988" xr:uid="{00000000-0005-0000-0000-00009D5A0000}"/>
    <cellStyle name="Uitvoer 10 2 20 2" xfId="18715" xr:uid="{00000000-0005-0000-0000-00009E5A0000}"/>
    <cellStyle name="Uitvoer 10 2 21" xfId="9165" xr:uid="{00000000-0005-0000-0000-00009F5A0000}"/>
    <cellStyle name="Uitvoer 10 2 21 2" xfId="18892" xr:uid="{00000000-0005-0000-0000-0000A05A0000}"/>
    <cellStyle name="Uitvoer 10 2 22" xfId="9335" xr:uid="{00000000-0005-0000-0000-0000A15A0000}"/>
    <cellStyle name="Uitvoer 10 2 22 2" xfId="19062" xr:uid="{00000000-0005-0000-0000-0000A25A0000}"/>
    <cellStyle name="Uitvoer 10 2 23" xfId="9506" xr:uid="{00000000-0005-0000-0000-0000A35A0000}"/>
    <cellStyle name="Uitvoer 10 2 23 2" xfId="19233" xr:uid="{00000000-0005-0000-0000-0000A45A0000}"/>
    <cellStyle name="Uitvoer 10 2 24" xfId="9671" xr:uid="{00000000-0005-0000-0000-0000A55A0000}"/>
    <cellStyle name="Uitvoer 10 2 24 2" xfId="19398" xr:uid="{00000000-0005-0000-0000-0000A65A0000}"/>
    <cellStyle name="Uitvoer 10 2 25" xfId="9838" xr:uid="{00000000-0005-0000-0000-0000A75A0000}"/>
    <cellStyle name="Uitvoer 10 2 25 2" xfId="19565" xr:uid="{00000000-0005-0000-0000-0000A85A0000}"/>
    <cellStyle name="Uitvoer 10 2 26" xfId="10001" xr:uid="{00000000-0005-0000-0000-0000A95A0000}"/>
    <cellStyle name="Uitvoer 10 2 26 2" xfId="19728" xr:uid="{00000000-0005-0000-0000-0000AA5A0000}"/>
    <cellStyle name="Uitvoer 10 2 27" xfId="10159" xr:uid="{00000000-0005-0000-0000-0000AB5A0000}"/>
    <cellStyle name="Uitvoer 10 2 27 2" xfId="19886" xr:uid="{00000000-0005-0000-0000-0000AC5A0000}"/>
    <cellStyle name="Uitvoer 10 2 28" xfId="10313" xr:uid="{00000000-0005-0000-0000-0000AD5A0000}"/>
    <cellStyle name="Uitvoer 10 2 28 2" xfId="20040" xr:uid="{00000000-0005-0000-0000-0000AE5A0000}"/>
    <cellStyle name="Uitvoer 10 2 29" xfId="10466" xr:uid="{00000000-0005-0000-0000-0000AF5A0000}"/>
    <cellStyle name="Uitvoer 10 2 29 2" xfId="20193" xr:uid="{00000000-0005-0000-0000-0000B05A0000}"/>
    <cellStyle name="Uitvoer 10 2 3" xfId="5783" xr:uid="{00000000-0005-0000-0000-0000B15A0000}"/>
    <cellStyle name="Uitvoer 10 2 3 2" xfId="15510" xr:uid="{00000000-0005-0000-0000-0000B25A0000}"/>
    <cellStyle name="Uitvoer 10 2 30" xfId="10616" xr:uid="{00000000-0005-0000-0000-0000B35A0000}"/>
    <cellStyle name="Uitvoer 10 2 30 2" xfId="20343" xr:uid="{00000000-0005-0000-0000-0000B45A0000}"/>
    <cellStyle name="Uitvoer 10 2 31" xfId="10763" xr:uid="{00000000-0005-0000-0000-0000B55A0000}"/>
    <cellStyle name="Uitvoer 10 2 31 2" xfId="20490" xr:uid="{00000000-0005-0000-0000-0000B65A0000}"/>
    <cellStyle name="Uitvoer 10 2 4" xfId="5995" xr:uid="{00000000-0005-0000-0000-0000B75A0000}"/>
    <cellStyle name="Uitvoer 10 2 4 2" xfId="15722" xr:uid="{00000000-0005-0000-0000-0000B85A0000}"/>
    <cellStyle name="Uitvoer 10 2 5" xfId="5256" xr:uid="{00000000-0005-0000-0000-0000B95A0000}"/>
    <cellStyle name="Uitvoer 10 2 5 2" xfId="14983" xr:uid="{00000000-0005-0000-0000-0000BA5A0000}"/>
    <cellStyle name="Uitvoer 10 2 6" xfId="6370" xr:uid="{00000000-0005-0000-0000-0000BB5A0000}"/>
    <cellStyle name="Uitvoer 10 2 6 2" xfId="16097" xr:uid="{00000000-0005-0000-0000-0000BC5A0000}"/>
    <cellStyle name="Uitvoer 10 2 7" xfId="6575" xr:uid="{00000000-0005-0000-0000-0000BD5A0000}"/>
    <cellStyle name="Uitvoer 10 2 7 2" xfId="16302" xr:uid="{00000000-0005-0000-0000-0000BE5A0000}"/>
    <cellStyle name="Uitvoer 10 2 8" xfId="6780" xr:uid="{00000000-0005-0000-0000-0000BF5A0000}"/>
    <cellStyle name="Uitvoer 10 2 8 2" xfId="16507" xr:uid="{00000000-0005-0000-0000-0000C05A0000}"/>
    <cellStyle name="Uitvoer 10 2 9" xfId="6984" xr:uid="{00000000-0005-0000-0000-0000C15A0000}"/>
    <cellStyle name="Uitvoer 10 2 9 2" xfId="16711" xr:uid="{00000000-0005-0000-0000-0000C25A0000}"/>
    <cellStyle name="Uitvoer 10 20" xfId="5370" xr:uid="{00000000-0005-0000-0000-0000C35A0000}"/>
    <cellStyle name="Uitvoer 10 20 2" xfId="15097" xr:uid="{00000000-0005-0000-0000-0000C45A0000}"/>
    <cellStyle name="Uitvoer 10 21" xfId="7836" xr:uid="{00000000-0005-0000-0000-0000C55A0000}"/>
    <cellStyle name="Uitvoer 10 21 2" xfId="17563" xr:uid="{00000000-0005-0000-0000-0000C65A0000}"/>
    <cellStyle name="Uitvoer 10 22" xfId="7033" xr:uid="{00000000-0005-0000-0000-0000C75A0000}"/>
    <cellStyle name="Uitvoer 10 22 2" xfId="16760" xr:uid="{00000000-0005-0000-0000-0000C85A0000}"/>
    <cellStyle name="Uitvoer 10 23" xfId="2442" xr:uid="{00000000-0005-0000-0000-0000C95A0000}"/>
    <cellStyle name="Uitvoer 10 23 2" xfId="12169" xr:uid="{00000000-0005-0000-0000-0000CA5A0000}"/>
    <cellStyle name="Uitvoer 10 24" xfId="5190" xr:uid="{00000000-0005-0000-0000-0000CB5A0000}"/>
    <cellStyle name="Uitvoer 10 24 2" xfId="14917" xr:uid="{00000000-0005-0000-0000-0000CC5A0000}"/>
    <cellStyle name="Uitvoer 10 25" xfId="6836" xr:uid="{00000000-0005-0000-0000-0000CD5A0000}"/>
    <cellStyle name="Uitvoer 10 25 2" xfId="16563" xr:uid="{00000000-0005-0000-0000-0000CE5A0000}"/>
    <cellStyle name="Uitvoer 10 26" xfId="3103" xr:uid="{00000000-0005-0000-0000-0000CF5A0000}"/>
    <cellStyle name="Uitvoer 10 26 2" xfId="12830" xr:uid="{00000000-0005-0000-0000-0000D05A0000}"/>
    <cellStyle name="Uitvoer 10 27" xfId="4739" xr:uid="{00000000-0005-0000-0000-0000D15A0000}"/>
    <cellStyle name="Uitvoer 10 27 2" xfId="14466" xr:uid="{00000000-0005-0000-0000-0000D25A0000}"/>
    <cellStyle name="Uitvoer 10 28" xfId="5164" xr:uid="{00000000-0005-0000-0000-0000D35A0000}"/>
    <cellStyle name="Uitvoer 10 28 2" xfId="14891" xr:uid="{00000000-0005-0000-0000-0000D45A0000}"/>
    <cellStyle name="Uitvoer 10 29" xfId="8512" xr:uid="{00000000-0005-0000-0000-0000D55A0000}"/>
    <cellStyle name="Uitvoer 10 29 2" xfId="18239" xr:uid="{00000000-0005-0000-0000-0000D65A0000}"/>
    <cellStyle name="Uitvoer 10 3" xfId="2357" xr:uid="{00000000-0005-0000-0000-0000D75A0000}"/>
    <cellStyle name="Uitvoer 10 3 10" xfId="7188" xr:uid="{00000000-0005-0000-0000-0000D85A0000}"/>
    <cellStyle name="Uitvoer 10 3 10 2" xfId="16915" xr:uid="{00000000-0005-0000-0000-0000D95A0000}"/>
    <cellStyle name="Uitvoer 10 3 11" xfId="7387" xr:uid="{00000000-0005-0000-0000-0000DA5A0000}"/>
    <cellStyle name="Uitvoer 10 3 11 2" xfId="17114" xr:uid="{00000000-0005-0000-0000-0000DB5A0000}"/>
    <cellStyle name="Uitvoer 10 3 12" xfId="7577" xr:uid="{00000000-0005-0000-0000-0000DC5A0000}"/>
    <cellStyle name="Uitvoer 10 3 12 2" xfId="17304" xr:uid="{00000000-0005-0000-0000-0000DD5A0000}"/>
    <cellStyle name="Uitvoer 10 3 13" xfId="7776" xr:uid="{00000000-0005-0000-0000-0000DE5A0000}"/>
    <cellStyle name="Uitvoer 10 3 13 2" xfId="17503" xr:uid="{00000000-0005-0000-0000-0000DF5A0000}"/>
    <cellStyle name="Uitvoer 10 3 14" xfId="7970" xr:uid="{00000000-0005-0000-0000-0000E05A0000}"/>
    <cellStyle name="Uitvoer 10 3 14 2" xfId="17697" xr:uid="{00000000-0005-0000-0000-0000E15A0000}"/>
    <cellStyle name="Uitvoer 10 3 15" xfId="4795" xr:uid="{00000000-0005-0000-0000-0000E25A0000}"/>
    <cellStyle name="Uitvoer 10 3 15 2" xfId="14522" xr:uid="{00000000-0005-0000-0000-0000E35A0000}"/>
    <cellStyle name="Uitvoer 10 3 16" xfId="8273" xr:uid="{00000000-0005-0000-0000-0000E45A0000}"/>
    <cellStyle name="Uitvoer 10 3 16 2" xfId="18000" xr:uid="{00000000-0005-0000-0000-0000E55A0000}"/>
    <cellStyle name="Uitvoer 10 3 17" xfId="8458" xr:uid="{00000000-0005-0000-0000-0000E65A0000}"/>
    <cellStyle name="Uitvoer 10 3 17 2" xfId="18185" xr:uid="{00000000-0005-0000-0000-0000E75A0000}"/>
    <cellStyle name="Uitvoer 10 3 18" xfId="8639" xr:uid="{00000000-0005-0000-0000-0000E85A0000}"/>
    <cellStyle name="Uitvoer 10 3 18 2" xfId="18366" xr:uid="{00000000-0005-0000-0000-0000E95A0000}"/>
    <cellStyle name="Uitvoer 10 3 19" xfId="8814" xr:uid="{00000000-0005-0000-0000-0000EA5A0000}"/>
    <cellStyle name="Uitvoer 10 3 19 2" xfId="18541" xr:uid="{00000000-0005-0000-0000-0000EB5A0000}"/>
    <cellStyle name="Uitvoer 10 3 2" xfId="4578" xr:uid="{00000000-0005-0000-0000-0000EC5A0000}"/>
    <cellStyle name="Uitvoer 10 3 2 2" xfId="14305" xr:uid="{00000000-0005-0000-0000-0000ED5A0000}"/>
    <cellStyle name="Uitvoer 10 3 20" xfId="8989" xr:uid="{00000000-0005-0000-0000-0000EE5A0000}"/>
    <cellStyle name="Uitvoer 10 3 20 2" xfId="18716" xr:uid="{00000000-0005-0000-0000-0000EF5A0000}"/>
    <cellStyle name="Uitvoer 10 3 21" xfId="9166" xr:uid="{00000000-0005-0000-0000-0000F05A0000}"/>
    <cellStyle name="Uitvoer 10 3 21 2" xfId="18893" xr:uid="{00000000-0005-0000-0000-0000F15A0000}"/>
    <cellStyle name="Uitvoer 10 3 22" xfId="9336" xr:uid="{00000000-0005-0000-0000-0000F25A0000}"/>
    <cellStyle name="Uitvoer 10 3 22 2" xfId="19063" xr:uid="{00000000-0005-0000-0000-0000F35A0000}"/>
    <cellStyle name="Uitvoer 10 3 23" xfId="9507" xr:uid="{00000000-0005-0000-0000-0000F45A0000}"/>
    <cellStyle name="Uitvoer 10 3 23 2" xfId="19234" xr:uid="{00000000-0005-0000-0000-0000F55A0000}"/>
    <cellStyle name="Uitvoer 10 3 24" xfId="9672" xr:uid="{00000000-0005-0000-0000-0000F65A0000}"/>
    <cellStyle name="Uitvoer 10 3 24 2" xfId="19399" xr:uid="{00000000-0005-0000-0000-0000F75A0000}"/>
    <cellStyle name="Uitvoer 10 3 25" xfId="9839" xr:uid="{00000000-0005-0000-0000-0000F85A0000}"/>
    <cellStyle name="Uitvoer 10 3 25 2" xfId="19566" xr:uid="{00000000-0005-0000-0000-0000F95A0000}"/>
    <cellStyle name="Uitvoer 10 3 26" xfId="10002" xr:uid="{00000000-0005-0000-0000-0000FA5A0000}"/>
    <cellStyle name="Uitvoer 10 3 26 2" xfId="19729" xr:uid="{00000000-0005-0000-0000-0000FB5A0000}"/>
    <cellStyle name="Uitvoer 10 3 27" xfId="10160" xr:uid="{00000000-0005-0000-0000-0000FC5A0000}"/>
    <cellStyle name="Uitvoer 10 3 27 2" xfId="19887" xr:uid="{00000000-0005-0000-0000-0000FD5A0000}"/>
    <cellStyle name="Uitvoer 10 3 28" xfId="10314" xr:uid="{00000000-0005-0000-0000-0000FE5A0000}"/>
    <cellStyle name="Uitvoer 10 3 28 2" xfId="20041" xr:uid="{00000000-0005-0000-0000-0000FF5A0000}"/>
    <cellStyle name="Uitvoer 10 3 29" xfId="10467" xr:uid="{00000000-0005-0000-0000-0000005B0000}"/>
    <cellStyle name="Uitvoer 10 3 29 2" xfId="20194" xr:uid="{00000000-0005-0000-0000-0000015B0000}"/>
    <cellStyle name="Uitvoer 10 3 3" xfId="5784" xr:uid="{00000000-0005-0000-0000-0000025B0000}"/>
    <cellStyle name="Uitvoer 10 3 3 2" xfId="15511" xr:uid="{00000000-0005-0000-0000-0000035B0000}"/>
    <cellStyle name="Uitvoer 10 3 30" xfId="10617" xr:uid="{00000000-0005-0000-0000-0000045B0000}"/>
    <cellStyle name="Uitvoer 10 3 30 2" xfId="20344" xr:uid="{00000000-0005-0000-0000-0000055B0000}"/>
    <cellStyle name="Uitvoer 10 3 31" xfId="10764" xr:uid="{00000000-0005-0000-0000-0000065B0000}"/>
    <cellStyle name="Uitvoer 10 3 31 2" xfId="20491" xr:uid="{00000000-0005-0000-0000-0000075B0000}"/>
    <cellStyle name="Uitvoer 10 3 4" xfId="5996" xr:uid="{00000000-0005-0000-0000-0000085B0000}"/>
    <cellStyle name="Uitvoer 10 3 4 2" xfId="15723" xr:uid="{00000000-0005-0000-0000-0000095B0000}"/>
    <cellStyle name="Uitvoer 10 3 5" xfId="4913" xr:uid="{00000000-0005-0000-0000-00000A5B0000}"/>
    <cellStyle name="Uitvoer 10 3 5 2" xfId="14640" xr:uid="{00000000-0005-0000-0000-00000B5B0000}"/>
    <cellStyle name="Uitvoer 10 3 6" xfId="6371" xr:uid="{00000000-0005-0000-0000-00000C5B0000}"/>
    <cellStyle name="Uitvoer 10 3 6 2" xfId="16098" xr:uid="{00000000-0005-0000-0000-00000D5B0000}"/>
    <cellStyle name="Uitvoer 10 3 7" xfId="6576" xr:uid="{00000000-0005-0000-0000-00000E5B0000}"/>
    <cellStyle name="Uitvoer 10 3 7 2" xfId="16303" xr:uid="{00000000-0005-0000-0000-00000F5B0000}"/>
    <cellStyle name="Uitvoer 10 3 8" xfId="6781" xr:uid="{00000000-0005-0000-0000-0000105B0000}"/>
    <cellStyle name="Uitvoer 10 3 8 2" xfId="16508" xr:uid="{00000000-0005-0000-0000-0000115B0000}"/>
    <cellStyle name="Uitvoer 10 3 9" xfId="6985" xr:uid="{00000000-0005-0000-0000-0000125B0000}"/>
    <cellStyle name="Uitvoer 10 3 9 2" xfId="16712" xr:uid="{00000000-0005-0000-0000-0000135B0000}"/>
    <cellStyle name="Uitvoer 10 30" xfId="6218" xr:uid="{00000000-0005-0000-0000-0000145B0000}"/>
    <cellStyle name="Uitvoer 10 30 2" xfId="15945" xr:uid="{00000000-0005-0000-0000-0000155B0000}"/>
    <cellStyle name="Uitvoer 10 31" xfId="5183" xr:uid="{00000000-0005-0000-0000-0000165B0000}"/>
    <cellStyle name="Uitvoer 10 31 2" xfId="14910" xr:uid="{00000000-0005-0000-0000-0000175B0000}"/>
    <cellStyle name="Uitvoer 10 32" xfId="5349" xr:uid="{00000000-0005-0000-0000-0000185B0000}"/>
    <cellStyle name="Uitvoer 10 32 2" xfId="15076" xr:uid="{00000000-0005-0000-0000-0000195B0000}"/>
    <cellStyle name="Uitvoer 10 33" xfId="5004" xr:uid="{00000000-0005-0000-0000-00001A5B0000}"/>
    <cellStyle name="Uitvoer 10 33 2" xfId="14731" xr:uid="{00000000-0005-0000-0000-00001B5B0000}"/>
    <cellStyle name="Uitvoer 10 4" xfId="3068" xr:uid="{00000000-0005-0000-0000-00001C5B0000}"/>
    <cellStyle name="Uitvoer 10 4 2" xfId="12795" xr:uid="{00000000-0005-0000-0000-00001D5B0000}"/>
    <cellStyle name="Uitvoer 10 5" xfId="2452" xr:uid="{00000000-0005-0000-0000-00001E5B0000}"/>
    <cellStyle name="Uitvoer 10 5 2" xfId="12179" xr:uid="{00000000-0005-0000-0000-00001F5B0000}"/>
    <cellStyle name="Uitvoer 10 6" xfId="5043" xr:uid="{00000000-0005-0000-0000-0000205B0000}"/>
    <cellStyle name="Uitvoer 10 6 2" xfId="14770" xr:uid="{00000000-0005-0000-0000-0000215B0000}"/>
    <cellStyle name="Uitvoer 10 7" xfId="5196" xr:uid="{00000000-0005-0000-0000-0000225B0000}"/>
    <cellStyle name="Uitvoer 10 7 2" xfId="14923" xr:uid="{00000000-0005-0000-0000-0000235B0000}"/>
    <cellStyle name="Uitvoer 10 8" xfId="5550" xr:uid="{00000000-0005-0000-0000-0000245B0000}"/>
    <cellStyle name="Uitvoer 10 8 2" xfId="15277" xr:uid="{00000000-0005-0000-0000-0000255B0000}"/>
    <cellStyle name="Uitvoer 10 9" xfId="5112" xr:uid="{00000000-0005-0000-0000-0000265B0000}"/>
    <cellStyle name="Uitvoer 10 9 2" xfId="14839" xr:uid="{00000000-0005-0000-0000-0000275B0000}"/>
    <cellStyle name="Uitvoer 11" xfId="867" xr:uid="{00000000-0005-0000-0000-0000285B0000}"/>
    <cellStyle name="Uitvoer 11 10" xfId="5567" xr:uid="{00000000-0005-0000-0000-0000295B0000}"/>
    <cellStyle name="Uitvoer 11 10 2" xfId="15294" xr:uid="{00000000-0005-0000-0000-00002A5B0000}"/>
    <cellStyle name="Uitvoer 11 11" xfId="2849" xr:uid="{00000000-0005-0000-0000-00002B5B0000}"/>
    <cellStyle name="Uitvoer 11 11 2" xfId="12576" xr:uid="{00000000-0005-0000-0000-00002C5B0000}"/>
    <cellStyle name="Uitvoer 11 12" xfId="3425" xr:uid="{00000000-0005-0000-0000-00002D5B0000}"/>
    <cellStyle name="Uitvoer 11 12 2" xfId="13152" xr:uid="{00000000-0005-0000-0000-00002E5B0000}"/>
    <cellStyle name="Uitvoer 11 13" xfId="5360" xr:uid="{00000000-0005-0000-0000-00002F5B0000}"/>
    <cellStyle name="Uitvoer 11 13 2" xfId="15087" xr:uid="{00000000-0005-0000-0000-0000305B0000}"/>
    <cellStyle name="Uitvoer 11 14" xfId="5303" xr:uid="{00000000-0005-0000-0000-0000315B0000}"/>
    <cellStyle name="Uitvoer 11 14 2" xfId="15030" xr:uid="{00000000-0005-0000-0000-0000325B0000}"/>
    <cellStyle name="Uitvoer 11 15" xfId="5103" xr:uid="{00000000-0005-0000-0000-0000335B0000}"/>
    <cellStyle name="Uitvoer 11 15 2" xfId="14830" xr:uid="{00000000-0005-0000-0000-0000345B0000}"/>
    <cellStyle name="Uitvoer 11 16" xfId="6425" xr:uid="{00000000-0005-0000-0000-0000355B0000}"/>
    <cellStyle name="Uitvoer 11 16 2" xfId="16152" xr:uid="{00000000-0005-0000-0000-0000365B0000}"/>
    <cellStyle name="Uitvoer 11 17" xfId="6634" xr:uid="{00000000-0005-0000-0000-0000375B0000}"/>
    <cellStyle name="Uitvoer 11 17 2" xfId="16361" xr:uid="{00000000-0005-0000-0000-0000385B0000}"/>
    <cellStyle name="Uitvoer 11 18" xfId="4922" xr:uid="{00000000-0005-0000-0000-0000395B0000}"/>
    <cellStyle name="Uitvoer 11 18 2" xfId="14649" xr:uid="{00000000-0005-0000-0000-00003A5B0000}"/>
    <cellStyle name="Uitvoer 11 19" xfId="4860" xr:uid="{00000000-0005-0000-0000-00003B5B0000}"/>
    <cellStyle name="Uitvoer 11 19 2" xfId="14587" xr:uid="{00000000-0005-0000-0000-00003C5B0000}"/>
    <cellStyle name="Uitvoer 11 2" xfId="2358" xr:uid="{00000000-0005-0000-0000-00003D5B0000}"/>
    <cellStyle name="Uitvoer 11 2 10" xfId="7189" xr:uid="{00000000-0005-0000-0000-00003E5B0000}"/>
    <cellStyle name="Uitvoer 11 2 10 2" xfId="16916" xr:uid="{00000000-0005-0000-0000-00003F5B0000}"/>
    <cellStyle name="Uitvoer 11 2 11" xfId="7388" xr:uid="{00000000-0005-0000-0000-0000405B0000}"/>
    <cellStyle name="Uitvoer 11 2 11 2" xfId="17115" xr:uid="{00000000-0005-0000-0000-0000415B0000}"/>
    <cellStyle name="Uitvoer 11 2 12" xfId="7578" xr:uid="{00000000-0005-0000-0000-0000425B0000}"/>
    <cellStyle name="Uitvoer 11 2 12 2" xfId="17305" xr:uid="{00000000-0005-0000-0000-0000435B0000}"/>
    <cellStyle name="Uitvoer 11 2 13" xfId="7777" xr:uid="{00000000-0005-0000-0000-0000445B0000}"/>
    <cellStyle name="Uitvoer 11 2 13 2" xfId="17504" xr:uid="{00000000-0005-0000-0000-0000455B0000}"/>
    <cellStyle name="Uitvoer 11 2 14" xfId="7971" xr:uid="{00000000-0005-0000-0000-0000465B0000}"/>
    <cellStyle name="Uitvoer 11 2 14 2" xfId="17698" xr:uid="{00000000-0005-0000-0000-0000475B0000}"/>
    <cellStyle name="Uitvoer 11 2 15" xfId="7223" xr:uid="{00000000-0005-0000-0000-0000485B0000}"/>
    <cellStyle name="Uitvoer 11 2 15 2" xfId="16950" xr:uid="{00000000-0005-0000-0000-0000495B0000}"/>
    <cellStyle name="Uitvoer 11 2 16" xfId="8274" xr:uid="{00000000-0005-0000-0000-00004A5B0000}"/>
    <cellStyle name="Uitvoer 11 2 16 2" xfId="18001" xr:uid="{00000000-0005-0000-0000-00004B5B0000}"/>
    <cellStyle name="Uitvoer 11 2 17" xfId="8459" xr:uid="{00000000-0005-0000-0000-00004C5B0000}"/>
    <cellStyle name="Uitvoer 11 2 17 2" xfId="18186" xr:uid="{00000000-0005-0000-0000-00004D5B0000}"/>
    <cellStyle name="Uitvoer 11 2 18" xfId="8640" xr:uid="{00000000-0005-0000-0000-00004E5B0000}"/>
    <cellStyle name="Uitvoer 11 2 18 2" xfId="18367" xr:uid="{00000000-0005-0000-0000-00004F5B0000}"/>
    <cellStyle name="Uitvoer 11 2 19" xfId="8815" xr:uid="{00000000-0005-0000-0000-0000505B0000}"/>
    <cellStyle name="Uitvoer 11 2 19 2" xfId="18542" xr:uid="{00000000-0005-0000-0000-0000515B0000}"/>
    <cellStyle name="Uitvoer 11 2 2" xfId="4579" xr:uid="{00000000-0005-0000-0000-0000525B0000}"/>
    <cellStyle name="Uitvoer 11 2 2 2" xfId="14306" xr:uid="{00000000-0005-0000-0000-0000535B0000}"/>
    <cellStyle name="Uitvoer 11 2 20" xfId="8990" xr:uid="{00000000-0005-0000-0000-0000545B0000}"/>
    <cellStyle name="Uitvoer 11 2 20 2" xfId="18717" xr:uid="{00000000-0005-0000-0000-0000555B0000}"/>
    <cellStyle name="Uitvoer 11 2 21" xfId="9167" xr:uid="{00000000-0005-0000-0000-0000565B0000}"/>
    <cellStyle name="Uitvoer 11 2 21 2" xfId="18894" xr:uid="{00000000-0005-0000-0000-0000575B0000}"/>
    <cellStyle name="Uitvoer 11 2 22" xfId="9337" xr:uid="{00000000-0005-0000-0000-0000585B0000}"/>
    <cellStyle name="Uitvoer 11 2 22 2" xfId="19064" xr:uid="{00000000-0005-0000-0000-0000595B0000}"/>
    <cellStyle name="Uitvoer 11 2 23" xfId="9508" xr:uid="{00000000-0005-0000-0000-00005A5B0000}"/>
    <cellStyle name="Uitvoer 11 2 23 2" xfId="19235" xr:uid="{00000000-0005-0000-0000-00005B5B0000}"/>
    <cellStyle name="Uitvoer 11 2 24" xfId="9673" xr:uid="{00000000-0005-0000-0000-00005C5B0000}"/>
    <cellStyle name="Uitvoer 11 2 24 2" xfId="19400" xr:uid="{00000000-0005-0000-0000-00005D5B0000}"/>
    <cellStyle name="Uitvoer 11 2 25" xfId="9840" xr:uid="{00000000-0005-0000-0000-00005E5B0000}"/>
    <cellStyle name="Uitvoer 11 2 25 2" xfId="19567" xr:uid="{00000000-0005-0000-0000-00005F5B0000}"/>
    <cellStyle name="Uitvoer 11 2 26" xfId="10003" xr:uid="{00000000-0005-0000-0000-0000605B0000}"/>
    <cellStyle name="Uitvoer 11 2 26 2" xfId="19730" xr:uid="{00000000-0005-0000-0000-0000615B0000}"/>
    <cellStyle name="Uitvoer 11 2 27" xfId="10161" xr:uid="{00000000-0005-0000-0000-0000625B0000}"/>
    <cellStyle name="Uitvoer 11 2 27 2" xfId="19888" xr:uid="{00000000-0005-0000-0000-0000635B0000}"/>
    <cellStyle name="Uitvoer 11 2 28" xfId="10315" xr:uid="{00000000-0005-0000-0000-0000645B0000}"/>
    <cellStyle name="Uitvoer 11 2 28 2" xfId="20042" xr:uid="{00000000-0005-0000-0000-0000655B0000}"/>
    <cellStyle name="Uitvoer 11 2 29" xfId="10468" xr:uid="{00000000-0005-0000-0000-0000665B0000}"/>
    <cellStyle name="Uitvoer 11 2 29 2" xfId="20195" xr:uid="{00000000-0005-0000-0000-0000675B0000}"/>
    <cellStyle name="Uitvoer 11 2 3" xfId="5785" xr:uid="{00000000-0005-0000-0000-0000685B0000}"/>
    <cellStyle name="Uitvoer 11 2 3 2" xfId="15512" xr:uid="{00000000-0005-0000-0000-0000695B0000}"/>
    <cellStyle name="Uitvoer 11 2 30" xfId="10618" xr:uid="{00000000-0005-0000-0000-00006A5B0000}"/>
    <cellStyle name="Uitvoer 11 2 30 2" xfId="20345" xr:uid="{00000000-0005-0000-0000-00006B5B0000}"/>
    <cellStyle name="Uitvoer 11 2 31" xfId="10765" xr:uid="{00000000-0005-0000-0000-00006C5B0000}"/>
    <cellStyle name="Uitvoer 11 2 31 2" xfId="20492" xr:uid="{00000000-0005-0000-0000-00006D5B0000}"/>
    <cellStyle name="Uitvoer 11 2 4" xfId="5997" xr:uid="{00000000-0005-0000-0000-00006E5B0000}"/>
    <cellStyle name="Uitvoer 11 2 4 2" xfId="15724" xr:uid="{00000000-0005-0000-0000-00006F5B0000}"/>
    <cellStyle name="Uitvoer 11 2 5" xfId="5494" xr:uid="{00000000-0005-0000-0000-0000705B0000}"/>
    <cellStyle name="Uitvoer 11 2 5 2" xfId="15221" xr:uid="{00000000-0005-0000-0000-0000715B0000}"/>
    <cellStyle name="Uitvoer 11 2 6" xfId="6372" xr:uid="{00000000-0005-0000-0000-0000725B0000}"/>
    <cellStyle name="Uitvoer 11 2 6 2" xfId="16099" xr:uid="{00000000-0005-0000-0000-0000735B0000}"/>
    <cellStyle name="Uitvoer 11 2 7" xfId="6577" xr:uid="{00000000-0005-0000-0000-0000745B0000}"/>
    <cellStyle name="Uitvoer 11 2 7 2" xfId="16304" xr:uid="{00000000-0005-0000-0000-0000755B0000}"/>
    <cellStyle name="Uitvoer 11 2 8" xfId="6782" xr:uid="{00000000-0005-0000-0000-0000765B0000}"/>
    <cellStyle name="Uitvoer 11 2 8 2" xfId="16509" xr:uid="{00000000-0005-0000-0000-0000775B0000}"/>
    <cellStyle name="Uitvoer 11 2 9" xfId="6986" xr:uid="{00000000-0005-0000-0000-0000785B0000}"/>
    <cellStyle name="Uitvoer 11 2 9 2" xfId="16713" xr:uid="{00000000-0005-0000-0000-0000795B0000}"/>
    <cellStyle name="Uitvoer 11 20" xfId="5284" xr:uid="{00000000-0005-0000-0000-00007A5B0000}"/>
    <cellStyle name="Uitvoer 11 20 2" xfId="15011" xr:uid="{00000000-0005-0000-0000-00007B5B0000}"/>
    <cellStyle name="Uitvoer 11 21" xfId="2811" xr:uid="{00000000-0005-0000-0000-00007C5B0000}"/>
    <cellStyle name="Uitvoer 11 21 2" xfId="12538" xr:uid="{00000000-0005-0000-0000-00007D5B0000}"/>
    <cellStyle name="Uitvoer 11 22" xfId="8036" xr:uid="{00000000-0005-0000-0000-00007E5B0000}"/>
    <cellStyle name="Uitvoer 11 22 2" xfId="17763" xr:uid="{00000000-0005-0000-0000-00007F5B0000}"/>
    <cellStyle name="Uitvoer 11 23" xfId="7258" xr:uid="{00000000-0005-0000-0000-0000805B0000}"/>
    <cellStyle name="Uitvoer 11 23 2" xfId="16985" xr:uid="{00000000-0005-0000-0000-0000815B0000}"/>
    <cellStyle name="Uitvoer 11 24" xfId="2701" xr:uid="{00000000-0005-0000-0000-0000825B0000}"/>
    <cellStyle name="Uitvoer 11 24 2" xfId="12428" xr:uid="{00000000-0005-0000-0000-0000835B0000}"/>
    <cellStyle name="Uitvoer 11 25" xfId="6841" xr:uid="{00000000-0005-0000-0000-0000845B0000}"/>
    <cellStyle name="Uitvoer 11 25 2" xfId="16568" xr:uid="{00000000-0005-0000-0000-0000855B0000}"/>
    <cellStyle name="Uitvoer 11 26" xfId="2977" xr:uid="{00000000-0005-0000-0000-0000865B0000}"/>
    <cellStyle name="Uitvoer 11 26 2" xfId="12704" xr:uid="{00000000-0005-0000-0000-0000875B0000}"/>
    <cellStyle name="Uitvoer 11 27" xfId="6839" xr:uid="{00000000-0005-0000-0000-0000885B0000}"/>
    <cellStyle name="Uitvoer 11 27 2" xfId="16566" xr:uid="{00000000-0005-0000-0000-0000895B0000}"/>
    <cellStyle name="Uitvoer 11 28" xfId="8039" xr:uid="{00000000-0005-0000-0000-00008A5B0000}"/>
    <cellStyle name="Uitvoer 11 28 2" xfId="17766" xr:uid="{00000000-0005-0000-0000-00008B5B0000}"/>
    <cellStyle name="Uitvoer 11 29" xfId="5964" xr:uid="{00000000-0005-0000-0000-00008C5B0000}"/>
    <cellStyle name="Uitvoer 11 29 2" xfId="15691" xr:uid="{00000000-0005-0000-0000-00008D5B0000}"/>
    <cellStyle name="Uitvoer 11 3" xfId="2359" xr:uid="{00000000-0005-0000-0000-00008E5B0000}"/>
    <cellStyle name="Uitvoer 11 3 10" xfId="7190" xr:uid="{00000000-0005-0000-0000-00008F5B0000}"/>
    <cellStyle name="Uitvoer 11 3 10 2" xfId="16917" xr:uid="{00000000-0005-0000-0000-0000905B0000}"/>
    <cellStyle name="Uitvoer 11 3 11" xfId="7389" xr:uid="{00000000-0005-0000-0000-0000915B0000}"/>
    <cellStyle name="Uitvoer 11 3 11 2" xfId="17116" xr:uid="{00000000-0005-0000-0000-0000925B0000}"/>
    <cellStyle name="Uitvoer 11 3 12" xfId="7579" xr:uid="{00000000-0005-0000-0000-0000935B0000}"/>
    <cellStyle name="Uitvoer 11 3 12 2" xfId="17306" xr:uid="{00000000-0005-0000-0000-0000945B0000}"/>
    <cellStyle name="Uitvoer 11 3 13" xfId="7778" xr:uid="{00000000-0005-0000-0000-0000955B0000}"/>
    <cellStyle name="Uitvoer 11 3 13 2" xfId="17505" xr:uid="{00000000-0005-0000-0000-0000965B0000}"/>
    <cellStyle name="Uitvoer 11 3 14" xfId="7972" xr:uid="{00000000-0005-0000-0000-0000975B0000}"/>
    <cellStyle name="Uitvoer 11 3 14 2" xfId="17699" xr:uid="{00000000-0005-0000-0000-0000985B0000}"/>
    <cellStyle name="Uitvoer 11 3 15" xfId="4842" xr:uid="{00000000-0005-0000-0000-0000995B0000}"/>
    <cellStyle name="Uitvoer 11 3 15 2" xfId="14569" xr:uid="{00000000-0005-0000-0000-00009A5B0000}"/>
    <cellStyle name="Uitvoer 11 3 16" xfId="8275" xr:uid="{00000000-0005-0000-0000-00009B5B0000}"/>
    <cellStyle name="Uitvoer 11 3 16 2" xfId="18002" xr:uid="{00000000-0005-0000-0000-00009C5B0000}"/>
    <cellStyle name="Uitvoer 11 3 17" xfId="8460" xr:uid="{00000000-0005-0000-0000-00009D5B0000}"/>
    <cellStyle name="Uitvoer 11 3 17 2" xfId="18187" xr:uid="{00000000-0005-0000-0000-00009E5B0000}"/>
    <cellStyle name="Uitvoer 11 3 18" xfId="8641" xr:uid="{00000000-0005-0000-0000-00009F5B0000}"/>
    <cellStyle name="Uitvoer 11 3 18 2" xfId="18368" xr:uid="{00000000-0005-0000-0000-0000A05B0000}"/>
    <cellStyle name="Uitvoer 11 3 19" xfId="8816" xr:uid="{00000000-0005-0000-0000-0000A15B0000}"/>
    <cellStyle name="Uitvoer 11 3 19 2" xfId="18543" xr:uid="{00000000-0005-0000-0000-0000A25B0000}"/>
    <cellStyle name="Uitvoer 11 3 2" xfId="4580" xr:uid="{00000000-0005-0000-0000-0000A35B0000}"/>
    <cellStyle name="Uitvoer 11 3 2 2" xfId="14307" xr:uid="{00000000-0005-0000-0000-0000A45B0000}"/>
    <cellStyle name="Uitvoer 11 3 20" xfId="8991" xr:uid="{00000000-0005-0000-0000-0000A55B0000}"/>
    <cellStyle name="Uitvoer 11 3 20 2" xfId="18718" xr:uid="{00000000-0005-0000-0000-0000A65B0000}"/>
    <cellStyle name="Uitvoer 11 3 21" xfId="9168" xr:uid="{00000000-0005-0000-0000-0000A75B0000}"/>
    <cellStyle name="Uitvoer 11 3 21 2" xfId="18895" xr:uid="{00000000-0005-0000-0000-0000A85B0000}"/>
    <cellStyle name="Uitvoer 11 3 22" xfId="9338" xr:uid="{00000000-0005-0000-0000-0000A95B0000}"/>
    <cellStyle name="Uitvoer 11 3 22 2" xfId="19065" xr:uid="{00000000-0005-0000-0000-0000AA5B0000}"/>
    <cellStyle name="Uitvoer 11 3 23" xfId="9509" xr:uid="{00000000-0005-0000-0000-0000AB5B0000}"/>
    <cellStyle name="Uitvoer 11 3 23 2" xfId="19236" xr:uid="{00000000-0005-0000-0000-0000AC5B0000}"/>
    <cellStyle name="Uitvoer 11 3 24" xfId="9674" xr:uid="{00000000-0005-0000-0000-0000AD5B0000}"/>
    <cellStyle name="Uitvoer 11 3 24 2" xfId="19401" xr:uid="{00000000-0005-0000-0000-0000AE5B0000}"/>
    <cellStyle name="Uitvoer 11 3 25" xfId="9841" xr:uid="{00000000-0005-0000-0000-0000AF5B0000}"/>
    <cellStyle name="Uitvoer 11 3 25 2" xfId="19568" xr:uid="{00000000-0005-0000-0000-0000B05B0000}"/>
    <cellStyle name="Uitvoer 11 3 26" xfId="10004" xr:uid="{00000000-0005-0000-0000-0000B15B0000}"/>
    <cellStyle name="Uitvoer 11 3 26 2" xfId="19731" xr:uid="{00000000-0005-0000-0000-0000B25B0000}"/>
    <cellStyle name="Uitvoer 11 3 27" xfId="10162" xr:uid="{00000000-0005-0000-0000-0000B35B0000}"/>
    <cellStyle name="Uitvoer 11 3 27 2" xfId="19889" xr:uid="{00000000-0005-0000-0000-0000B45B0000}"/>
    <cellStyle name="Uitvoer 11 3 28" xfId="10316" xr:uid="{00000000-0005-0000-0000-0000B55B0000}"/>
    <cellStyle name="Uitvoer 11 3 28 2" xfId="20043" xr:uid="{00000000-0005-0000-0000-0000B65B0000}"/>
    <cellStyle name="Uitvoer 11 3 29" xfId="10469" xr:uid="{00000000-0005-0000-0000-0000B75B0000}"/>
    <cellStyle name="Uitvoer 11 3 29 2" xfId="20196" xr:uid="{00000000-0005-0000-0000-0000B85B0000}"/>
    <cellStyle name="Uitvoer 11 3 3" xfId="5786" xr:uid="{00000000-0005-0000-0000-0000B95B0000}"/>
    <cellStyle name="Uitvoer 11 3 3 2" xfId="15513" xr:uid="{00000000-0005-0000-0000-0000BA5B0000}"/>
    <cellStyle name="Uitvoer 11 3 30" xfId="10619" xr:uid="{00000000-0005-0000-0000-0000BB5B0000}"/>
    <cellStyle name="Uitvoer 11 3 30 2" xfId="20346" xr:uid="{00000000-0005-0000-0000-0000BC5B0000}"/>
    <cellStyle name="Uitvoer 11 3 31" xfId="10766" xr:uid="{00000000-0005-0000-0000-0000BD5B0000}"/>
    <cellStyle name="Uitvoer 11 3 31 2" xfId="20493" xr:uid="{00000000-0005-0000-0000-0000BE5B0000}"/>
    <cellStyle name="Uitvoer 11 3 4" xfId="5998" xr:uid="{00000000-0005-0000-0000-0000BF5B0000}"/>
    <cellStyle name="Uitvoer 11 3 4 2" xfId="15725" xr:uid="{00000000-0005-0000-0000-0000C05B0000}"/>
    <cellStyle name="Uitvoer 11 3 5" xfId="5010" xr:uid="{00000000-0005-0000-0000-0000C15B0000}"/>
    <cellStyle name="Uitvoer 11 3 5 2" xfId="14737" xr:uid="{00000000-0005-0000-0000-0000C25B0000}"/>
    <cellStyle name="Uitvoer 11 3 6" xfId="6373" xr:uid="{00000000-0005-0000-0000-0000C35B0000}"/>
    <cellStyle name="Uitvoer 11 3 6 2" xfId="16100" xr:uid="{00000000-0005-0000-0000-0000C45B0000}"/>
    <cellStyle name="Uitvoer 11 3 7" xfId="6578" xr:uid="{00000000-0005-0000-0000-0000C55B0000}"/>
    <cellStyle name="Uitvoer 11 3 7 2" xfId="16305" xr:uid="{00000000-0005-0000-0000-0000C65B0000}"/>
    <cellStyle name="Uitvoer 11 3 8" xfId="6783" xr:uid="{00000000-0005-0000-0000-0000C75B0000}"/>
    <cellStyle name="Uitvoer 11 3 8 2" xfId="16510" xr:uid="{00000000-0005-0000-0000-0000C85B0000}"/>
    <cellStyle name="Uitvoer 11 3 9" xfId="6987" xr:uid="{00000000-0005-0000-0000-0000C95B0000}"/>
    <cellStyle name="Uitvoer 11 3 9 2" xfId="16714" xr:uid="{00000000-0005-0000-0000-0000CA5B0000}"/>
    <cellStyle name="Uitvoer 11 30" xfId="8034" xr:uid="{00000000-0005-0000-0000-0000CB5B0000}"/>
    <cellStyle name="Uitvoer 11 30 2" xfId="17761" xr:uid="{00000000-0005-0000-0000-0000CC5B0000}"/>
    <cellStyle name="Uitvoer 11 31" xfId="8321" xr:uid="{00000000-0005-0000-0000-0000CD5B0000}"/>
    <cellStyle name="Uitvoer 11 31 2" xfId="18048" xr:uid="{00000000-0005-0000-0000-0000CE5B0000}"/>
    <cellStyle name="Uitvoer 11 32" xfId="6812" xr:uid="{00000000-0005-0000-0000-0000CF5B0000}"/>
    <cellStyle name="Uitvoer 11 32 2" xfId="16539" xr:uid="{00000000-0005-0000-0000-0000D05B0000}"/>
    <cellStyle name="Uitvoer 11 33" xfId="3426" xr:uid="{00000000-0005-0000-0000-0000D15B0000}"/>
    <cellStyle name="Uitvoer 11 33 2" xfId="13153" xr:uid="{00000000-0005-0000-0000-0000D25B0000}"/>
    <cellStyle name="Uitvoer 11 4" xfId="3069" xr:uid="{00000000-0005-0000-0000-0000D35B0000}"/>
    <cellStyle name="Uitvoer 11 4 2" xfId="12796" xr:uid="{00000000-0005-0000-0000-0000D45B0000}"/>
    <cellStyle name="Uitvoer 11 5" xfId="2451" xr:uid="{00000000-0005-0000-0000-0000D55B0000}"/>
    <cellStyle name="Uitvoer 11 5 2" xfId="12178" xr:uid="{00000000-0005-0000-0000-0000D65B0000}"/>
    <cellStyle name="Uitvoer 11 6" xfId="4765" xr:uid="{00000000-0005-0000-0000-0000D75B0000}"/>
    <cellStyle name="Uitvoer 11 6 2" xfId="14492" xr:uid="{00000000-0005-0000-0000-0000D85B0000}"/>
    <cellStyle name="Uitvoer 11 7" xfId="5470" xr:uid="{00000000-0005-0000-0000-0000D95B0000}"/>
    <cellStyle name="Uitvoer 11 7 2" xfId="15197" xr:uid="{00000000-0005-0000-0000-0000DA5B0000}"/>
    <cellStyle name="Uitvoer 11 8" xfId="5462" xr:uid="{00000000-0005-0000-0000-0000DB5B0000}"/>
    <cellStyle name="Uitvoer 11 8 2" xfId="15189" xr:uid="{00000000-0005-0000-0000-0000DC5B0000}"/>
    <cellStyle name="Uitvoer 11 9" xfId="5642" xr:uid="{00000000-0005-0000-0000-0000DD5B0000}"/>
    <cellStyle name="Uitvoer 11 9 2" xfId="15369" xr:uid="{00000000-0005-0000-0000-0000DE5B0000}"/>
    <cellStyle name="Uitvoer 12" xfId="868" xr:uid="{00000000-0005-0000-0000-0000DF5B0000}"/>
    <cellStyle name="Uitvoer 12 10" xfId="2877" xr:uid="{00000000-0005-0000-0000-0000E05B0000}"/>
    <cellStyle name="Uitvoer 12 10 2" xfId="12604" xr:uid="{00000000-0005-0000-0000-0000E15B0000}"/>
    <cellStyle name="Uitvoer 12 11" xfId="2861" xr:uid="{00000000-0005-0000-0000-0000E25B0000}"/>
    <cellStyle name="Uitvoer 12 11 2" xfId="12588" xr:uid="{00000000-0005-0000-0000-0000E35B0000}"/>
    <cellStyle name="Uitvoer 12 12" xfId="5588" xr:uid="{00000000-0005-0000-0000-0000E45B0000}"/>
    <cellStyle name="Uitvoer 12 12 2" xfId="15315" xr:uid="{00000000-0005-0000-0000-0000E55B0000}"/>
    <cellStyle name="Uitvoer 12 13" xfId="5244" xr:uid="{00000000-0005-0000-0000-0000E65B0000}"/>
    <cellStyle name="Uitvoer 12 13 2" xfId="14971" xr:uid="{00000000-0005-0000-0000-0000E75B0000}"/>
    <cellStyle name="Uitvoer 12 14" xfId="5575" xr:uid="{00000000-0005-0000-0000-0000E85B0000}"/>
    <cellStyle name="Uitvoer 12 14 2" xfId="15302" xr:uid="{00000000-0005-0000-0000-0000E95B0000}"/>
    <cellStyle name="Uitvoer 12 15" xfId="6143" xr:uid="{00000000-0005-0000-0000-0000EA5B0000}"/>
    <cellStyle name="Uitvoer 12 15 2" xfId="15870" xr:uid="{00000000-0005-0000-0000-0000EB5B0000}"/>
    <cellStyle name="Uitvoer 12 16" xfId="5836" xr:uid="{00000000-0005-0000-0000-0000EC5B0000}"/>
    <cellStyle name="Uitvoer 12 16 2" xfId="15563" xr:uid="{00000000-0005-0000-0000-0000ED5B0000}"/>
    <cellStyle name="Uitvoer 12 17" xfId="5354" xr:uid="{00000000-0005-0000-0000-0000EE5B0000}"/>
    <cellStyle name="Uitvoer 12 17 2" xfId="15081" xr:uid="{00000000-0005-0000-0000-0000EF5B0000}"/>
    <cellStyle name="Uitvoer 12 18" xfId="2709" xr:uid="{00000000-0005-0000-0000-0000F05B0000}"/>
    <cellStyle name="Uitvoer 12 18 2" xfId="12436" xr:uid="{00000000-0005-0000-0000-0000F15B0000}"/>
    <cellStyle name="Uitvoer 12 19" xfId="7627" xr:uid="{00000000-0005-0000-0000-0000F25B0000}"/>
    <cellStyle name="Uitvoer 12 19 2" xfId="17354" xr:uid="{00000000-0005-0000-0000-0000F35B0000}"/>
    <cellStyle name="Uitvoer 12 2" xfId="2360" xr:uid="{00000000-0005-0000-0000-0000F45B0000}"/>
    <cellStyle name="Uitvoer 12 2 10" xfId="7191" xr:uid="{00000000-0005-0000-0000-0000F55B0000}"/>
    <cellStyle name="Uitvoer 12 2 10 2" xfId="16918" xr:uid="{00000000-0005-0000-0000-0000F65B0000}"/>
    <cellStyle name="Uitvoer 12 2 11" xfId="7390" xr:uid="{00000000-0005-0000-0000-0000F75B0000}"/>
    <cellStyle name="Uitvoer 12 2 11 2" xfId="17117" xr:uid="{00000000-0005-0000-0000-0000F85B0000}"/>
    <cellStyle name="Uitvoer 12 2 12" xfId="7580" xr:uid="{00000000-0005-0000-0000-0000F95B0000}"/>
    <cellStyle name="Uitvoer 12 2 12 2" xfId="17307" xr:uid="{00000000-0005-0000-0000-0000FA5B0000}"/>
    <cellStyle name="Uitvoer 12 2 13" xfId="7779" xr:uid="{00000000-0005-0000-0000-0000FB5B0000}"/>
    <cellStyle name="Uitvoer 12 2 13 2" xfId="17506" xr:uid="{00000000-0005-0000-0000-0000FC5B0000}"/>
    <cellStyle name="Uitvoer 12 2 14" xfId="7973" xr:uid="{00000000-0005-0000-0000-0000FD5B0000}"/>
    <cellStyle name="Uitvoer 12 2 14 2" xfId="17700" xr:uid="{00000000-0005-0000-0000-0000FE5B0000}"/>
    <cellStyle name="Uitvoer 12 2 15" xfId="2673" xr:uid="{00000000-0005-0000-0000-0000FF5B0000}"/>
    <cellStyle name="Uitvoer 12 2 15 2" xfId="12400" xr:uid="{00000000-0005-0000-0000-0000005C0000}"/>
    <cellStyle name="Uitvoer 12 2 16" xfId="8276" xr:uid="{00000000-0005-0000-0000-0000015C0000}"/>
    <cellStyle name="Uitvoer 12 2 16 2" xfId="18003" xr:uid="{00000000-0005-0000-0000-0000025C0000}"/>
    <cellStyle name="Uitvoer 12 2 17" xfId="8461" xr:uid="{00000000-0005-0000-0000-0000035C0000}"/>
    <cellStyle name="Uitvoer 12 2 17 2" xfId="18188" xr:uid="{00000000-0005-0000-0000-0000045C0000}"/>
    <cellStyle name="Uitvoer 12 2 18" xfId="8642" xr:uid="{00000000-0005-0000-0000-0000055C0000}"/>
    <cellStyle name="Uitvoer 12 2 18 2" xfId="18369" xr:uid="{00000000-0005-0000-0000-0000065C0000}"/>
    <cellStyle name="Uitvoer 12 2 19" xfId="8817" xr:uid="{00000000-0005-0000-0000-0000075C0000}"/>
    <cellStyle name="Uitvoer 12 2 19 2" xfId="18544" xr:uid="{00000000-0005-0000-0000-0000085C0000}"/>
    <cellStyle name="Uitvoer 12 2 2" xfId="4581" xr:uid="{00000000-0005-0000-0000-0000095C0000}"/>
    <cellStyle name="Uitvoer 12 2 2 2" xfId="14308" xr:uid="{00000000-0005-0000-0000-00000A5C0000}"/>
    <cellStyle name="Uitvoer 12 2 20" xfId="8992" xr:uid="{00000000-0005-0000-0000-00000B5C0000}"/>
    <cellStyle name="Uitvoer 12 2 20 2" xfId="18719" xr:uid="{00000000-0005-0000-0000-00000C5C0000}"/>
    <cellStyle name="Uitvoer 12 2 21" xfId="9169" xr:uid="{00000000-0005-0000-0000-00000D5C0000}"/>
    <cellStyle name="Uitvoer 12 2 21 2" xfId="18896" xr:uid="{00000000-0005-0000-0000-00000E5C0000}"/>
    <cellStyle name="Uitvoer 12 2 22" xfId="9339" xr:uid="{00000000-0005-0000-0000-00000F5C0000}"/>
    <cellStyle name="Uitvoer 12 2 22 2" xfId="19066" xr:uid="{00000000-0005-0000-0000-0000105C0000}"/>
    <cellStyle name="Uitvoer 12 2 23" xfId="9510" xr:uid="{00000000-0005-0000-0000-0000115C0000}"/>
    <cellStyle name="Uitvoer 12 2 23 2" xfId="19237" xr:uid="{00000000-0005-0000-0000-0000125C0000}"/>
    <cellStyle name="Uitvoer 12 2 24" xfId="9675" xr:uid="{00000000-0005-0000-0000-0000135C0000}"/>
    <cellStyle name="Uitvoer 12 2 24 2" xfId="19402" xr:uid="{00000000-0005-0000-0000-0000145C0000}"/>
    <cellStyle name="Uitvoer 12 2 25" xfId="9842" xr:uid="{00000000-0005-0000-0000-0000155C0000}"/>
    <cellStyle name="Uitvoer 12 2 25 2" xfId="19569" xr:uid="{00000000-0005-0000-0000-0000165C0000}"/>
    <cellStyle name="Uitvoer 12 2 26" xfId="10005" xr:uid="{00000000-0005-0000-0000-0000175C0000}"/>
    <cellStyle name="Uitvoer 12 2 26 2" xfId="19732" xr:uid="{00000000-0005-0000-0000-0000185C0000}"/>
    <cellStyle name="Uitvoer 12 2 27" xfId="10163" xr:uid="{00000000-0005-0000-0000-0000195C0000}"/>
    <cellStyle name="Uitvoer 12 2 27 2" xfId="19890" xr:uid="{00000000-0005-0000-0000-00001A5C0000}"/>
    <cellStyle name="Uitvoer 12 2 28" xfId="10317" xr:uid="{00000000-0005-0000-0000-00001B5C0000}"/>
    <cellStyle name="Uitvoer 12 2 28 2" xfId="20044" xr:uid="{00000000-0005-0000-0000-00001C5C0000}"/>
    <cellStyle name="Uitvoer 12 2 29" xfId="10470" xr:uid="{00000000-0005-0000-0000-00001D5C0000}"/>
    <cellStyle name="Uitvoer 12 2 29 2" xfId="20197" xr:uid="{00000000-0005-0000-0000-00001E5C0000}"/>
    <cellStyle name="Uitvoer 12 2 3" xfId="5787" xr:uid="{00000000-0005-0000-0000-00001F5C0000}"/>
    <cellStyle name="Uitvoer 12 2 3 2" xfId="15514" xr:uid="{00000000-0005-0000-0000-0000205C0000}"/>
    <cellStyle name="Uitvoer 12 2 30" xfId="10620" xr:uid="{00000000-0005-0000-0000-0000215C0000}"/>
    <cellStyle name="Uitvoer 12 2 30 2" xfId="20347" xr:uid="{00000000-0005-0000-0000-0000225C0000}"/>
    <cellStyle name="Uitvoer 12 2 31" xfId="10767" xr:uid="{00000000-0005-0000-0000-0000235C0000}"/>
    <cellStyle name="Uitvoer 12 2 31 2" xfId="20494" xr:uid="{00000000-0005-0000-0000-0000245C0000}"/>
    <cellStyle name="Uitvoer 12 2 4" xfId="5999" xr:uid="{00000000-0005-0000-0000-0000255C0000}"/>
    <cellStyle name="Uitvoer 12 2 4 2" xfId="15726" xr:uid="{00000000-0005-0000-0000-0000265C0000}"/>
    <cellStyle name="Uitvoer 12 2 5" xfId="4737" xr:uid="{00000000-0005-0000-0000-0000275C0000}"/>
    <cellStyle name="Uitvoer 12 2 5 2" xfId="14464" xr:uid="{00000000-0005-0000-0000-0000285C0000}"/>
    <cellStyle name="Uitvoer 12 2 6" xfId="6374" xr:uid="{00000000-0005-0000-0000-0000295C0000}"/>
    <cellStyle name="Uitvoer 12 2 6 2" xfId="16101" xr:uid="{00000000-0005-0000-0000-00002A5C0000}"/>
    <cellStyle name="Uitvoer 12 2 7" xfId="6579" xr:uid="{00000000-0005-0000-0000-00002B5C0000}"/>
    <cellStyle name="Uitvoer 12 2 7 2" xfId="16306" xr:uid="{00000000-0005-0000-0000-00002C5C0000}"/>
    <cellStyle name="Uitvoer 12 2 8" xfId="6784" xr:uid="{00000000-0005-0000-0000-00002D5C0000}"/>
    <cellStyle name="Uitvoer 12 2 8 2" xfId="16511" xr:uid="{00000000-0005-0000-0000-00002E5C0000}"/>
    <cellStyle name="Uitvoer 12 2 9" xfId="6988" xr:uid="{00000000-0005-0000-0000-00002F5C0000}"/>
    <cellStyle name="Uitvoer 12 2 9 2" xfId="16715" xr:uid="{00000000-0005-0000-0000-0000305C0000}"/>
    <cellStyle name="Uitvoer 12 20" xfId="5635" xr:uid="{00000000-0005-0000-0000-0000315C0000}"/>
    <cellStyle name="Uitvoer 12 20 2" xfId="15362" xr:uid="{00000000-0005-0000-0000-0000325C0000}"/>
    <cellStyle name="Uitvoer 12 21" xfId="5858" xr:uid="{00000000-0005-0000-0000-0000335C0000}"/>
    <cellStyle name="Uitvoer 12 21 2" xfId="15585" xr:uid="{00000000-0005-0000-0000-0000345C0000}"/>
    <cellStyle name="Uitvoer 12 22" xfId="7235" xr:uid="{00000000-0005-0000-0000-0000355C0000}"/>
    <cellStyle name="Uitvoer 12 22 2" xfId="16962" xr:uid="{00000000-0005-0000-0000-0000365C0000}"/>
    <cellStyle name="Uitvoer 12 23" xfId="7218" xr:uid="{00000000-0005-0000-0000-0000375C0000}"/>
    <cellStyle name="Uitvoer 12 23 2" xfId="16945" xr:uid="{00000000-0005-0000-0000-0000385C0000}"/>
    <cellStyle name="Uitvoer 12 24" xfId="5017" xr:uid="{00000000-0005-0000-0000-0000395C0000}"/>
    <cellStyle name="Uitvoer 12 24 2" xfId="14744" xr:uid="{00000000-0005-0000-0000-00003A5C0000}"/>
    <cellStyle name="Uitvoer 12 25" xfId="7251" xr:uid="{00000000-0005-0000-0000-00003B5C0000}"/>
    <cellStyle name="Uitvoer 12 25 2" xfId="16978" xr:uid="{00000000-0005-0000-0000-00003C5C0000}"/>
    <cellStyle name="Uitvoer 12 26" xfId="4885" xr:uid="{00000000-0005-0000-0000-00003D5C0000}"/>
    <cellStyle name="Uitvoer 12 26 2" xfId="14612" xr:uid="{00000000-0005-0000-0000-00003E5C0000}"/>
    <cellStyle name="Uitvoer 12 27" xfId="7835" xr:uid="{00000000-0005-0000-0000-00003F5C0000}"/>
    <cellStyle name="Uitvoer 12 27 2" xfId="17562" xr:uid="{00000000-0005-0000-0000-0000405C0000}"/>
    <cellStyle name="Uitvoer 12 28" xfId="3278" xr:uid="{00000000-0005-0000-0000-0000415C0000}"/>
    <cellStyle name="Uitvoer 12 28 2" xfId="13005" xr:uid="{00000000-0005-0000-0000-0000425C0000}"/>
    <cellStyle name="Uitvoer 12 29" xfId="5601" xr:uid="{00000000-0005-0000-0000-0000435C0000}"/>
    <cellStyle name="Uitvoer 12 29 2" xfId="15328" xr:uid="{00000000-0005-0000-0000-0000445C0000}"/>
    <cellStyle name="Uitvoer 12 3" xfId="2361" xr:uid="{00000000-0005-0000-0000-0000455C0000}"/>
    <cellStyle name="Uitvoer 12 3 10" xfId="7192" xr:uid="{00000000-0005-0000-0000-0000465C0000}"/>
    <cellStyle name="Uitvoer 12 3 10 2" xfId="16919" xr:uid="{00000000-0005-0000-0000-0000475C0000}"/>
    <cellStyle name="Uitvoer 12 3 11" xfId="7391" xr:uid="{00000000-0005-0000-0000-0000485C0000}"/>
    <cellStyle name="Uitvoer 12 3 11 2" xfId="17118" xr:uid="{00000000-0005-0000-0000-0000495C0000}"/>
    <cellStyle name="Uitvoer 12 3 12" xfId="7581" xr:uid="{00000000-0005-0000-0000-00004A5C0000}"/>
    <cellStyle name="Uitvoer 12 3 12 2" xfId="17308" xr:uid="{00000000-0005-0000-0000-00004B5C0000}"/>
    <cellStyle name="Uitvoer 12 3 13" xfId="7780" xr:uid="{00000000-0005-0000-0000-00004C5C0000}"/>
    <cellStyle name="Uitvoer 12 3 13 2" xfId="17507" xr:uid="{00000000-0005-0000-0000-00004D5C0000}"/>
    <cellStyle name="Uitvoer 12 3 14" xfId="7974" xr:uid="{00000000-0005-0000-0000-00004E5C0000}"/>
    <cellStyle name="Uitvoer 12 3 14 2" xfId="17701" xr:uid="{00000000-0005-0000-0000-00004F5C0000}"/>
    <cellStyle name="Uitvoer 12 3 15" xfId="7744" xr:uid="{00000000-0005-0000-0000-0000505C0000}"/>
    <cellStyle name="Uitvoer 12 3 15 2" xfId="17471" xr:uid="{00000000-0005-0000-0000-0000515C0000}"/>
    <cellStyle name="Uitvoer 12 3 16" xfId="8277" xr:uid="{00000000-0005-0000-0000-0000525C0000}"/>
    <cellStyle name="Uitvoer 12 3 16 2" xfId="18004" xr:uid="{00000000-0005-0000-0000-0000535C0000}"/>
    <cellStyle name="Uitvoer 12 3 17" xfId="8462" xr:uid="{00000000-0005-0000-0000-0000545C0000}"/>
    <cellStyle name="Uitvoer 12 3 17 2" xfId="18189" xr:uid="{00000000-0005-0000-0000-0000555C0000}"/>
    <cellStyle name="Uitvoer 12 3 18" xfId="8643" xr:uid="{00000000-0005-0000-0000-0000565C0000}"/>
    <cellStyle name="Uitvoer 12 3 18 2" xfId="18370" xr:uid="{00000000-0005-0000-0000-0000575C0000}"/>
    <cellStyle name="Uitvoer 12 3 19" xfId="8818" xr:uid="{00000000-0005-0000-0000-0000585C0000}"/>
    <cellStyle name="Uitvoer 12 3 19 2" xfId="18545" xr:uid="{00000000-0005-0000-0000-0000595C0000}"/>
    <cellStyle name="Uitvoer 12 3 2" xfId="4582" xr:uid="{00000000-0005-0000-0000-00005A5C0000}"/>
    <cellStyle name="Uitvoer 12 3 2 2" xfId="14309" xr:uid="{00000000-0005-0000-0000-00005B5C0000}"/>
    <cellStyle name="Uitvoer 12 3 20" xfId="8993" xr:uid="{00000000-0005-0000-0000-00005C5C0000}"/>
    <cellStyle name="Uitvoer 12 3 20 2" xfId="18720" xr:uid="{00000000-0005-0000-0000-00005D5C0000}"/>
    <cellStyle name="Uitvoer 12 3 21" xfId="9170" xr:uid="{00000000-0005-0000-0000-00005E5C0000}"/>
    <cellStyle name="Uitvoer 12 3 21 2" xfId="18897" xr:uid="{00000000-0005-0000-0000-00005F5C0000}"/>
    <cellStyle name="Uitvoer 12 3 22" xfId="9340" xr:uid="{00000000-0005-0000-0000-0000605C0000}"/>
    <cellStyle name="Uitvoer 12 3 22 2" xfId="19067" xr:uid="{00000000-0005-0000-0000-0000615C0000}"/>
    <cellStyle name="Uitvoer 12 3 23" xfId="9511" xr:uid="{00000000-0005-0000-0000-0000625C0000}"/>
    <cellStyle name="Uitvoer 12 3 23 2" xfId="19238" xr:uid="{00000000-0005-0000-0000-0000635C0000}"/>
    <cellStyle name="Uitvoer 12 3 24" xfId="9676" xr:uid="{00000000-0005-0000-0000-0000645C0000}"/>
    <cellStyle name="Uitvoer 12 3 24 2" xfId="19403" xr:uid="{00000000-0005-0000-0000-0000655C0000}"/>
    <cellStyle name="Uitvoer 12 3 25" xfId="9843" xr:uid="{00000000-0005-0000-0000-0000665C0000}"/>
    <cellStyle name="Uitvoer 12 3 25 2" xfId="19570" xr:uid="{00000000-0005-0000-0000-0000675C0000}"/>
    <cellStyle name="Uitvoer 12 3 26" xfId="10006" xr:uid="{00000000-0005-0000-0000-0000685C0000}"/>
    <cellStyle name="Uitvoer 12 3 26 2" xfId="19733" xr:uid="{00000000-0005-0000-0000-0000695C0000}"/>
    <cellStyle name="Uitvoer 12 3 27" xfId="10164" xr:uid="{00000000-0005-0000-0000-00006A5C0000}"/>
    <cellStyle name="Uitvoer 12 3 27 2" xfId="19891" xr:uid="{00000000-0005-0000-0000-00006B5C0000}"/>
    <cellStyle name="Uitvoer 12 3 28" xfId="10318" xr:uid="{00000000-0005-0000-0000-00006C5C0000}"/>
    <cellStyle name="Uitvoer 12 3 28 2" xfId="20045" xr:uid="{00000000-0005-0000-0000-00006D5C0000}"/>
    <cellStyle name="Uitvoer 12 3 29" xfId="10471" xr:uid="{00000000-0005-0000-0000-00006E5C0000}"/>
    <cellStyle name="Uitvoer 12 3 29 2" xfId="20198" xr:uid="{00000000-0005-0000-0000-00006F5C0000}"/>
    <cellStyle name="Uitvoer 12 3 3" xfId="5788" xr:uid="{00000000-0005-0000-0000-0000705C0000}"/>
    <cellStyle name="Uitvoer 12 3 3 2" xfId="15515" xr:uid="{00000000-0005-0000-0000-0000715C0000}"/>
    <cellStyle name="Uitvoer 12 3 30" xfId="10621" xr:uid="{00000000-0005-0000-0000-0000725C0000}"/>
    <cellStyle name="Uitvoer 12 3 30 2" xfId="20348" xr:uid="{00000000-0005-0000-0000-0000735C0000}"/>
    <cellStyle name="Uitvoer 12 3 31" xfId="10768" xr:uid="{00000000-0005-0000-0000-0000745C0000}"/>
    <cellStyle name="Uitvoer 12 3 31 2" xfId="20495" xr:uid="{00000000-0005-0000-0000-0000755C0000}"/>
    <cellStyle name="Uitvoer 12 3 4" xfId="6000" xr:uid="{00000000-0005-0000-0000-0000765C0000}"/>
    <cellStyle name="Uitvoer 12 3 4 2" xfId="15727" xr:uid="{00000000-0005-0000-0000-0000775C0000}"/>
    <cellStyle name="Uitvoer 12 3 5" xfId="5225" xr:uid="{00000000-0005-0000-0000-0000785C0000}"/>
    <cellStyle name="Uitvoer 12 3 5 2" xfId="14952" xr:uid="{00000000-0005-0000-0000-0000795C0000}"/>
    <cellStyle name="Uitvoer 12 3 6" xfId="6375" xr:uid="{00000000-0005-0000-0000-00007A5C0000}"/>
    <cellStyle name="Uitvoer 12 3 6 2" xfId="16102" xr:uid="{00000000-0005-0000-0000-00007B5C0000}"/>
    <cellStyle name="Uitvoer 12 3 7" xfId="6580" xr:uid="{00000000-0005-0000-0000-00007C5C0000}"/>
    <cellStyle name="Uitvoer 12 3 7 2" xfId="16307" xr:uid="{00000000-0005-0000-0000-00007D5C0000}"/>
    <cellStyle name="Uitvoer 12 3 8" xfId="6785" xr:uid="{00000000-0005-0000-0000-00007E5C0000}"/>
    <cellStyle name="Uitvoer 12 3 8 2" xfId="16512" xr:uid="{00000000-0005-0000-0000-00007F5C0000}"/>
    <cellStyle name="Uitvoer 12 3 9" xfId="6989" xr:uid="{00000000-0005-0000-0000-0000805C0000}"/>
    <cellStyle name="Uitvoer 12 3 9 2" xfId="16716" xr:uid="{00000000-0005-0000-0000-0000815C0000}"/>
    <cellStyle name="Uitvoer 12 30" xfId="2747" xr:uid="{00000000-0005-0000-0000-0000825C0000}"/>
    <cellStyle name="Uitvoer 12 30 2" xfId="12474" xr:uid="{00000000-0005-0000-0000-0000835C0000}"/>
    <cellStyle name="Uitvoer 12 31" xfId="4971" xr:uid="{00000000-0005-0000-0000-0000845C0000}"/>
    <cellStyle name="Uitvoer 12 31 2" xfId="14698" xr:uid="{00000000-0005-0000-0000-0000855C0000}"/>
    <cellStyle name="Uitvoer 12 32" xfId="8425" xr:uid="{00000000-0005-0000-0000-0000865C0000}"/>
    <cellStyle name="Uitvoer 12 32 2" xfId="18152" xr:uid="{00000000-0005-0000-0000-0000875C0000}"/>
    <cellStyle name="Uitvoer 12 33" xfId="9030" xr:uid="{00000000-0005-0000-0000-0000885C0000}"/>
    <cellStyle name="Uitvoer 12 33 2" xfId="18757" xr:uid="{00000000-0005-0000-0000-0000895C0000}"/>
    <cellStyle name="Uitvoer 12 4" xfId="3070" xr:uid="{00000000-0005-0000-0000-00008A5C0000}"/>
    <cellStyle name="Uitvoer 12 4 2" xfId="12797" xr:uid="{00000000-0005-0000-0000-00008B5C0000}"/>
    <cellStyle name="Uitvoer 12 5" xfId="2450" xr:uid="{00000000-0005-0000-0000-00008C5C0000}"/>
    <cellStyle name="Uitvoer 12 5 2" xfId="12177" xr:uid="{00000000-0005-0000-0000-00008D5C0000}"/>
    <cellStyle name="Uitvoer 12 6" xfId="4702" xr:uid="{00000000-0005-0000-0000-00008E5C0000}"/>
    <cellStyle name="Uitvoer 12 6 2" xfId="14429" xr:uid="{00000000-0005-0000-0000-00008F5C0000}"/>
    <cellStyle name="Uitvoer 12 7" xfId="5039" xr:uid="{00000000-0005-0000-0000-0000905C0000}"/>
    <cellStyle name="Uitvoer 12 7 2" xfId="14766" xr:uid="{00000000-0005-0000-0000-0000915C0000}"/>
    <cellStyle name="Uitvoer 12 8" xfId="5437" xr:uid="{00000000-0005-0000-0000-0000925C0000}"/>
    <cellStyle name="Uitvoer 12 8 2" xfId="15164" xr:uid="{00000000-0005-0000-0000-0000935C0000}"/>
    <cellStyle name="Uitvoer 12 9" xfId="6034" xr:uid="{00000000-0005-0000-0000-0000945C0000}"/>
    <cellStyle name="Uitvoer 12 9 2" xfId="15761" xr:uid="{00000000-0005-0000-0000-0000955C0000}"/>
    <cellStyle name="Uitvoer 13" xfId="869" xr:uid="{00000000-0005-0000-0000-0000965C0000}"/>
    <cellStyle name="Uitvoer 13 10" xfId="2779" xr:uid="{00000000-0005-0000-0000-0000975C0000}"/>
    <cellStyle name="Uitvoer 13 10 2" xfId="12506" xr:uid="{00000000-0005-0000-0000-0000985C0000}"/>
    <cellStyle name="Uitvoer 13 11" xfId="2966" xr:uid="{00000000-0005-0000-0000-0000995C0000}"/>
    <cellStyle name="Uitvoer 13 11 2" xfId="12693" xr:uid="{00000000-0005-0000-0000-00009A5C0000}"/>
    <cellStyle name="Uitvoer 13 12" xfId="5065" xr:uid="{00000000-0005-0000-0000-00009B5C0000}"/>
    <cellStyle name="Uitvoer 13 12 2" xfId="14792" xr:uid="{00000000-0005-0000-0000-00009C5C0000}"/>
    <cellStyle name="Uitvoer 13 13" xfId="3052" xr:uid="{00000000-0005-0000-0000-00009D5C0000}"/>
    <cellStyle name="Uitvoer 13 13 2" xfId="12779" xr:uid="{00000000-0005-0000-0000-00009E5C0000}"/>
    <cellStyle name="Uitvoer 13 14" xfId="2583" xr:uid="{00000000-0005-0000-0000-00009F5C0000}"/>
    <cellStyle name="Uitvoer 13 14 2" xfId="12310" xr:uid="{00000000-0005-0000-0000-0000A05C0000}"/>
    <cellStyle name="Uitvoer 13 15" xfId="4957" xr:uid="{00000000-0005-0000-0000-0000A15C0000}"/>
    <cellStyle name="Uitvoer 13 15 2" xfId="14684" xr:uid="{00000000-0005-0000-0000-0000A25C0000}"/>
    <cellStyle name="Uitvoer 13 16" xfId="2938" xr:uid="{00000000-0005-0000-0000-0000A35C0000}"/>
    <cellStyle name="Uitvoer 13 16 2" xfId="12665" xr:uid="{00000000-0005-0000-0000-0000A45C0000}"/>
    <cellStyle name="Uitvoer 13 17" xfId="5606" xr:uid="{00000000-0005-0000-0000-0000A55C0000}"/>
    <cellStyle name="Uitvoer 13 17 2" xfId="15333" xr:uid="{00000000-0005-0000-0000-0000A65C0000}"/>
    <cellStyle name="Uitvoer 13 18" xfId="4683" xr:uid="{00000000-0005-0000-0000-0000A75C0000}"/>
    <cellStyle name="Uitvoer 13 18 2" xfId="14410" xr:uid="{00000000-0005-0000-0000-0000A85C0000}"/>
    <cellStyle name="Uitvoer 13 19" xfId="8092" xr:uid="{00000000-0005-0000-0000-0000A95C0000}"/>
    <cellStyle name="Uitvoer 13 19 2" xfId="17819" xr:uid="{00000000-0005-0000-0000-0000AA5C0000}"/>
    <cellStyle name="Uitvoer 13 2" xfId="2362" xr:uid="{00000000-0005-0000-0000-0000AB5C0000}"/>
    <cellStyle name="Uitvoer 13 2 10" xfId="7193" xr:uid="{00000000-0005-0000-0000-0000AC5C0000}"/>
    <cellStyle name="Uitvoer 13 2 10 2" xfId="16920" xr:uid="{00000000-0005-0000-0000-0000AD5C0000}"/>
    <cellStyle name="Uitvoer 13 2 11" xfId="7392" xr:uid="{00000000-0005-0000-0000-0000AE5C0000}"/>
    <cellStyle name="Uitvoer 13 2 11 2" xfId="17119" xr:uid="{00000000-0005-0000-0000-0000AF5C0000}"/>
    <cellStyle name="Uitvoer 13 2 12" xfId="7582" xr:uid="{00000000-0005-0000-0000-0000B05C0000}"/>
    <cellStyle name="Uitvoer 13 2 12 2" xfId="17309" xr:uid="{00000000-0005-0000-0000-0000B15C0000}"/>
    <cellStyle name="Uitvoer 13 2 13" xfId="7781" xr:uid="{00000000-0005-0000-0000-0000B25C0000}"/>
    <cellStyle name="Uitvoer 13 2 13 2" xfId="17508" xr:uid="{00000000-0005-0000-0000-0000B35C0000}"/>
    <cellStyle name="Uitvoer 13 2 14" xfId="7975" xr:uid="{00000000-0005-0000-0000-0000B45C0000}"/>
    <cellStyle name="Uitvoer 13 2 14 2" xfId="17702" xr:uid="{00000000-0005-0000-0000-0000B55C0000}"/>
    <cellStyle name="Uitvoer 13 2 15" xfId="4879" xr:uid="{00000000-0005-0000-0000-0000B65C0000}"/>
    <cellStyle name="Uitvoer 13 2 15 2" xfId="14606" xr:uid="{00000000-0005-0000-0000-0000B75C0000}"/>
    <cellStyle name="Uitvoer 13 2 16" xfId="8278" xr:uid="{00000000-0005-0000-0000-0000B85C0000}"/>
    <cellStyle name="Uitvoer 13 2 16 2" xfId="18005" xr:uid="{00000000-0005-0000-0000-0000B95C0000}"/>
    <cellStyle name="Uitvoer 13 2 17" xfId="8463" xr:uid="{00000000-0005-0000-0000-0000BA5C0000}"/>
    <cellStyle name="Uitvoer 13 2 17 2" xfId="18190" xr:uid="{00000000-0005-0000-0000-0000BB5C0000}"/>
    <cellStyle name="Uitvoer 13 2 18" xfId="8644" xr:uid="{00000000-0005-0000-0000-0000BC5C0000}"/>
    <cellStyle name="Uitvoer 13 2 18 2" xfId="18371" xr:uid="{00000000-0005-0000-0000-0000BD5C0000}"/>
    <cellStyle name="Uitvoer 13 2 19" xfId="8819" xr:uid="{00000000-0005-0000-0000-0000BE5C0000}"/>
    <cellStyle name="Uitvoer 13 2 19 2" xfId="18546" xr:uid="{00000000-0005-0000-0000-0000BF5C0000}"/>
    <cellStyle name="Uitvoer 13 2 2" xfId="4583" xr:uid="{00000000-0005-0000-0000-0000C05C0000}"/>
    <cellStyle name="Uitvoer 13 2 2 2" xfId="14310" xr:uid="{00000000-0005-0000-0000-0000C15C0000}"/>
    <cellStyle name="Uitvoer 13 2 20" xfId="8994" xr:uid="{00000000-0005-0000-0000-0000C25C0000}"/>
    <cellStyle name="Uitvoer 13 2 20 2" xfId="18721" xr:uid="{00000000-0005-0000-0000-0000C35C0000}"/>
    <cellStyle name="Uitvoer 13 2 21" xfId="9171" xr:uid="{00000000-0005-0000-0000-0000C45C0000}"/>
    <cellStyle name="Uitvoer 13 2 21 2" xfId="18898" xr:uid="{00000000-0005-0000-0000-0000C55C0000}"/>
    <cellStyle name="Uitvoer 13 2 22" xfId="9341" xr:uid="{00000000-0005-0000-0000-0000C65C0000}"/>
    <cellStyle name="Uitvoer 13 2 22 2" xfId="19068" xr:uid="{00000000-0005-0000-0000-0000C75C0000}"/>
    <cellStyle name="Uitvoer 13 2 23" xfId="9512" xr:uid="{00000000-0005-0000-0000-0000C85C0000}"/>
    <cellStyle name="Uitvoer 13 2 23 2" xfId="19239" xr:uid="{00000000-0005-0000-0000-0000C95C0000}"/>
    <cellStyle name="Uitvoer 13 2 24" xfId="9677" xr:uid="{00000000-0005-0000-0000-0000CA5C0000}"/>
    <cellStyle name="Uitvoer 13 2 24 2" xfId="19404" xr:uid="{00000000-0005-0000-0000-0000CB5C0000}"/>
    <cellStyle name="Uitvoer 13 2 25" xfId="9844" xr:uid="{00000000-0005-0000-0000-0000CC5C0000}"/>
    <cellStyle name="Uitvoer 13 2 25 2" xfId="19571" xr:uid="{00000000-0005-0000-0000-0000CD5C0000}"/>
    <cellStyle name="Uitvoer 13 2 26" xfId="10007" xr:uid="{00000000-0005-0000-0000-0000CE5C0000}"/>
    <cellStyle name="Uitvoer 13 2 26 2" xfId="19734" xr:uid="{00000000-0005-0000-0000-0000CF5C0000}"/>
    <cellStyle name="Uitvoer 13 2 27" xfId="10165" xr:uid="{00000000-0005-0000-0000-0000D05C0000}"/>
    <cellStyle name="Uitvoer 13 2 27 2" xfId="19892" xr:uid="{00000000-0005-0000-0000-0000D15C0000}"/>
    <cellStyle name="Uitvoer 13 2 28" xfId="10319" xr:uid="{00000000-0005-0000-0000-0000D25C0000}"/>
    <cellStyle name="Uitvoer 13 2 28 2" xfId="20046" xr:uid="{00000000-0005-0000-0000-0000D35C0000}"/>
    <cellStyle name="Uitvoer 13 2 29" xfId="10472" xr:uid="{00000000-0005-0000-0000-0000D45C0000}"/>
    <cellStyle name="Uitvoer 13 2 29 2" xfId="20199" xr:uid="{00000000-0005-0000-0000-0000D55C0000}"/>
    <cellStyle name="Uitvoer 13 2 3" xfId="5789" xr:uid="{00000000-0005-0000-0000-0000D65C0000}"/>
    <cellStyle name="Uitvoer 13 2 3 2" xfId="15516" xr:uid="{00000000-0005-0000-0000-0000D75C0000}"/>
    <cellStyle name="Uitvoer 13 2 30" xfId="10622" xr:uid="{00000000-0005-0000-0000-0000D85C0000}"/>
    <cellStyle name="Uitvoer 13 2 30 2" xfId="20349" xr:uid="{00000000-0005-0000-0000-0000D95C0000}"/>
    <cellStyle name="Uitvoer 13 2 31" xfId="10769" xr:uid="{00000000-0005-0000-0000-0000DA5C0000}"/>
    <cellStyle name="Uitvoer 13 2 31 2" xfId="20496" xr:uid="{00000000-0005-0000-0000-0000DB5C0000}"/>
    <cellStyle name="Uitvoer 13 2 4" xfId="6001" xr:uid="{00000000-0005-0000-0000-0000DC5C0000}"/>
    <cellStyle name="Uitvoer 13 2 4 2" xfId="15728" xr:uid="{00000000-0005-0000-0000-0000DD5C0000}"/>
    <cellStyle name="Uitvoer 13 2 5" xfId="5752" xr:uid="{00000000-0005-0000-0000-0000DE5C0000}"/>
    <cellStyle name="Uitvoer 13 2 5 2" xfId="15479" xr:uid="{00000000-0005-0000-0000-0000DF5C0000}"/>
    <cellStyle name="Uitvoer 13 2 6" xfId="6376" xr:uid="{00000000-0005-0000-0000-0000E05C0000}"/>
    <cellStyle name="Uitvoer 13 2 6 2" xfId="16103" xr:uid="{00000000-0005-0000-0000-0000E15C0000}"/>
    <cellStyle name="Uitvoer 13 2 7" xfId="6581" xr:uid="{00000000-0005-0000-0000-0000E25C0000}"/>
    <cellStyle name="Uitvoer 13 2 7 2" xfId="16308" xr:uid="{00000000-0005-0000-0000-0000E35C0000}"/>
    <cellStyle name="Uitvoer 13 2 8" xfId="6786" xr:uid="{00000000-0005-0000-0000-0000E45C0000}"/>
    <cellStyle name="Uitvoer 13 2 8 2" xfId="16513" xr:uid="{00000000-0005-0000-0000-0000E55C0000}"/>
    <cellStyle name="Uitvoer 13 2 9" xfId="6990" xr:uid="{00000000-0005-0000-0000-0000E65C0000}"/>
    <cellStyle name="Uitvoer 13 2 9 2" xfId="16717" xr:uid="{00000000-0005-0000-0000-0000E75C0000}"/>
    <cellStyle name="Uitvoer 13 20" xfId="2998" xr:uid="{00000000-0005-0000-0000-0000E85C0000}"/>
    <cellStyle name="Uitvoer 13 20 2" xfId="12725" xr:uid="{00000000-0005-0000-0000-0000E95C0000}"/>
    <cellStyle name="Uitvoer 13 21" xfId="5063" xr:uid="{00000000-0005-0000-0000-0000EA5C0000}"/>
    <cellStyle name="Uitvoer 13 21 2" xfId="14790" xr:uid="{00000000-0005-0000-0000-0000EB5C0000}"/>
    <cellStyle name="Uitvoer 13 22" xfId="2434" xr:uid="{00000000-0005-0000-0000-0000EC5C0000}"/>
    <cellStyle name="Uitvoer 13 22 2" xfId="12161" xr:uid="{00000000-0005-0000-0000-0000ED5C0000}"/>
    <cellStyle name="Uitvoer 13 23" xfId="2504" xr:uid="{00000000-0005-0000-0000-0000EE5C0000}"/>
    <cellStyle name="Uitvoer 13 23 2" xfId="12231" xr:uid="{00000000-0005-0000-0000-0000EF5C0000}"/>
    <cellStyle name="Uitvoer 13 24" xfId="4831" xr:uid="{00000000-0005-0000-0000-0000F05C0000}"/>
    <cellStyle name="Uitvoer 13 24 2" xfId="14558" xr:uid="{00000000-0005-0000-0000-0000F15C0000}"/>
    <cellStyle name="Uitvoer 13 25" xfId="2460" xr:uid="{00000000-0005-0000-0000-0000F25C0000}"/>
    <cellStyle name="Uitvoer 13 25 2" xfId="12187" xr:uid="{00000000-0005-0000-0000-0000F35C0000}"/>
    <cellStyle name="Uitvoer 13 26" xfId="8310" xr:uid="{00000000-0005-0000-0000-0000F45C0000}"/>
    <cellStyle name="Uitvoer 13 26 2" xfId="18037" xr:uid="{00000000-0005-0000-0000-0000F55C0000}"/>
    <cellStyle name="Uitvoer 13 27" xfId="8328" xr:uid="{00000000-0005-0000-0000-0000F65C0000}"/>
    <cellStyle name="Uitvoer 13 27 2" xfId="18055" xr:uid="{00000000-0005-0000-0000-0000F75C0000}"/>
    <cellStyle name="Uitvoer 13 28" xfId="8103" xr:uid="{00000000-0005-0000-0000-0000F85C0000}"/>
    <cellStyle name="Uitvoer 13 28 2" xfId="17830" xr:uid="{00000000-0005-0000-0000-0000F95C0000}"/>
    <cellStyle name="Uitvoer 13 29" xfId="2992" xr:uid="{00000000-0005-0000-0000-0000FA5C0000}"/>
    <cellStyle name="Uitvoer 13 29 2" xfId="12719" xr:uid="{00000000-0005-0000-0000-0000FB5C0000}"/>
    <cellStyle name="Uitvoer 13 3" xfId="2363" xr:uid="{00000000-0005-0000-0000-0000FC5C0000}"/>
    <cellStyle name="Uitvoer 13 3 10" xfId="7194" xr:uid="{00000000-0005-0000-0000-0000FD5C0000}"/>
    <cellStyle name="Uitvoer 13 3 10 2" xfId="16921" xr:uid="{00000000-0005-0000-0000-0000FE5C0000}"/>
    <cellStyle name="Uitvoer 13 3 11" xfId="7393" xr:uid="{00000000-0005-0000-0000-0000FF5C0000}"/>
    <cellStyle name="Uitvoer 13 3 11 2" xfId="17120" xr:uid="{00000000-0005-0000-0000-0000005D0000}"/>
    <cellStyle name="Uitvoer 13 3 12" xfId="7583" xr:uid="{00000000-0005-0000-0000-0000015D0000}"/>
    <cellStyle name="Uitvoer 13 3 12 2" xfId="17310" xr:uid="{00000000-0005-0000-0000-0000025D0000}"/>
    <cellStyle name="Uitvoer 13 3 13" xfId="7782" xr:uid="{00000000-0005-0000-0000-0000035D0000}"/>
    <cellStyle name="Uitvoer 13 3 13 2" xfId="17509" xr:uid="{00000000-0005-0000-0000-0000045D0000}"/>
    <cellStyle name="Uitvoer 13 3 14" xfId="7976" xr:uid="{00000000-0005-0000-0000-0000055D0000}"/>
    <cellStyle name="Uitvoer 13 3 14 2" xfId="17703" xr:uid="{00000000-0005-0000-0000-0000065D0000}"/>
    <cellStyle name="Uitvoer 13 3 15" xfId="8018" xr:uid="{00000000-0005-0000-0000-0000075D0000}"/>
    <cellStyle name="Uitvoer 13 3 15 2" xfId="17745" xr:uid="{00000000-0005-0000-0000-0000085D0000}"/>
    <cellStyle name="Uitvoer 13 3 16" xfId="8279" xr:uid="{00000000-0005-0000-0000-0000095D0000}"/>
    <cellStyle name="Uitvoer 13 3 16 2" xfId="18006" xr:uid="{00000000-0005-0000-0000-00000A5D0000}"/>
    <cellStyle name="Uitvoer 13 3 17" xfId="8464" xr:uid="{00000000-0005-0000-0000-00000B5D0000}"/>
    <cellStyle name="Uitvoer 13 3 17 2" xfId="18191" xr:uid="{00000000-0005-0000-0000-00000C5D0000}"/>
    <cellStyle name="Uitvoer 13 3 18" xfId="8645" xr:uid="{00000000-0005-0000-0000-00000D5D0000}"/>
    <cellStyle name="Uitvoer 13 3 18 2" xfId="18372" xr:uid="{00000000-0005-0000-0000-00000E5D0000}"/>
    <cellStyle name="Uitvoer 13 3 19" xfId="8820" xr:uid="{00000000-0005-0000-0000-00000F5D0000}"/>
    <cellStyle name="Uitvoer 13 3 19 2" xfId="18547" xr:uid="{00000000-0005-0000-0000-0000105D0000}"/>
    <cellStyle name="Uitvoer 13 3 2" xfId="4584" xr:uid="{00000000-0005-0000-0000-0000115D0000}"/>
    <cellStyle name="Uitvoer 13 3 2 2" xfId="14311" xr:uid="{00000000-0005-0000-0000-0000125D0000}"/>
    <cellStyle name="Uitvoer 13 3 20" xfId="8995" xr:uid="{00000000-0005-0000-0000-0000135D0000}"/>
    <cellStyle name="Uitvoer 13 3 20 2" xfId="18722" xr:uid="{00000000-0005-0000-0000-0000145D0000}"/>
    <cellStyle name="Uitvoer 13 3 21" xfId="9172" xr:uid="{00000000-0005-0000-0000-0000155D0000}"/>
    <cellStyle name="Uitvoer 13 3 21 2" xfId="18899" xr:uid="{00000000-0005-0000-0000-0000165D0000}"/>
    <cellStyle name="Uitvoer 13 3 22" xfId="9342" xr:uid="{00000000-0005-0000-0000-0000175D0000}"/>
    <cellStyle name="Uitvoer 13 3 22 2" xfId="19069" xr:uid="{00000000-0005-0000-0000-0000185D0000}"/>
    <cellStyle name="Uitvoer 13 3 23" xfId="9513" xr:uid="{00000000-0005-0000-0000-0000195D0000}"/>
    <cellStyle name="Uitvoer 13 3 23 2" xfId="19240" xr:uid="{00000000-0005-0000-0000-00001A5D0000}"/>
    <cellStyle name="Uitvoer 13 3 24" xfId="9678" xr:uid="{00000000-0005-0000-0000-00001B5D0000}"/>
    <cellStyle name="Uitvoer 13 3 24 2" xfId="19405" xr:uid="{00000000-0005-0000-0000-00001C5D0000}"/>
    <cellStyle name="Uitvoer 13 3 25" xfId="9845" xr:uid="{00000000-0005-0000-0000-00001D5D0000}"/>
    <cellStyle name="Uitvoer 13 3 25 2" xfId="19572" xr:uid="{00000000-0005-0000-0000-00001E5D0000}"/>
    <cellStyle name="Uitvoer 13 3 26" xfId="10008" xr:uid="{00000000-0005-0000-0000-00001F5D0000}"/>
    <cellStyle name="Uitvoer 13 3 26 2" xfId="19735" xr:uid="{00000000-0005-0000-0000-0000205D0000}"/>
    <cellStyle name="Uitvoer 13 3 27" xfId="10166" xr:uid="{00000000-0005-0000-0000-0000215D0000}"/>
    <cellStyle name="Uitvoer 13 3 27 2" xfId="19893" xr:uid="{00000000-0005-0000-0000-0000225D0000}"/>
    <cellStyle name="Uitvoer 13 3 28" xfId="10320" xr:uid="{00000000-0005-0000-0000-0000235D0000}"/>
    <cellStyle name="Uitvoer 13 3 28 2" xfId="20047" xr:uid="{00000000-0005-0000-0000-0000245D0000}"/>
    <cellStyle name="Uitvoer 13 3 29" xfId="10473" xr:uid="{00000000-0005-0000-0000-0000255D0000}"/>
    <cellStyle name="Uitvoer 13 3 29 2" xfId="20200" xr:uid="{00000000-0005-0000-0000-0000265D0000}"/>
    <cellStyle name="Uitvoer 13 3 3" xfId="5790" xr:uid="{00000000-0005-0000-0000-0000275D0000}"/>
    <cellStyle name="Uitvoer 13 3 3 2" xfId="15517" xr:uid="{00000000-0005-0000-0000-0000285D0000}"/>
    <cellStyle name="Uitvoer 13 3 30" xfId="10623" xr:uid="{00000000-0005-0000-0000-0000295D0000}"/>
    <cellStyle name="Uitvoer 13 3 30 2" xfId="20350" xr:uid="{00000000-0005-0000-0000-00002A5D0000}"/>
    <cellStyle name="Uitvoer 13 3 31" xfId="10770" xr:uid="{00000000-0005-0000-0000-00002B5D0000}"/>
    <cellStyle name="Uitvoer 13 3 31 2" xfId="20497" xr:uid="{00000000-0005-0000-0000-00002C5D0000}"/>
    <cellStyle name="Uitvoer 13 3 4" xfId="6002" xr:uid="{00000000-0005-0000-0000-00002D5D0000}"/>
    <cellStyle name="Uitvoer 13 3 4 2" xfId="15729" xr:uid="{00000000-0005-0000-0000-00002E5D0000}"/>
    <cellStyle name="Uitvoer 13 3 5" xfId="2542" xr:uid="{00000000-0005-0000-0000-00002F5D0000}"/>
    <cellStyle name="Uitvoer 13 3 5 2" xfId="12269" xr:uid="{00000000-0005-0000-0000-0000305D0000}"/>
    <cellStyle name="Uitvoer 13 3 6" xfId="6377" xr:uid="{00000000-0005-0000-0000-0000315D0000}"/>
    <cellStyle name="Uitvoer 13 3 6 2" xfId="16104" xr:uid="{00000000-0005-0000-0000-0000325D0000}"/>
    <cellStyle name="Uitvoer 13 3 7" xfId="6582" xr:uid="{00000000-0005-0000-0000-0000335D0000}"/>
    <cellStyle name="Uitvoer 13 3 7 2" xfId="16309" xr:uid="{00000000-0005-0000-0000-0000345D0000}"/>
    <cellStyle name="Uitvoer 13 3 8" xfId="6787" xr:uid="{00000000-0005-0000-0000-0000355D0000}"/>
    <cellStyle name="Uitvoer 13 3 8 2" xfId="16514" xr:uid="{00000000-0005-0000-0000-0000365D0000}"/>
    <cellStyle name="Uitvoer 13 3 9" xfId="6991" xr:uid="{00000000-0005-0000-0000-0000375D0000}"/>
    <cellStyle name="Uitvoer 13 3 9 2" xfId="16718" xr:uid="{00000000-0005-0000-0000-0000385D0000}"/>
    <cellStyle name="Uitvoer 13 30" xfId="9025" xr:uid="{00000000-0005-0000-0000-0000395D0000}"/>
    <cellStyle name="Uitvoer 13 30 2" xfId="18752" xr:uid="{00000000-0005-0000-0000-00003A5D0000}"/>
    <cellStyle name="Uitvoer 13 31" xfId="9039" xr:uid="{00000000-0005-0000-0000-00003B5D0000}"/>
    <cellStyle name="Uitvoer 13 31 2" xfId="18766" xr:uid="{00000000-0005-0000-0000-00003C5D0000}"/>
    <cellStyle name="Uitvoer 13 32" xfId="8488" xr:uid="{00000000-0005-0000-0000-00003D5D0000}"/>
    <cellStyle name="Uitvoer 13 32 2" xfId="18215" xr:uid="{00000000-0005-0000-0000-00003E5D0000}"/>
    <cellStyle name="Uitvoer 13 33" xfId="5281" xr:uid="{00000000-0005-0000-0000-00003F5D0000}"/>
    <cellStyle name="Uitvoer 13 33 2" xfId="15008" xr:uid="{00000000-0005-0000-0000-0000405D0000}"/>
    <cellStyle name="Uitvoer 13 4" xfId="3071" xr:uid="{00000000-0005-0000-0000-0000415D0000}"/>
    <cellStyle name="Uitvoer 13 4 2" xfId="12798" xr:uid="{00000000-0005-0000-0000-0000425D0000}"/>
    <cellStyle name="Uitvoer 13 5" xfId="2449" xr:uid="{00000000-0005-0000-0000-0000435D0000}"/>
    <cellStyle name="Uitvoer 13 5 2" xfId="12176" xr:uid="{00000000-0005-0000-0000-0000445D0000}"/>
    <cellStyle name="Uitvoer 13 6" xfId="5213" xr:uid="{00000000-0005-0000-0000-0000455D0000}"/>
    <cellStyle name="Uitvoer 13 6 2" xfId="14940" xr:uid="{00000000-0005-0000-0000-0000465D0000}"/>
    <cellStyle name="Uitvoer 13 7" xfId="3011" xr:uid="{00000000-0005-0000-0000-0000475D0000}"/>
    <cellStyle name="Uitvoer 13 7 2" xfId="12738" xr:uid="{00000000-0005-0000-0000-0000485D0000}"/>
    <cellStyle name="Uitvoer 13 8" xfId="4889" xr:uid="{00000000-0005-0000-0000-0000495D0000}"/>
    <cellStyle name="Uitvoer 13 8 2" xfId="14616" xr:uid="{00000000-0005-0000-0000-00004A5D0000}"/>
    <cellStyle name="Uitvoer 13 9" xfId="6169" xr:uid="{00000000-0005-0000-0000-00004B5D0000}"/>
    <cellStyle name="Uitvoer 13 9 2" xfId="15896" xr:uid="{00000000-0005-0000-0000-00004C5D0000}"/>
    <cellStyle name="Uitvoer 14" xfId="870" xr:uid="{00000000-0005-0000-0000-00004D5D0000}"/>
    <cellStyle name="Uitvoer 14 10" xfId="4779" xr:uid="{00000000-0005-0000-0000-00004E5D0000}"/>
    <cellStyle name="Uitvoer 14 10 2" xfId="14506" xr:uid="{00000000-0005-0000-0000-00004F5D0000}"/>
    <cellStyle name="Uitvoer 14 11" xfId="2936" xr:uid="{00000000-0005-0000-0000-0000505D0000}"/>
    <cellStyle name="Uitvoer 14 11 2" xfId="12663" xr:uid="{00000000-0005-0000-0000-0000515D0000}"/>
    <cellStyle name="Uitvoer 14 12" xfId="2640" xr:uid="{00000000-0005-0000-0000-0000525D0000}"/>
    <cellStyle name="Uitvoer 14 12 2" xfId="12367" xr:uid="{00000000-0005-0000-0000-0000535D0000}"/>
    <cellStyle name="Uitvoer 14 13" xfId="4746" xr:uid="{00000000-0005-0000-0000-0000545D0000}"/>
    <cellStyle name="Uitvoer 14 13 2" xfId="14473" xr:uid="{00000000-0005-0000-0000-0000555D0000}"/>
    <cellStyle name="Uitvoer 14 14" xfId="4910" xr:uid="{00000000-0005-0000-0000-0000565D0000}"/>
    <cellStyle name="Uitvoer 14 14 2" xfId="14637" xr:uid="{00000000-0005-0000-0000-0000575D0000}"/>
    <cellStyle name="Uitvoer 14 15" xfId="5629" xr:uid="{00000000-0005-0000-0000-0000585D0000}"/>
    <cellStyle name="Uitvoer 14 15 2" xfId="15356" xr:uid="{00000000-0005-0000-0000-0000595D0000}"/>
    <cellStyle name="Uitvoer 14 16" xfId="2827" xr:uid="{00000000-0005-0000-0000-00005A5D0000}"/>
    <cellStyle name="Uitvoer 14 16 2" xfId="12554" xr:uid="{00000000-0005-0000-0000-00005B5D0000}"/>
    <cellStyle name="Uitvoer 14 17" xfId="5080" xr:uid="{00000000-0005-0000-0000-00005C5D0000}"/>
    <cellStyle name="Uitvoer 14 17 2" xfId="14807" xr:uid="{00000000-0005-0000-0000-00005D5D0000}"/>
    <cellStyle name="Uitvoer 14 18" xfId="2771" xr:uid="{00000000-0005-0000-0000-00005E5D0000}"/>
    <cellStyle name="Uitvoer 14 18 2" xfId="12498" xr:uid="{00000000-0005-0000-0000-00005F5D0000}"/>
    <cellStyle name="Uitvoer 14 19" xfId="2800" xr:uid="{00000000-0005-0000-0000-0000605D0000}"/>
    <cellStyle name="Uitvoer 14 19 2" xfId="12527" xr:uid="{00000000-0005-0000-0000-0000615D0000}"/>
    <cellStyle name="Uitvoer 14 2" xfId="2364" xr:uid="{00000000-0005-0000-0000-0000625D0000}"/>
    <cellStyle name="Uitvoer 14 2 10" xfId="7195" xr:uid="{00000000-0005-0000-0000-0000635D0000}"/>
    <cellStyle name="Uitvoer 14 2 10 2" xfId="16922" xr:uid="{00000000-0005-0000-0000-0000645D0000}"/>
    <cellStyle name="Uitvoer 14 2 11" xfId="7394" xr:uid="{00000000-0005-0000-0000-0000655D0000}"/>
    <cellStyle name="Uitvoer 14 2 11 2" xfId="17121" xr:uid="{00000000-0005-0000-0000-0000665D0000}"/>
    <cellStyle name="Uitvoer 14 2 12" xfId="7584" xr:uid="{00000000-0005-0000-0000-0000675D0000}"/>
    <cellStyle name="Uitvoer 14 2 12 2" xfId="17311" xr:uid="{00000000-0005-0000-0000-0000685D0000}"/>
    <cellStyle name="Uitvoer 14 2 13" xfId="7783" xr:uid="{00000000-0005-0000-0000-0000695D0000}"/>
    <cellStyle name="Uitvoer 14 2 13 2" xfId="17510" xr:uid="{00000000-0005-0000-0000-00006A5D0000}"/>
    <cellStyle name="Uitvoer 14 2 14" xfId="7977" xr:uid="{00000000-0005-0000-0000-00006B5D0000}"/>
    <cellStyle name="Uitvoer 14 2 14 2" xfId="17704" xr:uid="{00000000-0005-0000-0000-00006C5D0000}"/>
    <cellStyle name="Uitvoer 14 2 15" xfId="7828" xr:uid="{00000000-0005-0000-0000-00006D5D0000}"/>
    <cellStyle name="Uitvoer 14 2 15 2" xfId="17555" xr:uid="{00000000-0005-0000-0000-00006E5D0000}"/>
    <cellStyle name="Uitvoer 14 2 16" xfId="8280" xr:uid="{00000000-0005-0000-0000-00006F5D0000}"/>
    <cellStyle name="Uitvoer 14 2 16 2" xfId="18007" xr:uid="{00000000-0005-0000-0000-0000705D0000}"/>
    <cellStyle name="Uitvoer 14 2 17" xfId="8465" xr:uid="{00000000-0005-0000-0000-0000715D0000}"/>
    <cellStyle name="Uitvoer 14 2 17 2" xfId="18192" xr:uid="{00000000-0005-0000-0000-0000725D0000}"/>
    <cellStyle name="Uitvoer 14 2 18" xfId="8646" xr:uid="{00000000-0005-0000-0000-0000735D0000}"/>
    <cellStyle name="Uitvoer 14 2 18 2" xfId="18373" xr:uid="{00000000-0005-0000-0000-0000745D0000}"/>
    <cellStyle name="Uitvoer 14 2 19" xfId="8821" xr:uid="{00000000-0005-0000-0000-0000755D0000}"/>
    <cellStyle name="Uitvoer 14 2 19 2" xfId="18548" xr:uid="{00000000-0005-0000-0000-0000765D0000}"/>
    <cellStyle name="Uitvoer 14 2 2" xfId="4585" xr:uid="{00000000-0005-0000-0000-0000775D0000}"/>
    <cellStyle name="Uitvoer 14 2 2 2" xfId="14312" xr:uid="{00000000-0005-0000-0000-0000785D0000}"/>
    <cellStyle name="Uitvoer 14 2 20" xfId="8996" xr:uid="{00000000-0005-0000-0000-0000795D0000}"/>
    <cellStyle name="Uitvoer 14 2 20 2" xfId="18723" xr:uid="{00000000-0005-0000-0000-00007A5D0000}"/>
    <cellStyle name="Uitvoer 14 2 21" xfId="9173" xr:uid="{00000000-0005-0000-0000-00007B5D0000}"/>
    <cellStyle name="Uitvoer 14 2 21 2" xfId="18900" xr:uid="{00000000-0005-0000-0000-00007C5D0000}"/>
    <cellStyle name="Uitvoer 14 2 22" xfId="9343" xr:uid="{00000000-0005-0000-0000-00007D5D0000}"/>
    <cellStyle name="Uitvoer 14 2 22 2" xfId="19070" xr:uid="{00000000-0005-0000-0000-00007E5D0000}"/>
    <cellStyle name="Uitvoer 14 2 23" xfId="9514" xr:uid="{00000000-0005-0000-0000-00007F5D0000}"/>
    <cellStyle name="Uitvoer 14 2 23 2" xfId="19241" xr:uid="{00000000-0005-0000-0000-0000805D0000}"/>
    <cellStyle name="Uitvoer 14 2 24" xfId="9679" xr:uid="{00000000-0005-0000-0000-0000815D0000}"/>
    <cellStyle name="Uitvoer 14 2 24 2" xfId="19406" xr:uid="{00000000-0005-0000-0000-0000825D0000}"/>
    <cellStyle name="Uitvoer 14 2 25" xfId="9846" xr:uid="{00000000-0005-0000-0000-0000835D0000}"/>
    <cellStyle name="Uitvoer 14 2 25 2" xfId="19573" xr:uid="{00000000-0005-0000-0000-0000845D0000}"/>
    <cellStyle name="Uitvoer 14 2 26" xfId="10009" xr:uid="{00000000-0005-0000-0000-0000855D0000}"/>
    <cellStyle name="Uitvoer 14 2 26 2" xfId="19736" xr:uid="{00000000-0005-0000-0000-0000865D0000}"/>
    <cellStyle name="Uitvoer 14 2 27" xfId="10167" xr:uid="{00000000-0005-0000-0000-0000875D0000}"/>
    <cellStyle name="Uitvoer 14 2 27 2" xfId="19894" xr:uid="{00000000-0005-0000-0000-0000885D0000}"/>
    <cellStyle name="Uitvoer 14 2 28" xfId="10321" xr:uid="{00000000-0005-0000-0000-0000895D0000}"/>
    <cellStyle name="Uitvoer 14 2 28 2" xfId="20048" xr:uid="{00000000-0005-0000-0000-00008A5D0000}"/>
    <cellStyle name="Uitvoer 14 2 29" xfId="10474" xr:uid="{00000000-0005-0000-0000-00008B5D0000}"/>
    <cellStyle name="Uitvoer 14 2 29 2" xfId="20201" xr:uid="{00000000-0005-0000-0000-00008C5D0000}"/>
    <cellStyle name="Uitvoer 14 2 3" xfId="5791" xr:uid="{00000000-0005-0000-0000-00008D5D0000}"/>
    <cellStyle name="Uitvoer 14 2 3 2" xfId="15518" xr:uid="{00000000-0005-0000-0000-00008E5D0000}"/>
    <cellStyle name="Uitvoer 14 2 30" xfId="10624" xr:uid="{00000000-0005-0000-0000-00008F5D0000}"/>
    <cellStyle name="Uitvoer 14 2 30 2" xfId="20351" xr:uid="{00000000-0005-0000-0000-0000905D0000}"/>
    <cellStyle name="Uitvoer 14 2 31" xfId="10771" xr:uid="{00000000-0005-0000-0000-0000915D0000}"/>
    <cellStyle name="Uitvoer 14 2 31 2" xfId="20498" xr:uid="{00000000-0005-0000-0000-0000925D0000}"/>
    <cellStyle name="Uitvoer 14 2 4" xfId="6003" xr:uid="{00000000-0005-0000-0000-0000935D0000}"/>
    <cellStyle name="Uitvoer 14 2 4 2" xfId="15730" xr:uid="{00000000-0005-0000-0000-0000945D0000}"/>
    <cellStyle name="Uitvoer 14 2 5" xfId="6059" xr:uid="{00000000-0005-0000-0000-0000955D0000}"/>
    <cellStyle name="Uitvoer 14 2 5 2" xfId="15786" xr:uid="{00000000-0005-0000-0000-0000965D0000}"/>
    <cellStyle name="Uitvoer 14 2 6" xfId="6378" xr:uid="{00000000-0005-0000-0000-0000975D0000}"/>
    <cellStyle name="Uitvoer 14 2 6 2" xfId="16105" xr:uid="{00000000-0005-0000-0000-0000985D0000}"/>
    <cellStyle name="Uitvoer 14 2 7" xfId="6583" xr:uid="{00000000-0005-0000-0000-0000995D0000}"/>
    <cellStyle name="Uitvoer 14 2 7 2" xfId="16310" xr:uid="{00000000-0005-0000-0000-00009A5D0000}"/>
    <cellStyle name="Uitvoer 14 2 8" xfId="6788" xr:uid="{00000000-0005-0000-0000-00009B5D0000}"/>
    <cellStyle name="Uitvoer 14 2 8 2" xfId="16515" xr:uid="{00000000-0005-0000-0000-00009C5D0000}"/>
    <cellStyle name="Uitvoer 14 2 9" xfId="6992" xr:uid="{00000000-0005-0000-0000-00009D5D0000}"/>
    <cellStyle name="Uitvoer 14 2 9 2" xfId="16719" xr:uid="{00000000-0005-0000-0000-00009E5D0000}"/>
    <cellStyle name="Uitvoer 14 20" xfId="8120" xr:uid="{00000000-0005-0000-0000-00009F5D0000}"/>
    <cellStyle name="Uitvoer 14 20 2" xfId="17847" xr:uid="{00000000-0005-0000-0000-0000A05D0000}"/>
    <cellStyle name="Uitvoer 14 21" xfId="8070" xr:uid="{00000000-0005-0000-0000-0000A15D0000}"/>
    <cellStyle name="Uitvoer 14 21 2" xfId="17797" xr:uid="{00000000-0005-0000-0000-0000A25D0000}"/>
    <cellStyle name="Uitvoer 14 22" xfId="2486" xr:uid="{00000000-0005-0000-0000-0000A35D0000}"/>
    <cellStyle name="Uitvoer 14 22 2" xfId="12213" xr:uid="{00000000-0005-0000-0000-0000A45D0000}"/>
    <cellStyle name="Uitvoer 14 23" xfId="6083" xr:uid="{00000000-0005-0000-0000-0000A55D0000}"/>
    <cellStyle name="Uitvoer 14 23 2" xfId="15810" xr:uid="{00000000-0005-0000-0000-0000A65D0000}"/>
    <cellStyle name="Uitvoer 14 24" xfId="6215" xr:uid="{00000000-0005-0000-0000-0000A75D0000}"/>
    <cellStyle name="Uitvoer 14 24 2" xfId="15942" xr:uid="{00000000-0005-0000-0000-0000A85D0000}"/>
    <cellStyle name="Uitvoer 14 25" xfId="8065" xr:uid="{00000000-0005-0000-0000-0000A95D0000}"/>
    <cellStyle name="Uitvoer 14 25 2" xfId="17792" xr:uid="{00000000-0005-0000-0000-0000AA5D0000}"/>
    <cellStyle name="Uitvoer 14 26" xfId="2574" xr:uid="{00000000-0005-0000-0000-0000AB5D0000}"/>
    <cellStyle name="Uitvoer 14 26 2" xfId="12301" xr:uid="{00000000-0005-0000-0000-0000AC5D0000}"/>
    <cellStyle name="Uitvoer 14 27" xfId="7544" xr:uid="{00000000-0005-0000-0000-0000AD5D0000}"/>
    <cellStyle name="Uitvoer 14 27 2" xfId="17271" xr:uid="{00000000-0005-0000-0000-0000AE5D0000}"/>
    <cellStyle name="Uitvoer 14 28" xfId="6332" xr:uid="{00000000-0005-0000-0000-0000AF5D0000}"/>
    <cellStyle name="Uitvoer 14 28 2" xfId="16059" xr:uid="{00000000-0005-0000-0000-0000B05D0000}"/>
    <cellStyle name="Uitvoer 14 29" xfId="8546" xr:uid="{00000000-0005-0000-0000-0000B15D0000}"/>
    <cellStyle name="Uitvoer 14 29 2" xfId="18273" xr:uid="{00000000-0005-0000-0000-0000B25D0000}"/>
    <cellStyle name="Uitvoer 14 3" xfId="2365" xr:uid="{00000000-0005-0000-0000-0000B35D0000}"/>
    <cellStyle name="Uitvoer 14 3 10" xfId="7196" xr:uid="{00000000-0005-0000-0000-0000B45D0000}"/>
    <cellStyle name="Uitvoer 14 3 10 2" xfId="16923" xr:uid="{00000000-0005-0000-0000-0000B55D0000}"/>
    <cellStyle name="Uitvoer 14 3 11" xfId="7395" xr:uid="{00000000-0005-0000-0000-0000B65D0000}"/>
    <cellStyle name="Uitvoer 14 3 11 2" xfId="17122" xr:uid="{00000000-0005-0000-0000-0000B75D0000}"/>
    <cellStyle name="Uitvoer 14 3 12" xfId="7585" xr:uid="{00000000-0005-0000-0000-0000B85D0000}"/>
    <cellStyle name="Uitvoer 14 3 12 2" xfId="17312" xr:uid="{00000000-0005-0000-0000-0000B95D0000}"/>
    <cellStyle name="Uitvoer 14 3 13" xfId="7784" xr:uid="{00000000-0005-0000-0000-0000BA5D0000}"/>
    <cellStyle name="Uitvoer 14 3 13 2" xfId="17511" xr:uid="{00000000-0005-0000-0000-0000BB5D0000}"/>
    <cellStyle name="Uitvoer 14 3 14" xfId="7978" xr:uid="{00000000-0005-0000-0000-0000BC5D0000}"/>
    <cellStyle name="Uitvoer 14 3 14 2" xfId="17705" xr:uid="{00000000-0005-0000-0000-0000BD5D0000}"/>
    <cellStyle name="Uitvoer 14 3 15" xfId="7244" xr:uid="{00000000-0005-0000-0000-0000BE5D0000}"/>
    <cellStyle name="Uitvoer 14 3 15 2" xfId="16971" xr:uid="{00000000-0005-0000-0000-0000BF5D0000}"/>
    <cellStyle name="Uitvoer 14 3 16" xfId="8281" xr:uid="{00000000-0005-0000-0000-0000C05D0000}"/>
    <cellStyle name="Uitvoer 14 3 16 2" xfId="18008" xr:uid="{00000000-0005-0000-0000-0000C15D0000}"/>
    <cellStyle name="Uitvoer 14 3 17" xfId="8466" xr:uid="{00000000-0005-0000-0000-0000C25D0000}"/>
    <cellStyle name="Uitvoer 14 3 17 2" xfId="18193" xr:uid="{00000000-0005-0000-0000-0000C35D0000}"/>
    <cellStyle name="Uitvoer 14 3 18" xfId="8647" xr:uid="{00000000-0005-0000-0000-0000C45D0000}"/>
    <cellStyle name="Uitvoer 14 3 18 2" xfId="18374" xr:uid="{00000000-0005-0000-0000-0000C55D0000}"/>
    <cellStyle name="Uitvoer 14 3 19" xfId="8822" xr:uid="{00000000-0005-0000-0000-0000C65D0000}"/>
    <cellStyle name="Uitvoer 14 3 19 2" xfId="18549" xr:uid="{00000000-0005-0000-0000-0000C75D0000}"/>
    <cellStyle name="Uitvoer 14 3 2" xfId="4586" xr:uid="{00000000-0005-0000-0000-0000C85D0000}"/>
    <cellStyle name="Uitvoer 14 3 2 2" xfId="14313" xr:uid="{00000000-0005-0000-0000-0000C95D0000}"/>
    <cellStyle name="Uitvoer 14 3 20" xfId="8997" xr:uid="{00000000-0005-0000-0000-0000CA5D0000}"/>
    <cellStyle name="Uitvoer 14 3 20 2" xfId="18724" xr:uid="{00000000-0005-0000-0000-0000CB5D0000}"/>
    <cellStyle name="Uitvoer 14 3 21" xfId="9174" xr:uid="{00000000-0005-0000-0000-0000CC5D0000}"/>
    <cellStyle name="Uitvoer 14 3 21 2" xfId="18901" xr:uid="{00000000-0005-0000-0000-0000CD5D0000}"/>
    <cellStyle name="Uitvoer 14 3 22" xfId="9344" xr:uid="{00000000-0005-0000-0000-0000CE5D0000}"/>
    <cellStyle name="Uitvoer 14 3 22 2" xfId="19071" xr:uid="{00000000-0005-0000-0000-0000CF5D0000}"/>
    <cellStyle name="Uitvoer 14 3 23" xfId="9515" xr:uid="{00000000-0005-0000-0000-0000D05D0000}"/>
    <cellStyle name="Uitvoer 14 3 23 2" xfId="19242" xr:uid="{00000000-0005-0000-0000-0000D15D0000}"/>
    <cellStyle name="Uitvoer 14 3 24" xfId="9680" xr:uid="{00000000-0005-0000-0000-0000D25D0000}"/>
    <cellStyle name="Uitvoer 14 3 24 2" xfId="19407" xr:uid="{00000000-0005-0000-0000-0000D35D0000}"/>
    <cellStyle name="Uitvoer 14 3 25" xfId="9847" xr:uid="{00000000-0005-0000-0000-0000D45D0000}"/>
    <cellStyle name="Uitvoer 14 3 25 2" xfId="19574" xr:uid="{00000000-0005-0000-0000-0000D55D0000}"/>
    <cellStyle name="Uitvoer 14 3 26" xfId="10010" xr:uid="{00000000-0005-0000-0000-0000D65D0000}"/>
    <cellStyle name="Uitvoer 14 3 26 2" xfId="19737" xr:uid="{00000000-0005-0000-0000-0000D75D0000}"/>
    <cellStyle name="Uitvoer 14 3 27" xfId="10168" xr:uid="{00000000-0005-0000-0000-0000D85D0000}"/>
    <cellStyle name="Uitvoer 14 3 27 2" xfId="19895" xr:uid="{00000000-0005-0000-0000-0000D95D0000}"/>
    <cellStyle name="Uitvoer 14 3 28" xfId="10322" xr:uid="{00000000-0005-0000-0000-0000DA5D0000}"/>
    <cellStyle name="Uitvoer 14 3 28 2" xfId="20049" xr:uid="{00000000-0005-0000-0000-0000DB5D0000}"/>
    <cellStyle name="Uitvoer 14 3 29" xfId="10475" xr:uid="{00000000-0005-0000-0000-0000DC5D0000}"/>
    <cellStyle name="Uitvoer 14 3 29 2" xfId="20202" xr:uid="{00000000-0005-0000-0000-0000DD5D0000}"/>
    <cellStyle name="Uitvoer 14 3 3" xfId="5792" xr:uid="{00000000-0005-0000-0000-0000DE5D0000}"/>
    <cellStyle name="Uitvoer 14 3 3 2" xfId="15519" xr:uid="{00000000-0005-0000-0000-0000DF5D0000}"/>
    <cellStyle name="Uitvoer 14 3 30" xfId="10625" xr:uid="{00000000-0005-0000-0000-0000E05D0000}"/>
    <cellStyle name="Uitvoer 14 3 30 2" xfId="20352" xr:uid="{00000000-0005-0000-0000-0000E15D0000}"/>
    <cellStyle name="Uitvoer 14 3 31" xfId="10772" xr:uid="{00000000-0005-0000-0000-0000E25D0000}"/>
    <cellStyle name="Uitvoer 14 3 31 2" xfId="20499" xr:uid="{00000000-0005-0000-0000-0000E35D0000}"/>
    <cellStyle name="Uitvoer 14 3 4" xfId="6004" xr:uid="{00000000-0005-0000-0000-0000E45D0000}"/>
    <cellStyle name="Uitvoer 14 3 4 2" xfId="15731" xr:uid="{00000000-0005-0000-0000-0000E55D0000}"/>
    <cellStyle name="Uitvoer 14 3 5" xfId="5847" xr:uid="{00000000-0005-0000-0000-0000E65D0000}"/>
    <cellStyle name="Uitvoer 14 3 5 2" xfId="15574" xr:uid="{00000000-0005-0000-0000-0000E75D0000}"/>
    <cellStyle name="Uitvoer 14 3 6" xfId="6379" xr:uid="{00000000-0005-0000-0000-0000E85D0000}"/>
    <cellStyle name="Uitvoer 14 3 6 2" xfId="16106" xr:uid="{00000000-0005-0000-0000-0000E95D0000}"/>
    <cellStyle name="Uitvoer 14 3 7" xfId="6584" xr:uid="{00000000-0005-0000-0000-0000EA5D0000}"/>
    <cellStyle name="Uitvoer 14 3 7 2" xfId="16311" xr:uid="{00000000-0005-0000-0000-0000EB5D0000}"/>
    <cellStyle name="Uitvoer 14 3 8" xfId="6789" xr:uid="{00000000-0005-0000-0000-0000EC5D0000}"/>
    <cellStyle name="Uitvoer 14 3 8 2" xfId="16516" xr:uid="{00000000-0005-0000-0000-0000ED5D0000}"/>
    <cellStyle name="Uitvoer 14 3 9" xfId="6993" xr:uid="{00000000-0005-0000-0000-0000EE5D0000}"/>
    <cellStyle name="Uitvoer 14 3 9 2" xfId="16720" xr:uid="{00000000-0005-0000-0000-0000EF5D0000}"/>
    <cellStyle name="Uitvoer 14 30" xfId="2860" xr:uid="{00000000-0005-0000-0000-0000F05D0000}"/>
    <cellStyle name="Uitvoer 14 30 2" xfId="12587" xr:uid="{00000000-0005-0000-0000-0000F15D0000}"/>
    <cellStyle name="Uitvoer 14 31" xfId="2815" xr:uid="{00000000-0005-0000-0000-0000F25D0000}"/>
    <cellStyle name="Uitvoer 14 31 2" xfId="12542" xr:uid="{00000000-0005-0000-0000-0000F35D0000}"/>
    <cellStyle name="Uitvoer 14 32" xfId="7829" xr:uid="{00000000-0005-0000-0000-0000F45D0000}"/>
    <cellStyle name="Uitvoer 14 32 2" xfId="17556" xr:uid="{00000000-0005-0000-0000-0000F55D0000}"/>
    <cellStyle name="Uitvoer 14 33" xfId="5852" xr:uid="{00000000-0005-0000-0000-0000F65D0000}"/>
    <cellStyle name="Uitvoer 14 33 2" xfId="15579" xr:uid="{00000000-0005-0000-0000-0000F75D0000}"/>
    <cellStyle name="Uitvoer 14 4" xfId="3072" xr:uid="{00000000-0005-0000-0000-0000F85D0000}"/>
    <cellStyle name="Uitvoer 14 4 2" xfId="12799" xr:uid="{00000000-0005-0000-0000-0000F95D0000}"/>
    <cellStyle name="Uitvoer 14 5" xfId="2448" xr:uid="{00000000-0005-0000-0000-0000FA5D0000}"/>
    <cellStyle name="Uitvoer 14 5 2" xfId="12175" xr:uid="{00000000-0005-0000-0000-0000FB5D0000}"/>
    <cellStyle name="Uitvoer 14 6" xfId="5454" xr:uid="{00000000-0005-0000-0000-0000FC5D0000}"/>
    <cellStyle name="Uitvoer 14 6 2" xfId="15181" xr:uid="{00000000-0005-0000-0000-0000FD5D0000}"/>
    <cellStyle name="Uitvoer 14 7" xfId="2570" xr:uid="{00000000-0005-0000-0000-0000FE5D0000}"/>
    <cellStyle name="Uitvoer 14 7 2" xfId="12297" xr:uid="{00000000-0005-0000-0000-0000FF5D0000}"/>
    <cellStyle name="Uitvoer 14 8" xfId="6084" xr:uid="{00000000-0005-0000-0000-0000005E0000}"/>
    <cellStyle name="Uitvoer 14 8 2" xfId="15811" xr:uid="{00000000-0005-0000-0000-0000015E0000}"/>
    <cellStyle name="Uitvoer 14 9" xfId="5367" xr:uid="{00000000-0005-0000-0000-0000025E0000}"/>
    <cellStyle name="Uitvoer 14 9 2" xfId="15094" xr:uid="{00000000-0005-0000-0000-0000035E0000}"/>
    <cellStyle name="Uitvoer 15" xfId="871" xr:uid="{00000000-0005-0000-0000-0000045E0000}"/>
    <cellStyle name="Uitvoer 15 10" xfId="5655" xr:uid="{00000000-0005-0000-0000-0000055E0000}"/>
    <cellStyle name="Uitvoer 15 10 2" xfId="15382" xr:uid="{00000000-0005-0000-0000-0000065E0000}"/>
    <cellStyle name="Uitvoer 15 11" xfId="5406" xr:uid="{00000000-0005-0000-0000-0000075E0000}"/>
    <cellStyle name="Uitvoer 15 11 2" xfId="15133" xr:uid="{00000000-0005-0000-0000-0000085E0000}"/>
    <cellStyle name="Uitvoer 15 12" xfId="2702" xr:uid="{00000000-0005-0000-0000-0000095E0000}"/>
    <cellStyle name="Uitvoer 15 12 2" xfId="12429" xr:uid="{00000000-0005-0000-0000-00000A5E0000}"/>
    <cellStyle name="Uitvoer 15 13" xfId="5624" xr:uid="{00000000-0005-0000-0000-00000B5E0000}"/>
    <cellStyle name="Uitvoer 15 13 2" xfId="15351" xr:uid="{00000000-0005-0000-0000-00000C5E0000}"/>
    <cellStyle name="Uitvoer 15 14" xfId="2534" xr:uid="{00000000-0005-0000-0000-00000D5E0000}"/>
    <cellStyle name="Uitvoer 15 14 2" xfId="12261" xr:uid="{00000000-0005-0000-0000-00000E5E0000}"/>
    <cellStyle name="Uitvoer 15 15" xfId="5868" xr:uid="{00000000-0005-0000-0000-00000F5E0000}"/>
    <cellStyle name="Uitvoer 15 15 2" xfId="15595" xr:uid="{00000000-0005-0000-0000-0000105E0000}"/>
    <cellStyle name="Uitvoer 15 16" xfId="6141" xr:uid="{00000000-0005-0000-0000-0000115E0000}"/>
    <cellStyle name="Uitvoer 15 16 2" xfId="15868" xr:uid="{00000000-0005-0000-0000-0000125E0000}"/>
    <cellStyle name="Uitvoer 15 17" xfId="5042" xr:uid="{00000000-0005-0000-0000-0000135E0000}"/>
    <cellStyle name="Uitvoer 15 17 2" xfId="14769" xr:uid="{00000000-0005-0000-0000-0000145E0000}"/>
    <cellStyle name="Uitvoer 15 18" xfId="5413" xr:uid="{00000000-0005-0000-0000-0000155E0000}"/>
    <cellStyle name="Uitvoer 15 18 2" xfId="15140" xr:uid="{00000000-0005-0000-0000-0000165E0000}"/>
    <cellStyle name="Uitvoer 15 19" xfId="2817" xr:uid="{00000000-0005-0000-0000-0000175E0000}"/>
    <cellStyle name="Uitvoer 15 19 2" xfId="12544" xr:uid="{00000000-0005-0000-0000-0000185E0000}"/>
    <cellStyle name="Uitvoer 15 2" xfId="2366" xr:uid="{00000000-0005-0000-0000-0000195E0000}"/>
    <cellStyle name="Uitvoer 15 2 10" xfId="7197" xr:uid="{00000000-0005-0000-0000-00001A5E0000}"/>
    <cellStyle name="Uitvoer 15 2 10 2" xfId="16924" xr:uid="{00000000-0005-0000-0000-00001B5E0000}"/>
    <cellStyle name="Uitvoer 15 2 11" xfId="7396" xr:uid="{00000000-0005-0000-0000-00001C5E0000}"/>
    <cellStyle name="Uitvoer 15 2 11 2" xfId="17123" xr:uid="{00000000-0005-0000-0000-00001D5E0000}"/>
    <cellStyle name="Uitvoer 15 2 12" xfId="7586" xr:uid="{00000000-0005-0000-0000-00001E5E0000}"/>
    <cellStyle name="Uitvoer 15 2 12 2" xfId="17313" xr:uid="{00000000-0005-0000-0000-00001F5E0000}"/>
    <cellStyle name="Uitvoer 15 2 13" xfId="7785" xr:uid="{00000000-0005-0000-0000-0000205E0000}"/>
    <cellStyle name="Uitvoer 15 2 13 2" xfId="17512" xr:uid="{00000000-0005-0000-0000-0000215E0000}"/>
    <cellStyle name="Uitvoer 15 2 14" xfId="7979" xr:uid="{00000000-0005-0000-0000-0000225E0000}"/>
    <cellStyle name="Uitvoer 15 2 14 2" xfId="17706" xr:uid="{00000000-0005-0000-0000-0000235E0000}"/>
    <cellStyle name="Uitvoer 15 2 15" xfId="6606" xr:uid="{00000000-0005-0000-0000-0000245E0000}"/>
    <cellStyle name="Uitvoer 15 2 15 2" xfId="16333" xr:uid="{00000000-0005-0000-0000-0000255E0000}"/>
    <cellStyle name="Uitvoer 15 2 16" xfId="8282" xr:uid="{00000000-0005-0000-0000-0000265E0000}"/>
    <cellStyle name="Uitvoer 15 2 16 2" xfId="18009" xr:uid="{00000000-0005-0000-0000-0000275E0000}"/>
    <cellStyle name="Uitvoer 15 2 17" xfId="8467" xr:uid="{00000000-0005-0000-0000-0000285E0000}"/>
    <cellStyle name="Uitvoer 15 2 17 2" xfId="18194" xr:uid="{00000000-0005-0000-0000-0000295E0000}"/>
    <cellStyle name="Uitvoer 15 2 18" xfId="8648" xr:uid="{00000000-0005-0000-0000-00002A5E0000}"/>
    <cellStyle name="Uitvoer 15 2 18 2" xfId="18375" xr:uid="{00000000-0005-0000-0000-00002B5E0000}"/>
    <cellStyle name="Uitvoer 15 2 19" xfId="8823" xr:uid="{00000000-0005-0000-0000-00002C5E0000}"/>
    <cellStyle name="Uitvoer 15 2 19 2" xfId="18550" xr:uid="{00000000-0005-0000-0000-00002D5E0000}"/>
    <cellStyle name="Uitvoer 15 2 2" xfId="4587" xr:uid="{00000000-0005-0000-0000-00002E5E0000}"/>
    <cellStyle name="Uitvoer 15 2 2 2" xfId="14314" xr:uid="{00000000-0005-0000-0000-00002F5E0000}"/>
    <cellStyle name="Uitvoer 15 2 20" xfId="8998" xr:uid="{00000000-0005-0000-0000-0000305E0000}"/>
    <cellStyle name="Uitvoer 15 2 20 2" xfId="18725" xr:uid="{00000000-0005-0000-0000-0000315E0000}"/>
    <cellStyle name="Uitvoer 15 2 21" xfId="9175" xr:uid="{00000000-0005-0000-0000-0000325E0000}"/>
    <cellStyle name="Uitvoer 15 2 21 2" xfId="18902" xr:uid="{00000000-0005-0000-0000-0000335E0000}"/>
    <cellStyle name="Uitvoer 15 2 22" xfId="9345" xr:uid="{00000000-0005-0000-0000-0000345E0000}"/>
    <cellStyle name="Uitvoer 15 2 22 2" xfId="19072" xr:uid="{00000000-0005-0000-0000-0000355E0000}"/>
    <cellStyle name="Uitvoer 15 2 23" xfId="9516" xr:uid="{00000000-0005-0000-0000-0000365E0000}"/>
    <cellStyle name="Uitvoer 15 2 23 2" xfId="19243" xr:uid="{00000000-0005-0000-0000-0000375E0000}"/>
    <cellStyle name="Uitvoer 15 2 24" xfId="9681" xr:uid="{00000000-0005-0000-0000-0000385E0000}"/>
    <cellStyle name="Uitvoer 15 2 24 2" xfId="19408" xr:uid="{00000000-0005-0000-0000-0000395E0000}"/>
    <cellStyle name="Uitvoer 15 2 25" xfId="9848" xr:uid="{00000000-0005-0000-0000-00003A5E0000}"/>
    <cellStyle name="Uitvoer 15 2 25 2" xfId="19575" xr:uid="{00000000-0005-0000-0000-00003B5E0000}"/>
    <cellStyle name="Uitvoer 15 2 26" xfId="10011" xr:uid="{00000000-0005-0000-0000-00003C5E0000}"/>
    <cellStyle name="Uitvoer 15 2 26 2" xfId="19738" xr:uid="{00000000-0005-0000-0000-00003D5E0000}"/>
    <cellStyle name="Uitvoer 15 2 27" xfId="10169" xr:uid="{00000000-0005-0000-0000-00003E5E0000}"/>
    <cellStyle name="Uitvoer 15 2 27 2" xfId="19896" xr:uid="{00000000-0005-0000-0000-00003F5E0000}"/>
    <cellStyle name="Uitvoer 15 2 28" xfId="10323" xr:uid="{00000000-0005-0000-0000-0000405E0000}"/>
    <cellStyle name="Uitvoer 15 2 28 2" xfId="20050" xr:uid="{00000000-0005-0000-0000-0000415E0000}"/>
    <cellStyle name="Uitvoer 15 2 29" xfId="10476" xr:uid="{00000000-0005-0000-0000-0000425E0000}"/>
    <cellStyle name="Uitvoer 15 2 29 2" xfId="20203" xr:uid="{00000000-0005-0000-0000-0000435E0000}"/>
    <cellStyle name="Uitvoer 15 2 3" xfId="5793" xr:uid="{00000000-0005-0000-0000-0000445E0000}"/>
    <cellStyle name="Uitvoer 15 2 3 2" xfId="15520" xr:uid="{00000000-0005-0000-0000-0000455E0000}"/>
    <cellStyle name="Uitvoer 15 2 30" xfId="10626" xr:uid="{00000000-0005-0000-0000-0000465E0000}"/>
    <cellStyle name="Uitvoer 15 2 30 2" xfId="20353" xr:uid="{00000000-0005-0000-0000-0000475E0000}"/>
    <cellStyle name="Uitvoer 15 2 31" xfId="10773" xr:uid="{00000000-0005-0000-0000-0000485E0000}"/>
    <cellStyle name="Uitvoer 15 2 31 2" xfId="20500" xr:uid="{00000000-0005-0000-0000-0000495E0000}"/>
    <cellStyle name="Uitvoer 15 2 4" xfId="6005" xr:uid="{00000000-0005-0000-0000-00004A5E0000}"/>
    <cellStyle name="Uitvoer 15 2 4 2" xfId="15732" xr:uid="{00000000-0005-0000-0000-00004B5E0000}"/>
    <cellStyle name="Uitvoer 15 2 5" xfId="4689" xr:uid="{00000000-0005-0000-0000-00004C5E0000}"/>
    <cellStyle name="Uitvoer 15 2 5 2" xfId="14416" xr:uid="{00000000-0005-0000-0000-00004D5E0000}"/>
    <cellStyle name="Uitvoer 15 2 6" xfId="6380" xr:uid="{00000000-0005-0000-0000-00004E5E0000}"/>
    <cellStyle name="Uitvoer 15 2 6 2" xfId="16107" xr:uid="{00000000-0005-0000-0000-00004F5E0000}"/>
    <cellStyle name="Uitvoer 15 2 7" xfId="6585" xr:uid="{00000000-0005-0000-0000-0000505E0000}"/>
    <cellStyle name="Uitvoer 15 2 7 2" xfId="16312" xr:uid="{00000000-0005-0000-0000-0000515E0000}"/>
    <cellStyle name="Uitvoer 15 2 8" xfId="6790" xr:uid="{00000000-0005-0000-0000-0000525E0000}"/>
    <cellStyle name="Uitvoer 15 2 8 2" xfId="16517" xr:uid="{00000000-0005-0000-0000-0000535E0000}"/>
    <cellStyle name="Uitvoer 15 2 9" xfId="6994" xr:uid="{00000000-0005-0000-0000-0000545E0000}"/>
    <cellStyle name="Uitvoer 15 2 9 2" xfId="16721" xr:uid="{00000000-0005-0000-0000-0000555E0000}"/>
    <cellStyle name="Uitvoer 15 20" xfId="6106" xr:uid="{00000000-0005-0000-0000-0000565E0000}"/>
    <cellStyle name="Uitvoer 15 20 2" xfId="15833" xr:uid="{00000000-0005-0000-0000-0000575E0000}"/>
    <cellStyle name="Uitvoer 15 21" xfId="7034" xr:uid="{00000000-0005-0000-0000-0000585E0000}"/>
    <cellStyle name="Uitvoer 15 21 2" xfId="16761" xr:uid="{00000000-0005-0000-0000-0000595E0000}"/>
    <cellStyle name="Uitvoer 15 22" xfId="4928" xr:uid="{00000000-0005-0000-0000-00005A5E0000}"/>
    <cellStyle name="Uitvoer 15 22 2" xfId="14655" xr:uid="{00000000-0005-0000-0000-00005B5E0000}"/>
    <cellStyle name="Uitvoer 15 23" xfId="3422" xr:uid="{00000000-0005-0000-0000-00005C5E0000}"/>
    <cellStyle name="Uitvoer 15 23 2" xfId="13149" xr:uid="{00000000-0005-0000-0000-00005D5E0000}"/>
    <cellStyle name="Uitvoer 15 24" xfId="7648" xr:uid="{00000000-0005-0000-0000-00005E5E0000}"/>
    <cellStyle name="Uitvoer 15 24 2" xfId="17375" xr:uid="{00000000-0005-0000-0000-00005F5E0000}"/>
    <cellStyle name="Uitvoer 15 25" xfId="2481" xr:uid="{00000000-0005-0000-0000-0000605E0000}"/>
    <cellStyle name="Uitvoer 15 25 2" xfId="12208" xr:uid="{00000000-0005-0000-0000-0000615E0000}"/>
    <cellStyle name="Uitvoer 15 26" xfId="5158" xr:uid="{00000000-0005-0000-0000-0000625E0000}"/>
    <cellStyle name="Uitvoer 15 26 2" xfId="14885" xr:uid="{00000000-0005-0000-0000-0000635E0000}"/>
    <cellStyle name="Uitvoer 15 27" xfId="5393" xr:uid="{00000000-0005-0000-0000-0000645E0000}"/>
    <cellStyle name="Uitvoer 15 27 2" xfId="15120" xr:uid="{00000000-0005-0000-0000-0000655E0000}"/>
    <cellStyle name="Uitvoer 15 28" xfId="5144" xr:uid="{00000000-0005-0000-0000-0000665E0000}"/>
    <cellStyle name="Uitvoer 15 28 2" xfId="14871" xr:uid="{00000000-0005-0000-0000-0000675E0000}"/>
    <cellStyle name="Uitvoer 15 29" xfId="8134" xr:uid="{00000000-0005-0000-0000-0000685E0000}"/>
    <cellStyle name="Uitvoer 15 29 2" xfId="17861" xr:uid="{00000000-0005-0000-0000-0000695E0000}"/>
    <cellStyle name="Uitvoer 15 3" xfId="2367" xr:uid="{00000000-0005-0000-0000-00006A5E0000}"/>
    <cellStyle name="Uitvoer 15 3 10" xfId="7198" xr:uid="{00000000-0005-0000-0000-00006B5E0000}"/>
    <cellStyle name="Uitvoer 15 3 10 2" xfId="16925" xr:uid="{00000000-0005-0000-0000-00006C5E0000}"/>
    <cellStyle name="Uitvoer 15 3 11" xfId="7397" xr:uid="{00000000-0005-0000-0000-00006D5E0000}"/>
    <cellStyle name="Uitvoer 15 3 11 2" xfId="17124" xr:uid="{00000000-0005-0000-0000-00006E5E0000}"/>
    <cellStyle name="Uitvoer 15 3 12" xfId="7587" xr:uid="{00000000-0005-0000-0000-00006F5E0000}"/>
    <cellStyle name="Uitvoer 15 3 12 2" xfId="17314" xr:uid="{00000000-0005-0000-0000-0000705E0000}"/>
    <cellStyle name="Uitvoer 15 3 13" xfId="7786" xr:uid="{00000000-0005-0000-0000-0000715E0000}"/>
    <cellStyle name="Uitvoer 15 3 13 2" xfId="17513" xr:uid="{00000000-0005-0000-0000-0000725E0000}"/>
    <cellStyle name="Uitvoer 15 3 14" xfId="7980" xr:uid="{00000000-0005-0000-0000-0000735E0000}"/>
    <cellStyle name="Uitvoer 15 3 14 2" xfId="17707" xr:uid="{00000000-0005-0000-0000-0000745E0000}"/>
    <cellStyle name="Uitvoer 15 3 15" xfId="4943" xr:uid="{00000000-0005-0000-0000-0000755E0000}"/>
    <cellStyle name="Uitvoer 15 3 15 2" xfId="14670" xr:uid="{00000000-0005-0000-0000-0000765E0000}"/>
    <cellStyle name="Uitvoer 15 3 16" xfId="8283" xr:uid="{00000000-0005-0000-0000-0000775E0000}"/>
    <cellStyle name="Uitvoer 15 3 16 2" xfId="18010" xr:uid="{00000000-0005-0000-0000-0000785E0000}"/>
    <cellStyle name="Uitvoer 15 3 17" xfId="8468" xr:uid="{00000000-0005-0000-0000-0000795E0000}"/>
    <cellStyle name="Uitvoer 15 3 17 2" xfId="18195" xr:uid="{00000000-0005-0000-0000-00007A5E0000}"/>
    <cellStyle name="Uitvoer 15 3 18" xfId="8649" xr:uid="{00000000-0005-0000-0000-00007B5E0000}"/>
    <cellStyle name="Uitvoer 15 3 18 2" xfId="18376" xr:uid="{00000000-0005-0000-0000-00007C5E0000}"/>
    <cellStyle name="Uitvoer 15 3 19" xfId="8824" xr:uid="{00000000-0005-0000-0000-00007D5E0000}"/>
    <cellStyle name="Uitvoer 15 3 19 2" xfId="18551" xr:uid="{00000000-0005-0000-0000-00007E5E0000}"/>
    <cellStyle name="Uitvoer 15 3 2" xfId="4588" xr:uid="{00000000-0005-0000-0000-00007F5E0000}"/>
    <cellStyle name="Uitvoer 15 3 2 2" xfId="14315" xr:uid="{00000000-0005-0000-0000-0000805E0000}"/>
    <cellStyle name="Uitvoer 15 3 20" xfId="8999" xr:uid="{00000000-0005-0000-0000-0000815E0000}"/>
    <cellStyle name="Uitvoer 15 3 20 2" xfId="18726" xr:uid="{00000000-0005-0000-0000-0000825E0000}"/>
    <cellStyle name="Uitvoer 15 3 21" xfId="9176" xr:uid="{00000000-0005-0000-0000-0000835E0000}"/>
    <cellStyle name="Uitvoer 15 3 21 2" xfId="18903" xr:uid="{00000000-0005-0000-0000-0000845E0000}"/>
    <cellStyle name="Uitvoer 15 3 22" xfId="9346" xr:uid="{00000000-0005-0000-0000-0000855E0000}"/>
    <cellStyle name="Uitvoer 15 3 22 2" xfId="19073" xr:uid="{00000000-0005-0000-0000-0000865E0000}"/>
    <cellStyle name="Uitvoer 15 3 23" xfId="9517" xr:uid="{00000000-0005-0000-0000-0000875E0000}"/>
    <cellStyle name="Uitvoer 15 3 23 2" xfId="19244" xr:uid="{00000000-0005-0000-0000-0000885E0000}"/>
    <cellStyle name="Uitvoer 15 3 24" xfId="9682" xr:uid="{00000000-0005-0000-0000-0000895E0000}"/>
    <cellStyle name="Uitvoer 15 3 24 2" xfId="19409" xr:uid="{00000000-0005-0000-0000-00008A5E0000}"/>
    <cellStyle name="Uitvoer 15 3 25" xfId="9849" xr:uid="{00000000-0005-0000-0000-00008B5E0000}"/>
    <cellStyle name="Uitvoer 15 3 25 2" xfId="19576" xr:uid="{00000000-0005-0000-0000-00008C5E0000}"/>
    <cellStyle name="Uitvoer 15 3 26" xfId="10012" xr:uid="{00000000-0005-0000-0000-00008D5E0000}"/>
    <cellStyle name="Uitvoer 15 3 26 2" xfId="19739" xr:uid="{00000000-0005-0000-0000-00008E5E0000}"/>
    <cellStyle name="Uitvoer 15 3 27" xfId="10170" xr:uid="{00000000-0005-0000-0000-00008F5E0000}"/>
    <cellStyle name="Uitvoer 15 3 27 2" xfId="19897" xr:uid="{00000000-0005-0000-0000-0000905E0000}"/>
    <cellStyle name="Uitvoer 15 3 28" xfId="10324" xr:uid="{00000000-0005-0000-0000-0000915E0000}"/>
    <cellStyle name="Uitvoer 15 3 28 2" xfId="20051" xr:uid="{00000000-0005-0000-0000-0000925E0000}"/>
    <cellStyle name="Uitvoer 15 3 29" xfId="10477" xr:uid="{00000000-0005-0000-0000-0000935E0000}"/>
    <cellStyle name="Uitvoer 15 3 29 2" xfId="20204" xr:uid="{00000000-0005-0000-0000-0000945E0000}"/>
    <cellStyle name="Uitvoer 15 3 3" xfId="5794" xr:uid="{00000000-0005-0000-0000-0000955E0000}"/>
    <cellStyle name="Uitvoer 15 3 3 2" xfId="15521" xr:uid="{00000000-0005-0000-0000-0000965E0000}"/>
    <cellStyle name="Uitvoer 15 3 30" xfId="10627" xr:uid="{00000000-0005-0000-0000-0000975E0000}"/>
    <cellStyle name="Uitvoer 15 3 30 2" xfId="20354" xr:uid="{00000000-0005-0000-0000-0000985E0000}"/>
    <cellStyle name="Uitvoer 15 3 31" xfId="10774" xr:uid="{00000000-0005-0000-0000-0000995E0000}"/>
    <cellStyle name="Uitvoer 15 3 31 2" xfId="20501" xr:uid="{00000000-0005-0000-0000-00009A5E0000}"/>
    <cellStyle name="Uitvoer 15 3 4" xfId="6006" xr:uid="{00000000-0005-0000-0000-00009B5E0000}"/>
    <cellStyle name="Uitvoer 15 3 4 2" xfId="15733" xr:uid="{00000000-0005-0000-0000-00009C5E0000}"/>
    <cellStyle name="Uitvoer 15 3 5" xfId="2642" xr:uid="{00000000-0005-0000-0000-00009D5E0000}"/>
    <cellStyle name="Uitvoer 15 3 5 2" xfId="12369" xr:uid="{00000000-0005-0000-0000-00009E5E0000}"/>
    <cellStyle name="Uitvoer 15 3 6" xfId="6381" xr:uid="{00000000-0005-0000-0000-00009F5E0000}"/>
    <cellStyle name="Uitvoer 15 3 6 2" xfId="16108" xr:uid="{00000000-0005-0000-0000-0000A05E0000}"/>
    <cellStyle name="Uitvoer 15 3 7" xfId="6586" xr:uid="{00000000-0005-0000-0000-0000A15E0000}"/>
    <cellStyle name="Uitvoer 15 3 7 2" xfId="16313" xr:uid="{00000000-0005-0000-0000-0000A25E0000}"/>
    <cellStyle name="Uitvoer 15 3 8" xfId="6791" xr:uid="{00000000-0005-0000-0000-0000A35E0000}"/>
    <cellStyle name="Uitvoer 15 3 8 2" xfId="16518" xr:uid="{00000000-0005-0000-0000-0000A45E0000}"/>
    <cellStyle name="Uitvoer 15 3 9" xfId="6995" xr:uid="{00000000-0005-0000-0000-0000A55E0000}"/>
    <cellStyle name="Uitvoer 15 3 9 2" xfId="16722" xr:uid="{00000000-0005-0000-0000-0000A65E0000}"/>
    <cellStyle name="Uitvoer 15 30" xfId="4919" xr:uid="{00000000-0005-0000-0000-0000A75E0000}"/>
    <cellStyle name="Uitvoer 15 30 2" xfId="14646" xr:uid="{00000000-0005-0000-0000-0000A85E0000}"/>
    <cellStyle name="Uitvoer 15 31" xfId="2995" xr:uid="{00000000-0005-0000-0000-0000A95E0000}"/>
    <cellStyle name="Uitvoer 15 31 2" xfId="12722" xr:uid="{00000000-0005-0000-0000-0000AA5E0000}"/>
    <cellStyle name="Uitvoer 15 32" xfId="8490" xr:uid="{00000000-0005-0000-0000-0000AB5E0000}"/>
    <cellStyle name="Uitvoer 15 32 2" xfId="18217" xr:uid="{00000000-0005-0000-0000-0000AC5E0000}"/>
    <cellStyle name="Uitvoer 15 33" xfId="8136" xr:uid="{00000000-0005-0000-0000-0000AD5E0000}"/>
    <cellStyle name="Uitvoer 15 33 2" xfId="17863" xr:uid="{00000000-0005-0000-0000-0000AE5E0000}"/>
    <cellStyle name="Uitvoer 15 4" xfId="3073" xr:uid="{00000000-0005-0000-0000-0000AF5E0000}"/>
    <cellStyle name="Uitvoer 15 4 2" xfId="12800" xr:uid="{00000000-0005-0000-0000-0000B05E0000}"/>
    <cellStyle name="Uitvoer 15 5" xfId="2656" xr:uid="{00000000-0005-0000-0000-0000B15E0000}"/>
    <cellStyle name="Uitvoer 15 5 2" xfId="12383" xr:uid="{00000000-0005-0000-0000-0000B25E0000}"/>
    <cellStyle name="Uitvoer 15 6" xfId="4968" xr:uid="{00000000-0005-0000-0000-0000B35E0000}"/>
    <cellStyle name="Uitvoer 15 6 2" xfId="14695" xr:uid="{00000000-0005-0000-0000-0000B45E0000}"/>
    <cellStyle name="Uitvoer 15 7" xfId="2438" xr:uid="{00000000-0005-0000-0000-0000B55E0000}"/>
    <cellStyle name="Uitvoer 15 7 2" xfId="12165" xr:uid="{00000000-0005-0000-0000-0000B65E0000}"/>
    <cellStyle name="Uitvoer 15 8" xfId="3088" xr:uid="{00000000-0005-0000-0000-0000B75E0000}"/>
    <cellStyle name="Uitvoer 15 8 2" xfId="12815" xr:uid="{00000000-0005-0000-0000-0000B85E0000}"/>
    <cellStyle name="Uitvoer 15 9" xfId="5130" xr:uid="{00000000-0005-0000-0000-0000B95E0000}"/>
    <cellStyle name="Uitvoer 15 9 2" xfId="14857" xr:uid="{00000000-0005-0000-0000-0000BA5E0000}"/>
    <cellStyle name="Uitvoer 16" xfId="872" xr:uid="{00000000-0005-0000-0000-0000BB5E0000}"/>
    <cellStyle name="Uitvoer 16 10" xfId="6060" xr:uid="{00000000-0005-0000-0000-0000BC5E0000}"/>
    <cellStyle name="Uitvoer 16 10 2" xfId="15787" xr:uid="{00000000-0005-0000-0000-0000BD5E0000}"/>
    <cellStyle name="Uitvoer 16 11" xfId="6432" xr:uid="{00000000-0005-0000-0000-0000BE5E0000}"/>
    <cellStyle name="Uitvoer 16 11 2" xfId="16159" xr:uid="{00000000-0005-0000-0000-0000BF5E0000}"/>
    <cellStyle name="Uitvoer 16 12" xfId="6066" xr:uid="{00000000-0005-0000-0000-0000C05E0000}"/>
    <cellStyle name="Uitvoer 16 12 2" xfId="15793" xr:uid="{00000000-0005-0000-0000-0000C15E0000}"/>
    <cellStyle name="Uitvoer 16 13" xfId="6636" xr:uid="{00000000-0005-0000-0000-0000C25E0000}"/>
    <cellStyle name="Uitvoer 16 13 2" xfId="16363" xr:uid="{00000000-0005-0000-0000-0000C35E0000}"/>
    <cellStyle name="Uitvoer 16 14" xfId="6612" xr:uid="{00000000-0005-0000-0000-0000C45E0000}"/>
    <cellStyle name="Uitvoer 16 14 2" xfId="16339" xr:uid="{00000000-0005-0000-0000-0000C55E0000}"/>
    <cellStyle name="Uitvoer 16 15" xfId="6025" xr:uid="{00000000-0005-0000-0000-0000C65E0000}"/>
    <cellStyle name="Uitvoer 16 15 2" xfId="15752" xr:uid="{00000000-0005-0000-0000-0000C75E0000}"/>
    <cellStyle name="Uitvoer 16 16" xfId="5015" xr:uid="{00000000-0005-0000-0000-0000C85E0000}"/>
    <cellStyle name="Uitvoer 16 16 2" xfId="14742" xr:uid="{00000000-0005-0000-0000-0000C95E0000}"/>
    <cellStyle name="Uitvoer 16 17" xfId="2804" xr:uid="{00000000-0005-0000-0000-0000CA5E0000}"/>
    <cellStyle name="Uitvoer 16 17 2" xfId="12531" xr:uid="{00000000-0005-0000-0000-0000CB5E0000}"/>
    <cellStyle name="Uitvoer 16 18" xfId="2802" xr:uid="{00000000-0005-0000-0000-0000CC5E0000}"/>
    <cellStyle name="Uitvoer 16 18 2" xfId="12529" xr:uid="{00000000-0005-0000-0000-0000CD5E0000}"/>
    <cellStyle name="Uitvoer 16 19" xfId="4969" xr:uid="{00000000-0005-0000-0000-0000CE5E0000}"/>
    <cellStyle name="Uitvoer 16 19 2" xfId="14696" xr:uid="{00000000-0005-0000-0000-0000CF5E0000}"/>
    <cellStyle name="Uitvoer 16 2" xfId="2368" xr:uid="{00000000-0005-0000-0000-0000D05E0000}"/>
    <cellStyle name="Uitvoer 16 2 10" xfId="7199" xr:uid="{00000000-0005-0000-0000-0000D15E0000}"/>
    <cellStyle name="Uitvoer 16 2 10 2" xfId="16926" xr:uid="{00000000-0005-0000-0000-0000D25E0000}"/>
    <cellStyle name="Uitvoer 16 2 11" xfId="7398" xr:uid="{00000000-0005-0000-0000-0000D35E0000}"/>
    <cellStyle name="Uitvoer 16 2 11 2" xfId="17125" xr:uid="{00000000-0005-0000-0000-0000D45E0000}"/>
    <cellStyle name="Uitvoer 16 2 12" xfId="7588" xr:uid="{00000000-0005-0000-0000-0000D55E0000}"/>
    <cellStyle name="Uitvoer 16 2 12 2" xfId="17315" xr:uid="{00000000-0005-0000-0000-0000D65E0000}"/>
    <cellStyle name="Uitvoer 16 2 13" xfId="7787" xr:uid="{00000000-0005-0000-0000-0000D75E0000}"/>
    <cellStyle name="Uitvoer 16 2 13 2" xfId="17514" xr:uid="{00000000-0005-0000-0000-0000D85E0000}"/>
    <cellStyle name="Uitvoer 16 2 14" xfId="7981" xr:uid="{00000000-0005-0000-0000-0000D95E0000}"/>
    <cellStyle name="Uitvoer 16 2 14 2" xfId="17708" xr:uid="{00000000-0005-0000-0000-0000DA5E0000}"/>
    <cellStyle name="Uitvoer 16 2 15" xfId="8025" xr:uid="{00000000-0005-0000-0000-0000DB5E0000}"/>
    <cellStyle name="Uitvoer 16 2 15 2" xfId="17752" xr:uid="{00000000-0005-0000-0000-0000DC5E0000}"/>
    <cellStyle name="Uitvoer 16 2 16" xfId="8284" xr:uid="{00000000-0005-0000-0000-0000DD5E0000}"/>
    <cellStyle name="Uitvoer 16 2 16 2" xfId="18011" xr:uid="{00000000-0005-0000-0000-0000DE5E0000}"/>
    <cellStyle name="Uitvoer 16 2 17" xfId="8469" xr:uid="{00000000-0005-0000-0000-0000DF5E0000}"/>
    <cellStyle name="Uitvoer 16 2 17 2" xfId="18196" xr:uid="{00000000-0005-0000-0000-0000E05E0000}"/>
    <cellStyle name="Uitvoer 16 2 18" xfId="8650" xr:uid="{00000000-0005-0000-0000-0000E15E0000}"/>
    <cellStyle name="Uitvoer 16 2 18 2" xfId="18377" xr:uid="{00000000-0005-0000-0000-0000E25E0000}"/>
    <cellStyle name="Uitvoer 16 2 19" xfId="8825" xr:uid="{00000000-0005-0000-0000-0000E35E0000}"/>
    <cellStyle name="Uitvoer 16 2 19 2" xfId="18552" xr:uid="{00000000-0005-0000-0000-0000E45E0000}"/>
    <cellStyle name="Uitvoer 16 2 2" xfId="4589" xr:uid="{00000000-0005-0000-0000-0000E55E0000}"/>
    <cellStyle name="Uitvoer 16 2 2 2" xfId="14316" xr:uid="{00000000-0005-0000-0000-0000E65E0000}"/>
    <cellStyle name="Uitvoer 16 2 20" xfId="9000" xr:uid="{00000000-0005-0000-0000-0000E75E0000}"/>
    <cellStyle name="Uitvoer 16 2 20 2" xfId="18727" xr:uid="{00000000-0005-0000-0000-0000E85E0000}"/>
    <cellStyle name="Uitvoer 16 2 21" xfId="9177" xr:uid="{00000000-0005-0000-0000-0000E95E0000}"/>
    <cellStyle name="Uitvoer 16 2 21 2" xfId="18904" xr:uid="{00000000-0005-0000-0000-0000EA5E0000}"/>
    <cellStyle name="Uitvoer 16 2 22" xfId="9347" xr:uid="{00000000-0005-0000-0000-0000EB5E0000}"/>
    <cellStyle name="Uitvoer 16 2 22 2" xfId="19074" xr:uid="{00000000-0005-0000-0000-0000EC5E0000}"/>
    <cellStyle name="Uitvoer 16 2 23" xfId="9518" xr:uid="{00000000-0005-0000-0000-0000ED5E0000}"/>
    <cellStyle name="Uitvoer 16 2 23 2" xfId="19245" xr:uid="{00000000-0005-0000-0000-0000EE5E0000}"/>
    <cellStyle name="Uitvoer 16 2 24" xfId="9683" xr:uid="{00000000-0005-0000-0000-0000EF5E0000}"/>
    <cellStyle name="Uitvoer 16 2 24 2" xfId="19410" xr:uid="{00000000-0005-0000-0000-0000F05E0000}"/>
    <cellStyle name="Uitvoer 16 2 25" xfId="9850" xr:uid="{00000000-0005-0000-0000-0000F15E0000}"/>
    <cellStyle name="Uitvoer 16 2 25 2" xfId="19577" xr:uid="{00000000-0005-0000-0000-0000F25E0000}"/>
    <cellStyle name="Uitvoer 16 2 26" xfId="10013" xr:uid="{00000000-0005-0000-0000-0000F35E0000}"/>
    <cellStyle name="Uitvoer 16 2 26 2" xfId="19740" xr:uid="{00000000-0005-0000-0000-0000F45E0000}"/>
    <cellStyle name="Uitvoer 16 2 27" xfId="10171" xr:uid="{00000000-0005-0000-0000-0000F55E0000}"/>
    <cellStyle name="Uitvoer 16 2 27 2" xfId="19898" xr:uid="{00000000-0005-0000-0000-0000F65E0000}"/>
    <cellStyle name="Uitvoer 16 2 28" xfId="10325" xr:uid="{00000000-0005-0000-0000-0000F75E0000}"/>
    <cellStyle name="Uitvoer 16 2 28 2" xfId="20052" xr:uid="{00000000-0005-0000-0000-0000F85E0000}"/>
    <cellStyle name="Uitvoer 16 2 29" xfId="10478" xr:uid="{00000000-0005-0000-0000-0000F95E0000}"/>
    <cellStyle name="Uitvoer 16 2 29 2" xfId="20205" xr:uid="{00000000-0005-0000-0000-0000FA5E0000}"/>
    <cellStyle name="Uitvoer 16 2 3" xfId="5795" xr:uid="{00000000-0005-0000-0000-0000FB5E0000}"/>
    <cellStyle name="Uitvoer 16 2 3 2" xfId="15522" xr:uid="{00000000-0005-0000-0000-0000FC5E0000}"/>
    <cellStyle name="Uitvoer 16 2 30" xfId="10628" xr:uid="{00000000-0005-0000-0000-0000FD5E0000}"/>
    <cellStyle name="Uitvoer 16 2 30 2" xfId="20355" xr:uid="{00000000-0005-0000-0000-0000FE5E0000}"/>
    <cellStyle name="Uitvoer 16 2 31" xfId="10775" xr:uid="{00000000-0005-0000-0000-0000FF5E0000}"/>
    <cellStyle name="Uitvoer 16 2 31 2" xfId="20502" xr:uid="{00000000-0005-0000-0000-0000005F0000}"/>
    <cellStyle name="Uitvoer 16 2 4" xfId="6007" xr:uid="{00000000-0005-0000-0000-0000015F0000}"/>
    <cellStyle name="Uitvoer 16 2 4 2" xfId="15734" xr:uid="{00000000-0005-0000-0000-0000025F0000}"/>
    <cellStyle name="Uitvoer 16 2 5" xfId="5077" xr:uid="{00000000-0005-0000-0000-0000035F0000}"/>
    <cellStyle name="Uitvoer 16 2 5 2" xfId="14804" xr:uid="{00000000-0005-0000-0000-0000045F0000}"/>
    <cellStyle name="Uitvoer 16 2 6" xfId="6382" xr:uid="{00000000-0005-0000-0000-0000055F0000}"/>
    <cellStyle name="Uitvoer 16 2 6 2" xfId="16109" xr:uid="{00000000-0005-0000-0000-0000065F0000}"/>
    <cellStyle name="Uitvoer 16 2 7" xfId="6587" xr:uid="{00000000-0005-0000-0000-0000075F0000}"/>
    <cellStyle name="Uitvoer 16 2 7 2" xfId="16314" xr:uid="{00000000-0005-0000-0000-0000085F0000}"/>
    <cellStyle name="Uitvoer 16 2 8" xfId="6792" xr:uid="{00000000-0005-0000-0000-0000095F0000}"/>
    <cellStyle name="Uitvoer 16 2 8 2" xfId="16519" xr:uid="{00000000-0005-0000-0000-00000A5F0000}"/>
    <cellStyle name="Uitvoer 16 2 9" xfId="6996" xr:uid="{00000000-0005-0000-0000-00000B5F0000}"/>
    <cellStyle name="Uitvoer 16 2 9 2" xfId="16723" xr:uid="{00000000-0005-0000-0000-00000C5F0000}"/>
    <cellStyle name="Uitvoer 16 20" xfId="3436" xr:uid="{00000000-0005-0000-0000-00000D5F0000}"/>
    <cellStyle name="Uitvoer 16 20 2" xfId="13163" xr:uid="{00000000-0005-0000-0000-00000E5F0000}"/>
    <cellStyle name="Uitvoer 16 21" xfId="7233" xr:uid="{00000000-0005-0000-0000-00000F5F0000}"/>
    <cellStyle name="Uitvoer 16 21 2" xfId="16960" xr:uid="{00000000-0005-0000-0000-0000105F0000}"/>
    <cellStyle name="Uitvoer 16 22" xfId="4732" xr:uid="{00000000-0005-0000-0000-0000115F0000}"/>
    <cellStyle name="Uitvoer 16 22 2" xfId="14459" xr:uid="{00000000-0005-0000-0000-0000125F0000}"/>
    <cellStyle name="Uitvoer 16 23" xfId="4805" xr:uid="{00000000-0005-0000-0000-0000135F0000}"/>
    <cellStyle name="Uitvoer 16 23 2" xfId="14532" xr:uid="{00000000-0005-0000-0000-0000145F0000}"/>
    <cellStyle name="Uitvoer 16 24" xfId="8001" xr:uid="{00000000-0005-0000-0000-0000155F0000}"/>
    <cellStyle name="Uitvoer 16 24 2" xfId="17728" xr:uid="{00000000-0005-0000-0000-0000165F0000}"/>
    <cellStyle name="Uitvoer 16 25" xfId="7809" xr:uid="{00000000-0005-0000-0000-0000175F0000}"/>
    <cellStyle name="Uitvoer 16 25 2" xfId="17536" xr:uid="{00000000-0005-0000-0000-0000185F0000}"/>
    <cellStyle name="Uitvoer 16 26" xfId="7047" xr:uid="{00000000-0005-0000-0000-0000195F0000}"/>
    <cellStyle name="Uitvoer 16 26 2" xfId="16774" xr:uid="{00000000-0005-0000-0000-00001A5F0000}"/>
    <cellStyle name="Uitvoer 16 27" xfId="7019" xr:uid="{00000000-0005-0000-0000-00001B5F0000}"/>
    <cellStyle name="Uitvoer 16 27 2" xfId="16746" xr:uid="{00000000-0005-0000-0000-00001C5F0000}"/>
    <cellStyle name="Uitvoer 16 28" xfId="6190" xr:uid="{00000000-0005-0000-0000-00001D5F0000}"/>
    <cellStyle name="Uitvoer 16 28 2" xfId="15917" xr:uid="{00000000-0005-0000-0000-00001E5F0000}"/>
    <cellStyle name="Uitvoer 16 29" xfId="5101" xr:uid="{00000000-0005-0000-0000-00001F5F0000}"/>
    <cellStyle name="Uitvoer 16 29 2" xfId="14828" xr:uid="{00000000-0005-0000-0000-0000205F0000}"/>
    <cellStyle name="Uitvoer 16 3" xfId="2369" xr:uid="{00000000-0005-0000-0000-0000215F0000}"/>
    <cellStyle name="Uitvoer 16 3 10" xfId="7200" xr:uid="{00000000-0005-0000-0000-0000225F0000}"/>
    <cellStyle name="Uitvoer 16 3 10 2" xfId="16927" xr:uid="{00000000-0005-0000-0000-0000235F0000}"/>
    <cellStyle name="Uitvoer 16 3 11" xfId="7399" xr:uid="{00000000-0005-0000-0000-0000245F0000}"/>
    <cellStyle name="Uitvoer 16 3 11 2" xfId="17126" xr:uid="{00000000-0005-0000-0000-0000255F0000}"/>
    <cellStyle name="Uitvoer 16 3 12" xfId="7589" xr:uid="{00000000-0005-0000-0000-0000265F0000}"/>
    <cellStyle name="Uitvoer 16 3 12 2" xfId="17316" xr:uid="{00000000-0005-0000-0000-0000275F0000}"/>
    <cellStyle name="Uitvoer 16 3 13" xfId="7788" xr:uid="{00000000-0005-0000-0000-0000285F0000}"/>
    <cellStyle name="Uitvoer 16 3 13 2" xfId="17515" xr:uid="{00000000-0005-0000-0000-0000295F0000}"/>
    <cellStyle name="Uitvoer 16 3 14" xfId="7982" xr:uid="{00000000-0005-0000-0000-00002A5F0000}"/>
    <cellStyle name="Uitvoer 16 3 14 2" xfId="17709" xr:uid="{00000000-0005-0000-0000-00002B5F0000}"/>
    <cellStyle name="Uitvoer 16 3 15" xfId="2437" xr:uid="{00000000-0005-0000-0000-00002C5F0000}"/>
    <cellStyle name="Uitvoer 16 3 15 2" xfId="12164" xr:uid="{00000000-0005-0000-0000-00002D5F0000}"/>
    <cellStyle name="Uitvoer 16 3 16" xfId="8285" xr:uid="{00000000-0005-0000-0000-00002E5F0000}"/>
    <cellStyle name="Uitvoer 16 3 16 2" xfId="18012" xr:uid="{00000000-0005-0000-0000-00002F5F0000}"/>
    <cellStyle name="Uitvoer 16 3 17" xfId="8470" xr:uid="{00000000-0005-0000-0000-0000305F0000}"/>
    <cellStyle name="Uitvoer 16 3 17 2" xfId="18197" xr:uid="{00000000-0005-0000-0000-0000315F0000}"/>
    <cellStyle name="Uitvoer 16 3 18" xfId="8651" xr:uid="{00000000-0005-0000-0000-0000325F0000}"/>
    <cellStyle name="Uitvoer 16 3 18 2" xfId="18378" xr:uid="{00000000-0005-0000-0000-0000335F0000}"/>
    <cellStyle name="Uitvoer 16 3 19" xfId="8826" xr:uid="{00000000-0005-0000-0000-0000345F0000}"/>
    <cellStyle name="Uitvoer 16 3 19 2" xfId="18553" xr:uid="{00000000-0005-0000-0000-0000355F0000}"/>
    <cellStyle name="Uitvoer 16 3 2" xfId="4590" xr:uid="{00000000-0005-0000-0000-0000365F0000}"/>
    <cellStyle name="Uitvoer 16 3 2 2" xfId="14317" xr:uid="{00000000-0005-0000-0000-0000375F0000}"/>
    <cellStyle name="Uitvoer 16 3 20" xfId="9001" xr:uid="{00000000-0005-0000-0000-0000385F0000}"/>
    <cellStyle name="Uitvoer 16 3 20 2" xfId="18728" xr:uid="{00000000-0005-0000-0000-0000395F0000}"/>
    <cellStyle name="Uitvoer 16 3 21" xfId="9178" xr:uid="{00000000-0005-0000-0000-00003A5F0000}"/>
    <cellStyle name="Uitvoer 16 3 21 2" xfId="18905" xr:uid="{00000000-0005-0000-0000-00003B5F0000}"/>
    <cellStyle name="Uitvoer 16 3 22" xfId="9348" xr:uid="{00000000-0005-0000-0000-00003C5F0000}"/>
    <cellStyle name="Uitvoer 16 3 22 2" xfId="19075" xr:uid="{00000000-0005-0000-0000-00003D5F0000}"/>
    <cellStyle name="Uitvoer 16 3 23" xfId="9519" xr:uid="{00000000-0005-0000-0000-00003E5F0000}"/>
    <cellStyle name="Uitvoer 16 3 23 2" xfId="19246" xr:uid="{00000000-0005-0000-0000-00003F5F0000}"/>
    <cellStyle name="Uitvoer 16 3 24" xfId="9684" xr:uid="{00000000-0005-0000-0000-0000405F0000}"/>
    <cellStyle name="Uitvoer 16 3 24 2" xfId="19411" xr:uid="{00000000-0005-0000-0000-0000415F0000}"/>
    <cellStyle name="Uitvoer 16 3 25" xfId="9851" xr:uid="{00000000-0005-0000-0000-0000425F0000}"/>
    <cellStyle name="Uitvoer 16 3 25 2" xfId="19578" xr:uid="{00000000-0005-0000-0000-0000435F0000}"/>
    <cellStyle name="Uitvoer 16 3 26" xfId="10014" xr:uid="{00000000-0005-0000-0000-0000445F0000}"/>
    <cellStyle name="Uitvoer 16 3 26 2" xfId="19741" xr:uid="{00000000-0005-0000-0000-0000455F0000}"/>
    <cellStyle name="Uitvoer 16 3 27" xfId="10172" xr:uid="{00000000-0005-0000-0000-0000465F0000}"/>
    <cellStyle name="Uitvoer 16 3 27 2" xfId="19899" xr:uid="{00000000-0005-0000-0000-0000475F0000}"/>
    <cellStyle name="Uitvoer 16 3 28" xfId="10326" xr:uid="{00000000-0005-0000-0000-0000485F0000}"/>
    <cellStyle name="Uitvoer 16 3 28 2" xfId="20053" xr:uid="{00000000-0005-0000-0000-0000495F0000}"/>
    <cellStyle name="Uitvoer 16 3 29" xfId="10479" xr:uid="{00000000-0005-0000-0000-00004A5F0000}"/>
    <cellStyle name="Uitvoer 16 3 29 2" xfId="20206" xr:uid="{00000000-0005-0000-0000-00004B5F0000}"/>
    <cellStyle name="Uitvoer 16 3 3" xfId="5796" xr:uid="{00000000-0005-0000-0000-00004C5F0000}"/>
    <cellStyle name="Uitvoer 16 3 3 2" xfId="15523" xr:uid="{00000000-0005-0000-0000-00004D5F0000}"/>
    <cellStyle name="Uitvoer 16 3 30" xfId="10629" xr:uid="{00000000-0005-0000-0000-00004E5F0000}"/>
    <cellStyle name="Uitvoer 16 3 30 2" xfId="20356" xr:uid="{00000000-0005-0000-0000-00004F5F0000}"/>
    <cellStyle name="Uitvoer 16 3 31" xfId="10776" xr:uid="{00000000-0005-0000-0000-0000505F0000}"/>
    <cellStyle name="Uitvoer 16 3 31 2" xfId="20503" xr:uid="{00000000-0005-0000-0000-0000515F0000}"/>
    <cellStyle name="Uitvoer 16 3 4" xfId="6008" xr:uid="{00000000-0005-0000-0000-0000525F0000}"/>
    <cellStyle name="Uitvoer 16 3 4 2" xfId="15735" xr:uid="{00000000-0005-0000-0000-0000535F0000}"/>
    <cellStyle name="Uitvoer 16 3 5" xfId="6071" xr:uid="{00000000-0005-0000-0000-0000545F0000}"/>
    <cellStyle name="Uitvoer 16 3 5 2" xfId="15798" xr:uid="{00000000-0005-0000-0000-0000555F0000}"/>
    <cellStyle name="Uitvoer 16 3 6" xfId="6383" xr:uid="{00000000-0005-0000-0000-0000565F0000}"/>
    <cellStyle name="Uitvoer 16 3 6 2" xfId="16110" xr:uid="{00000000-0005-0000-0000-0000575F0000}"/>
    <cellStyle name="Uitvoer 16 3 7" xfId="6588" xr:uid="{00000000-0005-0000-0000-0000585F0000}"/>
    <cellStyle name="Uitvoer 16 3 7 2" xfId="16315" xr:uid="{00000000-0005-0000-0000-0000595F0000}"/>
    <cellStyle name="Uitvoer 16 3 8" xfId="6793" xr:uid="{00000000-0005-0000-0000-00005A5F0000}"/>
    <cellStyle name="Uitvoer 16 3 8 2" xfId="16520" xr:uid="{00000000-0005-0000-0000-00005B5F0000}"/>
    <cellStyle name="Uitvoer 16 3 9" xfId="6997" xr:uid="{00000000-0005-0000-0000-00005C5F0000}"/>
    <cellStyle name="Uitvoer 16 3 9 2" xfId="16724" xr:uid="{00000000-0005-0000-0000-00005D5F0000}"/>
    <cellStyle name="Uitvoer 16 30" xfId="7606" xr:uid="{00000000-0005-0000-0000-00005E5F0000}"/>
    <cellStyle name="Uitvoer 16 30 2" xfId="17333" xr:uid="{00000000-0005-0000-0000-00005F5F0000}"/>
    <cellStyle name="Uitvoer 16 31" xfId="2549" xr:uid="{00000000-0005-0000-0000-0000605F0000}"/>
    <cellStyle name="Uitvoer 16 31 2" xfId="12276" xr:uid="{00000000-0005-0000-0000-0000615F0000}"/>
    <cellStyle name="Uitvoer 16 32" xfId="8494" xr:uid="{00000000-0005-0000-0000-0000625F0000}"/>
    <cellStyle name="Uitvoer 16 32 2" xfId="18221" xr:uid="{00000000-0005-0000-0000-0000635F0000}"/>
    <cellStyle name="Uitvoer 16 33" xfId="8857" xr:uid="{00000000-0005-0000-0000-0000645F0000}"/>
    <cellStyle name="Uitvoer 16 33 2" xfId="18584" xr:uid="{00000000-0005-0000-0000-0000655F0000}"/>
    <cellStyle name="Uitvoer 16 4" xfId="3074" xr:uid="{00000000-0005-0000-0000-0000665F0000}"/>
    <cellStyle name="Uitvoer 16 4 2" xfId="12801" xr:uid="{00000000-0005-0000-0000-0000675F0000}"/>
    <cellStyle name="Uitvoer 16 5" xfId="2655" xr:uid="{00000000-0005-0000-0000-0000685F0000}"/>
    <cellStyle name="Uitvoer 16 5 2" xfId="12382" xr:uid="{00000000-0005-0000-0000-0000695F0000}"/>
    <cellStyle name="Uitvoer 16 6" xfId="5395" xr:uid="{00000000-0005-0000-0000-00006A5F0000}"/>
    <cellStyle name="Uitvoer 16 6 2" xfId="15122" xr:uid="{00000000-0005-0000-0000-00006B5F0000}"/>
    <cellStyle name="Uitvoer 16 7" xfId="4906" xr:uid="{00000000-0005-0000-0000-00006C5F0000}"/>
    <cellStyle name="Uitvoer 16 7 2" xfId="14633" xr:uid="{00000000-0005-0000-0000-00006D5F0000}"/>
    <cellStyle name="Uitvoer 16 8" xfId="2987" xr:uid="{00000000-0005-0000-0000-00006E5F0000}"/>
    <cellStyle name="Uitvoer 16 8 2" xfId="12714" xr:uid="{00000000-0005-0000-0000-00006F5F0000}"/>
    <cellStyle name="Uitvoer 16 9" xfId="5064" xr:uid="{00000000-0005-0000-0000-0000705F0000}"/>
    <cellStyle name="Uitvoer 16 9 2" xfId="14791" xr:uid="{00000000-0005-0000-0000-0000715F0000}"/>
    <cellStyle name="Uitvoer 2" xfId="298" xr:uid="{00000000-0005-0000-0000-0000725F0000}"/>
    <cellStyle name="Uitvoer 2 10" xfId="6228" xr:uid="{00000000-0005-0000-0000-0000735F0000}"/>
    <cellStyle name="Uitvoer 2 10 2" xfId="15955" xr:uid="{00000000-0005-0000-0000-0000745F0000}"/>
    <cellStyle name="Uitvoer 2 11" xfId="2760" xr:uid="{00000000-0005-0000-0000-0000755F0000}"/>
    <cellStyle name="Uitvoer 2 11 2" xfId="12487" xr:uid="{00000000-0005-0000-0000-0000765F0000}"/>
    <cellStyle name="Uitvoer 2 12" xfId="5176" xr:uid="{00000000-0005-0000-0000-0000775F0000}"/>
    <cellStyle name="Uitvoer 2 12 2" xfId="14903" xr:uid="{00000000-0005-0000-0000-0000785F0000}"/>
    <cellStyle name="Uitvoer 2 13" xfId="3084" xr:uid="{00000000-0005-0000-0000-0000795F0000}"/>
    <cellStyle name="Uitvoer 2 13 2" xfId="12811" xr:uid="{00000000-0005-0000-0000-00007A5F0000}"/>
    <cellStyle name="Uitvoer 2 14" xfId="2856" xr:uid="{00000000-0005-0000-0000-00007B5F0000}"/>
    <cellStyle name="Uitvoer 2 14 2" xfId="12583" xr:uid="{00000000-0005-0000-0000-00007C5F0000}"/>
    <cellStyle name="Uitvoer 2 15" xfId="2968" xr:uid="{00000000-0005-0000-0000-00007D5F0000}"/>
    <cellStyle name="Uitvoer 2 15 2" xfId="12695" xr:uid="{00000000-0005-0000-0000-00007E5F0000}"/>
    <cellStyle name="Uitvoer 2 16" xfId="4750" xr:uid="{00000000-0005-0000-0000-00007F5F0000}"/>
    <cellStyle name="Uitvoer 2 16 2" xfId="14477" xr:uid="{00000000-0005-0000-0000-0000805F0000}"/>
    <cellStyle name="Uitvoer 2 17" xfId="5554" xr:uid="{00000000-0005-0000-0000-0000815F0000}"/>
    <cellStyle name="Uitvoer 2 17 2" xfId="15281" xr:uid="{00000000-0005-0000-0000-0000825F0000}"/>
    <cellStyle name="Uitvoer 2 18" xfId="2687" xr:uid="{00000000-0005-0000-0000-0000835F0000}"/>
    <cellStyle name="Uitvoer 2 18 2" xfId="12414" xr:uid="{00000000-0005-0000-0000-0000845F0000}"/>
    <cellStyle name="Uitvoer 2 19" xfId="4793" xr:uid="{00000000-0005-0000-0000-0000855F0000}"/>
    <cellStyle name="Uitvoer 2 19 2" xfId="14520" xr:uid="{00000000-0005-0000-0000-0000865F0000}"/>
    <cellStyle name="Uitvoer 2 2" xfId="2370" xr:uid="{00000000-0005-0000-0000-0000875F0000}"/>
    <cellStyle name="Uitvoer 2 2 10" xfId="7201" xr:uid="{00000000-0005-0000-0000-0000885F0000}"/>
    <cellStyle name="Uitvoer 2 2 10 2" xfId="16928" xr:uid="{00000000-0005-0000-0000-0000895F0000}"/>
    <cellStyle name="Uitvoer 2 2 11" xfId="7400" xr:uid="{00000000-0005-0000-0000-00008A5F0000}"/>
    <cellStyle name="Uitvoer 2 2 11 2" xfId="17127" xr:uid="{00000000-0005-0000-0000-00008B5F0000}"/>
    <cellStyle name="Uitvoer 2 2 12" xfId="7590" xr:uid="{00000000-0005-0000-0000-00008C5F0000}"/>
    <cellStyle name="Uitvoer 2 2 12 2" xfId="17317" xr:uid="{00000000-0005-0000-0000-00008D5F0000}"/>
    <cellStyle name="Uitvoer 2 2 13" xfId="7789" xr:uid="{00000000-0005-0000-0000-00008E5F0000}"/>
    <cellStyle name="Uitvoer 2 2 13 2" xfId="17516" xr:uid="{00000000-0005-0000-0000-00008F5F0000}"/>
    <cellStyle name="Uitvoer 2 2 14" xfId="7983" xr:uid="{00000000-0005-0000-0000-0000905F0000}"/>
    <cellStyle name="Uitvoer 2 2 14 2" xfId="17710" xr:uid="{00000000-0005-0000-0000-0000915F0000}"/>
    <cellStyle name="Uitvoer 2 2 15" xfId="7931" xr:uid="{00000000-0005-0000-0000-0000925F0000}"/>
    <cellStyle name="Uitvoer 2 2 15 2" xfId="17658" xr:uid="{00000000-0005-0000-0000-0000935F0000}"/>
    <cellStyle name="Uitvoer 2 2 16" xfId="8286" xr:uid="{00000000-0005-0000-0000-0000945F0000}"/>
    <cellStyle name="Uitvoer 2 2 16 2" xfId="18013" xr:uid="{00000000-0005-0000-0000-0000955F0000}"/>
    <cellStyle name="Uitvoer 2 2 17" xfId="8471" xr:uid="{00000000-0005-0000-0000-0000965F0000}"/>
    <cellStyle name="Uitvoer 2 2 17 2" xfId="18198" xr:uid="{00000000-0005-0000-0000-0000975F0000}"/>
    <cellStyle name="Uitvoer 2 2 18" xfId="8652" xr:uid="{00000000-0005-0000-0000-0000985F0000}"/>
    <cellStyle name="Uitvoer 2 2 18 2" xfId="18379" xr:uid="{00000000-0005-0000-0000-0000995F0000}"/>
    <cellStyle name="Uitvoer 2 2 19" xfId="8827" xr:uid="{00000000-0005-0000-0000-00009A5F0000}"/>
    <cellStyle name="Uitvoer 2 2 19 2" xfId="18554" xr:uid="{00000000-0005-0000-0000-00009B5F0000}"/>
    <cellStyle name="Uitvoer 2 2 2" xfId="4591" xr:uid="{00000000-0005-0000-0000-00009C5F0000}"/>
    <cellStyle name="Uitvoer 2 2 2 2" xfId="14318" xr:uid="{00000000-0005-0000-0000-00009D5F0000}"/>
    <cellStyle name="Uitvoer 2 2 20" xfId="9002" xr:uid="{00000000-0005-0000-0000-00009E5F0000}"/>
    <cellStyle name="Uitvoer 2 2 20 2" xfId="18729" xr:uid="{00000000-0005-0000-0000-00009F5F0000}"/>
    <cellStyle name="Uitvoer 2 2 21" xfId="9179" xr:uid="{00000000-0005-0000-0000-0000A05F0000}"/>
    <cellStyle name="Uitvoer 2 2 21 2" xfId="18906" xr:uid="{00000000-0005-0000-0000-0000A15F0000}"/>
    <cellStyle name="Uitvoer 2 2 22" xfId="9349" xr:uid="{00000000-0005-0000-0000-0000A25F0000}"/>
    <cellStyle name="Uitvoer 2 2 22 2" xfId="19076" xr:uid="{00000000-0005-0000-0000-0000A35F0000}"/>
    <cellStyle name="Uitvoer 2 2 23" xfId="9520" xr:uid="{00000000-0005-0000-0000-0000A45F0000}"/>
    <cellStyle name="Uitvoer 2 2 23 2" xfId="19247" xr:uid="{00000000-0005-0000-0000-0000A55F0000}"/>
    <cellStyle name="Uitvoer 2 2 24" xfId="9685" xr:uid="{00000000-0005-0000-0000-0000A65F0000}"/>
    <cellStyle name="Uitvoer 2 2 24 2" xfId="19412" xr:uid="{00000000-0005-0000-0000-0000A75F0000}"/>
    <cellStyle name="Uitvoer 2 2 25" xfId="9852" xr:uid="{00000000-0005-0000-0000-0000A85F0000}"/>
    <cellStyle name="Uitvoer 2 2 25 2" xfId="19579" xr:uid="{00000000-0005-0000-0000-0000A95F0000}"/>
    <cellStyle name="Uitvoer 2 2 26" xfId="10015" xr:uid="{00000000-0005-0000-0000-0000AA5F0000}"/>
    <cellStyle name="Uitvoer 2 2 26 2" xfId="19742" xr:uid="{00000000-0005-0000-0000-0000AB5F0000}"/>
    <cellStyle name="Uitvoer 2 2 27" xfId="10173" xr:uid="{00000000-0005-0000-0000-0000AC5F0000}"/>
    <cellStyle name="Uitvoer 2 2 27 2" xfId="19900" xr:uid="{00000000-0005-0000-0000-0000AD5F0000}"/>
    <cellStyle name="Uitvoer 2 2 28" xfId="10327" xr:uid="{00000000-0005-0000-0000-0000AE5F0000}"/>
    <cellStyle name="Uitvoer 2 2 28 2" xfId="20054" xr:uid="{00000000-0005-0000-0000-0000AF5F0000}"/>
    <cellStyle name="Uitvoer 2 2 29" xfId="10480" xr:uid="{00000000-0005-0000-0000-0000B05F0000}"/>
    <cellStyle name="Uitvoer 2 2 29 2" xfId="20207" xr:uid="{00000000-0005-0000-0000-0000B15F0000}"/>
    <cellStyle name="Uitvoer 2 2 3" xfId="5797" xr:uid="{00000000-0005-0000-0000-0000B25F0000}"/>
    <cellStyle name="Uitvoer 2 2 3 2" xfId="15524" xr:uid="{00000000-0005-0000-0000-0000B35F0000}"/>
    <cellStyle name="Uitvoer 2 2 30" xfId="10630" xr:uid="{00000000-0005-0000-0000-0000B45F0000}"/>
    <cellStyle name="Uitvoer 2 2 30 2" xfId="20357" xr:uid="{00000000-0005-0000-0000-0000B55F0000}"/>
    <cellStyle name="Uitvoer 2 2 31" xfId="10777" xr:uid="{00000000-0005-0000-0000-0000B65F0000}"/>
    <cellStyle name="Uitvoer 2 2 31 2" xfId="20504" xr:uid="{00000000-0005-0000-0000-0000B75F0000}"/>
    <cellStyle name="Uitvoer 2 2 4" xfId="6009" xr:uid="{00000000-0005-0000-0000-0000B85F0000}"/>
    <cellStyle name="Uitvoer 2 2 4 2" xfId="15736" xr:uid="{00000000-0005-0000-0000-0000B95F0000}"/>
    <cellStyle name="Uitvoer 2 2 5" xfId="5471" xr:uid="{00000000-0005-0000-0000-0000BA5F0000}"/>
    <cellStyle name="Uitvoer 2 2 5 2" xfId="15198" xr:uid="{00000000-0005-0000-0000-0000BB5F0000}"/>
    <cellStyle name="Uitvoer 2 2 6" xfId="6384" xr:uid="{00000000-0005-0000-0000-0000BC5F0000}"/>
    <cellStyle name="Uitvoer 2 2 6 2" xfId="16111" xr:uid="{00000000-0005-0000-0000-0000BD5F0000}"/>
    <cellStyle name="Uitvoer 2 2 7" xfId="6589" xr:uid="{00000000-0005-0000-0000-0000BE5F0000}"/>
    <cellStyle name="Uitvoer 2 2 7 2" xfId="16316" xr:uid="{00000000-0005-0000-0000-0000BF5F0000}"/>
    <cellStyle name="Uitvoer 2 2 8" xfId="6794" xr:uid="{00000000-0005-0000-0000-0000C05F0000}"/>
    <cellStyle name="Uitvoer 2 2 8 2" xfId="16521" xr:uid="{00000000-0005-0000-0000-0000C15F0000}"/>
    <cellStyle name="Uitvoer 2 2 9" xfId="6998" xr:uid="{00000000-0005-0000-0000-0000C25F0000}"/>
    <cellStyle name="Uitvoer 2 2 9 2" xfId="16725" xr:uid="{00000000-0005-0000-0000-0000C35F0000}"/>
    <cellStyle name="Uitvoer 2 20" xfId="5530" xr:uid="{00000000-0005-0000-0000-0000C45F0000}"/>
    <cellStyle name="Uitvoer 2 20 2" xfId="15257" xr:uid="{00000000-0005-0000-0000-0000C55F0000}"/>
    <cellStyle name="Uitvoer 2 21" xfId="6407" xr:uid="{00000000-0005-0000-0000-0000C65F0000}"/>
    <cellStyle name="Uitvoer 2 21 2" xfId="16134" xr:uid="{00000000-0005-0000-0000-0000C75F0000}"/>
    <cellStyle name="Uitvoer 2 22" xfId="5483" xr:uid="{00000000-0005-0000-0000-0000C85F0000}"/>
    <cellStyle name="Uitvoer 2 22 2" xfId="15210" xr:uid="{00000000-0005-0000-0000-0000C95F0000}"/>
    <cellStyle name="Uitvoer 2 23" xfId="8067" xr:uid="{00000000-0005-0000-0000-0000CA5F0000}"/>
    <cellStyle name="Uitvoer 2 23 2" xfId="17794" xr:uid="{00000000-0005-0000-0000-0000CB5F0000}"/>
    <cellStyle name="Uitvoer 2 24" xfId="7048" xr:uid="{00000000-0005-0000-0000-0000CC5F0000}"/>
    <cellStyle name="Uitvoer 2 24 2" xfId="16775" xr:uid="{00000000-0005-0000-0000-0000CD5F0000}"/>
    <cellStyle name="Uitvoer 2 25" xfId="3765" xr:uid="{00000000-0005-0000-0000-0000CE5F0000}"/>
    <cellStyle name="Uitvoer 2 25 2" xfId="13492" xr:uid="{00000000-0005-0000-0000-0000CF5F0000}"/>
    <cellStyle name="Uitvoer 2 26" xfId="3415" xr:uid="{00000000-0005-0000-0000-0000D05F0000}"/>
    <cellStyle name="Uitvoer 2 26 2" xfId="13142" xr:uid="{00000000-0005-0000-0000-0000D15F0000}"/>
    <cellStyle name="Uitvoer 2 27" xfId="5298" xr:uid="{00000000-0005-0000-0000-0000D25F0000}"/>
    <cellStyle name="Uitvoer 2 27 2" xfId="15025" xr:uid="{00000000-0005-0000-0000-0000D35F0000}"/>
    <cellStyle name="Uitvoer 2 28" xfId="6539" xr:uid="{00000000-0005-0000-0000-0000D45F0000}"/>
    <cellStyle name="Uitvoer 2 28 2" xfId="16266" xr:uid="{00000000-0005-0000-0000-0000D55F0000}"/>
    <cellStyle name="Uitvoer 2 29" xfId="7618" xr:uid="{00000000-0005-0000-0000-0000D65F0000}"/>
    <cellStyle name="Uitvoer 2 29 2" xfId="17345" xr:uid="{00000000-0005-0000-0000-0000D75F0000}"/>
    <cellStyle name="Uitvoer 2 3" xfId="2371" xr:uid="{00000000-0005-0000-0000-0000D85F0000}"/>
    <cellStyle name="Uitvoer 2 3 10" xfId="7202" xr:uid="{00000000-0005-0000-0000-0000D95F0000}"/>
    <cellStyle name="Uitvoer 2 3 10 2" xfId="16929" xr:uid="{00000000-0005-0000-0000-0000DA5F0000}"/>
    <cellStyle name="Uitvoer 2 3 11" xfId="7401" xr:uid="{00000000-0005-0000-0000-0000DB5F0000}"/>
    <cellStyle name="Uitvoer 2 3 11 2" xfId="17128" xr:uid="{00000000-0005-0000-0000-0000DC5F0000}"/>
    <cellStyle name="Uitvoer 2 3 12" xfId="7591" xr:uid="{00000000-0005-0000-0000-0000DD5F0000}"/>
    <cellStyle name="Uitvoer 2 3 12 2" xfId="17318" xr:uid="{00000000-0005-0000-0000-0000DE5F0000}"/>
    <cellStyle name="Uitvoer 2 3 13" xfId="7790" xr:uid="{00000000-0005-0000-0000-0000DF5F0000}"/>
    <cellStyle name="Uitvoer 2 3 13 2" xfId="17517" xr:uid="{00000000-0005-0000-0000-0000E05F0000}"/>
    <cellStyle name="Uitvoer 2 3 14" xfId="7984" xr:uid="{00000000-0005-0000-0000-0000E15F0000}"/>
    <cellStyle name="Uitvoer 2 3 14 2" xfId="17711" xr:uid="{00000000-0005-0000-0000-0000E25F0000}"/>
    <cellStyle name="Uitvoer 2 3 15" xfId="8005" xr:uid="{00000000-0005-0000-0000-0000E35F0000}"/>
    <cellStyle name="Uitvoer 2 3 15 2" xfId="17732" xr:uid="{00000000-0005-0000-0000-0000E45F0000}"/>
    <cellStyle name="Uitvoer 2 3 16" xfId="8287" xr:uid="{00000000-0005-0000-0000-0000E55F0000}"/>
    <cellStyle name="Uitvoer 2 3 16 2" xfId="18014" xr:uid="{00000000-0005-0000-0000-0000E65F0000}"/>
    <cellStyle name="Uitvoer 2 3 17" xfId="8472" xr:uid="{00000000-0005-0000-0000-0000E75F0000}"/>
    <cellStyle name="Uitvoer 2 3 17 2" xfId="18199" xr:uid="{00000000-0005-0000-0000-0000E85F0000}"/>
    <cellStyle name="Uitvoer 2 3 18" xfId="8653" xr:uid="{00000000-0005-0000-0000-0000E95F0000}"/>
    <cellStyle name="Uitvoer 2 3 18 2" xfId="18380" xr:uid="{00000000-0005-0000-0000-0000EA5F0000}"/>
    <cellStyle name="Uitvoer 2 3 19" xfId="8828" xr:uid="{00000000-0005-0000-0000-0000EB5F0000}"/>
    <cellStyle name="Uitvoer 2 3 19 2" xfId="18555" xr:uid="{00000000-0005-0000-0000-0000EC5F0000}"/>
    <cellStyle name="Uitvoer 2 3 2" xfId="4592" xr:uid="{00000000-0005-0000-0000-0000ED5F0000}"/>
    <cellStyle name="Uitvoer 2 3 2 2" xfId="14319" xr:uid="{00000000-0005-0000-0000-0000EE5F0000}"/>
    <cellStyle name="Uitvoer 2 3 20" xfId="9003" xr:uid="{00000000-0005-0000-0000-0000EF5F0000}"/>
    <cellStyle name="Uitvoer 2 3 20 2" xfId="18730" xr:uid="{00000000-0005-0000-0000-0000F05F0000}"/>
    <cellStyle name="Uitvoer 2 3 21" xfId="9180" xr:uid="{00000000-0005-0000-0000-0000F15F0000}"/>
    <cellStyle name="Uitvoer 2 3 21 2" xfId="18907" xr:uid="{00000000-0005-0000-0000-0000F25F0000}"/>
    <cellStyle name="Uitvoer 2 3 22" xfId="9350" xr:uid="{00000000-0005-0000-0000-0000F35F0000}"/>
    <cellStyle name="Uitvoer 2 3 22 2" xfId="19077" xr:uid="{00000000-0005-0000-0000-0000F45F0000}"/>
    <cellStyle name="Uitvoer 2 3 23" xfId="9521" xr:uid="{00000000-0005-0000-0000-0000F55F0000}"/>
    <cellStyle name="Uitvoer 2 3 23 2" xfId="19248" xr:uid="{00000000-0005-0000-0000-0000F65F0000}"/>
    <cellStyle name="Uitvoer 2 3 24" xfId="9686" xr:uid="{00000000-0005-0000-0000-0000F75F0000}"/>
    <cellStyle name="Uitvoer 2 3 24 2" xfId="19413" xr:uid="{00000000-0005-0000-0000-0000F85F0000}"/>
    <cellStyle name="Uitvoer 2 3 25" xfId="9853" xr:uid="{00000000-0005-0000-0000-0000F95F0000}"/>
    <cellStyle name="Uitvoer 2 3 25 2" xfId="19580" xr:uid="{00000000-0005-0000-0000-0000FA5F0000}"/>
    <cellStyle name="Uitvoer 2 3 26" xfId="10016" xr:uid="{00000000-0005-0000-0000-0000FB5F0000}"/>
    <cellStyle name="Uitvoer 2 3 26 2" xfId="19743" xr:uid="{00000000-0005-0000-0000-0000FC5F0000}"/>
    <cellStyle name="Uitvoer 2 3 27" xfId="10174" xr:uid="{00000000-0005-0000-0000-0000FD5F0000}"/>
    <cellStyle name="Uitvoer 2 3 27 2" xfId="19901" xr:uid="{00000000-0005-0000-0000-0000FE5F0000}"/>
    <cellStyle name="Uitvoer 2 3 28" xfId="10328" xr:uid="{00000000-0005-0000-0000-0000FF5F0000}"/>
    <cellStyle name="Uitvoer 2 3 28 2" xfId="20055" xr:uid="{00000000-0005-0000-0000-000000600000}"/>
    <cellStyle name="Uitvoer 2 3 29" xfId="10481" xr:uid="{00000000-0005-0000-0000-000001600000}"/>
    <cellStyle name="Uitvoer 2 3 29 2" xfId="20208" xr:uid="{00000000-0005-0000-0000-000002600000}"/>
    <cellStyle name="Uitvoer 2 3 3" xfId="5798" xr:uid="{00000000-0005-0000-0000-000003600000}"/>
    <cellStyle name="Uitvoer 2 3 3 2" xfId="15525" xr:uid="{00000000-0005-0000-0000-000004600000}"/>
    <cellStyle name="Uitvoer 2 3 30" xfId="10631" xr:uid="{00000000-0005-0000-0000-000005600000}"/>
    <cellStyle name="Uitvoer 2 3 30 2" xfId="20358" xr:uid="{00000000-0005-0000-0000-000006600000}"/>
    <cellStyle name="Uitvoer 2 3 31" xfId="10778" xr:uid="{00000000-0005-0000-0000-000007600000}"/>
    <cellStyle name="Uitvoer 2 3 31 2" xfId="20505" xr:uid="{00000000-0005-0000-0000-000008600000}"/>
    <cellStyle name="Uitvoer 2 3 4" xfId="6010" xr:uid="{00000000-0005-0000-0000-000009600000}"/>
    <cellStyle name="Uitvoer 2 3 4 2" xfId="15737" xr:uid="{00000000-0005-0000-0000-00000A600000}"/>
    <cellStyle name="Uitvoer 2 3 5" xfId="5957" xr:uid="{00000000-0005-0000-0000-00000B600000}"/>
    <cellStyle name="Uitvoer 2 3 5 2" xfId="15684" xr:uid="{00000000-0005-0000-0000-00000C600000}"/>
    <cellStyle name="Uitvoer 2 3 6" xfId="6385" xr:uid="{00000000-0005-0000-0000-00000D600000}"/>
    <cellStyle name="Uitvoer 2 3 6 2" xfId="16112" xr:uid="{00000000-0005-0000-0000-00000E600000}"/>
    <cellStyle name="Uitvoer 2 3 7" xfId="6590" xr:uid="{00000000-0005-0000-0000-00000F600000}"/>
    <cellStyle name="Uitvoer 2 3 7 2" xfId="16317" xr:uid="{00000000-0005-0000-0000-000010600000}"/>
    <cellStyle name="Uitvoer 2 3 8" xfId="6795" xr:uid="{00000000-0005-0000-0000-000011600000}"/>
    <cellStyle name="Uitvoer 2 3 8 2" xfId="16522" xr:uid="{00000000-0005-0000-0000-000012600000}"/>
    <cellStyle name="Uitvoer 2 3 9" xfId="6999" xr:uid="{00000000-0005-0000-0000-000013600000}"/>
    <cellStyle name="Uitvoer 2 3 9 2" xfId="16726" xr:uid="{00000000-0005-0000-0000-000014600000}"/>
    <cellStyle name="Uitvoer 2 30" xfId="8004" xr:uid="{00000000-0005-0000-0000-000015600000}"/>
    <cellStyle name="Uitvoer 2 30 2" xfId="17731" xr:uid="{00000000-0005-0000-0000-000016600000}"/>
    <cellStyle name="Uitvoer 2 31" xfId="5237" xr:uid="{00000000-0005-0000-0000-000017600000}"/>
    <cellStyle name="Uitvoer 2 31 2" xfId="14964" xr:uid="{00000000-0005-0000-0000-000018600000}"/>
    <cellStyle name="Uitvoer 2 32" xfId="7032" xr:uid="{00000000-0005-0000-0000-000019600000}"/>
    <cellStyle name="Uitvoer 2 32 2" xfId="16759" xr:uid="{00000000-0005-0000-0000-00001A600000}"/>
    <cellStyle name="Uitvoer 2 33" xfId="9544" xr:uid="{00000000-0005-0000-0000-00001B600000}"/>
    <cellStyle name="Uitvoer 2 33 2" xfId="19271" xr:uid="{00000000-0005-0000-0000-00001C600000}"/>
    <cellStyle name="Uitvoer 2 4" xfId="2626" xr:uid="{00000000-0005-0000-0000-00001D600000}"/>
    <cellStyle name="Uitvoer 2 4 2" xfId="12353" xr:uid="{00000000-0005-0000-0000-00001E600000}"/>
    <cellStyle name="Uitvoer 2 5" xfId="3028" xr:uid="{00000000-0005-0000-0000-00001F600000}"/>
    <cellStyle name="Uitvoer 2 5 2" xfId="12755" xr:uid="{00000000-0005-0000-0000-000020600000}"/>
    <cellStyle name="Uitvoer 2 6" xfId="4703" xr:uid="{00000000-0005-0000-0000-000021600000}"/>
    <cellStyle name="Uitvoer 2 6 2" xfId="14430" xr:uid="{00000000-0005-0000-0000-000022600000}"/>
    <cellStyle name="Uitvoer 2 7" xfId="2628" xr:uid="{00000000-0005-0000-0000-000023600000}"/>
    <cellStyle name="Uitvoer 2 7 2" xfId="12355" xr:uid="{00000000-0005-0000-0000-000024600000}"/>
    <cellStyle name="Uitvoer 2 8" xfId="5120" xr:uid="{00000000-0005-0000-0000-000025600000}"/>
    <cellStyle name="Uitvoer 2 8 2" xfId="14847" xr:uid="{00000000-0005-0000-0000-000026600000}"/>
    <cellStyle name="Uitvoer 2 9" xfId="2633" xr:uid="{00000000-0005-0000-0000-000027600000}"/>
    <cellStyle name="Uitvoer 2 9 2" xfId="12360" xr:uid="{00000000-0005-0000-0000-000028600000}"/>
    <cellStyle name="Uitvoer 3" xfId="873" xr:uid="{00000000-0005-0000-0000-000029600000}"/>
    <cellStyle name="Uitvoer 3 10" xfId="4976" xr:uid="{00000000-0005-0000-0000-00002A600000}"/>
    <cellStyle name="Uitvoer 3 10 2" xfId="14703" xr:uid="{00000000-0005-0000-0000-00002B600000}"/>
    <cellStyle name="Uitvoer 3 11" xfId="6231" xr:uid="{00000000-0005-0000-0000-00002C600000}"/>
    <cellStyle name="Uitvoer 3 11 2" xfId="15958" xr:uid="{00000000-0005-0000-0000-00002D600000}"/>
    <cellStyle name="Uitvoer 3 12" xfId="2503" xr:uid="{00000000-0005-0000-0000-00002E600000}"/>
    <cellStyle name="Uitvoer 3 12 2" xfId="12230" xr:uid="{00000000-0005-0000-0000-00002F600000}"/>
    <cellStyle name="Uitvoer 3 13" xfId="2684" xr:uid="{00000000-0005-0000-0000-000030600000}"/>
    <cellStyle name="Uitvoer 3 13 2" xfId="12411" xr:uid="{00000000-0005-0000-0000-000031600000}"/>
    <cellStyle name="Uitvoer 3 14" xfId="5523" xr:uid="{00000000-0005-0000-0000-000032600000}"/>
    <cellStyle name="Uitvoer 3 14 2" xfId="15250" xr:uid="{00000000-0005-0000-0000-000033600000}"/>
    <cellStyle name="Uitvoer 3 15" xfId="2816" xr:uid="{00000000-0005-0000-0000-000034600000}"/>
    <cellStyle name="Uitvoer 3 15 2" xfId="12543" xr:uid="{00000000-0005-0000-0000-000035600000}"/>
    <cellStyle name="Uitvoer 3 16" xfId="5116" xr:uid="{00000000-0005-0000-0000-000036600000}"/>
    <cellStyle name="Uitvoer 3 16 2" xfId="14843" xr:uid="{00000000-0005-0000-0000-000037600000}"/>
    <cellStyle name="Uitvoer 3 17" xfId="2820" xr:uid="{00000000-0005-0000-0000-000038600000}"/>
    <cellStyle name="Uitvoer 3 17 2" xfId="12547" xr:uid="{00000000-0005-0000-0000-000039600000}"/>
    <cellStyle name="Uitvoer 3 18" xfId="4476" xr:uid="{00000000-0005-0000-0000-00003A600000}"/>
    <cellStyle name="Uitvoer 3 18 2" xfId="14203" xr:uid="{00000000-0005-0000-0000-00003B600000}"/>
    <cellStyle name="Uitvoer 3 19" xfId="7609" xr:uid="{00000000-0005-0000-0000-00003C600000}"/>
    <cellStyle name="Uitvoer 3 19 2" xfId="17336" xr:uid="{00000000-0005-0000-0000-00003D600000}"/>
    <cellStyle name="Uitvoer 3 2" xfId="2372" xr:uid="{00000000-0005-0000-0000-00003E600000}"/>
    <cellStyle name="Uitvoer 3 2 10" xfId="7203" xr:uid="{00000000-0005-0000-0000-00003F600000}"/>
    <cellStyle name="Uitvoer 3 2 10 2" xfId="16930" xr:uid="{00000000-0005-0000-0000-000040600000}"/>
    <cellStyle name="Uitvoer 3 2 11" xfId="7402" xr:uid="{00000000-0005-0000-0000-000041600000}"/>
    <cellStyle name="Uitvoer 3 2 11 2" xfId="17129" xr:uid="{00000000-0005-0000-0000-000042600000}"/>
    <cellStyle name="Uitvoer 3 2 12" xfId="7592" xr:uid="{00000000-0005-0000-0000-000043600000}"/>
    <cellStyle name="Uitvoer 3 2 12 2" xfId="17319" xr:uid="{00000000-0005-0000-0000-000044600000}"/>
    <cellStyle name="Uitvoer 3 2 13" xfId="7791" xr:uid="{00000000-0005-0000-0000-000045600000}"/>
    <cellStyle name="Uitvoer 3 2 13 2" xfId="17518" xr:uid="{00000000-0005-0000-0000-000046600000}"/>
    <cellStyle name="Uitvoer 3 2 14" xfId="7985" xr:uid="{00000000-0005-0000-0000-000047600000}"/>
    <cellStyle name="Uitvoer 3 2 14 2" xfId="17712" xr:uid="{00000000-0005-0000-0000-000048600000}"/>
    <cellStyle name="Uitvoer 3 2 15" xfId="4871" xr:uid="{00000000-0005-0000-0000-000049600000}"/>
    <cellStyle name="Uitvoer 3 2 15 2" xfId="14598" xr:uid="{00000000-0005-0000-0000-00004A600000}"/>
    <cellStyle name="Uitvoer 3 2 16" xfId="8288" xr:uid="{00000000-0005-0000-0000-00004B600000}"/>
    <cellStyle name="Uitvoer 3 2 16 2" xfId="18015" xr:uid="{00000000-0005-0000-0000-00004C600000}"/>
    <cellStyle name="Uitvoer 3 2 17" xfId="8473" xr:uid="{00000000-0005-0000-0000-00004D600000}"/>
    <cellStyle name="Uitvoer 3 2 17 2" xfId="18200" xr:uid="{00000000-0005-0000-0000-00004E600000}"/>
    <cellStyle name="Uitvoer 3 2 18" xfId="8654" xr:uid="{00000000-0005-0000-0000-00004F600000}"/>
    <cellStyle name="Uitvoer 3 2 18 2" xfId="18381" xr:uid="{00000000-0005-0000-0000-000050600000}"/>
    <cellStyle name="Uitvoer 3 2 19" xfId="8829" xr:uid="{00000000-0005-0000-0000-000051600000}"/>
    <cellStyle name="Uitvoer 3 2 19 2" xfId="18556" xr:uid="{00000000-0005-0000-0000-000052600000}"/>
    <cellStyle name="Uitvoer 3 2 2" xfId="4593" xr:uid="{00000000-0005-0000-0000-000053600000}"/>
    <cellStyle name="Uitvoer 3 2 2 2" xfId="14320" xr:uid="{00000000-0005-0000-0000-000054600000}"/>
    <cellStyle name="Uitvoer 3 2 20" xfId="9004" xr:uid="{00000000-0005-0000-0000-000055600000}"/>
    <cellStyle name="Uitvoer 3 2 20 2" xfId="18731" xr:uid="{00000000-0005-0000-0000-000056600000}"/>
    <cellStyle name="Uitvoer 3 2 21" xfId="9181" xr:uid="{00000000-0005-0000-0000-000057600000}"/>
    <cellStyle name="Uitvoer 3 2 21 2" xfId="18908" xr:uid="{00000000-0005-0000-0000-000058600000}"/>
    <cellStyle name="Uitvoer 3 2 22" xfId="9351" xr:uid="{00000000-0005-0000-0000-000059600000}"/>
    <cellStyle name="Uitvoer 3 2 22 2" xfId="19078" xr:uid="{00000000-0005-0000-0000-00005A600000}"/>
    <cellStyle name="Uitvoer 3 2 23" xfId="9522" xr:uid="{00000000-0005-0000-0000-00005B600000}"/>
    <cellStyle name="Uitvoer 3 2 23 2" xfId="19249" xr:uid="{00000000-0005-0000-0000-00005C600000}"/>
    <cellStyle name="Uitvoer 3 2 24" xfId="9687" xr:uid="{00000000-0005-0000-0000-00005D600000}"/>
    <cellStyle name="Uitvoer 3 2 24 2" xfId="19414" xr:uid="{00000000-0005-0000-0000-00005E600000}"/>
    <cellStyle name="Uitvoer 3 2 25" xfId="9854" xr:uid="{00000000-0005-0000-0000-00005F600000}"/>
    <cellStyle name="Uitvoer 3 2 25 2" xfId="19581" xr:uid="{00000000-0005-0000-0000-000060600000}"/>
    <cellStyle name="Uitvoer 3 2 26" xfId="10017" xr:uid="{00000000-0005-0000-0000-000061600000}"/>
    <cellStyle name="Uitvoer 3 2 26 2" xfId="19744" xr:uid="{00000000-0005-0000-0000-000062600000}"/>
    <cellStyle name="Uitvoer 3 2 27" xfId="10175" xr:uid="{00000000-0005-0000-0000-000063600000}"/>
    <cellStyle name="Uitvoer 3 2 27 2" xfId="19902" xr:uid="{00000000-0005-0000-0000-000064600000}"/>
    <cellStyle name="Uitvoer 3 2 28" xfId="10329" xr:uid="{00000000-0005-0000-0000-000065600000}"/>
    <cellStyle name="Uitvoer 3 2 28 2" xfId="20056" xr:uid="{00000000-0005-0000-0000-000066600000}"/>
    <cellStyle name="Uitvoer 3 2 29" xfId="10482" xr:uid="{00000000-0005-0000-0000-000067600000}"/>
    <cellStyle name="Uitvoer 3 2 29 2" xfId="20209" xr:uid="{00000000-0005-0000-0000-000068600000}"/>
    <cellStyle name="Uitvoer 3 2 3" xfId="5799" xr:uid="{00000000-0005-0000-0000-000069600000}"/>
    <cellStyle name="Uitvoer 3 2 3 2" xfId="15526" xr:uid="{00000000-0005-0000-0000-00006A600000}"/>
    <cellStyle name="Uitvoer 3 2 30" xfId="10632" xr:uid="{00000000-0005-0000-0000-00006B600000}"/>
    <cellStyle name="Uitvoer 3 2 30 2" xfId="20359" xr:uid="{00000000-0005-0000-0000-00006C600000}"/>
    <cellStyle name="Uitvoer 3 2 31" xfId="10779" xr:uid="{00000000-0005-0000-0000-00006D600000}"/>
    <cellStyle name="Uitvoer 3 2 31 2" xfId="20506" xr:uid="{00000000-0005-0000-0000-00006E600000}"/>
    <cellStyle name="Uitvoer 3 2 4" xfId="6011" xr:uid="{00000000-0005-0000-0000-00006F600000}"/>
    <cellStyle name="Uitvoer 3 2 4 2" xfId="15738" xr:uid="{00000000-0005-0000-0000-000070600000}"/>
    <cellStyle name="Uitvoer 3 2 5" xfId="6036" xr:uid="{00000000-0005-0000-0000-000071600000}"/>
    <cellStyle name="Uitvoer 3 2 5 2" xfId="15763" xr:uid="{00000000-0005-0000-0000-000072600000}"/>
    <cellStyle name="Uitvoer 3 2 6" xfId="6386" xr:uid="{00000000-0005-0000-0000-000073600000}"/>
    <cellStyle name="Uitvoer 3 2 6 2" xfId="16113" xr:uid="{00000000-0005-0000-0000-000074600000}"/>
    <cellStyle name="Uitvoer 3 2 7" xfId="6591" xr:uid="{00000000-0005-0000-0000-000075600000}"/>
    <cellStyle name="Uitvoer 3 2 7 2" xfId="16318" xr:uid="{00000000-0005-0000-0000-000076600000}"/>
    <cellStyle name="Uitvoer 3 2 8" xfId="6796" xr:uid="{00000000-0005-0000-0000-000077600000}"/>
    <cellStyle name="Uitvoer 3 2 8 2" xfId="16523" xr:uid="{00000000-0005-0000-0000-000078600000}"/>
    <cellStyle name="Uitvoer 3 2 9" xfId="7000" xr:uid="{00000000-0005-0000-0000-000079600000}"/>
    <cellStyle name="Uitvoer 3 2 9 2" xfId="16727" xr:uid="{00000000-0005-0000-0000-00007A600000}"/>
    <cellStyle name="Uitvoer 3 20" xfId="7420" xr:uid="{00000000-0005-0000-0000-00007B600000}"/>
    <cellStyle name="Uitvoer 3 20 2" xfId="17147" xr:uid="{00000000-0005-0000-0000-00007C600000}"/>
    <cellStyle name="Uitvoer 3 21" xfId="5186" xr:uid="{00000000-0005-0000-0000-00007D600000}"/>
    <cellStyle name="Uitvoer 3 21 2" xfId="14913" xr:uid="{00000000-0005-0000-0000-00007E600000}"/>
    <cellStyle name="Uitvoer 3 22" xfId="2882" xr:uid="{00000000-0005-0000-0000-00007F600000}"/>
    <cellStyle name="Uitvoer 3 22 2" xfId="12609" xr:uid="{00000000-0005-0000-0000-000080600000}"/>
    <cellStyle name="Uitvoer 3 23" xfId="4951" xr:uid="{00000000-0005-0000-0000-000081600000}"/>
    <cellStyle name="Uitvoer 3 23 2" xfId="14678" xr:uid="{00000000-0005-0000-0000-000082600000}"/>
    <cellStyle name="Uitvoer 3 24" xfId="6413" xr:uid="{00000000-0005-0000-0000-000083600000}"/>
    <cellStyle name="Uitvoer 3 24 2" xfId="16140" xr:uid="{00000000-0005-0000-0000-000084600000}"/>
    <cellStyle name="Uitvoer 3 25" xfId="7619" xr:uid="{00000000-0005-0000-0000-000085600000}"/>
    <cellStyle name="Uitvoer 3 25 2" xfId="17346" xr:uid="{00000000-0005-0000-0000-000086600000}"/>
    <cellStyle name="Uitvoer 3 26" xfId="4844" xr:uid="{00000000-0005-0000-0000-000087600000}"/>
    <cellStyle name="Uitvoer 3 26 2" xfId="14571" xr:uid="{00000000-0005-0000-0000-000088600000}"/>
    <cellStyle name="Uitvoer 3 27" xfId="3413" xr:uid="{00000000-0005-0000-0000-000089600000}"/>
    <cellStyle name="Uitvoer 3 27 2" xfId="13140" xr:uid="{00000000-0005-0000-0000-00008A600000}"/>
    <cellStyle name="Uitvoer 3 28" xfId="8055" xr:uid="{00000000-0005-0000-0000-00008B600000}"/>
    <cellStyle name="Uitvoer 3 28 2" xfId="17782" xr:uid="{00000000-0005-0000-0000-00008C600000}"/>
    <cellStyle name="Uitvoer 3 29" xfId="5014" xr:uid="{00000000-0005-0000-0000-00008D600000}"/>
    <cellStyle name="Uitvoer 3 29 2" xfId="14741" xr:uid="{00000000-0005-0000-0000-00008E600000}"/>
    <cellStyle name="Uitvoer 3 3" xfId="2373" xr:uid="{00000000-0005-0000-0000-00008F600000}"/>
    <cellStyle name="Uitvoer 3 3 10" xfId="7204" xr:uid="{00000000-0005-0000-0000-000090600000}"/>
    <cellStyle name="Uitvoer 3 3 10 2" xfId="16931" xr:uid="{00000000-0005-0000-0000-000091600000}"/>
    <cellStyle name="Uitvoer 3 3 11" xfId="7403" xr:uid="{00000000-0005-0000-0000-000092600000}"/>
    <cellStyle name="Uitvoer 3 3 11 2" xfId="17130" xr:uid="{00000000-0005-0000-0000-000093600000}"/>
    <cellStyle name="Uitvoer 3 3 12" xfId="7593" xr:uid="{00000000-0005-0000-0000-000094600000}"/>
    <cellStyle name="Uitvoer 3 3 12 2" xfId="17320" xr:uid="{00000000-0005-0000-0000-000095600000}"/>
    <cellStyle name="Uitvoer 3 3 13" xfId="7792" xr:uid="{00000000-0005-0000-0000-000096600000}"/>
    <cellStyle name="Uitvoer 3 3 13 2" xfId="17519" xr:uid="{00000000-0005-0000-0000-000097600000}"/>
    <cellStyle name="Uitvoer 3 3 14" xfId="7986" xr:uid="{00000000-0005-0000-0000-000098600000}"/>
    <cellStyle name="Uitvoer 3 3 14 2" xfId="17713" xr:uid="{00000000-0005-0000-0000-000099600000}"/>
    <cellStyle name="Uitvoer 3 3 15" xfId="7932" xr:uid="{00000000-0005-0000-0000-00009A600000}"/>
    <cellStyle name="Uitvoer 3 3 15 2" xfId="17659" xr:uid="{00000000-0005-0000-0000-00009B600000}"/>
    <cellStyle name="Uitvoer 3 3 16" xfId="8289" xr:uid="{00000000-0005-0000-0000-00009C600000}"/>
    <cellStyle name="Uitvoer 3 3 16 2" xfId="18016" xr:uid="{00000000-0005-0000-0000-00009D600000}"/>
    <cellStyle name="Uitvoer 3 3 17" xfId="8474" xr:uid="{00000000-0005-0000-0000-00009E600000}"/>
    <cellStyle name="Uitvoer 3 3 17 2" xfId="18201" xr:uid="{00000000-0005-0000-0000-00009F600000}"/>
    <cellStyle name="Uitvoer 3 3 18" xfId="8655" xr:uid="{00000000-0005-0000-0000-0000A0600000}"/>
    <cellStyle name="Uitvoer 3 3 18 2" xfId="18382" xr:uid="{00000000-0005-0000-0000-0000A1600000}"/>
    <cellStyle name="Uitvoer 3 3 19" xfId="8830" xr:uid="{00000000-0005-0000-0000-0000A2600000}"/>
    <cellStyle name="Uitvoer 3 3 19 2" xfId="18557" xr:uid="{00000000-0005-0000-0000-0000A3600000}"/>
    <cellStyle name="Uitvoer 3 3 2" xfId="4594" xr:uid="{00000000-0005-0000-0000-0000A4600000}"/>
    <cellStyle name="Uitvoer 3 3 2 2" xfId="14321" xr:uid="{00000000-0005-0000-0000-0000A5600000}"/>
    <cellStyle name="Uitvoer 3 3 20" xfId="9005" xr:uid="{00000000-0005-0000-0000-0000A6600000}"/>
    <cellStyle name="Uitvoer 3 3 20 2" xfId="18732" xr:uid="{00000000-0005-0000-0000-0000A7600000}"/>
    <cellStyle name="Uitvoer 3 3 21" xfId="9182" xr:uid="{00000000-0005-0000-0000-0000A8600000}"/>
    <cellStyle name="Uitvoer 3 3 21 2" xfId="18909" xr:uid="{00000000-0005-0000-0000-0000A9600000}"/>
    <cellStyle name="Uitvoer 3 3 22" xfId="9352" xr:uid="{00000000-0005-0000-0000-0000AA600000}"/>
    <cellStyle name="Uitvoer 3 3 22 2" xfId="19079" xr:uid="{00000000-0005-0000-0000-0000AB600000}"/>
    <cellStyle name="Uitvoer 3 3 23" xfId="9523" xr:uid="{00000000-0005-0000-0000-0000AC600000}"/>
    <cellStyle name="Uitvoer 3 3 23 2" xfId="19250" xr:uid="{00000000-0005-0000-0000-0000AD600000}"/>
    <cellStyle name="Uitvoer 3 3 24" xfId="9688" xr:uid="{00000000-0005-0000-0000-0000AE600000}"/>
    <cellStyle name="Uitvoer 3 3 24 2" xfId="19415" xr:uid="{00000000-0005-0000-0000-0000AF600000}"/>
    <cellStyle name="Uitvoer 3 3 25" xfId="9855" xr:uid="{00000000-0005-0000-0000-0000B0600000}"/>
    <cellStyle name="Uitvoer 3 3 25 2" xfId="19582" xr:uid="{00000000-0005-0000-0000-0000B1600000}"/>
    <cellStyle name="Uitvoer 3 3 26" xfId="10018" xr:uid="{00000000-0005-0000-0000-0000B2600000}"/>
    <cellStyle name="Uitvoer 3 3 26 2" xfId="19745" xr:uid="{00000000-0005-0000-0000-0000B3600000}"/>
    <cellStyle name="Uitvoer 3 3 27" xfId="10176" xr:uid="{00000000-0005-0000-0000-0000B4600000}"/>
    <cellStyle name="Uitvoer 3 3 27 2" xfId="19903" xr:uid="{00000000-0005-0000-0000-0000B5600000}"/>
    <cellStyle name="Uitvoer 3 3 28" xfId="10330" xr:uid="{00000000-0005-0000-0000-0000B6600000}"/>
    <cellStyle name="Uitvoer 3 3 28 2" xfId="20057" xr:uid="{00000000-0005-0000-0000-0000B7600000}"/>
    <cellStyle name="Uitvoer 3 3 29" xfId="10483" xr:uid="{00000000-0005-0000-0000-0000B8600000}"/>
    <cellStyle name="Uitvoer 3 3 29 2" xfId="20210" xr:uid="{00000000-0005-0000-0000-0000B9600000}"/>
    <cellStyle name="Uitvoer 3 3 3" xfId="5800" xr:uid="{00000000-0005-0000-0000-0000BA600000}"/>
    <cellStyle name="Uitvoer 3 3 3 2" xfId="15527" xr:uid="{00000000-0005-0000-0000-0000BB600000}"/>
    <cellStyle name="Uitvoer 3 3 30" xfId="10633" xr:uid="{00000000-0005-0000-0000-0000BC600000}"/>
    <cellStyle name="Uitvoer 3 3 30 2" xfId="20360" xr:uid="{00000000-0005-0000-0000-0000BD600000}"/>
    <cellStyle name="Uitvoer 3 3 31" xfId="10780" xr:uid="{00000000-0005-0000-0000-0000BE600000}"/>
    <cellStyle name="Uitvoer 3 3 31 2" xfId="20507" xr:uid="{00000000-0005-0000-0000-0000BF600000}"/>
    <cellStyle name="Uitvoer 3 3 4" xfId="6012" xr:uid="{00000000-0005-0000-0000-0000C0600000}"/>
    <cellStyle name="Uitvoer 3 3 4 2" xfId="15739" xr:uid="{00000000-0005-0000-0000-0000C1600000}"/>
    <cellStyle name="Uitvoer 3 3 5" xfId="5466" xr:uid="{00000000-0005-0000-0000-0000C2600000}"/>
    <cellStyle name="Uitvoer 3 3 5 2" xfId="15193" xr:uid="{00000000-0005-0000-0000-0000C3600000}"/>
    <cellStyle name="Uitvoer 3 3 6" xfId="6387" xr:uid="{00000000-0005-0000-0000-0000C4600000}"/>
    <cellStyle name="Uitvoer 3 3 6 2" xfId="16114" xr:uid="{00000000-0005-0000-0000-0000C5600000}"/>
    <cellStyle name="Uitvoer 3 3 7" xfId="6592" xr:uid="{00000000-0005-0000-0000-0000C6600000}"/>
    <cellStyle name="Uitvoer 3 3 7 2" xfId="16319" xr:uid="{00000000-0005-0000-0000-0000C7600000}"/>
    <cellStyle name="Uitvoer 3 3 8" xfId="6797" xr:uid="{00000000-0005-0000-0000-0000C8600000}"/>
    <cellStyle name="Uitvoer 3 3 8 2" xfId="16524" xr:uid="{00000000-0005-0000-0000-0000C9600000}"/>
    <cellStyle name="Uitvoer 3 3 9" xfId="7001" xr:uid="{00000000-0005-0000-0000-0000CA600000}"/>
    <cellStyle name="Uitvoer 3 3 9 2" xfId="16728" xr:uid="{00000000-0005-0000-0000-0000CB600000}"/>
    <cellStyle name="Uitvoer 3 30" xfId="7841" xr:uid="{00000000-0005-0000-0000-0000CC600000}"/>
    <cellStyle name="Uitvoer 3 30 2" xfId="17568" xr:uid="{00000000-0005-0000-0000-0000CD600000}"/>
    <cellStyle name="Uitvoer 3 31" xfId="8102" xr:uid="{00000000-0005-0000-0000-0000CE600000}"/>
    <cellStyle name="Uitvoer 3 31 2" xfId="17829" xr:uid="{00000000-0005-0000-0000-0000CF600000}"/>
    <cellStyle name="Uitvoer 3 32" xfId="7999" xr:uid="{00000000-0005-0000-0000-0000D0600000}"/>
    <cellStyle name="Uitvoer 3 32 2" xfId="17726" xr:uid="{00000000-0005-0000-0000-0000D1600000}"/>
    <cellStyle name="Uitvoer 3 33" xfId="9204" xr:uid="{00000000-0005-0000-0000-0000D2600000}"/>
    <cellStyle name="Uitvoer 3 33 2" xfId="18931" xr:uid="{00000000-0005-0000-0000-0000D3600000}"/>
    <cellStyle name="Uitvoer 3 4" xfId="3075" xr:uid="{00000000-0005-0000-0000-0000D4600000}"/>
    <cellStyle name="Uitvoer 3 4 2" xfId="12802" xr:uid="{00000000-0005-0000-0000-0000D5600000}"/>
    <cellStyle name="Uitvoer 3 5" xfId="2654" xr:uid="{00000000-0005-0000-0000-0000D6600000}"/>
    <cellStyle name="Uitvoer 3 5 2" xfId="12381" xr:uid="{00000000-0005-0000-0000-0000D7600000}"/>
    <cellStyle name="Uitvoer 3 6" xfId="5627" xr:uid="{00000000-0005-0000-0000-0000D8600000}"/>
    <cellStyle name="Uitvoer 3 6 2" xfId="15354" xr:uid="{00000000-0005-0000-0000-0000D9600000}"/>
    <cellStyle name="Uitvoer 3 7" xfId="5458" xr:uid="{00000000-0005-0000-0000-0000DA600000}"/>
    <cellStyle name="Uitvoer 3 7 2" xfId="15185" xr:uid="{00000000-0005-0000-0000-0000DB600000}"/>
    <cellStyle name="Uitvoer 3 8" xfId="4769" xr:uid="{00000000-0005-0000-0000-0000DC600000}"/>
    <cellStyle name="Uitvoer 3 8 2" xfId="14496" xr:uid="{00000000-0005-0000-0000-0000DD600000}"/>
    <cellStyle name="Uitvoer 3 9" xfId="5390" xr:uid="{00000000-0005-0000-0000-0000DE600000}"/>
    <cellStyle name="Uitvoer 3 9 2" xfId="15117" xr:uid="{00000000-0005-0000-0000-0000DF600000}"/>
    <cellStyle name="Uitvoer 4" xfId="874" xr:uid="{00000000-0005-0000-0000-0000E0600000}"/>
    <cellStyle name="Uitvoer 4 10" xfId="5156" xr:uid="{00000000-0005-0000-0000-0000E1600000}"/>
    <cellStyle name="Uitvoer 4 10 2" xfId="14883" xr:uid="{00000000-0005-0000-0000-0000E2600000}"/>
    <cellStyle name="Uitvoer 4 11" xfId="5193" xr:uid="{00000000-0005-0000-0000-0000E3600000}"/>
    <cellStyle name="Uitvoer 4 11 2" xfId="14920" xr:uid="{00000000-0005-0000-0000-0000E4600000}"/>
    <cellStyle name="Uitvoer 4 12" xfId="4996" xr:uid="{00000000-0005-0000-0000-0000E5600000}"/>
    <cellStyle name="Uitvoer 4 12 2" xfId="14723" xr:uid="{00000000-0005-0000-0000-0000E6600000}"/>
    <cellStyle name="Uitvoer 4 13" xfId="2799" xr:uid="{00000000-0005-0000-0000-0000E7600000}"/>
    <cellStyle name="Uitvoer 4 13 2" xfId="12526" xr:uid="{00000000-0005-0000-0000-0000E8600000}"/>
    <cellStyle name="Uitvoer 4 14" xfId="2502" xr:uid="{00000000-0005-0000-0000-0000E9600000}"/>
    <cellStyle name="Uitvoer 4 14 2" xfId="12229" xr:uid="{00000000-0005-0000-0000-0000EA600000}"/>
    <cellStyle name="Uitvoer 4 15" xfId="6212" xr:uid="{00000000-0005-0000-0000-0000EB600000}"/>
    <cellStyle name="Uitvoer 4 15 2" xfId="15939" xr:uid="{00000000-0005-0000-0000-0000EC600000}"/>
    <cellStyle name="Uitvoer 4 16" xfId="7442" xr:uid="{00000000-0005-0000-0000-0000ED600000}"/>
    <cellStyle name="Uitvoer 4 16 2" xfId="17169" xr:uid="{00000000-0005-0000-0000-0000EE600000}"/>
    <cellStyle name="Uitvoer 4 17" xfId="2457" xr:uid="{00000000-0005-0000-0000-0000EF600000}"/>
    <cellStyle name="Uitvoer 4 17 2" xfId="12184" xr:uid="{00000000-0005-0000-0000-0000F0600000}"/>
    <cellStyle name="Uitvoer 4 18" xfId="2927" xr:uid="{00000000-0005-0000-0000-0000F1600000}"/>
    <cellStyle name="Uitvoer 4 18 2" xfId="12654" xr:uid="{00000000-0005-0000-0000-0000F2600000}"/>
    <cellStyle name="Uitvoer 4 19" xfId="7241" xr:uid="{00000000-0005-0000-0000-0000F3600000}"/>
    <cellStyle name="Uitvoer 4 19 2" xfId="16968" xr:uid="{00000000-0005-0000-0000-0000F4600000}"/>
    <cellStyle name="Uitvoer 4 2" xfId="2374" xr:uid="{00000000-0005-0000-0000-0000F5600000}"/>
    <cellStyle name="Uitvoer 4 2 10" xfId="7205" xr:uid="{00000000-0005-0000-0000-0000F6600000}"/>
    <cellStyle name="Uitvoer 4 2 10 2" xfId="16932" xr:uid="{00000000-0005-0000-0000-0000F7600000}"/>
    <cellStyle name="Uitvoer 4 2 11" xfId="7404" xr:uid="{00000000-0005-0000-0000-0000F8600000}"/>
    <cellStyle name="Uitvoer 4 2 11 2" xfId="17131" xr:uid="{00000000-0005-0000-0000-0000F9600000}"/>
    <cellStyle name="Uitvoer 4 2 12" xfId="7594" xr:uid="{00000000-0005-0000-0000-0000FA600000}"/>
    <cellStyle name="Uitvoer 4 2 12 2" xfId="17321" xr:uid="{00000000-0005-0000-0000-0000FB600000}"/>
    <cellStyle name="Uitvoer 4 2 13" xfId="7793" xr:uid="{00000000-0005-0000-0000-0000FC600000}"/>
    <cellStyle name="Uitvoer 4 2 13 2" xfId="17520" xr:uid="{00000000-0005-0000-0000-0000FD600000}"/>
    <cellStyle name="Uitvoer 4 2 14" xfId="7987" xr:uid="{00000000-0005-0000-0000-0000FE600000}"/>
    <cellStyle name="Uitvoer 4 2 14 2" xfId="17714" xr:uid="{00000000-0005-0000-0000-0000FF600000}"/>
    <cellStyle name="Uitvoer 4 2 15" xfId="7933" xr:uid="{00000000-0005-0000-0000-000000610000}"/>
    <cellStyle name="Uitvoer 4 2 15 2" xfId="17660" xr:uid="{00000000-0005-0000-0000-000001610000}"/>
    <cellStyle name="Uitvoer 4 2 16" xfId="8290" xr:uid="{00000000-0005-0000-0000-000002610000}"/>
    <cellStyle name="Uitvoer 4 2 16 2" xfId="18017" xr:uid="{00000000-0005-0000-0000-000003610000}"/>
    <cellStyle name="Uitvoer 4 2 17" xfId="8475" xr:uid="{00000000-0005-0000-0000-000004610000}"/>
    <cellStyle name="Uitvoer 4 2 17 2" xfId="18202" xr:uid="{00000000-0005-0000-0000-000005610000}"/>
    <cellStyle name="Uitvoer 4 2 18" xfId="8656" xr:uid="{00000000-0005-0000-0000-000006610000}"/>
    <cellStyle name="Uitvoer 4 2 18 2" xfId="18383" xr:uid="{00000000-0005-0000-0000-000007610000}"/>
    <cellStyle name="Uitvoer 4 2 19" xfId="8831" xr:uid="{00000000-0005-0000-0000-000008610000}"/>
    <cellStyle name="Uitvoer 4 2 19 2" xfId="18558" xr:uid="{00000000-0005-0000-0000-000009610000}"/>
    <cellStyle name="Uitvoer 4 2 2" xfId="4595" xr:uid="{00000000-0005-0000-0000-00000A610000}"/>
    <cellStyle name="Uitvoer 4 2 2 2" xfId="14322" xr:uid="{00000000-0005-0000-0000-00000B610000}"/>
    <cellStyle name="Uitvoer 4 2 20" xfId="9006" xr:uid="{00000000-0005-0000-0000-00000C610000}"/>
    <cellStyle name="Uitvoer 4 2 20 2" xfId="18733" xr:uid="{00000000-0005-0000-0000-00000D610000}"/>
    <cellStyle name="Uitvoer 4 2 21" xfId="9183" xr:uid="{00000000-0005-0000-0000-00000E610000}"/>
    <cellStyle name="Uitvoer 4 2 21 2" xfId="18910" xr:uid="{00000000-0005-0000-0000-00000F610000}"/>
    <cellStyle name="Uitvoer 4 2 22" xfId="9353" xr:uid="{00000000-0005-0000-0000-000010610000}"/>
    <cellStyle name="Uitvoer 4 2 22 2" xfId="19080" xr:uid="{00000000-0005-0000-0000-000011610000}"/>
    <cellStyle name="Uitvoer 4 2 23" xfId="9524" xr:uid="{00000000-0005-0000-0000-000012610000}"/>
    <cellStyle name="Uitvoer 4 2 23 2" xfId="19251" xr:uid="{00000000-0005-0000-0000-000013610000}"/>
    <cellStyle name="Uitvoer 4 2 24" xfId="9689" xr:uid="{00000000-0005-0000-0000-000014610000}"/>
    <cellStyle name="Uitvoer 4 2 24 2" xfId="19416" xr:uid="{00000000-0005-0000-0000-000015610000}"/>
    <cellStyle name="Uitvoer 4 2 25" xfId="9856" xr:uid="{00000000-0005-0000-0000-000016610000}"/>
    <cellStyle name="Uitvoer 4 2 25 2" xfId="19583" xr:uid="{00000000-0005-0000-0000-000017610000}"/>
    <cellStyle name="Uitvoer 4 2 26" xfId="10019" xr:uid="{00000000-0005-0000-0000-000018610000}"/>
    <cellStyle name="Uitvoer 4 2 26 2" xfId="19746" xr:uid="{00000000-0005-0000-0000-000019610000}"/>
    <cellStyle name="Uitvoer 4 2 27" xfId="10177" xr:uid="{00000000-0005-0000-0000-00001A610000}"/>
    <cellStyle name="Uitvoer 4 2 27 2" xfId="19904" xr:uid="{00000000-0005-0000-0000-00001B610000}"/>
    <cellStyle name="Uitvoer 4 2 28" xfId="10331" xr:uid="{00000000-0005-0000-0000-00001C610000}"/>
    <cellStyle name="Uitvoer 4 2 28 2" xfId="20058" xr:uid="{00000000-0005-0000-0000-00001D610000}"/>
    <cellStyle name="Uitvoer 4 2 29" xfId="10484" xr:uid="{00000000-0005-0000-0000-00001E610000}"/>
    <cellStyle name="Uitvoer 4 2 29 2" xfId="20211" xr:uid="{00000000-0005-0000-0000-00001F610000}"/>
    <cellStyle name="Uitvoer 4 2 3" xfId="5801" xr:uid="{00000000-0005-0000-0000-000020610000}"/>
    <cellStyle name="Uitvoer 4 2 3 2" xfId="15528" xr:uid="{00000000-0005-0000-0000-000021610000}"/>
    <cellStyle name="Uitvoer 4 2 30" xfId="10634" xr:uid="{00000000-0005-0000-0000-000022610000}"/>
    <cellStyle name="Uitvoer 4 2 30 2" xfId="20361" xr:uid="{00000000-0005-0000-0000-000023610000}"/>
    <cellStyle name="Uitvoer 4 2 31" xfId="10781" xr:uid="{00000000-0005-0000-0000-000024610000}"/>
    <cellStyle name="Uitvoer 4 2 31 2" xfId="20508" xr:uid="{00000000-0005-0000-0000-000025610000}"/>
    <cellStyle name="Uitvoer 4 2 4" xfId="6013" xr:uid="{00000000-0005-0000-0000-000026610000}"/>
    <cellStyle name="Uitvoer 4 2 4 2" xfId="15740" xr:uid="{00000000-0005-0000-0000-000027610000}"/>
    <cellStyle name="Uitvoer 4 2 5" xfId="5958" xr:uid="{00000000-0005-0000-0000-000028610000}"/>
    <cellStyle name="Uitvoer 4 2 5 2" xfId="15685" xr:uid="{00000000-0005-0000-0000-000029610000}"/>
    <cellStyle name="Uitvoer 4 2 6" xfId="6388" xr:uid="{00000000-0005-0000-0000-00002A610000}"/>
    <cellStyle name="Uitvoer 4 2 6 2" xfId="16115" xr:uid="{00000000-0005-0000-0000-00002B610000}"/>
    <cellStyle name="Uitvoer 4 2 7" xfId="6593" xr:uid="{00000000-0005-0000-0000-00002C610000}"/>
    <cellStyle name="Uitvoer 4 2 7 2" xfId="16320" xr:uid="{00000000-0005-0000-0000-00002D610000}"/>
    <cellStyle name="Uitvoer 4 2 8" xfId="6798" xr:uid="{00000000-0005-0000-0000-00002E610000}"/>
    <cellStyle name="Uitvoer 4 2 8 2" xfId="16525" xr:uid="{00000000-0005-0000-0000-00002F610000}"/>
    <cellStyle name="Uitvoer 4 2 9" xfId="7002" xr:uid="{00000000-0005-0000-0000-000030610000}"/>
    <cellStyle name="Uitvoer 4 2 9 2" xfId="16729" xr:uid="{00000000-0005-0000-0000-000031610000}"/>
    <cellStyle name="Uitvoer 4 20" xfId="4965" xr:uid="{00000000-0005-0000-0000-000032610000}"/>
    <cellStyle name="Uitvoer 4 20 2" xfId="14692" xr:uid="{00000000-0005-0000-0000-000033610000}"/>
    <cellStyle name="Uitvoer 4 21" xfId="8325" xr:uid="{00000000-0005-0000-0000-000034610000}"/>
    <cellStyle name="Uitvoer 4 21 2" xfId="18052" xr:uid="{00000000-0005-0000-0000-000035610000}"/>
    <cellStyle name="Uitvoer 4 22" xfId="5611" xr:uid="{00000000-0005-0000-0000-000036610000}"/>
    <cellStyle name="Uitvoer 4 22 2" xfId="15338" xr:uid="{00000000-0005-0000-0000-000037610000}"/>
    <cellStyle name="Uitvoer 4 23" xfId="2855" xr:uid="{00000000-0005-0000-0000-000038610000}"/>
    <cellStyle name="Uitvoer 4 23 2" xfId="12582" xr:uid="{00000000-0005-0000-0000-000039610000}"/>
    <cellStyle name="Uitvoer 4 24" xfId="5257" xr:uid="{00000000-0005-0000-0000-00003A610000}"/>
    <cellStyle name="Uitvoer 4 24 2" xfId="14984" xr:uid="{00000000-0005-0000-0000-00003B610000}"/>
    <cellStyle name="Uitvoer 4 25" xfId="9036" xr:uid="{00000000-0005-0000-0000-00003C610000}"/>
    <cellStyle name="Uitvoer 4 25 2" xfId="18763" xr:uid="{00000000-0005-0000-0000-00003D610000}"/>
    <cellStyle name="Uitvoer 4 26" xfId="2937" xr:uid="{00000000-0005-0000-0000-00003E610000}"/>
    <cellStyle name="Uitvoer 4 26 2" xfId="12664" xr:uid="{00000000-0005-0000-0000-00003F610000}"/>
    <cellStyle name="Uitvoer 4 27" xfId="6638" xr:uid="{00000000-0005-0000-0000-000040610000}"/>
    <cellStyle name="Uitvoer 4 27 2" xfId="16365" xr:uid="{00000000-0005-0000-0000-000041610000}"/>
    <cellStyle name="Uitvoer 4 28" xfId="5533" xr:uid="{00000000-0005-0000-0000-000042610000}"/>
    <cellStyle name="Uitvoer 4 28 2" xfId="15260" xr:uid="{00000000-0005-0000-0000-000043610000}"/>
    <cellStyle name="Uitvoer 4 29" xfId="9714" xr:uid="{00000000-0005-0000-0000-000044610000}"/>
    <cellStyle name="Uitvoer 4 29 2" xfId="19441" xr:uid="{00000000-0005-0000-0000-000045610000}"/>
    <cellStyle name="Uitvoer 4 3" xfId="2375" xr:uid="{00000000-0005-0000-0000-000046610000}"/>
    <cellStyle name="Uitvoer 4 3 10" xfId="7206" xr:uid="{00000000-0005-0000-0000-000047610000}"/>
    <cellStyle name="Uitvoer 4 3 10 2" xfId="16933" xr:uid="{00000000-0005-0000-0000-000048610000}"/>
    <cellStyle name="Uitvoer 4 3 11" xfId="7405" xr:uid="{00000000-0005-0000-0000-000049610000}"/>
    <cellStyle name="Uitvoer 4 3 11 2" xfId="17132" xr:uid="{00000000-0005-0000-0000-00004A610000}"/>
    <cellStyle name="Uitvoer 4 3 12" xfId="7595" xr:uid="{00000000-0005-0000-0000-00004B610000}"/>
    <cellStyle name="Uitvoer 4 3 12 2" xfId="17322" xr:uid="{00000000-0005-0000-0000-00004C610000}"/>
    <cellStyle name="Uitvoer 4 3 13" xfId="7794" xr:uid="{00000000-0005-0000-0000-00004D610000}"/>
    <cellStyle name="Uitvoer 4 3 13 2" xfId="17521" xr:uid="{00000000-0005-0000-0000-00004E610000}"/>
    <cellStyle name="Uitvoer 4 3 14" xfId="7988" xr:uid="{00000000-0005-0000-0000-00004F610000}"/>
    <cellStyle name="Uitvoer 4 3 14 2" xfId="17715" xr:uid="{00000000-0005-0000-0000-000050610000}"/>
    <cellStyle name="Uitvoer 4 3 15" xfId="8015" xr:uid="{00000000-0005-0000-0000-000051610000}"/>
    <cellStyle name="Uitvoer 4 3 15 2" xfId="17742" xr:uid="{00000000-0005-0000-0000-000052610000}"/>
    <cellStyle name="Uitvoer 4 3 16" xfId="8291" xr:uid="{00000000-0005-0000-0000-000053610000}"/>
    <cellStyle name="Uitvoer 4 3 16 2" xfId="18018" xr:uid="{00000000-0005-0000-0000-000054610000}"/>
    <cellStyle name="Uitvoer 4 3 17" xfId="8476" xr:uid="{00000000-0005-0000-0000-000055610000}"/>
    <cellStyle name="Uitvoer 4 3 17 2" xfId="18203" xr:uid="{00000000-0005-0000-0000-000056610000}"/>
    <cellStyle name="Uitvoer 4 3 18" xfId="8657" xr:uid="{00000000-0005-0000-0000-000057610000}"/>
    <cellStyle name="Uitvoer 4 3 18 2" xfId="18384" xr:uid="{00000000-0005-0000-0000-000058610000}"/>
    <cellStyle name="Uitvoer 4 3 19" xfId="8832" xr:uid="{00000000-0005-0000-0000-000059610000}"/>
    <cellStyle name="Uitvoer 4 3 19 2" xfId="18559" xr:uid="{00000000-0005-0000-0000-00005A610000}"/>
    <cellStyle name="Uitvoer 4 3 2" xfId="4596" xr:uid="{00000000-0005-0000-0000-00005B610000}"/>
    <cellStyle name="Uitvoer 4 3 2 2" xfId="14323" xr:uid="{00000000-0005-0000-0000-00005C610000}"/>
    <cellStyle name="Uitvoer 4 3 20" xfId="9007" xr:uid="{00000000-0005-0000-0000-00005D610000}"/>
    <cellStyle name="Uitvoer 4 3 20 2" xfId="18734" xr:uid="{00000000-0005-0000-0000-00005E610000}"/>
    <cellStyle name="Uitvoer 4 3 21" xfId="9184" xr:uid="{00000000-0005-0000-0000-00005F610000}"/>
    <cellStyle name="Uitvoer 4 3 21 2" xfId="18911" xr:uid="{00000000-0005-0000-0000-000060610000}"/>
    <cellStyle name="Uitvoer 4 3 22" xfId="9354" xr:uid="{00000000-0005-0000-0000-000061610000}"/>
    <cellStyle name="Uitvoer 4 3 22 2" xfId="19081" xr:uid="{00000000-0005-0000-0000-000062610000}"/>
    <cellStyle name="Uitvoer 4 3 23" xfId="9525" xr:uid="{00000000-0005-0000-0000-000063610000}"/>
    <cellStyle name="Uitvoer 4 3 23 2" xfId="19252" xr:uid="{00000000-0005-0000-0000-000064610000}"/>
    <cellStyle name="Uitvoer 4 3 24" xfId="9690" xr:uid="{00000000-0005-0000-0000-000065610000}"/>
    <cellStyle name="Uitvoer 4 3 24 2" xfId="19417" xr:uid="{00000000-0005-0000-0000-000066610000}"/>
    <cellStyle name="Uitvoer 4 3 25" xfId="9857" xr:uid="{00000000-0005-0000-0000-000067610000}"/>
    <cellStyle name="Uitvoer 4 3 25 2" xfId="19584" xr:uid="{00000000-0005-0000-0000-000068610000}"/>
    <cellStyle name="Uitvoer 4 3 26" xfId="10020" xr:uid="{00000000-0005-0000-0000-000069610000}"/>
    <cellStyle name="Uitvoer 4 3 26 2" xfId="19747" xr:uid="{00000000-0005-0000-0000-00006A610000}"/>
    <cellStyle name="Uitvoer 4 3 27" xfId="10178" xr:uid="{00000000-0005-0000-0000-00006B610000}"/>
    <cellStyle name="Uitvoer 4 3 27 2" xfId="19905" xr:uid="{00000000-0005-0000-0000-00006C610000}"/>
    <cellStyle name="Uitvoer 4 3 28" xfId="10332" xr:uid="{00000000-0005-0000-0000-00006D610000}"/>
    <cellStyle name="Uitvoer 4 3 28 2" xfId="20059" xr:uid="{00000000-0005-0000-0000-00006E610000}"/>
    <cellStyle name="Uitvoer 4 3 29" xfId="10485" xr:uid="{00000000-0005-0000-0000-00006F610000}"/>
    <cellStyle name="Uitvoer 4 3 29 2" xfId="20212" xr:uid="{00000000-0005-0000-0000-000070610000}"/>
    <cellStyle name="Uitvoer 4 3 3" xfId="5802" xr:uid="{00000000-0005-0000-0000-000071610000}"/>
    <cellStyle name="Uitvoer 4 3 3 2" xfId="15529" xr:uid="{00000000-0005-0000-0000-000072610000}"/>
    <cellStyle name="Uitvoer 4 3 30" xfId="10635" xr:uid="{00000000-0005-0000-0000-000073610000}"/>
    <cellStyle name="Uitvoer 4 3 30 2" xfId="20362" xr:uid="{00000000-0005-0000-0000-000074610000}"/>
    <cellStyle name="Uitvoer 4 3 31" xfId="10782" xr:uid="{00000000-0005-0000-0000-000075610000}"/>
    <cellStyle name="Uitvoer 4 3 31 2" xfId="20509" xr:uid="{00000000-0005-0000-0000-000076610000}"/>
    <cellStyle name="Uitvoer 4 3 4" xfId="6014" xr:uid="{00000000-0005-0000-0000-000077610000}"/>
    <cellStyle name="Uitvoer 4 3 4 2" xfId="15741" xr:uid="{00000000-0005-0000-0000-000078610000}"/>
    <cellStyle name="Uitvoer 4 3 5" xfId="5959" xr:uid="{00000000-0005-0000-0000-000079610000}"/>
    <cellStyle name="Uitvoer 4 3 5 2" xfId="15686" xr:uid="{00000000-0005-0000-0000-00007A610000}"/>
    <cellStyle name="Uitvoer 4 3 6" xfId="6389" xr:uid="{00000000-0005-0000-0000-00007B610000}"/>
    <cellStyle name="Uitvoer 4 3 6 2" xfId="16116" xr:uid="{00000000-0005-0000-0000-00007C610000}"/>
    <cellStyle name="Uitvoer 4 3 7" xfId="6594" xr:uid="{00000000-0005-0000-0000-00007D610000}"/>
    <cellStyle name="Uitvoer 4 3 7 2" xfId="16321" xr:uid="{00000000-0005-0000-0000-00007E610000}"/>
    <cellStyle name="Uitvoer 4 3 8" xfId="6799" xr:uid="{00000000-0005-0000-0000-00007F610000}"/>
    <cellStyle name="Uitvoer 4 3 8 2" xfId="16526" xr:uid="{00000000-0005-0000-0000-000080610000}"/>
    <cellStyle name="Uitvoer 4 3 9" xfId="7003" xr:uid="{00000000-0005-0000-0000-000081610000}"/>
    <cellStyle name="Uitvoer 4 3 9 2" xfId="16730" xr:uid="{00000000-0005-0000-0000-000082610000}"/>
    <cellStyle name="Uitvoer 4 30" xfId="8674" xr:uid="{00000000-0005-0000-0000-000083610000}"/>
    <cellStyle name="Uitvoer 4 30 2" xfId="18401" xr:uid="{00000000-0005-0000-0000-000084610000}"/>
    <cellStyle name="Uitvoer 4 31" xfId="8046" xr:uid="{00000000-0005-0000-0000-000085610000}"/>
    <cellStyle name="Uitvoer 4 31 2" xfId="17773" xr:uid="{00000000-0005-0000-0000-000086610000}"/>
    <cellStyle name="Uitvoer 4 32" xfId="8316" xr:uid="{00000000-0005-0000-0000-000087610000}"/>
    <cellStyle name="Uitvoer 4 32 2" xfId="18043" xr:uid="{00000000-0005-0000-0000-000088610000}"/>
    <cellStyle name="Uitvoer 4 33" xfId="8021" xr:uid="{00000000-0005-0000-0000-000089610000}"/>
    <cellStyle name="Uitvoer 4 33 2" xfId="17748" xr:uid="{00000000-0005-0000-0000-00008A610000}"/>
    <cellStyle name="Uitvoer 4 4" xfId="3076" xr:uid="{00000000-0005-0000-0000-00008B610000}"/>
    <cellStyle name="Uitvoer 4 4 2" xfId="12803" xr:uid="{00000000-0005-0000-0000-00008C610000}"/>
    <cellStyle name="Uitvoer 4 5" xfId="2653" xr:uid="{00000000-0005-0000-0000-00008D610000}"/>
    <cellStyle name="Uitvoer 4 5 2" xfId="12380" xr:uid="{00000000-0005-0000-0000-00008E610000}"/>
    <cellStyle name="Uitvoer 4 6" xfId="5161" xr:uid="{00000000-0005-0000-0000-00008F610000}"/>
    <cellStyle name="Uitvoer 4 6 2" xfId="14888" xr:uid="{00000000-0005-0000-0000-000090610000}"/>
    <cellStyle name="Uitvoer 4 7" xfId="4723" xr:uid="{00000000-0005-0000-0000-000091610000}"/>
    <cellStyle name="Uitvoer 4 7 2" xfId="14450" xr:uid="{00000000-0005-0000-0000-000092610000}"/>
    <cellStyle name="Uitvoer 4 8" xfId="2618" xr:uid="{00000000-0005-0000-0000-000093610000}"/>
    <cellStyle name="Uitvoer 4 8 2" xfId="12345" xr:uid="{00000000-0005-0000-0000-000094610000}"/>
    <cellStyle name="Uitvoer 4 9" xfId="5214" xr:uid="{00000000-0005-0000-0000-000095610000}"/>
    <cellStyle name="Uitvoer 4 9 2" xfId="14941" xr:uid="{00000000-0005-0000-0000-000096610000}"/>
    <cellStyle name="Uitvoer 5" xfId="875" xr:uid="{00000000-0005-0000-0000-000097610000}"/>
    <cellStyle name="Uitvoer 5 10" xfId="4694" xr:uid="{00000000-0005-0000-0000-000098610000}"/>
    <cellStyle name="Uitvoer 5 10 2" xfId="14421" xr:uid="{00000000-0005-0000-0000-000099610000}"/>
    <cellStyle name="Uitvoer 5 11" xfId="5241" xr:uid="{00000000-0005-0000-0000-00009A610000}"/>
    <cellStyle name="Uitvoer 5 11 2" xfId="14968" xr:uid="{00000000-0005-0000-0000-00009B610000}"/>
    <cellStyle name="Uitvoer 5 12" xfId="5838" xr:uid="{00000000-0005-0000-0000-00009C610000}"/>
    <cellStyle name="Uitvoer 5 12 2" xfId="15565" xr:uid="{00000000-0005-0000-0000-00009D610000}"/>
    <cellStyle name="Uitvoer 5 13" xfId="2805" xr:uid="{00000000-0005-0000-0000-00009E610000}"/>
    <cellStyle name="Uitvoer 5 13 2" xfId="12532" xr:uid="{00000000-0005-0000-0000-00009F610000}"/>
    <cellStyle name="Uitvoer 5 14" xfId="5125" xr:uid="{00000000-0005-0000-0000-0000A0610000}"/>
    <cellStyle name="Uitvoer 5 14 2" xfId="14852" xr:uid="{00000000-0005-0000-0000-0000A1610000}"/>
    <cellStyle name="Uitvoer 5 15" xfId="5231" xr:uid="{00000000-0005-0000-0000-0000A2610000}"/>
    <cellStyle name="Uitvoer 5 15 2" xfId="14958" xr:uid="{00000000-0005-0000-0000-0000A3610000}"/>
    <cellStyle name="Uitvoer 5 16" xfId="5224" xr:uid="{00000000-0005-0000-0000-0000A4610000}"/>
    <cellStyle name="Uitvoer 5 16 2" xfId="14951" xr:uid="{00000000-0005-0000-0000-0000A5610000}"/>
    <cellStyle name="Uitvoer 5 17" xfId="5028" xr:uid="{00000000-0005-0000-0000-0000A6610000}"/>
    <cellStyle name="Uitvoer 5 17 2" xfId="14755" xr:uid="{00000000-0005-0000-0000-0000A7610000}"/>
    <cellStyle name="Uitvoer 5 18" xfId="5253" xr:uid="{00000000-0005-0000-0000-0000A8610000}"/>
    <cellStyle name="Uitvoer 5 18 2" xfId="14980" xr:uid="{00000000-0005-0000-0000-0000A9610000}"/>
    <cellStyle name="Uitvoer 5 19" xfId="5200" xr:uid="{00000000-0005-0000-0000-0000AA610000}"/>
    <cellStyle name="Uitvoer 5 19 2" xfId="14927" xr:uid="{00000000-0005-0000-0000-0000AB610000}"/>
    <cellStyle name="Uitvoer 5 2" xfId="2376" xr:uid="{00000000-0005-0000-0000-0000AC610000}"/>
    <cellStyle name="Uitvoer 5 2 10" xfId="7207" xr:uid="{00000000-0005-0000-0000-0000AD610000}"/>
    <cellStyle name="Uitvoer 5 2 10 2" xfId="16934" xr:uid="{00000000-0005-0000-0000-0000AE610000}"/>
    <cellStyle name="Uitvoer 5 2 11" xfId="7406" xr:uid="{00000000-0005-0000-0000-0000AF610000}"/>
    <cellStyle name="Uitvoer 5 2 11 2" xfId="17133" xr:uid="{00000000-0005-0000-0000-0000B0610000}"/>
    <cellStyle name="Uitvoer 5 2 12" xfId="7596" xr:uid="{00000000-0005-0000-0000-0000B1610000}"/>
    <cellStyle name="Uitvoer 5 2 12 2" xfId="17323" xr:uid="{00000000-0005-0000-0000-0000B2610000}"/>
    <cellStyle name="Uitvoer 5 2 13" xfId="7795" xr:uid="{00000000-0005-0000-0000-0000B3610000}"/>
    <cellStyle name="Uitvoer 5 2 13 2" xfId="17522" xr:uid="{00000000-0005-0000-0000-0000B4610000}"/>
    <cellStyle name="Uitvoer 5 2 14" xfId="7989" xr:uid="{00000000-0005-0000-0000-0000B5610000}"/>
    <cellStyle name="Uitvoer 5 2 14 2" xfId="17716" xr:uid="{00000000-0005-0000-0000-0000B6610000}"/>
    <cellStyle name="Uitvoer 5 2 15" xfId="8008" xr:uid="{00000000-0005-0000-0000-0000B7610000}"/>
    <cellStyle name="Uitvoer 5 2 15 2" xfId="17735" xr:uid="{00000000-0005-0000-0000-0000B8610000}"/>
    <cellStyle name="Uitvoer 5 2 16" xfId="8292" xr:uid="{00000000-0005-0000-0000-0000B9610000}"/>
    <cellStyle name="Uitvoer 5 2 16 2" xfId="18019" xr:uid="{00000000-0005-0000-0000-0000BA610000}"/>
    <cellStyle name="Uitvoer 5 2 17" xfId="8477" xr:uid="{00000000-0005-0000-0000-0000BB610000}"/>
    <cellStyle name="Uitvoer 5 2 17 2" xfId="18204" xr:uid="{00000000-0005-0000-0000-0000BC610000}"/>
    <cellStyle name="Uitvoer 5 2 18" xfId="8658" xr:uid="{00000000-0005-0000-0000-0000BD610000}"/>
    <cellStyle name="Uitvoer 5 2 18 2" xfId="18385" xr:uid="{00000000-0005-0000-0000-0000BE610000}"/>
    <cellStyle name="Uitvoer 5 2 19" xfId="8833" xr:uid="{00000000-0005-0000-0000-0000BF610000}"/>
    <cellStyle name="Uitvoer 5 2 19 2" xfId="18560" xr:uid="{00000000-0005-0000-0000-0000C0610000}"/>
    <cellStyle name="Uitvoer 5 2 2" xfId="4597" xr:uid="{00000000-0005-0000-0000-0000C1610000}"/>
    <cellStyle name="Uitvoer 5 2 2 2" xfId="14324" xr:uid="{00000000-0005-0000-0000-0000C2610000}"/>
    <cellStyle name="Uitvoer 5 2 20" xfId="9008" xr:uid="{00000000-0005-0000-0000-0000C3610000}"/>
    <cellStyle name="Uitvoer 5 2 20 2" xfId="18735" xr:uid="{00000000-0005-0000-0000-0000C4610000}"/>
    <cellStyle name="Uitvoer 5 2 21" xfId="9185" xr:uid="{00000000-0005-0000-0000-0000C5610000}"/>
    <cellStyle name="Uitvoer 5 2 21 2" xfId="18912" xr:uid="{00000000-0005-0000-0000-0000C6610000}"/>
    <cellStyle name="Uitvoer 5 2 22" xfId="9355" xr:uid="{00000000-0005-0000-0000-0000C7610000}"/>
    <cellStyle name="Uitvoer 5 2 22 2" xfId="19082" xr:uid="{00000000-0005-0000-0000-0000C8610000}"/>
    <cellStyle name="Uitvoer 5 2 23" xfId="9526" xr:uid="{00000000-0005-0000-0000-0000C9610000}"/>
    <cellStyle name="Uitvoer 5 2 23 2" xfId="19253" xr:uid="{00000000-0005-0000-0000-0000CA610000}"/>
    <cellStyle name="Uitvoer 5 2 24" xfId="9691" xr:uid="{00000000-0005-0000-0000-0000CB610000}"/>
    <cellStyle name="Uitvoer 5 2 24 2" xfId="19418" xr:uid="{00000000-0005-0000-0000-0000CC610000}"/>
    <cellStyle name="Uitvoer 5 2 25" xfId="9858" xr:uid="{00000000-0005-0000-0000-0000CD610000}"/>
    <cellStyle name="Uitvoer 5 2 25 2" xfId="19585" xr:uid="{00000000-0005-0000-0000-0000CE610000}"/>
    <cellStyle name="Uitvoer 5 2 26" xfId="10021" xr:uid="{00000000-0005-0000-0000-0000CF610000}"/>
    <cellStyle name="Uitvoer 5 2 26 2" xfId="19748" xr:uid="{00000000-0005-0000-0000-0000D0610000}"/>
    <cellStyle name="Uitvoer 5 2 27" xfId="10179" xr:uid="{00000000-0005-0000-0000-0000D1610000}"/>
    <cellStyle name="Uitvoer 5 2 27 2" xfId="19906" xr:uid="{00000000-0005-0000-0000-0000D2610000}"/>
    <cellStyle name="Uitvoer 5 2 28" xfId="10333" xr:uid="{00000000-0005-0000-0000-0000D3610000}"/>
    <cellStyle name="Uitvoer 5 2 28 2" xfId="20060" xr:uid="{00000000-0005-0000-0000-0000D4610000}"/>
    <cellStyle name="Uitvoer 5 2 29" xfId="10486" xr:uid="{00000000-0005-0000-0000-0000D5610000}"/>
    <cellStyle name="Uitvoer 5 2 29 2" xfId="20213" xr:uid="{00000000-0005-0000-0000-0000D6610000}"/>
    <cellStyle name="Uitvoer 5 2 3" xfId="5803" xr:uid="{00000000-0005-0000-0000-0000D7610000}"/>
    <cellStyle name="Uitvoer 5 2 3 2" xfId="15530" xr:uid="{00000000-0005-0000-0000-0000D8610000}"/>
    <cellStyle name="Uitvoer 5 2 30" xfId="10636" xr:uid="{00000000-0005-0000-0000-0000D9610000}"/>
    <cellStyle name="Uitvoer 5 2 30 2" xfId="20363" xr:uid="{00000000-0005-0000-0000-0000DA610000}"/>
    <cellStyle name="Uitvoer 5 2 31" xfId="10783" xr:uid="{00000000-0005-0000-0000-0000DB610000}"/>
    <cellStyle name="Uitvoer 5 2 31 2" xfId="20510" xr:uid="{00000000-0005-0000-0000-0000DC610000}"/>
    <cellStyle name="Uitvoer 5 2 4" xfId="6015" xr:uid="{00000000-0005-0000-0000-0000DD610000}"/>
    <cellStyle name="Uitvoer 5 2 4 2" xfId="15742" xr:uid="{00000000-0005-0000-0000-0000DE610000}"/>
    <cellStyle name="Uitvoer 5 2 5" xfId="6049" xr:uid="{00000000-0005-0000-0000-0000DF610000}"/>
    <cellStyle name="Uitvoer 5 2 5 2" xfId="15776" xr:uid="{00000000-0005-0000-0000-0000E0610000}"/>
    <cellStyle name="Uitvoer 5 2 6" xfId="6390" xr:uid="{00000000-0005-0000-0000-0000E1610000}"/>
    <cellStyle name="Uitvoer 5 2 6 2" xfId="16117" xr:uid="{00000000-0005-0000-0000-0000E2610000}"/>
    <cellStyle name="Uitvoer 5 2 7" xfId="6595" xr:uid="{00000000-0005-0000-0000-0000E3610000}"/>
    <cellStyle name="Uitvoer 5 2 7 2" xfId="16322" xr:uid="{00000000-0005-0000-0000-0000E4610000}"/>
    <cellStyle name="Uitvoer 5 2 8" xfId="6800" xr:uid="{00000000-0005-0000-0000-0000E5610000}"/>
    <cellStyle name="Uitvoer 5 2 8 2" xfId="16527" xr:uid="{00000000-0005-0000-0000-0000E6610000}"/>
    <cellStyle name="Uitvoer 5 2 9" xfId="7004" xr:uid="{00000000-0005-0000-0000-0000E7610000}"/>
    <cellStyle name="Uitvoer 5 2 9 2" xfId="16731" xr:uid="{00000000-0005-0000-0000-0000E8610000}"/>
    <cellStyle name="Uitvoer 5 20" xfId="2644" xr:uid="{00000000-0005-0000-0000-0000E9610000}"/>
    <cellStyle name="Uitvoer 5 20 2" xfId="12371" xr:uid="{00000000-0005-0000-0000-0000EA610000}"/>
    <cellStyle name="Uitvoer 5 21" xfId="6210" xr:uid="{00000000-0005-0000-0000-0000EB610000}"/>
    <cellStyle name="Uitvoer 5 21 2" xfId="15937" xr:uid="{00000000-0005-0000-0000-0000EC610000}"/>
    <cellStyle name="Uitvoer 5 22" xfId="8305" xr:uid="{00000000-0005-0000-0000-0000ED610000}"/>
    <cellStyle name="Uitvoer 5 22 2" xfId="18032" xr:uid="{00000000-0005-0000-0000-0000EE610000}"/>
    <cellStyle name="Uitvoer 5 23" xfId="8061" xr:uid="{00000000-0005-0000-0000-0000EF610000}"/>
    <cellStyle name="Uitvoer 5 23 2" xfId="17788" xr:uid="{00000000-0005-0000-0000-0000F0610000}"/>
    <cellStyle name="Uitvoer 5 24" xfId="5486" xr:uid="{00000000-0005-0000-0000-0000F1610000}"/>
    <cellStyle name="Uitvoer 5 24 2" xfId="15213" xr:uid="{00000000-0005-0000-0000-0000F2610000}"/>
    <cellStyle name="Uitvoer 5 25" xfId="8107" xr:uid="{00000000-0005-0000-0000-0000F3610000}"/>
    <cellStyle name="Uitvoer 5 25 2" xfId="17834" xr:uid="{00000000-0005-0000-0000-0000F4610000}"/>
    <cellStyle name="Uitvoer 5 26" xfId="9020" xr:uid="{00000000-0005-0000-0000-0000F5610000}"/>
    <cellStyle name="Uitvoer 5 26 2" xfId="18747" xr:uid="{00000000-0005-0000-0000-0000F6610000}"/>
    <cellStyle name="Uitvoer 5 27" xfId="7638" xr:uid="{00000000-0005-0000-0000-0000F7610000}"/>
    <cellStyle name="Uitvoer 5 27 2" xfId="17365" xr:uid="{00000000-0005-0000-0000-0000F8610000}"/>
    <cellStyle name="Uitvoer 5 28" xfId="7229" xr:uid="{00000000-0005-0000-0000-0000F9610000}"/>
    <cellStyle name="Uitvoer 5 28 2" xfId="16956" xr:uid="{00000000-0005-0000-0000-0000FA610000}"/>
    <cellStyle name="Uitvoer 5 29" xfId="5639" xr:uid="{00000000-0005-0000-0000-0000FB610000}"/>
    <cellStyle name="Uitvoer 5 29 2" xfId="15366" xr:uid="{00000000-0005-0000-0000-0000FC610000}"/>
    <cellStyle name="Uitvoer 5 3" xfId="2377" xr:uid="{00000000-0005-0000-0000-0000FD610000}"/>
    <cellStyle name="Uitvoer 5 3 10" xfId="7208" xr:uid="{00000000-0005-0000-0000-0000FE610000}"/>
    <cellStyle name="Uitvoer 5 3 10 2" xfId="16935" xr:uid="{00000000-0005-0000-0000-0000FF610000}"/>
    <cellStyle name="Uitvoer 5 3 11" xfId="7407" xr:uid="{00000000-0005-0000-0000-000000620000}"/>
    <cellStyle name="Uitvoer 5 3 11 2" xfId="17134" xr:uid="{00000000-0005-0000-0000-000001620000}"/>
    <cellStyle name="Uitvoer 5 3 12" xfId="7597" xr:uid="{00000000-0005-0000-0000-000002620000}"/>
    <cellStyle name="Uitvoer 5 3 12 2" xfId="17324" xr:uid="{00000000-0005-0000-0000-000003620000}"/>
    <cellStyle name="Uitvoer 5 3 13" xfId="7796" xr:uid="{00000000-0005-0000-0000-000004620000}"/>
    <cellStyle name="Uitvoer 5 3 13 2" xfId="17523" xr:uid="{00000000-0005-0000-0000-000005620000}"/>
    <cellStyle name="Uitvoer 5 3 14" xfId="7990" xr:uid="{00000000-0005-0000-0000-000006620000}"/>
    <cellStyle name="Uitvoer 5 3 14 2" xfId="17717" xr:uid="{00000000-0005-0000-0000-000007620000}"/>
    <cellStyle name="Uitvoer 5 3 15" xfId="7419" xr:uid="{00000000-0005-0000-0000-000008620000}"/>
    <cellStyle name="Uitvoer 5 3 15 2" xfId="17146" xr:uid="{00000000-0005-0000-0000-000009620000}"/>
    <cellStyle name="Uitvoer 5 3 16" xfId="8293" xr:uid="{00000000-0005-0000-0000-00000A620000}"/>
    <cellStyle name="Uitvoer 5 3 16 2" xfId="18020" xr:uid="{00000000-0005-0000-0000-00000B620000}"/>
    <cellStyle name="Uitvoer 5 3 17" xfId="8478" xr:uid="{00000000-0005-0000-0000-00000C620000}"/>
    <cellStyle name="Uitvoer 5 3 17 2" xfId="18205" xr:uid="{00000000-0005-0000-0000-00000D620000}"/>
    <cellStyle name="Uitvoer 5 3 18" xfId="8659" xr:uid="{00000000-0005-0000-0000-00000E620000}"/>
    <cellStyle name="Uitvoer 5 3 18 2" xfId="18386" xr:uid="{00000000-0005-0000-0000-00000F620000}"/>
    <cellStyle name="Uitvoer 5 3 19" xfId="8834" xr:uid="{00000000-0005-0000-0000-000010620000}"/>
    <cellStyle name="Uitvoer 5 3 19 2" xfId="18561" xr:uid="{00000000-0005-0000-0000-000011620000}"/>
    <cellStyle name="Uitvoer 5 3 2" xfId="4598" xr:uid="{00000000-0005-0000-0000-000012620000}"/>
    <cellStyle name="Uitvoer 5 3 2 2" xfId="14325" xr:uid="{00000000-0005-0000-0000-000013620000}"/>
    <cellStyle name="Uitvoer 5 3 20" xfId="9009" xr:uid="{00000000-0005-0000-0000-000014620000}"/>
    <cellStyle name="Uitvoer 5 3 20 2" xfId="18736" xr:uid="{00000000-0005-0000-0000-000015620000}"/>
    <cellStyle name="Uitvoer 5 3 21" xfId="9186" xr:uid="{00000000-0005-0000-0000-000016620000}"/>
    <cellStyle name="Uitvoer 5 3 21 2" xfId="18913" xr:uid="{00000000-0005-0000-0000-000017620000}"/>
    <cellStyle name="Uitvoer 5 3 22" xfId="9356" xr:uid="{00000000-0005-0000-0000-000018620000}"/>
    <cellStyle name="Uitvoer 5 3 22 2" xfId="19083" xr:uid="{00000000-0005-0000-0000-000019620000}"/>
    <cellStyle name="Uitvoer 5 3 23" xfId="9527" xr:uid="{00000000-0005-0000-0000-00001A620000}"/>
    <cellStyle name="Uitvoer 5 3 23 2" xfId="19254" xr:uid="{00000000-0005-0000-0000-00001B620000}"/>
    <cellStyle name="Uitvoer 5 3 24" xfId="9692" xr:uid="{00000000-0005-0000-0000-00001C620000}"/>
    <cellStyle name="Uitvoer 5 3 24 2" xfId="19419" xr:uid="{00000000-0005-0000-0000-00001D620000}"/>
    <cellStyle name="Uitvoer 5 3 25" xfId="9859" xr:uid="{00000000-0005-0000-0000-00001E620000}"/>
    <cellStyle name="Uitvoer 5 3 25 2" xfId="19586" xr:uid="{00000000-0005-0000-0000-00001F620000}"/>
    <cellStyle name="Uitvoer 5 3 26" xfId="10022" xr:uid="{00000000-0005-0000-0000-000020620000}"/>
    <cellStyle name="Uitvoer 5 3 26 2" xfId="19749" xr:uid="{00000000-0005-0000-0000-000021620000}"/>
    <cellStyle name="Uitvoer 5 3 27" xfId="10180" xr:uid="{00000000-0005-0000-0000-000022620000}"/>
    <cellStyle name="Uitvoer 5 3 27 2" xfId="19907" xr:uid="{00000000-0005-0000-0000-000023620000}"/>
    <cellStyle name="Uitvoer 5 3 28" xfId="10334" xr:uid="{00000000-0005-0000-0000-000024620000}"/>
    <cellStyle name="Uitvoer 5 3 28 2" xfId="20061" xr:uid="{00000000-0005-0000-0000-000025620000}"/>
    <cellStyle name="Uitvoer 5 3 29" xfId="10487" xr:uid="{00000000-0005-0000-0000-000026620000}"/>
    <cellStyle name="Uitvoer 5 3 29 2" xfId="20214" xr:uid="{00000000-0005-0000-0000-000027620000}"/>
    <cellStyle name="Uitvoer 5 3 3" xfId="5804" xr:uid="{00000000-0005-0000-0000-000028620000}"/>
    <cellStyle name="Uitvoer 5 3 3 2" xfId="15531" xr:uid="{00000000-0005-0000-0000-000029620000}"/>
    <cellStyle name="Uitvoer 5 3 30" xfId="10637" xr:uid="{00000000-0005-0000-0000-00002A620000}"/>
    <cellStyle name="Uitvoer 5 3 30 2" xfId="20364" xr:uid="{00000000-0005-0000-0000-00002B620000}"/>
    <cellStyle name="Uitvoer 5 3 31" xfId="10784" xr:uid="{00000000-0005-0000-0000-00002C620000}"/>
    <cellStyle name="Uitvoer 5 3 31 2" xfId="20511" xr:uid="{00000000-0005-0000-0000-00002D620000}"/>
    <cellStyle name="Uitvoer 5 3 4" xfId="6016" xr:uid="{00000000-0005-0000-0000-00002E620000}"/>
    <cellStyle name="Uitvoer 5 3 4 2" xfId="15743" xr:uid="{00000000-0005-0000-0000-00002F620000}"/>
    <cellStyle name="Uitvoer 5 3 5" xfId="6039" xr:uid="{00000000-0005-0000-0000-000030620000}"/>
    <cellStyle name="Uitvoer 5 3 5 2" xfId="15766" xr:uid="{00000000-0005-0000-0000-000031620000}"/>
    <cellStyle name="Uitvoer 5 3 6" xfId="6391" xr:uid="{00000000-0005-0000-0000-000032620000}"/>
    <cellStyle name="Uitvoer 5 3 6 2" xfId="16118" xr:uid="{00000000-0005-0000-0000-000033620000}"/>
    <cellStyle name="Uitvoer 5 3 7" xfId="6596" xr:uid="{00000000-0005-0000-0000-000034620000}"/>
    <cellStyle name="Uitvoer 5 3 7 2" xfId="16323" xr:uid="{00000000-0005-0000-0000-000035620000}"/>
    <cellStyle name="Uitvoer 5 3 8" xfId="6801" xr:uid="{00000000-0005-0000-0000-000036620000}"/>
    <cellStyle name="Uitvoer 5 3 8 2" xfId="16528" xr:uid="{00000000-0005-0000-0000-000037620000}"/>
    <cellStyle name="Uitvoer 5 3 9" xfId="7005" xr:uid="{00000000-0005-0000-0000-000038620000}"/>
    <cellStyle name="Uitvoer 5 3 9 2" xfId="16732" xr:uid="{00000000-0005-0000-0000-000039620000}"/>
    <cellStyle name="Uitvoer 5 30" xfId="9704" xr:uid="{00000000-0005-0000-0000-00003A620000}"/>
    <cellStyle name="Uitvoer 5 30 2" xfId="19431" xr:uid="{00000000-0005-0000-0000-00003B620000}"/>
    <cellStyle name="Uitvoer 5 31" xfId="8307" xr:uid="{00000000-0005-0000-0000-00003C620000}"/>
    <cellStyle name="Uitvoer 5 31 2" xfId="18034" xr:uid="{00000000-0005-0000-0000-00003D620000}"/>
    <cellStyle name="Uitvoer 5 32" xfId="6063" xr:uid="{00000000-0005-0000-0000-00003E620000}"/>
    <cellStyle name="Uitvoer 5 32 2" xfId="15790" xr:uid="{00000000-0005-0000-0000-00003F620000}"/>
    <cellStyle name="Uitvoer 5 33" xfId="8511" xr:uid="{00000000-0005-0000-0000-000040620000}"/>
    <cellStyle name="Uitvoer 5 33 2" xfId="18238" xr:uid="{00000000-0005-0000-0000-000041620000}"/>
    <cellStyle name="Uitvoer 5 4" xfId="3077" xr:uid="{00000000-0005-0000-0000-000042620000}"/>
    <cellStyle name="Uitvoer 5 4 2" xfId="12804" xr:uid="{00000000-0005-0000-0000-000043620000}"/>
    <cellStyle name="Uitvoer 5 5" xfId="2652" xr:uid="{00000000-0005-0000-0000-000044620000}"/>
    <cellStyle name="Uitvoer 5 5 2" xfId="12379" xr:uid="{00000000-0005-0000-0000-000045620000}"/>
    <cellStyle name="Uitvoer 5 6" xfId="4872" xr:uid="{00000000-0005-0000-0000-000046620000}"/>
    <cellStyle name="Uitvoer 5 6 2" xfId="14599" xr:uid="{00000000-0005-0000-0000-000047620000}"/>
    <cellStyle name="Uitvoer 5 7" xfId="3034" xr:uid="{00000000-0005-0000-0000-000048620000}"/>
    <cellStyle name="Uitvoer 5 7 2" xfId="12761" xr:uid="{00000000-0005-0000-0000-000049620000}"/>
    <cellStyle name="Uitvoer 5 8" xfId="5418" xr:uid="{00000000-0005-0000-0000-00004A620000}"/>
    <cellStyle name="Uitvoer 5 8 2" xfId="15145" xr:uid="{00000000-0005-0000-0000-00004B620000}"/>
    <cellStyle name="Uitvoer 5 9" xfId="2440" xr:uid="{00000000-0005-0000-0000-00004C620000}"/>
    <cellStyle name="Uitvoer 5 9 2" xfId="12167" xr:uid="{00000000-0005-0000-0000-00004D620000}"/>
    <cellStyle name="Uitvoer 6" xfId="876" xr:uid="{00000000-0005-0000-0000-00004E620000}"/>
    <cellStyle name="Uitvoer 6 10" xfId="5818" xr:uid="{00000000-0005-0000-0000-00004F620000}"/>
    <cellStyle name="Uitvoer 6 10 2" xfId="15545" xr:uid="{00000000-0005-0000-0000-000050620000}"/>
    <cellStyle name="Uitvoer 6 11" xfId="5329" xr:uid="{00000000-0005-0000-0000-000051620000}"/>
    <cellStyle name="Uitvoer 6 11 2" xfId="15056" xr:uid="{00000000-0005-0000-0000-000052620000}"/>
    <cellStyle name="Uitvoer 6 12" xfId="5748" xr:uid="{00000000-0005-0000-0000-000053620000}"/>
    <cellStyle name="Uitvoer 6 12 2" xfId="15475" xr:uid="{00000000-0005-0000-0000-000054620000}"/>
    <cellStyle name="Uitvoer 6 13" xfId="5549" xr:uid="{00000000-0005-0000-0000-000055620000}"/>
    <cellStyle name="Uitvoer 6 13 2" xfId="15276" xr:uid="{00000000-0005-0000-0000-000056620000}"/>
    <cellStyle name="Uitvoer 6 14" xfId="4704" xr:uid="{00000000-0005-0000-0000-000057620000}"/>
    <cellStyle name="Uitvoer 6 14 2" xfId="14431" xr:uid="{00000000-0005-0000-0000-000058620000}"/>
    <cellStyle name="Uitvoer 6 15" xfId="2785" xr:uid="{00000000-0005-0000-0000-000059620000}"/>
    <cellStyle name="Uitvoer 6 15 2" xfId="12512" xr:uid="{00000000-0005-0000-0000-00005A620000}"/>
    <cellStyle name="Uitvoer 6 16" xfId="5128" xr:uid="{00000000-0005-0000-0000-00005B620000}"/>
    <cellStyle name="Uitvoer 6 16 2" xfId="14855" xr:uid="{00000000-0005-0000-0000-00005C620000}"/>
    <cellStyle name="Uitvoer 6 17" xfId="5592" xr:uid="{00000000-0005-0000-0000-00005D620000}"/>
    <cellStyle name="Uitvoer 6 17 2" xfId="15319" xr:uid="{00000000-0005-0000-0000-00005E620000}"/>
    <cellStyle name="Uitvoer 6 18" xfId="5474" xr:uid="{00000000-0005-0000-0000-00005F620000}"/>
    <cellStyle name="Uitvoer 6 18 2" xfId="15201" xr:uid="{00000000-0005-0000-0000-000060620000}"/>
    <cellStyle name="Uitvoer 6 19" xfId="7741" xr:uid="{00000000-0005-0000-0000-000061620000}"/>
    <cellStyle name="Uitvoer 6 19 2" xfId="17468" xr:uid="{00000000-0005-0000-0000-000062620000}"/>
    <cellStyle name="Uitvoer 6 2" xfId="2378" xr:uid="{00000000-0005-0000-0000-000063620000}"/>
    <cellStyle name="Uitvoer 6 2 10" xfId="7209" xr:uid="{00000000-0005-0000-0000-000064620000}"/>
    <cellStyle name="Uitvoer 6 2 10 2" xfId="16936" xr:uid="{00000000-0005-0000-0000-000065620000}"/>
    <cellStyle name="Uitvoer 6 2 11" xfId="7408" xr:uid="{00000000-0005-0000-0000-000066620000}"/>
    <cellStyle name="Uitvoer 6 2 11 2" xfId="17135" xr:uid="{00000000-0005-0000-0000-000067620000}"/>
    <cellStyle name="Uitvoer 6 2 12" xfId="7598" xr:uid="{00000000-0005-0000-0000-000068620000}"/>
    <cellStyle name="Uitvoer 6 2 12 2" xfId="17325" xr:uid="{00000000-0005-0000-0000-000069620000}"/>
    <cellStyle name="Uitvoer 6 2 13" xfId="7797" xr:uid="{00000000-0005-0000-0000-00006A620000}"/>
    <cellStyle name="Uitvoer 6 2 13 2" xfId="17524" xr:uid="{00000000-0005-0000-0000-00006B620000}"/>
    <cellStyle name="Uitvoer 6 2 14" xfId="7991" xr:uid="{00000000-0005-0000-0000-00006C620000}"/>
    <cellStyle name="Uitvoer 6 2 14 2" xfId="17718" xr:uid="{00000000-0005-0000-0000-00006D620000}"/>
    <cellStyle name="Uitvoer 6 2 15" xfId="8014" xr:uid="{00000000-0005-0000-0000-00006E620000}"/>
    <cellStyle name="Uitvoer 6 2 15 2" xfId="17741" xr:uid="{00000000-0005-0000-0000-00006F620000}"/>
    <cellStyle name="Uitvoer 6 2 16" xfId="8294" xr:uid="{00000000-0005-0000-0000-000070620000}"/>
    <cellStyle name="Uitvoer 6 2 16 2" xfId="18021" xr:uid="{00000000-0005-0000-0000-000071620000}"/>
    <cellStyle name="Uitvoer 6 2 17" xfId="8479" xr:uid="{00000000-0005-0000-0000-000072620000}"/>
    <cellStyle name="Uitvoer 6 2 17 2" xfId="18206" xr:uid="{00000000-0005-0000-0000-000073620000}"/>
    <cellStyle name="Uitvoer 6 2 18" xfId="8660" xr:uid="{00000000-0005-0000-0000-000074620000}"/>
    <cellStyle name="Uitvoer 6 2 18 2" xfId="18387" xr:uid="{00000000-0005-0000-0000-000075620000}"/>
    <cellStyle name="Uitvoer 6 2 19" xfId="8835" xr:uid="{00000000-0005-0000-0000-000076620000}"/>
    <cellStyle name="Uitvoer 6 2 19 2" xfId="18562" xr:uid="{00000000-0005-0000-0000-000077620000}"/>
    <cellStyle name="Uitvoer 6 2 2" xfId="4599" xr:uid="{00000000-0005-0000-0000-000078620000}"/>
    <cellStyle name="Uitvoer 6 2 2 2" xfId="14326" xr:uid="{00000000-0005-0000-0000-000079620000}"/>
    <cellStyle name="Uitvoer 6 2 20" xfId="9010" xr:uid="{00000000-0005-0000-0000-00007A620000}"/>
    <cellStyle name="Uitvoer 6 2 20 2" xfId="18737" xr:uid="{00000000-0005-0000-0000-00007B620000}"/>
    <cellStyle name="Uitvoer 6 2 21" xfId="9187" xr:uid="{00000000-0005-0000-0000-00007C620000}"/>
    <cellStyle name="Uitvoer 6 2 21 2" xfId="18914" xr:uid="{00000000-0005-0000-0000-00007D620000}"/>
    <cellStyle name="Uitvoer 6 2 22" xfId="9357" xr:uid="{00000000-0005-0000-0000-00007E620000}"/>
    <cellStyle name="Uitvoer 6 2 22 2" xfId="19084" xr:uid="{00000000-0005-0000-0000-00007F620000}"/>
    <cellStyle name="Uitvoer 6 2 23" xfId="9528" xr:uid="{00000000-0005-0000-0000-000080620000}"/>
    <cellStyle name="Uitvoer 6 2 23 2" xfId="19255" xr:uid="{00000000-0005-0000-0000-000081620000}"/>
    <cellStyle name="Uitvoer 6 2 24" xfId="9693" xr:uid="{00000000-0005-0000-0000-000082620000}"/>
    <cellStyle name="Uitvoer 6 2 24 2" xfId="19420" xr:uid="{00000000-0005-0000-0000-000083620000}"/>
    <cellStyle name="Uitvoer 6 2 25" xfId="9860" xr:uid="{00000000-0005-0000-0000-000084620000}"/>
    <cellStyle name="Uitvoer 6 2 25 2" xfId="19587" xr:uid="{00000000-0005-0000-0000-000085620000}"/>
    <cellStyle name="Uitvoer 6 2 26" xfId="10023" xr:uid="{00000000-0005-0000-0000-000086620000}"/>
    <cellStyle name="Uitvoer 6 2 26 2" xfId="19750" xr:uid="{00000000-0005-0000-0000-000087620000}"/>
    <cellStyle name="Uitvoer 6 2 27" xfId="10181" xr:uid="{00000000-0005-0000-0000-000088620000}"/>
    <cellStyle name="Uitvoer 6 2 27 2" xfId="19908" xr:uid="{00000000-0005-0000-0000-000089620000}"/>
    <cellStyle name="Uitvoer 6 2 28" xfId="10335" xr:uid="{00000000-0005-0000-0000-00008A620000}"/>
    <cellStyle name="Uitvoer 6 2 28 2" xfId="20062" xr:uid="{00000000-0005-0000-0000-00008B620000}"/>
    <cellStyle name="Uitvoer 6 2 29" xfId="10488" xr:uid="{00000000-0005-0000-0000-00008C620000}"/>
    <cellStyle name="Uitvoer 6 2 29 2" xfId="20215" xr:uid="{00000000-0005-0000-0000-00008D620000}"/>
    <cellStyle name="Uitvoer 6 2 3" xfId="5805" xr:uid="{00000000-0005-0000-0000-00008E620000}"/>
    <cellStyle name="Uitvoer 6 2 3 2" xfId="15532" xr:uid="{00000000-0005-0000-0000-00008F620000}"/>
    <cellStyle name="Uitvoer 6 2 30" xfId="10638" xr:uid="{00000000-0005-0000-0000-000090620000}"/>
    <cellStyle name="Uitvoer 6 2 30 2" xfId="20365" xr:uid="{00000000-0005-0000-0000-000091620000}"/>
    <cellStyle name="Uitvoer 6 2 31" xfId="10785" xr:uid="{00000000-0005-0000-0000-000092620000}"/>
    <cellStyle name="Uitvoer 6 2 31 2" xfId="20512" xr:uid="{00000000-0005-0000-0000-000093620000}"/>
    <cellStyle name="Uitvoer 6 2 4" xfId="6017" xr:uid="{00000000-0005-0000-0000-000094620000}"/>
    <cellStyle name="Uitvoer 6 2 4 2" xfId="15744" xr:uid="{00000000-0005-0000-0000-000095620000}"/>
    <cellStyle name="Uitvoer 6 2 5" xfId="5280" xr:uid="{00000000-0005-0000-0000-000096620000}"/>
    <cellStyle name="Uitvoer 6 2 5 2" xfId="15007" xr:uid="{00000000-0005-0000-0000-000097620000}"/>
    <cellStyle name="Uitvoer 6 2 6" xfId="6392" xr:uid="{00000000-0005-0000-0000-000098620000}"/>
    <cellStyle name="Uitvoer 6 2 6 2" xfId="16119" xr:uid="{00000000-0005-0000-0000-000099620000}"/>
    <cellStyle name="Uitvoer 6 2 7" xfId="6597" xr:uid="{00000000-0005-0000-0000-00009A620000}"/>
    <cellStyle name="Uitvoer 6 2 7 2" xfId="16324" xr:uid="{00000000-0005-0000-0000-00009B620000}"/>
    <cellStyle name="Uitvoer 6 2 8" xfId="6802" xr:uid="{00000000-0005-0000-0000-00009C620000}"/>
    <cellStyle name="Uitvoer 6 2 8 2" xfId="16529" xr:uid="{00000000-0005-0000-0000-00009D620000}"/>
    <cellStyle name="Uitvoer 6 2 9" xfId="7006" xr:uid="{00000000-0005-0000-0000-00009E620000}"/>
    <cellStyle name="Uitvoer 6 2 9 2" xfId="16733" xr:uid="{00000000-0005-0000-0000-00009F620000}"/>
    <cellStyle name="Uitvoer 6 20" xfId="7432" xr:uid="{00000000-0005-0000-0000-0000A0620000}"/>
    <cellStyle name="Uitvoer 6 20 2" xfId="17159" xr:uid="{00000000-0005-0000-0000-0000A1620000}"/>
    <cellStyle name="Uitvoer 6 21" xfId="7031" xr:uid="{00000000-0005-0000-0000-0000A2620000}"/>
    <cellStyle name="Uitvoer 6 21 2" xfId="16758" xr:uid="{00000000-0005-0000-0000-0000A3620000}"/>
    <cellStyle name="Uitvoer 6 22" xfId="2473" xr:uid="{00000000-0005-0000-0000-0000A4620000}"/>
    <cellStyle name="Uitvoer 6 22 2" xfId="12200" xr:uid="{00000000-0005-0000-0000-0000A5620000}"/>
    <cellStyle name="Uitvoer 6 23" xfId="8314" xr:uid="{00000000-0005-0000-0000-0000A6620000}"/>
    <cellStyle name="Uitvoer 6 23 2" xfId="18041" xr:uid="{00000000-0005-0000-0000-0000A7620000}"/>
    <cellStyle name="Uitvoer 6 24" xfId="2993" xr:uid="{00000000-0005-0000-0000-0000A8620000}"/>
    <cellStyle name="Uitvoer 6 24 2" xfId="12720" xr:uid="{00000000-0005-0000-0000-0000A9620000}"/>
    <cellStyle name="Uitvoer 6 25" xfId="7833" xr:uid="{00000000-0005-0000-0000-0000AA620000}"/>
    <cellStyle name="Uitvoer 6 25 2" xfId="17560" xr:uid="{00000000-0005-0000-0000-0000AB620000}"/>
    <cellStyle name="Uitvoer 6 26" xfId="6631" xr:uid="{00000000-0005-0000-0000-0000AC620000}"/>
    <cellStyle name="Uitvoer 6 26 2" xfId="16358" xr:uid="{00000000-0005-0000-0000-0000AD620000}"/>
    <cellStyle name="Uitvoer 6 27" xfId="9027" xr:uid="{00000000-0005-0000-0000-0000AE620000}"/>
    <cellStyle name="Uitvoer 6 27 2" xfId="18754" xr:uid="{00000000-0005-0000-0000-0000AF620000}"/>
    <cellStyle name="Uitvoer 6 28" xfId="7219" xr:uid="{00000000-0005-0000-0000-0000B0620000}"/>
    <cellStyle name="Uitvoer 6 28 2" xfId="16946" xr:uid="{00000000-0005-0000-0000-0000B1620000}"/>
    <cellStyle name="Uitvoer 6 29" xfId="7832" xr:uid="{00000000-0005-0000-0000-0000B2620000}"/>
    <cellStyle name="Uitvoer 6 29 2" xfId="17559" xr:uid="{00000000-0005-0000-0000-0000B3620000}"/>
    <cellStyle name="Uitvoer 6 3" xfId="2379" xr:uid="{00000000-0005-0000-0000-0000B4620000}"/>
    <cellStyle name="Uitvoer 6 3 10" xfId="7210" xr:uid="{00000000-0005-0000-0000-0000B5620000}"/>
    <cellStyle name="Uitvoer 6 3 10 2" xfId="16937" xr:uid="{00000000-0005-0000-0000-0000B6620000}"/>
    <cellStyle name="Uitvoer 6 3 11" xfId="7409" xr:uid="{00000000-0005-0000-0000-0000B7620000}"/>
    <cellStyle name="Uitvoer 6 3 11 2" xfId="17136" xr:uid="{00000000-0005-0000-0000-0000B8620000}"/>
    <cellStyle name="Uitvoer 6 3 12" xfId="7599" xr:uid="{00000000-0005-0000-0000-0000B9620000}"/>
    <cellStyle name="Uitvoer 6 3 12 2" xfId="17326" xr:uid="{00000000-0005-0000-0000-0000BA620000}"/>
    <cellStyle name="Uitvoer 6 3 13" xfId="7798" xr:uid="{00000000-0005-0000-0000-0000BB620000}"/>
    <cellStyle name="Uitvoer 6 3 13 2" xfId="17525" xr:uid="{00000000-0005-0000-0000-0000BC620000}"/>
    <cellStyle name="Uitvoer 6 3 14" xfId="7992" xr:uid="{00000000-0005-0000-0000-0000BD620000}"/>
    <cellStyle name="Uitvoer 6 3 14 2" xfId="17719" xr:uid="{00000000-0005-0000-0000-0000BE620000}"/>
    <cellStyle name="Uitvoer 6 3 15" xfId="8007" xr:uid="{00000000-0005-0000-0000-0000BF620000}"/>
    <cellStyle name="Uitvoer 6 3 15 2" xfId="17734" xr:uid="{00000000-0005-0000-0000-0000C0620000}"/>
    <cellStyle name="Uitvoer 6 3 16" xfId="8295" xr:uid="{00000000-0005-0000-0000-0000C1620000}"/>
    <cellStyle name="Uitvoer 6 3 16 2" xfId="18022" xr:uid="{00000000-0005-0000-0000-0000C2620000}"/>
    <cellStyle name="Uitvoer 6 3 17" xfId="8480" xr:uid="{00000000-0005-0000-0000-0000C3620000}"/>
    <cellStyle name="Uitvoer 6 3 17 2" xfId="18207" xr:uid="{00000000-0005-0000-0000-0000C4620000}"/>
    <cellStyle name="Uitvoer 6 3 18" xfId="8661" xr:uid="{00000000-0005-0000-0000-0000C5620000}"/>
    <cellStyle name="Uitvoer 6 3 18 2" xfId="18388" xr:uid="{00000000-0005-0000-0000-0000C6620000}"/>
    <cellStyle name="Uitvoer 6 3 19" xfId="8836" xr:uid="{00000000-0005-0000-0000-0000C7620000}"/>
    <cellStyle name="Uitvoer 6 3 19 2" xfId="18563" xr:uid="{00000000-0005-0000-0000-0000C8620000}"/>
    <cellStyle name="Uitvoer 6 3 2" xfId="4600" xr:uid="{00000000-0005-0000-0000-0000C9620000}"/>
    <cellStyle name="Uitvoer 6 3 2 2" xfId="14327" xr:uid="{00000000-0005-0000-0000-0000CA620000}"/>
    <cellStyle name="Uitvoer 6 3 20" xfId="9011" xr:uid="{00000000-0005-0000-0000-0000CB620000}"/>
    <cellStyle name="Uitvoer 6 3 20 2" xfId="18738" xr:uid="{00000000-0005-0000-0000-0000CC620000}"/>
    <cellStyle name="Uitvoer 6 3 21" xfId="9188" xr:uid="{00000000-0005-0000-0000-0000CD620000}"/>
    <cellStyle name="Uitvoer 6 3 21 2" xfId="18915" xr:uid="{00000000-0005-0000-0000-0000CE620000}"/>
    <cellStyle name="Uitvoer 6 3 22" xfId="9358" xr:uid="{00000000-0005-0000-0000-0000CF620000}"/>
    <cellStyle name="Uitvoer 6 3 22 2" xfId="19085" xr:uid="{00000000-0005-0000-0000-0000D0620000}"/>
    <cellStyle name="Uitvoer 6 3 23" xfId="9529" xr:uid="{00000000-0005-0000-0000-0000D1620000}"/>
    <cellStyle name="Uitvoer 6 3 23 2" xfId="19256" xr:uid="{00000000-0005-0000-0000-0000D2620000}"/>
    <cellStyle name="Uitvoer 6 3 24" xfId="9694" xr:uid="{00000000-0005-0000-0000-0000D3620000}"/>
    <cellStyle name="Uitvoer 6 3 24 2" xfId="19421" xr:uid="{00000000-0005-0000-0000-0000D4620000}"/>
    <cellStyle name="Uitvoer 6 3 25" xfId="9861" xr:uid="{00000000-0005-0000-0000-0000D5620000}"/>
    <cellStyle name="Uitvoer 6 3 25 2" xfId="19588" xr:uid="{00000000-0005-0000-0000-0000D6620000}"/>
    <cellStyle name="Uitvoer 6 3 26" xfId="10024" xr:uid="{00000000-0005-0000-0000-0000D7620000}"/>
    <cellStyle name="Uitvoer 6 3 26 2" xfId="19751" xr:uid="{00000000-0005-0000-0000-0000D8620000}"/>
    <cellStyle name="Uitvoer 6 3 27" xfId="10182" xr:uid="{00000000-0005-0000-0000-0000D9620000}"/>
    <cellStyle name="Uitvoer 6 3 27 2" xfId="19909" xr:uid="{00000000-0005-0000-0000-0000DA620000}"/>
    <cellStyle name="Uitvoer 6 3 28" xfId="10336" xr:uid="{00000000-0005-0000-0000-0000DB620000}"/>
    <cellStyle name="Uitvoer 6 3 28 2" xfId="20063" xr:uid="{00000000-0005-0000-0000-0000DC620000}"/>
    <cellStyle name="Uitvoer 6 3 29" xfId="10489" xr:uid="{00000000-0005-0000-0000-0000DD620000}"/>
    <cellStyle name="Uitvoer 6 3 29 2" xfId="20216" xr:uid="{00000000-0005-0000-0000-0000DE620000}"/>
    <cellStyle name="Uitvoer 6 3 3" xfId="5806" xr:uid="{00000000-0005-0000-0000-0000DF620000}"/>
    <cellStyle name="Uitvoer 6 3 3 2" xfId="15533" xr:uid="{00000000-0005-0000-0000-0000E0620000}"/>
    <cellStyle name="Uitvoer 6 3 30" xfId="10639" xr:uid="{00000000-0005-0000-0000-0000E1620000}"/>
    <cellStyle name="Uitvoer 6 3 30 2" xfId="20366" xr:uid="{00000000-0005-0000-0000-0000E2620000}"/>
    <cellStyle name="Uitvoer 6 3 31" xfId="10786" xr:uid="{00000000-0005-0000-0000-0000E3620000}"/>
    <cellStyle name="Uitvoer 6 3 31 2" xfId="20513" xr:uid="{00000000-0005-0000-0000-0000E4620000}"/>
    <cellStyle name="Uitvoer 6 3 4" xfId="6018" xr:uid="{00000000-0005-0000-0000-0000E5620000}"/>
    <cellStyle name="Uitvoer 6 3 4 2" xfId="15745" xr:uid="{00000000-0005-0000-0000-0000E6620000}"/>
    <cellStyle name="Uitvoer 6 3 5" xfId="6048" xr:uid="{00000000-0005-0000-0000-0000E7620000}"/>
    <cellStyle name="Uitvoer 6 3 5 2" xfId="15775" xr:uid="{00000000-0005-0000-0000-0000E8620000}"/>
    <cellStyle name="Uitvoer 6 3 6" xfId="6393" xr:uid="{00000000-0005-0000-0000-0000E9620000}"/>
    <cellStyle name="Uitvoer 6 3 6 2" xfId="16120" xr:uid="{00000000-0005-0000-0000-0000EA620000}"/>
    <cellStyle name="Uitvoer 6 3 7" xfId="6598" xr:uid="{00000000-0005-0000-0000-0000EB620000}"/>
    <cellStyle name="Uitvoer 6 3 7 2" xfId="16325" xr:uid="{00000000-0005-0000-0000-0000EC620000}"/>
    <cellStyle name="Uitvoer 6 3 8" xfId="6803" xr:uid="{00000000-0005-0000-0000-0000ED620000}"/>
    <cellStyle name="Uitvoer 6 3 8 2" xfId="16530" xr:uid="{00000000-0005-0000-0000-0000EE620000}"/>
    <cellStyle name="Uitvoer 6 3 9" xfId="7007" xr:uid="{00000000-0005-0000-0000-0000EF620000}"/>
    <cellStyle name="Uitvoer 6 3 9 2" xfId="16734" xr:uid="{00000000-0005-0000-0000-0000F0620000}"/>
    <cellStyle name="Uitvoer 6 30" xfId="5515" xr:uid="{00000000-0005-0000-0000-0000F1620000}"/>
    <cellStyle name="Uitvoer 6 30 2" xfId="15242" xr:uid="{00000000-0005-0000-0000-0000F2620000}"/>
    <cellStyle name="Uitvoer 6 31" xfId="9709" xr:uid="{00000000-0005-0000-0000-0000F3620000}"/>
    <cellStyle name="Uitvoer 6 31 2" xfId="19436" xr:uid="{00000000-0005-0000-0000-0000F4620000}"/>
    <cellStyle name="Uitvoer 6 32" xfId="9878" xr:uid="{00000000-0005-0000-0000-0000F5620000}"/>
    <cellStyle name="Uitvoer 6 32 2" xfId="19605" xr:uid="{00000000-0005-0000-0000-0000F6620000}"/>
    <cellStyle name="Uitvoer 6 33" xfId="2568" xr:uid="{00000000-0005-0000-0000-0000F7620000}"/>
    <cellStyle name="Uitvoer 6 33 2" xfId="12295" xr:uid="{00000000-0005-0000-0000-0000F8620000}"/>
    <cellStyle name="Uitvoer 6 4" xfId="3078" xr:uid="{00000000-0005-0000-0000-0000F9620000}"/>
    <cellStyle name="Uitvoer 6 4 2" xfId="12805" xr:uid="{00000000-0005-0000-0000-0000FA620000}"/>
    <cellStyle name="Uitvoer 6 5" xfId="2651" xr:uid="{00000000-0005-0000-0000-0000FB620000}"/>
    <cellStyle name="Uitvoer 6 5 2" xfId="12378" xr:uid="{00000000-0005-0000-0000-0000FC620000}"/>
    <cellStyle name="Uitvoer 6 6" xfId="5342" xr:uid="{00000000-0005-0000-0000-0000FD620000}"/>
    <cellStyle name="Uitvoer 6 6 2" xfId="15069" xr:uid="{00000000-0005-0000-0000-0000FE620000}"/>
    <cellStyle name="Uitvoer 6 7" xfId="2469" xr:uid="{00000000-0005-0000-0000-0000FF620000}"/>
    <cellStyle name="Uitvoer 6 7 2" xfId="12196" xr:uid="{00000000-0005-0000-0000-000000630000}"/>
    <cellStyle name="Uitvoer 6 8" xfId="4798" xr:uid="{00000000-0005-0000-0000-000001630000}"/>
    <cellStyle name="Uitvoer 6 8 2" xfId="14525" xr:uid="{00000000-0005-0000-0000-000002630000}"/>
    <cellStyle name="Uitvoer 6 9" xfId="4763" xr:uid="{00000000-0005-0000-0000-000003630000}"/>
    <cellStyle name="Uitvoer 6 9 2" xfId="14490" xr:uid="{00000000-0005-0000-0000-000004630000}"/>
    <cellStyle name="Uitvoer 7" xfId="877" xr:uid="{00000000-0005-0000-0000-000005630000}"/>
    <cellStyle name="Uitvoer 7 10" xfId="5236" xr:uid="{00000000-0005-0000-0000-000006630000}"/>
    <cellStyle name="Uitvoer 7 10 2" xfId="14963" xr:uid="{00000000-0005-0000-0000-000007630000}"/>
    <cellStyle name="Uitvoer 7 11" xfId="6237" xr:uid="{00000000-0005-0000-0000-000008630000}"/>
    <cellStyle name="Uitvoer 7 11 2" xfId="15964" xr:uid="{00000000-0005-0000-0000-000009630000}"/>
    <cellStyle name="Uitvoer 7 12" xfId="6648" xr:uid="{00000000-0005-0000-0000-00000A630000}"/>
    <cellStyle name="Uitvoer 7 12 2" xfId="16375" xr:uid="{00000000-0005-0000-0000-00000B630000}"/>
    <cellStyle name="Uitvoer 7 13" xfId="6201" xr:uid="{00000000-0005-0000-0000-00000C630000}"/>
    <cellStyle name="Uitvoer 7 13 2" xfId="15928" xr:uid="{00000000-0005-0000-0000-00000D630000}"/>
    <cellStyle name="Uitvoer 7 14" xfId="6837" xr:uid="{00000000-0005-0000-0000-00000E630000}"/>
    <cellStyle name="Uitvoer 7 14 2" xfId="16564" xr:uid="{00000000-0005-0000-0000-00000F630000}"/>
    <cellStyle name="Uitvoer 7 15" xfId="2933" xr:uid="{00000000-0005-0000-0000-000010630000}"/>
    <cellStyle name="Uitvoer 7 15 2" xfId="12660" xr:uid="{00000000-0005-0000-0000-000011630000}"/>
    <cellStyle name="Uitvoer 7 16" xfId="6219" xr:uid="{00000000-0005-0000-0000-000012630000}"/>
    <cellStyle name="Uitvoer 7 16 2" xfId="15946" xr:uid="{00000000-0005-0000-0000-000013630000}"/>
    <cellStyle name="Uitvoer 7 17" xfId="5482" xr:uid="{00000000-0005-0000-0000-000014630000}"/>
    <cellStyle name="Uitvoer 7 17 2" xfId="15209" xr:uid="{00000000-0005-0000-0000-000015630000}"/>
    <cellStyle name="Uitvoer 7 18" xfId="4811" xr:uid="{00000000-0005-0000-0000-000016630000}"/>
    <cellStyle name="Uitvoer 7 18 2" xfId="14538" xr:uid="{00000000-0005-0000-0000-000017630000}"/>
    <cellStyle name="Uitvoer 7 19" xfId="4998" xr:uid="{00000000-0005-0000-0000-000018630000}"/>
    <cellStyle name="Uitvoer 7 19 2" xfId="14725" xr:uid="{00000000-0005-0000-0000-000019630000}"/>
    <cellStyle name="Uitvoer 7 2" xfId="2380" xr:uid="{00000000-0005-0000-0000-00001A630000}"/>
    <cellStyle name="Uitvoer 7 2 10" xfId="7211" xr:uid="{00000000-0005-0000-0000-00001B630000}"/>
    <cellStyle name="Uitvoer 7 2 10 2" xfId="16938" xr:uid="{00000000-0005-0000-0000-00001C630000}"/>
    <cellStyle name="Uitvoer 7 2 11" xfId="7410" xr:uid="{00000000-0005-0000-0000-00001D630000}"/>
    <cellStyle name="Uitvoer 7 2 11 2" xfId="17137" xr:uid="{00000000-0005-0000-0000-00001E630000}"/>
    <cellStyle name="Uitvoer 7 2 12" xfId="7600" xr:uid="{00000000-0005-0000-0000-00001F630000}"/>
    <cellStyle name="Uitvoer 7 2 12 2" xfId="17327" xr:uid="{00000000-0005-0000-0000-000020630000}"/>
    <cellStyle name="Uitvoer 7 2 13" xfId="7799" xr:uid="{00000000-0005-0000-0000-000021630000}"/>
    <cellStyle name="Uitvoer 7 2 13 2" xfId="17526" xr:uid="{00000000-0005-0000-0000-000022630000}"/>
    <cellStyle name="Uitvoer 7 2 14" xfId="7993" xr:uid="{00000000-0005-0000-0000-000023630000}"/>
    <cellStyle name="Uitvoer 7 2 14 2" xfId="17720" xr:uid="{00000000-0005-0000-0000-000024630000}"/>
    <cellStyle name="Uitvoer 7 2 15" xfId="7934" xr:uid="{00000000-0005-0000-0000-000025630000}"/>
    <cellStyle name="Uitvoer 7 2 15 2" xfId="17661" xr:uid="{00000000-0005-0000-0000-000026630000}"/>
    <cellStyle name="Uitvoer 7 2 16" xfId="8296" xr:uid="{00000000-0005-0000-0000-000027630000}"/>
    <cellStyle name="Uitvoer 7 2 16 2" xfId="18023" xr:uid="{00000000-0005-0000-0000-000028630000}"/>
    <cellStyle name="Uitvoer 7 2 17" xfId="8481" xr:uid="{00000000-0005-0000-0000-000029630000}"/>
    <cellStyle name="Uitvoer 7 2 17 2" xfId="18208" xr:uid="{00000000-0005-0000-0000-00002A630000}"/>
    <cellStyle name="Uitvoer 7 2 18" xfId="8662" xr:uid="{00000000-0005-0000-0000-00002B630000}"/>
    <cellStyle name="Uitvoer 7 2 18 2" xfId="18389" xr:uid="{00000000-0005-0000-0000-00002C630000}"/>
    <cellStyle name="Uitvoer 7 2 19" xfId="8837" xr:uid="{00000000-0005-0000-0000-00002D630000}"/>
    <cellStyle name="Uitvoer 7 2 19 2" xfId="18564" xr:uid="{00000000-0005-0000-0000-00002E630000}"/>
    <cellStyle name="Uitvoer 7 2 2" xfId="4601" xr:uid="{00000000-0005-0000-0000-00002F630000}"/>
    <cellStyle name="Uitvoer 7 2 2 2" xfId="14328" xr:uid="{00000000-0005-0000-0000-000030630000}"/>
    <cellStyle name="Uitvoer 7 2 20" xfId="9012" xr:uid="{00000000-0005-0000-0000-000031630000}"/>
    <cellStyle name="Uitvoer 7 2 20 2" xfId="18739" xr:uid="{00000000-0005-0000-0000-000032630000}"/>
    <cellStyle name="Uitvoer 7 2 21" xfId="9189" xr:uid="{00000000-0005-0000-0000-000033630000}"/>
    <cellStyle name="Uitvoer 7 2 21 2" xfId="18916" xr:uid="{00000000-0005-0000-0000-000034630000}"/>
    <cellStyle name="Uitvoer 7 2 22" xfId="9359" xr:uid="{00000000-0005-0000-0000-000035630000}"/>
    <cellStyle name="Uitvoer 7 2 22 2" xfId="19086" xr:uid="{00000000-0005-0000-0000-000036630000}"/>
    <cellStyle name="Uitvoer 7 2 23" xfId="9530" xr:uid="{00000000-0005-0000-0000-000037630000}"/>
    <cellStyle name="Uitvoer 7 2 23 2" xfId="19257" xr:uid="{00000000-0005-0000-0000-000038630000}"/>
    <cellStyle name="Uitvoer 7 2 24" xfId="9695" xr:uid="{00000000-0005-0000-0000-000039630000}"/>
    <cellStyle name="Uitvoer 7 2 24 2" xfId="19422" xr:uid="{00000000-0005-0000-0000-00003A630000}"/>
    <cellStyle name="Uitvoer 7 2 25" xfId="9862" xr:uid="{00000000-0005-0000-0000-00003B630000}"/>
    <cellStyle name="Uitvoer 7 2 25 2" xfId="19589" xr:uid="{00000000-0005-0000-0000-00003C630000}"/>
    <cellStyle name="Uitvoer 7 2 26" xfId="10025" xr:uid="{00000000-0005-0000-0000-00003D630000}"/>
    <cellStyle name="Uitvoer 7 2 26 2" xfId="19752" xr:uid="{00000000-0005-0000-0000-00003E630000}"/>
    <cellStyle name="Uitvoer 7 2 27" xfId="10183" xr:uid="{00000000-0005-0000-0000-00003F630000}"/>
    <cellStyle name="Uitvoer 7 2 27 2" xfId="19910" xr:uid="{00000000-0005-0000-0000-000040630000}"/>
    <cellStyle name="Uitvoer 7 2 28" xfId="10337" xr:uid="{00000000-0005-0000-0000-000041630000}"/>
    <cellStyle name="Uitvoer 7 2 28 2" xfId="20064" xr:uid="{00000000-0005-0000-0000-000042630000}"/>
    <cellStyle name="Uitvoer 7 2 29" xfId="10490" xr:uid="{00000000-0005-0000-0000-000043630000}"/>
    <cellStyle name="Uitvoer 7 2 29 2" xfId="20217" xr:uid="{00000000-0005-0000-0000-000044630000}"/>
    <cellStyle name="Uitvoer 7 2 3" xfId="5807" xr:uid="{00000000-0005-0000-0000-000045630000}"/>
    <cellStyle name="Uitvoer 7 2 3 2" xfId="15534" xr:uid="{00000000-0005-0000-0000-000046630000}"/>
    <cellStyle name="Uitvoer 7 2 30" xfId="10640" xr:uid="{00000000-0005-0000-0000-000047630000}"/>
    <cellStyle name="Uitvoer 7 2 30 2" xfId="20367" xr:uid="{00000000-0005-0000-0000-000048630000}"/>
    <cellStyle name="Uitvoer 7 2 31" xfId="10787" xr:uid="{00000000-0005-0000-0000-000049630000}"/>
    <cellStyle name="Uitvoer 7 2 31 2" xfId="20514" xr:uid="{00000000-0005-0000-0000-00004A630000}"/>
    <cellStyle name="Uitvoer 7 2 4" xfId="6019" xr:uid="{00000000-0005-0000-0000-00004B630000}"/>
    <cellStyle name="Uitvoer 7 2 4 2" xfId="15746" xr:uid="{00000000-0005-0000-0000-00004C630000}"/>
    <cellStyle name="Uitvoer 7 2 5" xfId="6038" xr:uid="{00000000-0005-0000-0000-00004D630000}"/>
    <cellStyle name="Uitvoer 7 2 5 2" xfId="15765" xr:uid="{00000000-0005-0000-0000-00004E630000}"/>
    <cellStyle name="Uitvoer 7 2 6" xfId="6394" xr:uid="{00000000-0005-0000-0000-00004F630000}"/>
    <cellStyle name="Uitvoer 7 2 6 2" xfId="16121" xr:uid="{00000000-0005-0000-0000-000050630000}"/>
    <cellStyle name="Uitvoer 7 2 7" xfId="6599" xr:uid="{00000000-0005-0000-0000-000051630000}"/>
    <cellStyle name="Uitvoer 7 2 7 2" xfId="16326" xr:uid="{00000000-0005-0000-0000-000052630000}"/>
    <cellStyle name="Uitvoer 7 2 8" xfId="6804" xr:uid="{00000000-0005-0000-0000-000053630000}"/>
    <cellStyle name="Uitvoer 7 2 8 2" xfId="16531" xr:uid="{00000000-0005-0000-0000-000054630000}"/>
    <cellStyle name="Uitvoer 7 2 9" xfId="7008" xr:uid="{00000000-0005-0000-0000-000055630000}"/>
    <cellStyle name="Uitvoer 7 2 9 2" xfId="16735" xr:uid="{00000000-0005-0000-0000-000056630000}"/>
    <cellStyle name="Uitvoer 7 20" xfId="5263" xr:uid="{00000000-0005-0000-0000-000057630000}"/>
    <cellStyle name="Uitvoer 7 20 2" xfId="14990" xr:uid="{00000000-0005-0000-0000-000058630000}"/>
    <cellStyle name="Uitvoer 7 21" xfId="4989" xr:uid="{00000000-0005-0000-0000-000059630000}"/>
    <cellStyle name="Uitvoer 7 21 2" xfId="14716" xr:uid="{00000000-0005-0000-0000-00005A630000}"/>
    <cellStyle name="Uitvoer 7 22" xfId="7417" xr:uid="{00000000-0005-0000-0000-00005B630000}"/>
    <cellStyle name="Uitvoer 7 22 2" xfId="17144" xr:uid="{00000000-0005-0000-0000-00005C630000}"/>
    <cellStyle name="Uitvoer 7 23" xfId="6421" xr:uid="{00000000-0005-0000-0000-00005D630000}"/>
    <cellStyle name="Uitvoer 7 23 2" xfId="16148" xr:uid="{00000000-0005-0000-0000-00005E630000}"/>
    <cellStyle name="Uitvoer 7 24" xfId="5409" xr:uid="{00000000-0005-0000-0000-00005F630000}"/>
    <cellStyle name="Uitvoer 7 24 2" xfId="15136" xr:uid="{00000000-0005-0000-0000-000060630000}"/>
    <cellStyle name="Uitvoer 7 25" xfId="4809" xr:uid="{00000000-0005-0000-0000-000061630000}"/>
    <cellStyle name="Uitvoer 7 25 2" xfId="14536" xr:uid="{00000000-0005-0000-0000-000062630000}"/>
    <cellStyle name="Uitvoer 7 26" xfId="8097" xr:uid="{00000000-0005-0000-0000-000063630000}"/>
    <cellStyle name="Uitvoer 7 26 2" xfId="17824" xr:uid="{00000000-0005-0000-0000-000064630000}"/>
    <cellStyle name="Uitvoer 7 27" xfId="7620" xr:uid="{00000000-0005-0000-0000-000065630000}"/>
    <cellStyle name="Uitvoer 7 27 2" xfId="17347" xr:uid="{00000000-0005-0000-0000-000066630000}"/>
    <cellStyle name="Uitvoer 7 28" xfId="5018" xr:uid="{00000000-0005-0000-0000-000067630000}"/>
    <cellStyle name="Uitvoer 7 28 2" xfId="14745" xr:uid="{00000000-0005-0000-0000-000068630000}"/>
    <cellStyle name="Uitvoer 7 29" xfId="2784" xr:uid="{00000000-0005-0000-0000-000069630000}"/>
    <cellStyle name="Uitvoer 7 29 2" xfId="12511" xr:uid="{00000000-0005-0000-0000-00006A630000}"/>
    <cellStyle name="Uitvoer 7 3" xfId="2381" xr:uid="{00000000-0005-0000-0000-00006B630000}"/>
    <cellStyle name="Uitvoer 7 3 10" xfId="7212" xr:uid="{00000000-0005-0000-0000-00006C630000}"/>
    <cellStyle name="Uitvoer 7 3 10 2" xfId="16939" xr:uid="{00000000-0005-0000-0000-00006D630000}"/>
    <cellStyle name="Uitvoer 7 3 11" xfId="7411" xr:uid="{00000000-0005-0000-0000-00006E630000}"/>
    <cellStyle name="Uitvoer 7 3 11 2" xfId="17138" xr:uid="{00000000-0005-0000-0000-00006F630000}"/>
    <cellStyle name="Uitvoer 7 3 12" xfId="7601" xr:uid="{00000000-0005-0000-0000-000070630000}"/>
    <cellStyle name="Uitvoer 7 3 12 2" xfId="17328" xr:uid="{00000000-0005-0000-0000-000071630000}"/>
    <cellStyle name="Uitvoer 7 3 13" xfId="7800" xr:uid="{00000000-0005-0000-0000-000072630000}"/>
    <cellStyle name="Uitvoer 7 3 13 2" xfId="17527" xr:uid="{00000000-0005-0000-0000-000073630000}"/>
    <cellStyle name="Uitvoer 7 3 14" xfId="7994" xr:uid="{00000000-0005-0000-0000-000074630000}"/>
    <cellStyle name="Uitvoer 7 3 14 2" xfId="17721" xr:uid="{00000000-0005-0000-0000-000075630000}"/>
    <cellStyle name="Uitvoer 7 3 15" xfId="8016" xr:uid="{00000000-0005-0000-0000-000076630000}"/>
    <cellStyle name="Uitvoer 7 3 15 2" xfId="17743" xr:uid="{00000000-0005-0000-0000-000077630000}"/>
    <cellStyle name="Uitvoer 7 3 16" xfId="8297" xr:uid="{00000000-0005-0000-0000-000078630000}"/>
    <cellStyle name="Uitvoer 7 3 16 2" xfId="18024" xr:uid="{00000000-0005-0000-0000-000079630000}"/>
    <cellStyle name="Uitvoer 7 3 17" xfId="8482" xr:uid="{00000000-0005-0000-0000-00007A630000}"/>
    <cellStyle name="Uitvoer 7 3 17 2" xfId="18209" xr:uid="{00000000-0005-0000-0000-00007B630000}"/>
    <cellStyle name="Uitvoer 7 3 18" xfId="8663" xr:uid="{00000000-0005-0000-0000-00007C630000}"/>
    <cellStyle name="Uitvoer 7 3 18 2" xfId="18390" xr:uid="{00000000-0005-0000-0000-00007D630000}"/>
    <cellStyle name="Uitvoer 7 3 19" xfId="8838" xr:uid="{00000000-0005-0000-0000-00007E630000}"/>
    <cellStyle name="Uitvoer 7 3 19 2" xfId="18565" xr:uid="{00000000-0005-0000-0000-00007F630000}"/>
    <cellStyle name="Uitvoer 7 3 2" xfId="4602" xr:uid="{00000000-0005-0000-0000-000080630000}"/>
    <cellStyle name="Uitvoer 7 3 2 2" xfId="14329" xr:uid="{00000000-0005-0000-0000-000081630000}"/>
    <cellStyle name="Uitvoer 7 3 20" xfId="9013" xr:uid="{00000000-0005-0000-0000-000082630000}"/>
    <cellStyle name="Uitvoer 7 3 20 2" xfId="18740" xr:uid="{00000000-0005-0000-0000-000083630000}"/>
    <cellStyle name="Uitvoer 7 3 21" xfId="9190" xr:uid="{00000000-0005-0000-0000-000084630000}"/>
    <cellStyle name="Uitvoer 7 3 21 2" xfId="18917" xr:uid="{00000000-0005-0000-0000-000085630000}"/>
    <cellStyle name="Uitvoer 7 3 22" xfId="9360" xr:uid="{00000000-0005-0000-0000-000086630000}"/>
    <cellStyle name="Uitvoer 7 3 22 2" xfId="19087" xr:uid="{00000000-0005-0000-0000-000087630000}"/>
    <cellStyle name="Uitvoer 7 3 23" xfId="9531" xr:uid="{00000000-0005-0000-0000-000088630000}"/>
    <cellStyle name="Uitvoer 7 3 23 2" xfId="19258" xr:uid="{00000000-0005-0000-0000-000089630000}"/>
    <cellStyle name="Uitvoer 7 3 24" xfId="9696" xr:uid="{00000000-0005-0000-0000-00008A630000}"/>
    <cellStyle name="Uitvoer 7 3 24 2" xfId="19423" xr:uid="{00000000-0005-0000-0000-00008B630000}"/>
    <cellStyle name="Uitvoer 7 3 25" xfId="9863" xr:uid="{00000000-0005-0000-0000-00008C630000}"/>
    <cellStyle name="Uitvoer 7 3 25 2" xfId="19590" xr:uid="{00000000-0005-0000-0000-00008D630000}"/>
    <cellStyle name="Uitvoer 7 3 26" xfId="10026" xr:uid="{00000000-0005-0000-0000-00008E630000}"/>
    <cellStyle name="Uitvoer 7 3 26 2" xfId="19753" xr:uid="{00000000-0005-0000-0000-00008F630000}"/>
    <cellStyle name="Uitvoer 7 3 27" xfId="10184" xr:uid="{00000000-0005-0000-0000-000090630000}"/>
    <cellStyle name="Uitvoer 7 3 27 2" xfId="19911" xr:uid="{00000000-0005-0000-0000-000091630000}"/>
    <cellStyle name="Uitvoer 7 3 28" xfId="10338" xr:uid="{00000000-0005-0000-0000-000092630000}"/>
    <cellStyle name="Uitvoer 7 3 28 2" xfId="20065" xr:uid="{00000000-0005-0000-0000-000093630000}"/>
    <cellStyle name="Uitvoer 7 3 29" xfId="10491" xr:uid="{00000000-0005-0000-0000-000094630000}"/>
    <cellStyle name="Uitvoer 7 3 29 2" xfId="20218" xr:uid="{00000000-0005-0000-0000-000095630000}"/>
    <cellStyle name="Uitvoer 7 3 3" xfId="5808" xr:uid="{00000000-0005-0000-0000-000096630000}"/>
    <cellStyle name="Uitvoer 7 3 3 2" xfId="15535" xr:uid="{00000000-0005-0000-0000-000097630000}"/>
    <cellStyle name="Uitvoer 7 3 30" xfId="10641" xr:uid="{00000000-0005-0000-0000-000098630000}"/>
    <cellStyle name="Uitvoer 7 3 30 2" xfId="20368" xr:uid="{00000000-0005-0000-0000-000099630000}"/>
    <cellStyle name="Uitvoer 7 3 31" xfId="10788" xr:uid="{00000000-0005-0000-0000-00009A630000}"/>
    <cellStyle name="Uitvoer 7 3 31 2" xfId="20515" xr:uid="{00000000-0005-0000-0000-00009B630000}"/>
    <cellStyle name="Uitvoer 7 3 4" xfId="6020" xr:uid="{00000000-0005-0000-0000-00009C630000}"/>
    <cellStyle name="Uitvoer 7 3 4 2" xfId="15747" xr:uid="{00000000-0005-0000-0000-00009D630000}"/>
    <cellStyle name="Uitvoer 7 3 5" xfId="5960" xr:uid="{00000000-0005-0000-0000-00009E630000}"/>
    <cellStyle name="Uitvoer 7 3 5 2" xfId="15687" xr:uid="{00000000-0005-0000-0000-00009F630000}"/>
    <cellStyle name="Uitvoer 7 3 6" xfId="6395" xr:uid="{00000000-0005-0000-0000-0000A0630000}"/>
    <cellStyle name="Uitvoer 7 3 6 2" xfId="16122" xr:uid="{00000000-0005-0000-0000-0000A1630000}"/>
    <cellStyle name="Uitvoer 7 3 7" xfId="6600" xr:uid="{00000000-0005-0000-0000-0000A2630000}"/>
    <cellStyle name="Uitvoer 7 3 7 2" xfId="16327" xr:uid="{00000000-0005-0000-0000-0000A3630000}"/>
    <cellStyle name="Uitvoer 7 3 8" xfId="6805" xr:uid="{00000000-0005-0000-0000-0000A4630000}"/>
    <cellStyle name="Uitvoer 7 3 8 2" xfId="16532" xr:uid="{00000000-0005-0000-0000-0000A5630000}"/>
    <cellStyle name="Uitvoer 7 3 9" xfId="7009" xr:uid="{00000000-0005-0000-0000-0000A6630000}"/>
    <cellStyle name="Uitvoer 7 3 9 2" xfId="16736" xr:uid="{00000000-0005-0000-0000-0000A7630000}"/>
    <cellStyle name="Uitvoer 7 30" xfId="6080" xr:uid="{00000000-0005-0000-0000-0000A8630000}"/>
    <cellStyle name="Uitvoer 7 30 2" xfId="15807" xr:uid="{00000000-0005-0000-0000-0000A9630000}"/>
    <cellStyle name="Uitvoer 7 31" xfId="8144" xr:uid="{00000000-0005-0000-0000-0000AA630000}"/>
    <cellStyle name="Uitvoer 7 31 2" xfId="17871" xr:uid="{00000000-0005-0000-0000-0000AB630000}"/>
    <cellStyle name="Uitvoer 7 32" xfId="8501" xr:uid="{00000000-0005-0000-0000-0000AC630000}"/>
    <cellStyle name="Uitvoer 7 32 2" xfId="18228" xr:uid="{00000000-0005-0000-0000-0000AD630000}"/>
    <cellStyle name="Uitvoer 7 33" xfId="2671" xr:uid="{00000000-0005-0000-0000-0000AE630000}"/>
    <cellStyle name="Uitvoer 7 33 2" xfId="12398" xr:uid="{00000000-0005-0000-0000-0000AF630000}"/>
    <cellStyle name="Uitvoer 7 4" xfId="3079" xr:uid="{00000000-0005-0000-0000-0000B0630000}"/>
    <cellStyle name="Uitvoer 7 4 2" xfId="12806" xr:uid="{00000000-0005-0000-0000-0000B1630000}"/>
    <cellStyle name="Uitvoer 7 5" xfId="2650" xr:uid="{00000000-0005-0000-0000-0000B2630000}"/>
    <cellStyle name="Uitvoer 7 5 2" xfId="12377" xr:uid="{00000000-0005-0000-0000-0000B3630000}"/>
    <cellStyle name="Uitvoer 7 6" xfId="5582" xr:uid="{00000000-0005-0000-0000-0000B4630000}"/>
    <cellStyle name="Uitvoer 7 6 2" xfId="15309" xr:uid="{00000000-0005-0000-0000-0000B5630000}"/>
    <cellStyle name="Uitvoer 7 7" xfId="5401" xr:uid="{00000000-0005-0000-0000-0000B6630000}"/>
    <cellStyle name="Uitvoer 7 7 2" xfId="15128" xr:uid="{00000000-0005-0000-0000-0000B7630000}"/>
    <cellStyle name="Uitvoer 7 8" xfId="5009" xr:uid="{00000000-0005-0000-0000-0000B8630000}"/>
    <cellStyle name="Uitvoer 7 8 2" xfId="14736" xr:uid="{00000000-0005-0000-0000-0000B9630000}"/>
    <cellStyle name="Uitvoer 7 9" xfId="6029" xr:uid="{00000000-0005-0000-0000-0000BA630000}"/>
    <cellStyle name="Uitvoer 7 9 2" xfId="15756" xr:uid="{00000000-0005-0000-0000-0000BB630000}"/>
    <cellStyle name="Uitvoer 8" xfId="878" xr:uid="{00000000-0005-0000-0000-0000BC630000}"/>
    <cellStyle name="Uitvoer 8 10" xfId="4903" xr:uid="{00000000-0005-0000-0000-0000BD630000}"/>
    <cellStyle name="Uitvoer 8 10 2" xfId="14630" xr:uid="{00000000-0005-0000-0000-0000BE630000}"/>
    <cellStyle name="Uitvoer 8 11" xfId="6104" xr:uid="{00000000-0005-0000-0000-0000BF630000}"/>
    <cellStyle name="Uitvoer 8 11 2" xfId="15831" xr:uid="{00000000-0005-0000-0000-0000C0630000}"/>
    <cellStyle name="Uitvoer 8 12" xfId="4891" xr:uid="{00000000-0005-0000-0000-0000C1630000}"/>
    <cellStyle name="Uitvoer 8 12 2" xfId="14618" xr:uid="{00000000-0005-0000-0000-0000C2630000}"/>
    <cellStyle name="Uitvoer 8 13" xfId="5274" xr:uid="{00000000-0005-0000-0000-0000C3630000}"/>
    <cellStyle name="Uitvoer 8 13 2" xfId="15001" xr:uid="{00000000-0005-0000-0000-0000C4630000}"/>
    <cellStyle name="Uitvoer 8 14" xfId="6099" xr:uid="{00000000-0005-0000-0000-0000C5630000}"/>
    <cellStyle name="Uitvoer 8 14 2" xfId="15826" xr:uid="{00000000-0005-0000-0000-0000C6630000}"/>
    <cellStyle name="Uitvoer 8 15" xfId="6847" xr:uid="{00000000-0005-0000-0000-0000C7630000}"/>
    <cellStyle name="Uitvoer 8 15 2" xfId="16574" xr:uid="{00000000-0005-0000-0000-0000C8630000}"/>
    <cellStyle name="Uitvoer 8 16" xfId="7038" xr:uid="{00000000-0005-0000-0000-0000C9630000}"/>
    <cellStyle name="Uitvoer 8 16 2" xfId="16765" xr:uid="{00000000-0005-0000-0000-0000CA630000}"/>
    <cellStyle name="Uitvoer 8 17" xfId="6217" xr:uid="{00000000-0005-0000-0000-0000CB630000}"/>
    <cellStyle name="Uitvoer 8 17 2" xfId="15944" xr:uid="{00000000-0005-0000-0000-0000CC630000}"/>
    <cellStyle name="Uitvoer 8 18" xfId="6149" xr:uid="{00000000-0005-0000-0000-0000CD630000}"/>
    <cellStyle name="Uitvoer 8 18 2" xfId="15876" xr:uid="{00000000-0005-0000-0000-0000CE630000}"/>
    <cellStyle name="Uitvoer 8 19" xfId="2436" xr:uid="{00000000-0005-0000-0000-0000CF630000}"/>
    <cellStyle name="Uitvoer 8 19 2" xfId="12163" xr:uid="{00000000-0005-0000-0000-0000D0630000}"/>
    <cellStyle name="Uitvoer 8 2" xfId="2382" xr:uid="{00000000-0005-0000-0000-0000D1630000}"/>
    <cellStyle name="Uitvoer 8 2 10" xfId="7213" xr:uid="{00000000-0005-0000-0000-0000D2630000}"/>
    <cellStyle name="Uitvoer 8 2 10 2" xfId="16940" xr:uid="{00000000-0005-0000-0000-0000D3630000}"/>
    <cellStyle name="Uitvoer 8 2 11" xfId="7412" xr:uid="{00000000-0005-0000-0000-0000D4630000}"/>
    <cellStyle name="Uitvoer 8 2 11 2" xfId="17139" xr:uid="{00000000-0005-0000-0000-0000D5630000}"/>
    <cellStyle name="Uitvoer 8 2 12" xfId="7602" xr:uid="{00000000-0005-0000-0000-0000D6630000}"/>
    <cellStyle name="Uitvoer 8 2 12 2" xfId="17329" xr:uid="{00000000-0005-0000-0000-0000D7630000}"/>
    <cellStyle name="Uitvoer 8 2 13" xfId="7801" xr:uid="{00000000-0005-0000-0000-0000D8630000}"/>
    <cellStyle name="Uitvoer 8 2 13 2" xfId="17528" xr:uid="{00000000-0005-0000-0000-0000D9630000}"/>
    <cellStyle name="Uitvoer 8 2 14" xfId="7995" xr:uid="{00000000-0005-0000-0000-0000DA630000}"/>
    <cellStyle name="Uitvoer 8 2 14 2" xfId="17722" xr:uid="{00000000-0005-0000-0000-0000DB630000}"/>
    <cellStyle name="Uitvoer 8 2 15" xfId="8009" xr:uid="{00000000-0005-0000-0000-0000DC630000}"/>
    <cellStyle name="Uitvoer 8 2 15 2" xfId="17736" xr:uid="{00000000-0005-0000-0000-0000DD630000}"/>
    <cellStyle name="Uitvoer 8 2 16" xfId="8298" xr:uid="{00000000-0005-0000-0000-0000DE630000}"/>
    <cellStyle name="Uitvoer 8 2 16 2" xfId="18025" xr:uid="{00000000-0005-0000-0000-0000DF630000}"/>
    <cellStyle name="Uitvoer 8 2 17" xfId="8483" xr:uid="{00000000-0005-0000-0000-0000E0630000}"/>
    <cellStyle name="Uitvoer 8 2 17 2" xfId="18210" xr:uid="{00000000-0005-0000-0000-0000E1630000}"/>
    <cellStyle name="Uitvoer 8 2 18" xfId="8664" xr:uid="{00000000-0005-0000-0000-0000E2630000}"/>
    <cellStyle name="Uitvoer 8 2 18 2" xfId="18391" xr:uid="{00000000-0005-0000-0000-0000E3630000}"/>
    <cellStyle name="Uitvoer 8 2 19" xfId="8839" xr:uid="{00000000-0005-0000-0000-0000E4630000}"/>
    <cellStyle name="Uitvoer 8 2 19 2" xfId="18566" xr:uid="{00000000-0005-0000-0000-0000E5630000}"/>
    <cellStyle name="Uitvoer 8 2 2" xfId="4603" xr:uid="{00000000-0005-0000-0000-0000E6630000}"/>
    <cellStyle name="Uitvoer 8 2 2 2" xfId="14330" xr:uid="{00000000-0005-0000-0000-0000E7630000}"/>
    <cellStyle name="Uitvoer 8 2 20" xfId="9014" xr:uid="{00000000-0005-0000-0000-0000E8630000}"/>
    <cellStyle name="Uitvoer 8 2 20 2" xfId="18741" xr:uid="{00000000-0005-0000-0000-0000E9630000}"/>
    <cellStyle name="Uitvoer 8 2 21" xfId="9191" xr:uid="{00000000-0005-0000-0000-0000EA630000}"/>
    <cellStyle name="Uitvoer 8 2 21 2" xfId="18918" xr:uid="{00000000-0005-0000-0000-0000EB630000}"/>
    <cellStyle name="Uitvoer 8 2 22" xfId="9361" xr:uid="{00000000-0005-0000-0000-0000EC630000}"/>
    <cellStyle name="Uitvoer 8 2 22 2" xfId="19088" xr:uid="{00000000-0005-0000-0000-0000ED630000}"/>
    <cellStyle name="Uitvoer 8 2 23" xfId="9532" xr:uid="{00000000-0005-0000-0000-0000EE630000}"/>
    <cellStyle name="Uitvoer 8 2 23 2" xfId="19259" xr:uid="{00000000-0005-0000-0000-0000EF630000}"/>
    <cellStyle name="Uitvoer 8 2 24" xfId="9697" xr:uid="{00000000-0005-0000-0000-0000F0630000}"/>
    <cellStyle name="Uitvoer 8 2 24 2" xfId="19424" xr:uid="{00000000-0005-0000-0000-0000F1630000}"/>
    <cellStyle name="Uitvoer 8 2 25" xfId="9864" xr:uid="{00000000-0005-0000-0000-0000F2630000}"/>
    <cellStyle name="Uitvoer 8 2 25 2" xfId="19591" xr:uid="{00000000-0005-0000-0000-0000F3630000}"/>
    <cellStyle name="Uitvoer 8 2 26" xfId="10027" xr:uid="{00000000-0005-0000-0000-0000F4630000}"/>
    <cellStyle name="Uitvoer 8 2 26 2" xfId="19754" xr:uid="{00000000-0005-0000-0000-0000F5630000}"/>
    <cellStyle name="Uitvoer 8 2 27" xfId="10185" xr:uid="{00000000-0005-0000-0000-0000F6630000}"/>
    <cellStyle name="Uitvoer 8 2 27 2" xfId="19912" xr:uid="{00000000-0005-0000-0000-0000F7630000}"/>
    <cellStyle name="Uitvoer 8 2 28" xfId="10339" xr:uid="{00000000-0005-0000-0000-0000F8630000}"/>
    <cellStyle name="Uitvoer 8 2 28 2" xfId="20066" xr:uid="{00000000-0005-0000-0000-0000F9630000}"/>
    <cellStyle name="Uitvoer 8 2 29" xfId="10492" xr:uid="{00000000-0005-0000-0000-0000FA630000}"/>
    <cellStyle name="Uitvoer 8 2 29 2" xfId="20219" xr:uid="{00000000-0005-0000-0000-0000FB630000}"/>
    <cellStyle name="Uitvoer 8 2 3" xfId="5809" xr:uid="{00000000-0005-0000-0000-0000FC630000}"/>
    <cellStyle name="Uitvoer 8 2 3 2" xfId="15536" xr:uid="{00000000-0005-0000-0000-0000FD630000}"/>
    <cellStyle name="Uitvoer 8 2 30" xfId="10642" xr:uid="{00000000-0005-0000-0000-0000FE630000}"/>
    <cellStyle name="Uitvoer 8 2 30 2" xfId="20369" xr:uid="{00000000-0005-0000-0000-0000FF630000}"/>
    <cellStyle name="Uitvoer 8 2 31" xfId="10789" xr:uid="{00000000-0005-0000-0000-000000640000}"/>
    <cellStyle name="Uitvoer 8 2 31 2" xfId="20516" xr:uid="{00000000-0005-0000-0000-000001640000}"/>
    <cellStyle name="Uitvoer 8 2 4" xfId="6021" xr:uid="{00000000-0005-0000-0000-000002640000}"/>
    <cellStyle name="Uitvoer 8 2 4 2" xfId="15748" xr:uid="{00000000-0005-0000-0000-000003640000}"/>
    <cellStyle name="Uitvoer 8 2 5" xfId="6050" xr:uid="{00000000-0005-0000-0000-000004640000}"/>
    <cellStyle name="Uitvoer 8 2 5 2" xfId="15777" xr:uid="{00000000-0005-0000-0000-000005640000}"/>
    <cellStyle name="Uitvoer 8 2 6" xfId="6396" xr:uid="{00000000-0005-0000-0000-000006640000}"/>
    <cellStyle name="Uitvoer 8 2 6 2" xfId="16123" xr:uid="{00000000-0005-0000-0000-000007640000}"/>
    <cellStyle name="Uitvoer 8 2 7" xfId="6601" xr:uid="{00000000-0005-0000-0000-000008640000}"/>
    <cellStyle name="Uitvoer 8 2 7 2" xfId="16328" xr:uid="{00000000-0005-0000-0000-000009640000}"/>
    <cellStyle name="Uitvoer 8 2 8" xfId="6806" xr:uid="{00000000-0005-0000-0000-00000A640000}"/>
    <cellStyle name="Uitvoer 8 2 8 2" xfId="16533" xr:uid="{00000000-0005-0000-0000-00000B640000}"/>
    <cellStyle name="Uitvoer 8 2 9" xfId="7010" xr:uid="{00000000-0005-0000-0000-00000C640000}"/>
    <cellStyle name="Uitvoer 8 2 9 2" xfId="16737" xr:uid="{00000000-0005-0000-0000-00000D640000}"/>
    <cellStyle name="Uitvoer 8 20" xfId="5540" xr:uid="{00000000-0005-0000-0000-00000E640000}"/>
    <cellStyle name="Uitvoer 8 20 2" xfId="15267" xr:uid="{00000000-0005-0000-0000-00000F640000}"/>
    <cellStyle name="Uitvoer 8 21" xfId="6402" xr:uid="{00000000-0005-0000-0000-000010640000}"/>
    <cellStyle name="Uitvoer 8 21 2" xfId="16129" xr:uid="{00000000-0005-0000-0000-000011640000}"/>
    <cellStyle name="Uitvoer 8 22" xfId="4749" xr:uid="{00000000-0005-0000-0000-000012640000}"/>
    <cellStyle name="Uitvoer 8 22 2" xfId="14476" xr:uid="{00000000-0005-0000-0000-000013640000}"/>
    <cellStyle name="Uitvoer 8 23" xfId="5041" xr:uid="{00000000-0005-0000-0000-000014640000}"/>
    <cellStyle name="Uitvoer 8 23 2" xfId="14768" xr:uid="{00000000-0005-0000-0000-000015640000}"/>
    <cellStyle name="Uitvoer 8 24" xfId="8510" xr:uid="{00000000-0005-0000-0000-000016640000}"/>
    <cellStyle name="Uitvoer 8 24 2" xfId="18237" xr:uid="{00000000-0005-0000-0000-000017640000}"/>
    <cellStyle name="Uitvoer 8 25" xfId="8679" xr:uid="{00000000-0005-0000-0000-000018640000}"/>
    <cellStyle name="Uitvoer 8 25 2" xfId="18406" xr:uid="{00000000-0005-0000-0000-000019640000}"/>
    <cellStyle name="Uitvoer 8 26" xfId="8508" xr:uid="{00000000-0005-0000-0000-00001A640000}"/>
    <cellStyle name="Uitvoer 8 26 2" xfId="18235" xr:uid="{00000000-0005-0000-0000-00001B640000}"/>
    <cellStyle name="Uitvoer 8 27" xfId="6194" xr:uid="{00000000-0005-0000-0000-00001C640000}"/>
    <cellStyle name="Uitvoer 8 27 2" xfId="15921" xr:uid="{00000000-0005-0000-0000-00001D640000}"/>
    <cellStyle name="Uitvoer 8 28" xfId="9211" xr:uid="{00000000-0005-0000-0000-00001E640000}"/>
    <cellStyle name="Uitvoer 8 28 2" xfId="18938" xr:uid="{00000000-0005-0000-0000-00001F640000}"/>
    <cellStyle name="Uitvoer 8 29" xfId="9374" xr:uid="{00000000-0005-0000-0000-000020640000}"/>
    <cellStyle name="Uitvoer 8 29 2" xfId="19101" xr:uid="{00000000-0005-0000-0000-000021640000}"/>
    <cellStyle name="Uitvoer 8 3" xfId="2383" xr:uid="{00000000-0005-0000-0000-000022640000}"/>
    <cellStyle name="Uitvoer 8 3 10" xfId="7214" xr:uid="{00000000-0005-0000-0000-000023640000}"/>
    <cellStyle name="Uitvoer 8 3 10 2" xfId="16941" xr:uid="{00000000-0005-0000-0000-000024640000}"/>
    <cellStyle name="Uitvoer 8 3 11" xfId="7413" xr:uid="{00000000-0005-0000-0000-000025640000}"/>
    <cellStyle name="Uitvoer 8 3 11 2" xfId="17140" xr:uid="{00000000-0005-0000-0000-000026640000}"/>
    <cellStyle name="Uitvoer 8 3 12" xfId="7603" xr:uid="{00000000-0005-0000-0000-000027640000}"/>
    <cellStyle name="Uitvoer 8 3 12 2" xfId="17330" xr:uid="{00000000-0005-0000-0000-000028640000}"/>
    <cellStyle name="Uitvoer 8 3 13" xfId="7802" xr:uid="{00000000-0005-0000-0000-000029640000}"/>
    <cellStyle name="Uitvoer 8 3 13 2" xfId="17529" xr:uid="{00000000-0005-0000-0000-00002A640000}"/>
    <cellStyle name="Uitvoer 8 3 14" xfId="7996" xr:uid="{00000000-0005-0000-0000-00002B640000}"/>
    <cellStyle name="Uitvoer 8 3 14 2" xfId="17723" xr:uid="{00000000-0005-0000-0000-00002C640000}"/>
    <cellStyle name="Uitvoer 8 3 15" xfId="8013" xr:uid="{00000000-0005-0000-0000-00002D640000}"/>
    <cellStyle name="Uitvoer 8 3 15 2" xfId="17740" xr:uid="{00000000-0005-0000-0000-00002E640000}"/>
    <cellStyle name="Uitvoer 8 3 16" xfId="8299" xr:uid="{00000000-0005-0000-0000-00002F640000}"/>
    <cellStyle name="Uitvoer 8 3 16 2" xfId="18026" xr:uid="{00000000-0005-0000-0000-000030640000}"/>
    <cellStyle name="Uitvoer 8 3 17" xfId="8484" xr:uid="{00000000-0005-0000-0000-000031640000}"/>
    <cellStyle name="Uitvoer 8 3 17 2" xfId="18211" xr:uid="{00000000-0005-0000-0000-000032640000}"/>
    <cellStyle name="Uitvoer 8 3 18" xfId="8665" xr:uid="{00000000-0005-0000-0000-000033640000}"/>
    <cellStyle name="Uitvoer 8 3 18 2" xfId="18392" xr:uid="{00000000-0005-0000-0000-000034640000}"/>
    <cellStyle name="Uitvoer 8 3 19" xfId="8840" xr:uid="{00000000-0005-0000-0000-000035640000}"/>
    <cellStyle name="Uitvoer 8 3 19 2" xfId="18567" xr:uid="{00000000-0005-0000-0000-000036640000}"/>
    <cellStyle name="Uitvoer 8 3 2" xfId="4604" xr:uid="{00000000-0005-0000-0000-000037640000}"/>
    <cellStyle name="Uitvoer 8 3 2 2" xfId="14331" xr:uid="{00000000-0005-0000-0000-000038640000}"/>
    <cellStyle name="Uitvoer 8 3 20" xfId="9015" xr:uid="{00000000-0005-0000-0000-000039640000}"/>
    <cellStyle name="Uitvoer 8 3 20 2" xfId="18742" xr:uid="{00000000-0005-0000-0000-00003A640000}"/>
    <cellStyle name="Uitvoer 8 3 21" xfId="9192" xr:uid="{00000000-0005-0000-0000-00003B640000}"/>
    <cellStyle name="Uitvoer 8 3 21 2" xfId="18919" xr:uid="{00000000-0005-0000-0000-00003C640000}"/>
    <cellStyle name="Uitvoer 8 3 22" xfId="9362" xr:uid="{00000000-0005-0000-0000-00003D640000}"/>
    <cellStyle name="Uitvoer 8 3 22 2" xfId="19089" xr:uid="{00000000-0005-0000-0000-00003E640000}"/>
    <cellStyle name="Uitvoer 8 3 23" xfId="9533" xr:uid="{00000000-0005-0000-0000-00003F640000}"/>
    <cellStyle name="Uitvoer 8 3 23 2" xfId="19260" xr:uid="{00000000-0005-0000-0000-000040640000}"/>
    <cellStyle name="Uitvoer 8 3 24" xfId="9698" xr:uid="{00000000-0005-0000-0000-000041640000}"/>
    <cellStyle name="Uitvoer 8 3 24 2" xfId="19425" xr:uid="{00000000-0005-0000-0000-000042640000}"/>
    <cellStyle name="Uitvoer 8 3 25" xfId="9865" xr:uid="{00000000-0005-0000-0000-000043640000}"/>
    <cellStyle name="Uitvoer 8 3 25 2" xfId="19592" xr:uid="{00000000-0005-0000-0000-000044640000}"/>
    <cellStyle name="Uitvoer 8 3 26" xfId="10028" xr:uid="{00000000-0005-0000-0000-000045640000}"/>
    <cellStyle name="Uitvoer 8 3 26 2" xfId="19755" xr:uid="{00000000-0005-0000-0000-000046640000}"/>
    <cellStyle name="Uitvoer 8 3 27" xfId="10186" xr:uid="{00000000-0005-0000-0000-000047640000}"/>
    <cellStyle name="Uitvoer 8 3 27 2" xfId="19913" xr:uid="{00000000-0005-0000-0000-000048640000}"/>
    <cellStyle name="Uitvoer 8 3 28" xfId="10340" xr:uid="{00000000-0005-0000-0000-000049640000}"/>
    <cellStyle name="Uitvoer 8 3 28 2" xfId="20067" xr:uid="{00000000-0005-0000-0000-00004A640000}"/>
    <cellStyle name="Uitvoer 8 3 29" xfId="10493" xr:uid="{00000000-0005-0000-0000-00004B640000}"/>
    <cellStyle name="Uitvoer 8 3 29 2" xfId="20220" xr:uid="{00000000-0005-0000-0000-00004C640000}"/>
    <cellStyle name="Uitvoer 8 3 3" xfId="5810" xr:uid="{00000000-0005-0000-0000-00004D640000}"/>
    <cellStyle name="Uitvoer 8 3 3 2" xfId="15537" xr:uid="{00000000-0005-0000-0000-00004E640000}"/>
    <cellStyle name="Uitvoer 8 3 30" xfId="10643" xr:uid="{00000000-0005-0000-0000-00004F640000}"/>
    <cellStyle name="Uitvoer 8 3 30 2" xfId="20370" xr:uid="{00000000-0005-0000-0000-000050640000}"/>
    <cellStyle name="Uitvoer 8 3 31" xfId="10790" xr:uid="{00000000-0005-0000-0000-000051640000}"/>
    <cellStyle name="Uitvoer 8 3 31 2" xfId="20517" xr:uid="{00000000-0005-0000-0000-000052640000}"/>
    <cellStyle name="Uitvoer 8 3 4" xfId="6022" xr:uid="{00000000-0005-0000-0000-000053640000}"/>
    <cellStyle name="Uitvoer 8 3 4 2" xfId="15749" xr:uid="{00000000-0005-0000-0000-000054640000}"/>
    <cellStyle name="Uitvoer 8 3 5" xfId="6040" xr:uid="{00000000-0005-0000-0000-000055640000}"/>
    <cellStyle name="Uitvoer 8 3 5 2" xfId="15767" xr:uid="{00000000-0005-0000-0000-000056640000}"/>
    <cellStyle name="Uitvoer 8 3 6" xfId="6397" xr:uid="{00000000-0005-0000-0000-000057640000}"/>
    <cellStyle name="Uitvoer 8 3 6 2" xfId="16124" xr:uid="{00000000-0005-0000-0000-000058640000}"/>
    <cellStyle name="Uitvoer 8 3 7" xfId="6602" xr:uid="{00000000-0005-0000-0000-000059640000}"/>
    <cellStyle name="Uitvoer 8 3 7 2" xfId="16329" xr:uid="{00000000-0005-0000-0000-00005A640000}"/>
    <cellStyle name="Uitvoer 8 3 8" xfId="6807" xr:uid="{00000000-0005-0000-0000-00005B640000}"/>
    <cellStyle name="Uitvoer 8 3 8 2" xfId="16534" xr:uid="{00000000-0005-0000-0000-00005C640000}"/>
    <cellStyle name="Uitvoer 8 3 9" xfId="7011" xr:uid="{00000000-0005-0000-0000-00005D640000}"/>
    <cellStyle name="Uitvoer 8 3 9 2" xfId="16738" xr:uid="{00000000-0005-0000-0000-00005E640000}"/>
    <cellStyle name="Uitvoer 8 30" xfId="9209" xr:uid="{00000000-0005-0000-0000-00005F640000}"/>
    <cellStyle name="Uitvoer 8 30 2" xfId="18936" xr:uid="{00000000-0005-0000-0000-000060640000}"/>
    <cellStyle name="Uitvoer 8 31" xfId="7249" xr:uid="{00000000-0005-0000-0000-000061640000}"/>
    <cellStyle name="Uitvoer 8 31 2" xfId="16976" xr:uid="{00000000-0005-0000-0000-000062640000}"/>
    <cellStyle name="Uitvoer 8 32" xfId="9703" xr:uid="{00000000-0005-0000-0000-000063640000}"/>
    <cellStyle name="Uitvoer 8 32 2" xfId="19430" xr:uid="{00000000-0005-0000-0000-000064640000}"/>
    <cellStyle name="Uitvoer 8 33" xfId="10037" xr:uid="{00000000-0005-0000-0000-000065640000}"/>
    <cellStyle name="Uitvoer 8 33 2" xfId="19764" xr:uid="{00000000-0005-0000-0000-000066640000}"/>
    <cellStyle name="Uitvoer 8 4" xfId="3080" xr:uid="{00000000-0005-0000-0000-000067640000}"/>
    <cellStyle name="Uitvoer 8 4 2" xfId="12807" xr:uid="{00000000-0005-0000-0000-000068640000}"/>
    <cellStyle name="Uitvoer 8 5" xfId="4650" xr:uid="{00000000-0005-0000-0000-000069640000}"/>
    <cellStyle name="Uitvoer 8 5 2" xfId="14377" xr:uid="{00000000-0005-0000-0000-00006A640000}"/>
    <cellStyle name="Uitvoer 8 6" xfId="5107" xr:uid="{00000000-0005-0000-0000-00006B640000}"/>
    <cellStyle name="Uitvoer 8 6 2" xfId="14834" xr:uid="{00000000-0005-0000-0000-00006C640000}"/>
    <cellStyle name="Uitvoer 8 7" xfId="4656" xr:uid="{00000000-0005-0000-0000-00006D640000}"/>
    <cellStyle name="Uitvoer 8 7 2" xfId="14383" xr:uid="{00000000-0005-0000-0000-00006E640000}"/>
    <cellStyle name="Uitvoer 8 8" xfId="5016" xr:uid="{00000000-0005-0000-0000-00006F640000}"/>
    <cellStyle name="Uitvoer 8 8 2" xfId="14743" xr:uid="{00000000-0005-0000-0000-000070640000}"/>
    <cellStyle name="Uitvoer 8 9" xfId="5464" xr:uid="{00000000-0005-0000-0000-000071640000}"/>
    <cellStyle name="Uitvoer 8 9 2" xfId="15191" xr:uid="{00000000-0005-0000-0000-000072640000}"/>
    <cellStyle name="Uitvoer 9" xfId="879" xr:uid="{00000000-0005-0000-0000-000073640000}"/>
    <cellStyle name="Uitvoer 9 10" xfId="2824" xr:uid="{00000000-0005-0000-0000-000074640000}"/>
    <cellStyle name="Uitvoer 9 10 2" xfId="12551" xr:uid="{00000000-0005-0000-0000-000075640000}"/>
    <cellStyle name="Uitvoer 9 11" xfId="6188" xr:uid="{00000000-0005-0000-0000-000076640000}"/>
    <cellStyle name="Uitvoer 9 11 2" xfId="15915" xr:uid="{00000000-0005-0000-0000-000077640000}"/>
    <cellStyle name="Uitvoer 9 12" xfId="6418" xr:uid="{00000000-0005-0000-0000-000078640000}"/>
    <cellStyle name="Uitvoer 9 12 2" xfId="16145" xr:uid="{00000000-0005-0000-0000-000079640000}"/>
    <cellStyle name="Uitvoer 9 13" xfId="2590" xr:uid="{00000000-0005-0000-0000-00007A640000}"/>
    <cellStyle name="Uitvoer 9 13 2" xfId="12317" xr:uid="{00000000-0005-0000-0000-00007B640000}"/>
    <cellStyle name="Uitvoer 9 14" xfId="2969" xr:uid="{00000000-0005-0000-0000-00007C640000}"/>
    <cellStyle name="Uitvoer 9 14 2" xfId="12696" xr:uid="{00000000-0005-0000-0000-00007D640000}"/>
    <cellStyle name="Uitvoer 9 15" xfId="2754" xr:uid="{00000000-0005-0000-0000-00007E640000}"/>
    <cellStyle name="Uitvoer 9 15 2" xfId="12481" xr:uid="{00000000-0005-0000-0000-00007F640000}"/>
    <cellStyle name="Uitvoer 9 16" xfId="7046" xr:uid="{00000000-0005-0000-0000-000080640000}"/>
    <cellStyle name="Uitvoer 9 16 2" xfId="16773" xr:uid="{00000000-0005-0000-0000-000081640000}"/>
    <cellStyle name="Uitvoer 9 17" xfId="3417" xr:uid="{00000000-0005-0000-0000-000082640000}"/>
    <cellStyle name="Uitvoer 9 17 2" xfId="13144" xr:uid="{00000000-0005-0000-0000-000083640000}"/>
    <cellStyle name="Uitvoer 9 18" xfId="6626" xr:uid="{00000000-0005-0000-0000-000084640000}"/>
    <cellStyle name="Uitvoer 9 18 2" xfId="16353" xr:uid="{00000000-0005-0000-0000-000085640000}"/>
    <cellStyle name="Uitvoer 9 19" xfId="6144" xr:uid="{00000000-0005-0000-0000-000086640000}"/>
    <cellStyle name="Uitvoer 9 19 2" xfId="15871" xr:uid="{00000000-0005-0000-0000-000087640000}"/>
    <cellStyle name="Uitvoer 9 2" xfId="2384" xr:uid="{00000000-0005-0000-0000-000088640000}"/>
    <cellStyle name="Uitvoer 9 2 10" xfId="7215" xr:uid="{00000000-0005-0000-0000-000089640000}"/>
    <cellStyle name="Uitvoer 9 2 10 2" xfId="16942" xr:uid="{00000000-0005-0000-0000-00008A640000}"/>
    <cellStyle name="Uitvoer 9 2 11" xfId="7414" xr:uid="{00000000-0005-0000-0000-00008B640000}"/>
    <cellStyle name="Uitvoer 9 2 11 2" xfId="17141" xr:uid="{00000000-0005-0000-0000-00008C640000}"/>
    <cellStyle name="Uitvoer 9 2 12" xfId="7604" xr:uid="{00000000-0005-0000-0000-00008D640000}"/>
    <cellStyle name="Uitvoer 9 2 12 2" xfId="17331" xr:uid="{00000000-0005-0000-0000-00008E640000}"/>
    <cellStyle name="Uitvoer 9 2 13" xfId="7803" xr:uid="{00000000-0005-0000-0000-00008F640000}"/>
    <cellStyle name="Uitvoer 9 2 13 2" xfId="17530" xr:uid="{00000000-0005-0000-0000-000090640000}"/>
    <cellStyle name="Uitvoer 9 2 14" xfId="7997" xr:uid="{00000000-0005-0000-0000-000091640000}"/>
    <cellStyle name="Uitvoer 9 2 14 2" xfId="17724" xr:uid="{00000000-0005-0000-0000-000092640000}"/>
    <cellStyle name="Uitvoer 9 2 15" xfId="8006" xr:uid="{00000000-0005-0000-0000-000093640000}"/>
    <cellStyle name="Uitvoer 9 2 15 2" xfId="17733" xr:uid="{00000000-0005-0000-0000-000094640000}"/>
    <cellStyle name="Uitvoer 9 2 16" xfId="8300" xr:uid="{00000000-0005-0000-0000-000095640000}"/>
    <cellStyle name="Uitvoer 9 2 16 2" xfId="18027" xr:uid="{00000000-0005-0000-0000-000096640000}"/>
    <cellStyle name="Uitvoer 9 2 17" xfId="8485" xr:uid="{00000000-0005-0000-0000-000097640000}"/>
    <cellStyle name="Uitvoer 9 2 17 2" xfId="18212" xr:uid="{00000000-0005-0000-0000-000098640000}"/>
    <cellStyle name="Uitvoer 9 2 18" xfId="8666" xr:uid="{00000000-0005-0000-0000-000099640000}"/>
    <cellStyle name="Uitvoer 9 2 18 2" xfId="18393" xr:uid="{00000000-0005-0000-0000-00009A640000}"/>
    <cellStyle name="Uitvoer 9 2 19" xfId="8841" xr:uid="{00000000-0005-0000-0000-00009B640000}"/>
    <cellStyle name="Uitvoer 9 2 19 2" xfId="18568" xr:uid="{00000000-0005-0000-0000-00009C640000}"/>
    <cellStyle name="Uitvoer 9 2 2" xfId="4605" xr:uid="{00000000-0005-0000-0000-00009D640000}"/>
    <cellStyle name="Uitvoer 9 2 2 2" xfId="14332" xr:uid="{00000000-0005-0000-0000-00009E640000}"/>
    <cellStyle name="Uitvoer 9 2 20" xfId="9016" xr:uid="{00000000-0005-0000-0000-00009F640000}"/>
    <cellStyle name="Uitvoer 9 2 20 2" xfId="18743" xr:uid="{00000000-0005-0000-0000-0000A0640000}"/>
    <cellStyle name="Uitvoer 9 2 21" xfId="9193" xr:uid="{00000000-0005-0000-0000-0000A1640000}"/>
    <cellStyle name="Uitvoer 9 2 21 2" xfId="18920" xr:uid="{00000000-0005-0000-0000-0000A2640000}"/>
    <cellStyle name="Uitvoer 9 2 22" xfId="9363" xr:uid="{00000000-0005-0000-0000-0000A3640000}"/>
    <cellStyle name="Uitvoer 9 2 22 2" xfId="19090" xr:uid="{00000000-0005-0000-0000-0000A4640000}"/>
    <cellStyle name="Uitvoer 9 2 23" xfId="9534" xr:uid="{00000000-0005-0000-0000-0000A5640000}"/>
    <cellStyle name="Uitvoer 9 2 23 2" xfId="19261" xr:uid="{00000000-0005-0000-0000-0000A6640000}"/>
    <cellStyle name="Uitvoer 9 2 24" xfId="9699" xr:uid="{00000000-0005-0000-0000-0000A7640000}"/>
    <cellStyle name="Uitvoer 9 2 24 2" xfId="19426" xr:uid="{00000000-0005-0000-0000-0000A8640000}"/>
    <cellStyle name="Uitvoer 9 2 25" xfId="9866" xr:uid="{00000000-0005-0000-0000-0000A9640000}"/>
    <cellStyle name="Uitvoer 9 2 25 2" xfId="19593" xr:uid="{00000000-0005-0000-0000-0000AA640000}"/>
    <cellStyle name="Uitvoer 9 2 26" xfId="10029" xr:uid="{00000000-0005-0000-0000-0000AB640000}"/>
    <cellStyle name="Uitvoer 9 2 26 2" xfId="19756" xr:uid="{00000000-0005-0000-0000-0000AC640000}"/>
    <cellStyle name="Uitvoer 9 2 27" xfId="10187" xr:uid="{00000000-0005-0000-0000-0000AD640000}"/>
    <cellStyle name="Uitvoer 9 2 27 2" xfId="19914" xr:uid="{00000000-0005-0000-0000-0000AE640000}"/>
    <cellStyle name="Uitvoer 9 2 28" xfId="10341" xr:uid="{00000000-0005-0000-0000-0000AF640000}"/>
    <cellStyle name="Uitvoer 9 2 28 2" xfId="20068" xr:uid="{00000000-0005-0000-0000-0000B0640000}"/>
    <cellStyle name="Uitvoer 9 2 29" xfId="10494" xr:uid="{00000000-0005-0000-0000-0000B1640000}"/>
    <cellStyle name="Uitvoer 9 2 29 2" xfId="20221" xr:uid="{00000000-0005-0000-0000-0000B2640000}"/>
    <cellStyle name="Uitvoer 9 2 3" xfId="5811" xr:uid="{00000000-0005-0000-0000-0000B3640000}"/>
    <cellStyle name="Uitvoer 9 2 3 2" xfId="15538" xr:uid="{00000000-0005-0000-0000-0000B4640000}"/>
    <cellStyle name="Uitvoer 9 2 30" xfId="10644" xr:uid="{00000000-0005-0000-0000-0000B5640000}"/>
    <cellStyle name="Uitvoer 9 2 30 2" xfId="20371" xr:uid="{00000000-0005-0000-0000-0000B6640000}"/>
    <cellStyle name="Uitvoer 9 2 31" xfId="10791" xr:uid="{00000000-0005-0000-0000-0000B7640000}"/>
    <cellStyle name="Uitvoer 9 2 31 2" xfId="20518" xr:uid="{00000000-0005-0000-0000-0000B8640000}"/>
    <cellStyle name="Uitvoer 9 2 4" xfId="6023" xr:uid="{00000000-0005-0000-0000-0000B9640000}"/>
    <cellStyle name="Uitvoer 9 2 4 2" xfId="15750" xr:uid="{00000000-0005-0000-0000-0000BA640000}"/>
    <cellStyle name="Uitvoer 9 2 5" xfId="6047" xr:uid="{00000000-0005-0000-0000-0000BB640000}"/>
    <cellStyle name="Uitvoer 9 2 5 2" xfId="15774" xr:uid="{00000000-0005-0000-0000-0000BC640000}"/>
    <cellStyle name="Uitvoer 9 2 6" xfId="6398" xr:uid="{00000000-0005-0000-0000-0000BD640000}"/>
    <cellStyle name="Uitvoer 9 2 6 2" xfId="16125" xr:uid="{00000000-0005-0000-0000-0000BE640000}"/>
    <cellStyle name="Uitvoer 9 2 7" xfId="6603" xr:uid="{00000000-0005-0000-0000-0000BF640000}"/>
    <cellStyle name="Uitvoer 9 2 7 2" xfId="16330" xr:uid="{00000000-0005-0000-0000-0000C0640000}"/>
    <cellStyle name="Uitvoer 9 2 8" xfId="6808" xr:uid="{00000000-0005-0000-0000-0000C1640000}"/>
    <cellStyle name="Uitvoer 9 2 8 2" xfId="16535" xr:uid="{00000000-0005-0000-0000-0000C2640000}"/>
    <cellStyle name="Uitvoer 9 2 9" xfId="7012" xr:uid="{00000000-0005-0000-0000-0000C3640000}"/>
    <cellStyle name="Uitvoer 9 2 9 2" xfId="16739" xr:uid="{00000000-0005-0000-0000-0000C4640000}"/>
    <cellStyle name="Uitvoer 9 20" xfId="8099" xr:uid="{00000000-0005-0000-0000-0000C5640000}"/>
    <cellStyle name="Uitvoer 9 20 2" xfId="17826" xr:uid="{00000000-0005-0000-0000-0000C6640000}"/>
    <cellStyle name="Uitvoer 9 21" xfId="2994" xr:uid="{00000000-0005-0000-0000-0000C7640000}"/>
    <cellStyle name="Uitvoer 9 21 2" xfId="12721" xr:uid="{00000000-0005-0000-0000-0000C8640000}"/>
    <cellStyle name="Uitvoer 9 22" xfId="6817" xr:uid="{00000000-0005-0000-0000-0000C9640000}"/>
    <cellStyle name="Uitvoer 9 22 2" xfId="16544" xr:uid="{00000000-0005-0000-0000-0000CA640000}"/>
    <cellStyle name="Uitvoer 9 23" xfId="5857" xr:uid="{00000000-0005-0000-0000-0000CB640000}"/>
    <cellStyle name="Uitvoer 9 23 2" xfId="15584" xr:uid="{00000000-0005-0000-0000-0000CC640000}"/>
    <cellStyle name="Uitvoer 9 24" xfId="7254" xr:uid="{00000000-0005-0000-0000-0000CD640000}"/>
    <cellStyle name="Uitvoer 9 24 2" xfId="16981" xr:uid="{00000000-0005-0000-0000-0000CE640000}"/>
    <cellStyle name="Uitvoer 9 25" xfId="8684" xr:uid="{00000000-0005-0000-0000-0000CF640000}"/>
    <cellStyle name="Uitvoer 9 25 2" xfId="18411" xr:uid="{00000000-0005-0000-0000-0000D0640000}"/>
    <cellStyle name="Uitvoer 9 26" xfId="7821" xr:uid="{00000000-0005-0000-0000-0000D1640000}"/>
    <cellStyle name="Uitvoer 9 26 2" xfId="17548" xr:uid="{00000000-0005-0000-0000-0000D2640000}"/>
    <cellStyle name="Uitvoer 9 27" xfId="6032" xr:uid="{00000000-0005-0000-0000-0000D3640000}"/>
    <cellStyle name="Uitvoer 9 27 2" xfId="15759" xr:uid="{00000000-0005-0000-0000-0000D4640000}"/>
    <cellStyle name="Uitvoer 9 28" xfId="2926" xr:uid="{00000000-0005-0000-0000-0000D5640000}"/>
    <cellStyle name="Uitvoer 9 28 2" xfId="12653" xr:uid="{00000000-0005-0000-0000-0000D6640000}"/>
    <cellStyle name="Uitvoer 9 29" xfId="9379" xr:uid="{00000000-0005-0000-0000-0000D7640000}"/>
    <cellStyle name="Uitvoer 9 29 2" xfId="19106" xr:uid="{00000000-0005-0000-0000-0000D8640000}"/>
    <cellStyle name="Uitvoer 9 3" xfId="2385" xr:uid="{00000000-0005-0000-0000-0000D9640000}"/>
    <cellStyle name="Uitvoer 9 3 10" xfId="7216" xr:uid="{00000000-0005-0000-0000-0000DA640000}"/>
    <cellStyle name="Uitvoer 9 3 10 2" xfId="16943" xr:uid="{00000000-0005-0000-0000-0000DB640000}"/>
    <cellStyle name="Uitvoer 9 3 11" xfId="7415" xr:uid="{00000000-0005-0000-0000-0000DC640000}"/>
    <cellStyle name="Uitvoer 9 3 11 2" xfId="17142" xr:uid="{00000000-0005-0000-0000-0000DD640000}"/>
    <cellStyle name="Uitvoer 9 3 12" xfId="7605" xr:uid="{00000000-0005-0000-0000-0000DE640000}"/>
    <cellStyle name="Uitvoer 9 3 12 2" xfId="17332" xr:uid="{00000000-0005-0000-0000-0000DF640000}"/>
    <cellStyle name="Uitvoer 9 3 13" xfId="7804" xr:uid="{00000000-0005-0000-0000-0000E0640000}"/>
    <cellStyle name="Uitvoer 9 3 13 2" xfId="17531" xr:uid="{00000000-0005-0000-0000-0000E1640000}"/>
    <cellStyle name="Uitvoer 9 3 14" xfId="7998" xr:uid="{00000000-0005-0000-0000-0000E2640000}"/>
    <cellStyle name="Uitvoer 9 3 14 2" xfId="17725" xr:uid="{00000000-0005-0000-0000-0000E3640000}"/>
    <cellStyle name="Uitvoer 9 3 15" xfId="2798" xr:uid="{00000000-0005-0000-0000-0000E4640000}"/>
    <cellStyle name="Uitvoer 9 3 15 2" xfId="12525" xr:uid="{00000000-0005-0000-0000-0000E5640000}"/>
    <cellStyle name="Uitvoer 9 3 16" xfId="8301" xr:uid="{00000000-0005-0000-0000-0000E6640000}"/>
    <cellStyle name="Uitvoer 9 3 16 2" xfId="18028" xr:uid="{00000000-0005-0000-0000-0000E7640000}"/>
    <cellStyle name="Uitvoer 9 3 17" xfId="8486" xr:uid="{00000000-0005-0000-0000-0000E8640000}"/>
    <cellStyle name="Uitvoer 9 3 17 2" xfId="18213" xr:uid="{00000000-0005-0000-0000-0000E9640000}"/>
    <cellStyle name="Uitvoer 9 3 18" xfId="8667" xr:uid="{00000000-0005-0000-0000-0000EA640000}"/>
    <cellStyle name="Uitvoer 9 3 18 2" xfId="18394" xr:uid="{00000000-0005-0000-0000-0000EB640000}"/>
    <cellStyle name="Uitvoer 9 3 19" xfId="8842" xr:uid="{00000000-0005-0000-0000-0000EC640000}"/>
    <cellStyle name="Uitvoer 9 3 19 2" xfId="18569" xr:uid="{00000000-0005-0000-0000-0000ED640000}"/>
    <cellStyle name="Uitvoer 9 3 2" xfId="4606" xr:uid="{00000000-0005-0000-0000-0000EE640000}"/>
    <cellStyle name="Uitvoer 9 3 2 2" xfId="14333" xr:uid="{00000000-0005-0000-0000-0000EF640000}"/>
    <cellStyle name="Uitvoer 9 3 20" xfId="9017" xr:uid="{00000000-0005-0000-0000-0000F0640000}"/>
    <cellStyle name="Uitvoer 9 3 20 2" xfId="18744" xr:uid="{00000000-0005-0000-0000-0000F1640000}"/>
    <cellStyle name="Uitvoer 9 3 21" xfId="9194" xr:uid="{00000000-0005-0000-0000-0000F2640000}"/>
    <cellStyle name="Uitvoer 9 3 21 2" xfId="18921" xr:uid="{00000000-0005-0000-0000-0000F3640000}"/>
    <cellStyle name="Uitvoer 9 3 22" xfId="9364" xr:uid="{00000000-0005-0000-0000-0000F4640000}"/>
    <cellStyle name="Uitvoer 9 3 22 2" xfId="19091" xr:uid="{00000000-0005-0000-0000-0000F5640000}"/>
    <cellStyle name="Uitvoer 9 3 23" xfId="9535" xr:uid="{00000000-0005-0000-0000-0000F6640000}"/>
    <cellStyle name="Uitvoer 9 3 23 2" xfId="19262" xr:uid="{00000000-0005-0000-0000-0000F7640000}"/>
    <cellStyle name="Uitvoer 9 3 24" xfId="9700" xr:uid="{00000000-0005-0000-0000-0000F8640000}"/>
    <cellStyle name="Uitvoer 9 3 24 2" xfId="19427" xr:uid="{00000000-0005-0000-0000-0000F9640000}"/>
    <cellStyle name="Uitvoer 9 3 25" xfId="9867" xr:uid="{00000000-0005-0000-0000-0000FA640000}"/>
    <cellStyle name="Uitvoer 9 3 25 2" xfId="19594" xr:uid="{00000000-0005-0000-0000-0000FB640000}"/>
    <cellStyle name="Uitvoer 9 3 26" xfId="10030" xr:uid="{00000000-0005-0000-0000-0000FC640000}"/>
    <cellStyle name="Uitvoer 9 3 26 2" xfId="19757" xr:uid="{00000000-0005-0000-0000-0000FD640000}"/>
    <cellStyle name="Uitvoer 9 3 27" xfId="10188" xr:uid="{00000000-0005-0000-0000-0000FE640000}"/>
    <cellStyle name="Uitvoer 9 3 27 2" xfId="19915" xr:uid="{00000000-0005-0000-0000-0000FF640000}"/>
    <cellStyle name="Uitvoer 9 3 28" xfId="10342" xr:uid="{00000000-0005-0000-0000-000000650000}"/>
    <cellStyle name="Uitvoer 9 3 28 2" xfId="20069" xr:uid="{00000000-0005-0000-0000-000001650000}"/>
    <cellStyle name="Uitvoer 9 3 29" xfId="10495" xr:uid="{00000000-0005-0000-0000-000002650000}"/>
    <cellStyle name="Uitvoer 9 3 29 2" xfId="20222" xr:uid="{00000000-0005-0000-0000-000003650000}"/>
    <cellStyle name="Uitvoer 9 3 3" xfId="5812" xr:uid="{00000000-0005-0000-0000-000004650000}"/>
    <cellStyle name="Uitvoer 9 3 3 2" xfId="15539" xr:uid="{00000000-0005-0000-0000-000005650000}"/>
    <cellStyle name="Uitvoer 9 3 30" xfId="10645" xr:uid="{00000000-0005-0000-0000-000006650000}"/>
    <cellStyle name="Uitvoer 9 3 30 2" xfId="20372" xr:uid="{00000000-0005-0000-0000-000007650000}"/>
    <cellStyle name="Uitvoer 9 3 31" xfId="10792" xr:uid="{00000000-0005-0000-0000-000008650000}"/>
    <cellStyle name="Uitvoer 9 3 31 2" xfId="20519" xr:uid="{00000000-0005-0000-0000-000009650000}"/>
    <cellStyle name="Uitvoer 9 3 4" xfId="6024" xr:uid="{00000000-0005-0000-0000-00000A650000}"/>
    <cellStyle name="Uitvoer 9 3 4 2" xfId="15751" xr:uid="{00000000-0005-0000-0000-00000B650000}"/>
    <cellStyle name="Uitvoer 9 3 5" xfId="6037" xr:uid="{00000000-0005-0000-0000-00000C650000}"/>
    <cellStyle name="Uitvoer 9 3 5 2" xfId="15764" xr:uid="{00000000-0005-0000-0000-00000D650000}"/>
    <cellStyle name="Uitvoer 9 3 6" xfId="6399" xr:uid="{00000000-0005-0000-0000-00000E650000}"/>
    <cellStyle name="Uitvoer 9 3 6 2" xfId="16126" xr:uid="{00000000-0005-0000-0000-00000F650000}"/>
    <cellStyle name="Uitvoer 9 3 7" xfId="6604" xr:uid="{00000000-0005-0000-0000-000010650000}"/>
    <cellStyle name="Uitvoer 9 3 7 2" xfId="16331" xr:uid="{00000000-0005-0000-0000-000011650000}"/>
    <cellStyle name="Uitvoer 9 3 8" xfId="6809" xr:uid="{00000000-0005-0000-0000-000012650000}"/>
    <cellStyle name="Uitvoer 9 3 8 2" xfId="16536" xr:uid="{00000000-0005-0000-0000-000013650000}"/>
    <cellStyle name="Uitvoer 9 3 9" xfId="7013" xr:uid="{00000000-0005-0000-0000-000014650000}"/>
    <cellStyle name="Uitvoer 9 3 9 2" xfId="16740" xr:uid="{00000000-0005-0000-0000-000015650000}"/>
    <cellStyle name="Uitvoer 9 30" xfId="5247" xr:uid="{00000000-0005-0000-0000-000016650000}"/>
    <cellStyle name="Uitvoer 9 30 2" xfId="14974" xr:uid="{00000000-0005-0000-0000-000017650000}"/>
    <cellStyle name="Uitvoer 9 31" xfId="2762" xr:uid="{00000000-0005-0000-0000-000018650000}"/>
    <cellStyle name="Uitvoer 9 31 2" xfId="12489" xr:uid="{00000000-0005-0000-0000-000019650000}"/>
    <cellStyle name="Uitvoer 9 32" xfId="4781" xr:uid="{00000000-0005-0000-0000-00001A650000}"/>
    <cellStyle name="Uitvoer 9 32 2" xfId="14508" xr:uid="{00000000-0005-0000-0000-00001B650000}"/>
    <cellStyle name="Uitvoer 9 33" xfId="9197" xr:uid="{00000000-0005-0000-0000-00001C650000}"/>
    <cellStyle name="Uitvoer 9 33 2" xfId="18924" xr:uid="{00000000-0005-0000-0000-00001D650000}"/>
    <cellStyle name="Uitvoer 9 4" xfId="3081" xr:uid="{00000000-0005-0000-0000-00001E650000}"/>
    <cellStyle name="Uitvoer 9 4 2" xfId="12808" xr:uid="{00000000-0005-0000-0000-00001F650000}"/>
    <cellStyle name="Uitvoer 9 5" xfId="4651" xr:uid="{00000000-0005-0000-0000-000020650000}"/>
    <cellStyle name="Uitvoer 9 5 2" xfId="14378" xr:uid="{00000000-0005-0000-0000-000021650000}"/>
    <cellStyle name="Uitvoer 9 6" xfId="4817" xr:uid="{00000000-0005-0000-0000-000022650000}"/>
    <cellStyle name="Uitvoer 9 6 2" xfId="14544" xr:uid="{00000000-0005-0000-0000-000023650000}"/>
    <cellStyle name="Uitvoer 9 7" xfId="4995" xr:uid="{00000000-0005-0000-0000-000024650000}"/>
    <cellStyle name="Uitvoer 9 7 2" xfId="14722" xr:uid="{00000000-0005-0000-0000-000025650000}"/>
    <cellStyle name="Uitvoer 9 8" xfId="2970" xr:uid="{00000000-0005-0000-0000-000026650000}"/>
    <cellStyle name="Uitvoer 9 8 2" xfId="12697" xr:uid="{00000000-0005-0000-0000-000027650000}"/>
    <cellStyle name="Uitvoer 9 9" xfId="6195" xr:uid="{00000000-0005-0000-0000-000028650000}"/>
    <cellStyle name="Uitvoer 9 9 2" xfId="15922" xr:uid="{00000000-0005-0000-0000-000029650000}"/>
    <cellStyle name="Valuta" xfId="25984" builtinId="4"/>
    <cellStyle name="Valuta 10" xfId="29300" xr:uid="{F38C00D0-3CD3-4961-92F2-FDACBA5DC90E}"/>
    <cellStyle name="Valuta 2" xfId="299" xr:uid="{00000000-0005-0000-0000-00002B650000}"/>
    <cellStyle name="Valuta 2 2" xfId="300" xr:uid="{00000000-0005-0000-0000-00002C650000}"/>
    <cellStyle name="Valuta 2 2 2" xfId="301" xr:uid="{00000000-0005-0000-0000-00002D650000}"/>
    <cellStyle name="Valuta 2 2 2 2" xfId="20532" xr:uid="{00000000-0005-0000-0000-00002E650000}"/>
    <cellStyle name="Valuta 2 2 2 2 2" xfId="29284" xr:uid="{E5B0FEEE-CBA3-4F56-8AA3-2AE8F8540601}"/>
    <cellStyle name="Valuta 2 2 2 3" xfId="26134" xr:uid="{D1718613-B8A5-4CAE-B6D7-C7DC875B9785}"/>
    <cellStyle name="Valuta 2 2 3" xfId="880" xr:uid="{00000000-0005-0000-0000-00002F650000}"/>
    <cellStyle name="Valuta 2 2 3 2" xfId="20551" xr:uid="{00000000-0005-0000-0000-000030650000}"/>
    <cellStyle name="Valuta 2 2 3 2 2" xfId="29295" xr:uid="{84DF5369-612E-4D31-83BC-015E97F81929}"/>
    <cellStyle name="Valuta 2 2 3 3" xfId="26170" xr:uid="{52E3E401-5647-4C19-9851-A655892B2055}"/>
    <cellStyle name="Valuta 2 2 4" xfId="1222" xr:uid="{00000000-0005-0000-0000-000031650000}"/>
    <cellStyle name="Valuta 2 2 4 2" xfId="1547" xr:uid="{00000000-0005-0000-0000-000032650000}"/>
    <cellStyle name="Valuta 2 2 4 2 2" xfId="26182" xr:uid="{EED282BE-8EBC-45AB-A1A5-699EC69EFB64}"/>
    <cellStyle name="Valuta 2 2 4 3" xfId="26176" xr:uid="{BD2FF2A4-C9C4-4BB1-87B6-FB2BB6D5D4AA}"/>
    <cellStyle name="Valuta 2 2 5" xfId="1219" xr:uid="{00000000-0005-0000-0000-000033650000}"/>
    <cellStyle name="Valuta 2 2 5 2" xfId="26173" xr:uid="{73523B20-75D7-4655-9F67-E519208630C6}"/>
    <cellStyle name="Valuta 2 2 6" xfId="20531" xr:uid="{00000000-0005-0000-0000-000034650000}"/>
    <cellStyle name="Valuta 2 2 6 2" xfId="29283" xr:uid="{6C4A7A2D-4536-4706-A44D-CA14A441995F}"/>
    <cellStyle name="Valuta 2 2 7" xfId="26133" xr:uid="{CADA6D28-B92A-43FC-96B8-746E841D5C2B}"/>
    <cellStyle name="Valuta 2 3" xfId="302" xr:uid="{00000000-0005-0000-0000-000035650000}"/>
    <cellStyle name="Valuta 2 3 2" xfId="303" xr:uid="{00000000-0005-0000-0000-000036650000}"/>
    <cellStyle name="Valuta 2 3 2 2" xfId="20534" xr:uid="{00000000-0005-0000-0000-000037650000}"/>
    <cellStyle name="Valuta 2 3 2 2 2" xfId="29286" xr:uid="{8FA9C9BC-8B46-4FAE-AFFC-0E1C1B8831CB}"/>
    <cellStyle name="Valuta 2 3 2 3" xfId="26136" xr:uid="{AE52CF8B-DFF9-4D44-9CB0-F4203C998174}"/>
    <cellStyle name="Valuta 2 3 3" xfId="20533" xr:uid="{00000000-0005-0000-0000-000038650000}"/>
    <cellStyle name="Valuta 2 3 3 2" xfId="29285" xr:uid="{8F97DE55-548E-44F2-A8E7-6A1570A95F30}"/>
    <cellStyle name="Valuta 2 3 4" xfId="26135" xr:uid="{D90CFE9E-93E3-4124-97C6-9747F550E165}"/>
    <cellStyle name="Valuta 2 4" xfId="304" xr:uid="{00000000-0005-0000-0000-000039650000}"/>
    <cellStyle name="Valuta 2 4 2" xfId="20535" xr:uid="{00000000-0005-0000-0000-00003A650000}"/>
    <cellStyle name="Valuta 2 4 2 2" xfId="29287" xr:uid="{7F92DC6A-6272-4420-8921-880A4ECF7F3B}"/>
    <cellStyle name="Valuta 2 4 3" xfId="26137" xr:uid="{021BA553-C9DE-4D95-92DF-C914FE07FEFF}"/>
    <cellStyle name="Valuta 2 5" xfId="305" xr:uid="{00000000-0005-0000-0000-00003B650000}"/>
    <cellStyle name="Valuta 2 5 2" xfId="20536" xr:uid="{00000000-0005-0000-0000-00003C650000}"/>
    <cellStyle name="Valuta 2 5 2 2" xfId="29288" xr:uid="{370E0E58-2C68-4106-A413-5F60C32EA3C3}"/>
    <cellStyle name="Valuta 2 5 3" xfId="26138" xr:uid="{C0922167-314E-41BD-8E09-2737A28A3669}"/>
    <cellStyle name="Valuta 2 6" xfId="1221" xr:uid="{00000000-0005-0000-0000-00003D650000}"/>
    <cellStyle name="Valuta 2 6 2" xfId="26175" xr:uid="{722D5196-C8F4-4A97-88A4-3D7A785D070B}"/>
    <cellStyle name="Valuta 2 7" xfId="20530" xr:uid="{00000000-0005-0000-0000-00003E650000}"/>
    <cellStyle name="Valuta 2 7 2" xfId="29282" xr:uid="{E3F871A5-9B99-46C8-AAEE-C9954546E555}"/>
    <cellStyle name="Valuta 2 8" xfId="26132" xr:uid="{4180006C-7D72-451F-BE7A-2DA6E3A04D42}"/>
    <cellStyle name="Valuta 3" xfId="306" xr:uid="{00000000-0005-0000-0000-00003F650000}"/>
    <cellStyle name="Valuta 3 2" xfId="307" xr:uid="{00000000-0005-0000-0000-000040650000}"/>
    <cellStyle name="Valuta 3 2 2" xfId="2386" xr:uid="{00000000-0005-0000-0000-000041650000}"/>
    <cellStyle name="Valuta 3 2 2 2" xfId="21864" xr:uid="{00000000-0005-0000-0000-000042650000}"/>
    <cellStyle name="Valuta 3 2 2 2 2" xfId="29297" xr:uid="{387FDADB-9CCC-435C-823E-4ED69AA9A7CC}"/>
    <cellStyle name="Valuta 3 2 2 3" xfId="26212" xr:uid="{CA05A798-F1AE-456B-B629-5468C41BE009}"/>
    <cellStyle name="Valuta 3 2 3" xfId="2425" xr:uid="{00000000-0005-0000-0000-000043650000}"/>
    <cellStyle name="Valuta 3 2 3 2" xfId="26215" xr:uid="{781CEF5B-D132-4595-8F41-82607297A1E0}"/>
    <cellStyle name="Valuta 3 2 4" xfId="20537" xr:uid="{00000000-0005-0000-0000-000044650000}"/>
    <cellStyle name="Valuta 3 2 4 2" xfId="29289" xr:uid="{90F17856-6A9A-4A11-9368-DDFD062C726C}"/>
    <cellStyle name="Valuta 3 2 5" xfId="26140" xr:uid="{EB3BA8EE-8768-4393-A96C-D6465FB0A955}"/>
    <cellStyle name="Valuta 3 3" xfId="308" xr:uid="{00000000-0005-0000-0000-000045650000}"/>
    <cellStyle name="Valuta 3 3 2" xfId="2411" xr:uid="{00000000-0005-0000-0000-000046650000}"/>
    <cellStyle name="Valuta 3 3 2 2" xfId="21886" xr:uid="{00000000-0005-0000-0000-000047650000}"/>
    <cellStyle name="Valuta 3 3 2 2 2" xfId="29298" xr:uid="{E835C7BF-74E4-43E8-90B9-817524ABF5F7}"/>
    <cellStyle name="Valuta 3 3 2 3" xfId="26214" xr:uid="{99330E01-55A1-4352-8D48-04639D18C1B7}"/>
    <cellStyle name="Valuta 3 3 3" xfId="26141" xr:uid="{FA6110D8-1BA0-4683-9D00-FF9B4E186349}"/>
    <cellStyle name="Valuta 3 4" xfId="321" xr:uid="{00000000-0005-0000-0000-000048650000}"/>
    <cellStyle name="Valuta 3 4 2" xfId="2426" xr:uid="{00000000-0005-0000-0000-000049650000}"/>
    <cellStyle name="Valuta 3 4 2 2" xfId="21899" xr:uid="{00000000-0005-0000-0000-00004A650000}"/>
    <cellStyle name="Valuta 3 4 2 2 2" xfId="29299" xr:uid="{820C1672-5819-4937-AB4F-3857C7E12B69}"/>
    <cellStyle name="Valuta 3 4 2 3" xfId="26216" xr:uid="{2FAFB351-BB73-4F42-B9A6-153E121814EC}"/>
    <cellStyle name="Valuta 3 4 3" xfId="26152" xr:uid="{7070BB08-22AE-4226-AB6F-1F9DA11B0BC9}"/>
    <cellStyle name="Valuta 3 5" xfId="1223" xr:uid="{00000000-0005-0000-0000-00004B650000}"/>
    <cellStyle name="Valuta 3 5 2" xfId="1548" xr:uid="{00000000-0005-0000-0000-00004C650000}"/>
    <cellStyle name="Valuta 3 5 2 2" xfId="26183" xr:uid="{F99EE125-BE9D-4FF7-A20F-D320990BE4FA}"/>
    <cellStyle name="Valuta 3 5 3" xfId="26177" xr:uid="{7AAB2B43-8128-4977-85EE-4CE4675C5DD3}"/>
    <cellStyle name="Valuta 3 6" xfId="26139" xr:uid="{F0B39E35-59FD-4FE8-AFE8-7453D7CC1A3F}"/>
    <cellStyle name="Valuta 4" xfId="309" xr:uid="{00000000-0005-0000-0000-00004D650000}"/>
    <cellStyle name="Valuta 4 2" xfId="310" xr:uid="{00000000-0005-0000-0000-00004E650000}"/>
    <cellStyle name="Valuta 4 2 2" xfId="322" xr:uid="{00000000-0005-0000-0000-00004F650000}"/>
    <cellStyle name="Valuta 4 2 2 2" xfId="20542" xr:uid="{00000000-0005-0000-0000-000050650000}"/>
    <cellStyle name="Valuta 4 2 2 2 2" xfId="29294" xr:uid="{AD748360-C589-4A84-82EC-8BDC5C977FA3}"/>
    <cellStyle name="Valuta 4 2 2 3" xfId="26153" xr:uid="{E9AE568D-5E78-40E6-8053-C8C05D62044A}"/>
    <cellStyle name="Valuta 4 2 3" xfId="20538" xr:uid="{00000000-0005-0000-0000-000051650000}"/>
    <cellStyle name="Valuta 4 2 3 2" xfId="29290" xr:uid="{1E3F95C6-29EA-4888-9BB8-4E9A666E7ECC}"/>
    <cellStyle name="Valuta 4 2 4" xfId="26143" xr:uid="{E2AEEDB1-6EB9-4006-BB5D-58ECFF9058B2}"/>
    <cellStyle name="Valuta 4 3" xfId="311" xr:uid="{00000000-0005-0000-0000-000052650000}"/>
    <cellStyle name="Valuta 4 3 2" xfId="2427" xr:uid="{00000000-0005-0000-0000-000053650000}"/>
    <cellStyle name="Valuta 4 3 2 2" xfId="26217" xr:uid="{DDC3CD47-F9F7-4703-BAB0-B80D800CF917}"/>
    <cellStyle name="Valuta 4 3 3" xfId="20539" xr:uid="{00000000-0005-0000-0000-000054650000}"/>
    <cellStyle name="Valuta 4 3 3 2" xfId="29291" xr:uid="{5A0100D7-76B8-42D4-B661-FF308A13B0C4}"/>
    <cellStyle name="Valuta 4 3 4" xfId="26144" xr:uid="{A3FF9483-482D-4C03-ACCE-0E66AAFADF44}"/>
    <cellStyle name="Valuta 4 4" xfId="323" xr:uid="{00000000-0005-0000-0000-000055650000}"/>
    <cellStyle name="Valuta 4 4 2" xfId="26154" xr:uid="{6D2AEB45-B291-4C9D-B52D-05FA074BB599}"/>
    <cellStyle name="Valuta 4 5" xfId="1224" xr:uid="{00000000-0005-0000-0000-000056650000}"/>
    <cellStyle name="Valuta 4 5 2" xfId="20847" xr:uid="{00000000-0005-0000-0000-000057650000}"/>
    <cellStyle name="Valuta 4 5 2 2" xfId="29296" xr:uid="{A05E7E8E-F0BA-44D9-A3BD-4FACD51ACB2C}"/>
    <cellStyle name="Valuta 4 5 3" xfId="26178" xr:uid="{9727779F-F858-48F9-96EA-863863F29F21}"/>
    <cellStyle name="Valuta 4 6" xfId="26142" xr:uid="{F2BE65AC-6A6B-48E9-A5AC-9419881FC087}"/>
    <cellStyle name="Valuta 5" xfId="312" xr:uid="{00000000-0005-0000-0000-000058650000}"/>
    <cellStyle name="Valuta 5 2" xfId="26145" xr:uid="{88D325CE-0DE6-45B0-8155-55488AA1E9ED}"/>
    <cellStyle name="Valuta 6" xfId="313" xr:uid="{00000000-0005-0000-0000-000059650000}"/>
    <cellStyle name="Valuta 6 2" xfId="20540" xr:uid="{00000000-0005-0000-0000-00005A650000}"/>
    <cellStyle name="Valuta 6 2 2" xfId="29292" xr:uid="{BE7707DB-F723-4563-9DA4-61FC0859C828}"/>
    <cellStyle name="Valuta 6 3" xfId="26146" xr:uid="{4364679A-F061-4B41-A7B8-3EB8EFD9D169}"/>
    <cellStyle name="Valuta 7" xfId="314" xr:uid="{00000000-0005-0000-0000-00005B650000}"/>
    <cellStyle name="Valuta 7 2" xfId="20541" xr:uid="{00000000-0005-0000-0000-00005C650000}"/>
    <cellStyle name="Valuta 7 2 2" xfId="29293" xr:uid="{61C46566-6A52-4B1B-91CE-C012DE04F0FF}"/>
    <cellStyle name="Valuta 7 3" xfId="26147" xr:uid="{7B20AA55-F136-4CB1-BD31-39C12FA1A17A}"/>
    <cellStyle name="Valuta 8" xfId="64" xr:uid="{00000000-0005-0000-0000-00005D650000}"/>
    <cellStyle name="Valuta 8 2" xfId="20521" xr:uid="{00000000-0005-0000-0000-00005E650000}"/>
    <cellStyle name="Valuta 8 2 2" xfId="29279" xr:uid="{790440A2-4590-4AC8-B368-755CDA528FAA}"/>
    <cellStyle name="Valuta 8 3" xfId="26007" xr:uid="{D4F8355D-6903-49EF-8AC6-7E63DCC47B7D}"/>
    <cellStyle name="Valuta 9" xfId="1220" xr:uid="{00000000-0005-0000-0000-00005F650000}"/>
    <cellStyle name="Valuta 9 2" xfId="1546" xr:uid="{00000000-0005-0000-0000-000060650000}"/>
    <cellStyle name="Valuta 9 2 2" xfId="26181" xr:uid="{2E0450F6-C49A-4BE9-9DA8-F54760B3A8F9}"/>
    <cellStyle name="Valuta 9 3" xfId="26174" xr:uid="{95B13DB9-A72D-4D2C-BF15-C9790D55C4D4}"/>
    <cellStyle name="Verklarende tekst" xfId="14" builtinId="53" customBuiltin="1"/>
    <cellStyle name="Verklarende tekst 10" xfId="881" xr:uid="{00000000-0005-0000-0000-000062650000}"/>
    <cellStyle name="Verklarende tekst 11" xfId="882" xr:uid="{00000000-0005-0000-0000-000063650000}"/>
    <cellStyle name="Verklarende tekst 12" xfId="883" xr:uid="{00000000-0005-0000-0000-000064650000}"/>
    <cellStyle name="Verklarende tekst 13" xfId="884" xr:uid="{00000000-0005-0000-0000-000065650000}"/>
    <cellStyle name="Verklarende tekst 14" xfId="885" xr:uid="{00000000-0005-0000-0000-000066650000}"/>
    <cellStyle name="Verklarende tekst 15" xfId="886" xr:uid="{00000000-0005-0000-0000-000067650000}"/>
    <cellStyle name="Verklarende tekst 16" xfId="887" xr:uid="{00000000-0005-0000-0000-000068650000}"/>
    <cellStyle name="Verklarende tekst 2" xfId="315" xr:uid="{00000000-0005-0000-0000-000069650000}"/>
    <cellStyle name="Verklarende tekst 3" xfId="888" xr:uid="{00000000-0005-0000-0000-00006A650000}"/>
    <cellStyle name="Verklarende tekst 4" xfId="889" xr:uid="{00000000-0005-0000-0000-00006B650000}"/>
    <cellStyle name="Verklarende tekst 5" xfId="890" xr:uid="{00000000-0005-0000-0000-00006C650000}"/>
    <cellStyle name="Verklarende tekst 6" xfId="891" xr:uid="{00000000-0005-0000-0000-00006D650000}"/>
    <cellStyle name="Verklarende tekst 7" xfId="892" xr:uid="{00000000-0005-0000-0000-00006E650000}"/>
    <cellStyle name="Verklarende tekst 8" xfId="893" xr:uid="{00000000-0005-0000-0000-00006F650000}"/>
    <cellStyle name="Verklarende tekst 9" xfId="894" xr:uid="{00000000-0005-0000-0000-000070650000}"/>
    <cellStyle name="Waarschuwingstekst" xfId="13" builtinId="11" customBuiltin="1"/>
    <cellStyle name="Waarschuwingstekst 10" xfId="895" xr:uid="{00000000-0005-0000-0000-000072650000}"/>
    <cellStyle name="Waarschuwingstekst 11" xfId="896" xr:uid="{00000000-0005-0000-0000-000073650000}"/>
    <cellStyle name="Waarschuwingstekst 12" xfId="897" xr:uid="{00000000-0005-0000-0000-000074650000}"/>
    <cellStyle name="Waarschuwingstekst 13" xfId="898" xr:uid="{00000000-0005-0000-0000-000075650000}"/>
    <cellStyle name="Waarschuwingstekst 14" xfId="899" xr:uid="{00000000-0005-0000-0000-000076650000}"/>
    <cellStyle name="Waarschuwingstekst 15" xfId="900" xr:uid="{00000000-0005-0000-0000-000077650000}"/>
    <cellStyle name="Waarschuwingstekst 16" xfId="901" xr:uid="{00000000-0005-0000-0000-000078650000}"/>
    <cellStyle name="Waarschuwingstekst 2" xfId="316" xr:uid="{00000000-0005-0000-0000-000079650000}"/>
    <cellStyle name="Waarschuwingstekst 3" xfId="902" xr:uid="{00000000-0005-0000-0000-00007A650000}"/>
    <cellStyle name="Waarschuwingstekst 4" xfId="903" xr:uid="{00000000-0005-0000-0000-00007B650000}"/>
    <cellStyle name="Waarschuwingstekst 5" xfId="904" xr:uid="{00000000-0005-0000-0000-00007C650000}"/>
    <cellStyle name="Waarschuwingstekst 6" xfId="905" xr:uid="{00000000-0005-0000-0000-00007D650000}"/>
    <cellStyle name="Waarschuwingstekst 7" xfId="906" xr:uid="{00000000-0005-0000-0000-00007E650000}"/>
    <cellStyle name="Waarschuwingstekst 8" xfId="907" xr:uid="{00000000-0005-0000-0000-00007F650000}"/>
    <cellStyle name="Waarschuwingstekst 9" xfId="908" xr:uid="{00000000-0005-0000-0000-000080650000}"/>
  </cellStyles>
  <dxfs count="0"/>
  <tableStyles count="0" defaultTableStyle="TableStyleMedium2" defaultPivotStyle="PivotStyleLight16"/>
  <colors>
    <mruColors>
      <color rgb="FFC2E76B"/>
      <color rgb="FF1735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/>
</file>

<file path=xl/ctrlProps/ctrlProp10.xml><?xml version="1.0" encoding="utf-8"?>
<formControlPr xmlns="http://schemas.microsoft.com/office/spreadsheetml/2009/9/main" objectType="CheckBox" lockText="1"/>
</file>

<file path=xl/ctrlProps/ctrlProp11.xml><?xml version="1.0" encoding="utf-8"?>
<formControlPr xmlns="http://schemas.microsoft.com/office/spreadsheetml/2009/9/main" objectType="CheckBox" lockText="1"/>
</file>

<file path=xl/ctrlProps/ctrlProp12.xml><?xml version="1.0" encoding="utf-8"?>
<formControlPr xmlns="http://schemas.microsoft.com/office/spreadsheetml/2009/9/main" objectType="CheckBox" lockText="1"/>
</file>

<file path=xl/ctrlProps/ctrlProp13.xml><?xml version="1.0" encoding="utf-8"?>
<formControlPr xmlns="http://schemas.microsoft.com/office/spreadsheetml/2009/9/main" objectType="CheckBox" lockText="1"/>
</file>

<file path=xl/ctrlProps/ctrlProp14.xml><?xml version="1.0" encoding="utf-8"?>
<formControlPr xmlns="http://schemas.microsoft.com/office/spreadsheetml/2009/9/main" objectType="CheckBox" lockText="1"/>
</file>

<file path=xl/ctrlProps/ctrlProp15.xml><?xml version="1.0" encoding="utf-8"?>
<formControlPr xmlns="http://schemas.microsoft.com/office/spreadsheetml/2009/9/main" objectType="CheckBox" lockText="1"/>
</file>

<file path=xl/ctrlProps/ctrlProp16.xml><?xml version="1.0" encoding="utf-8"?>
<formControlPr xmlns="http://schemas.microsoft.com/office/spreadsheetml/2009/9/main" objectType="CheckBox" lockText="1"/>
</file>

<file path=xl/ctrlProps/ctrlProp17.xml><?xml version="1.0" encoding="utf-8"?>
<formControlPr xmlns="http://schemas.microsoft.com/office/spreadsheetml/2009/9/main" objectType="CheckBox" lockText="1"/>
</file>

<file path=xl/ctrlProps/ctrlProp18.xml><?xml version="1.0" encoding="utf-8"?>
<formControlPr xmlns="http://schemas.microsoft.com/office/spreadsheetml/2009/9/main" objectType="CheckBox" lockText="1"/>
</file>

<file path=xl/ctrlProps/ctrlProp19.xml><?xml version="1.0" encoding="utf-8"?>
<formControlPr xmlns="http://schemas.microsoft.com/office/spreadsheetml/2009/9/main" objectType="CheckBox" lockText="1"/>
</file>

<file path=xl/ctrlProps/ctrlProp2.xml><?xml version="1.0" encoding="utf-8"?>
<formControlPr xmlns="http://schemas.microsoft.com/office/spreadsheetml/2009/9/main" objectType="CheckBox" lockText="1"/>
</file>

<file path=xl/ctrlProps/ctrlProp20.xml><?xml version="1.0" encoding="utf-8"?>
<formControlPr xmlns="http://schemas.microsoft.com/office/spreadsheetml/2009/9/main" objectType="CheckBox" lockText="1"/>
</file>

<file path=xl/ctrlProps/ctrlProp21.xml><?xml version="1.0" encoding="utf-8"?>
<formControlPr xmlns="http://schemas.microsoft.com/office/spreadsheetml/2009/9/main" objectType="CheckBox" lockText="1"/>
</file>

<file path=xl/ctrlProps/ctrlProp22.xml><?xml version="1.0" encoding="utf-8"?>
<formControlPr xmlns="http://schemas.microsoft.com/office/spreadsheetml/2009/9/main" objectType="CheckBox" lockText="1"/>
</file>

<file path=xl/ctrlProps/ctrlProp23.xml><?xml version="1.0" encoding="utf-8"?>
<formControlPr xmlns="http://schemas.microsoft.com/office/spreadsheetml/2009/9/main" objectType="CheckBox" lockText="1"/>
</file>

<file path=xl/ctrlProps/ctrlProp24.xml><?xml version="1.0" encoding="utf-8"?>
<formControlPr xmlns="http://schemas.microsoft.com/office/spreadsheetml/2009/9/main" objectType="CheckBox" lockText="1"/>
</file>

<file path=xl/ctrlProps/ctrlProp25.xml><?xml version="1.0" encoding="utf-8"?>
<formControlPr xmlns="http://schemas.microsoft.com/office/spreadsheetml/2009/9/main" objectType="CheckBox" lockText="1"/>
</file>

<file path=xl/ctrlProps/ctrlProp26.xml><?xml version="1.0" encoding="utf-8"?>
<formControlPr xmlns="http://schemas.microsoft.com/office/spreadsheetml/2009/9/main" objectType="CheckBox" lockText="1"/>
</file>

<file path=xl/ctrlProps/ctrlProp27.xml><?xml version="1.0" encoding="utf-8"?>
<formControlPr xmlns="http://schemas.microsoft.com/office/spreadsheetml/2009/9/main" objectType="CheckBox" lockText="1"/>
</file>

<file path=xl/ctrlProps/ctrlProp28.xml><?xml version="1.0" encoding="utf-8"?>
<formControlPr xmlns="http://schemas.microsoft.com/office/spreadsheetml/2009/9/main" objectType="CheckBox" lockText="1"/>
</file>

<file path=xl/ctrlProps/ctrlProp29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CheckBox" lockText="1"/>
</file>

<file path=xl/ctrlProps/ctrlProp30.xml><?xml version="1.0" encoding="utf-8"?>
<formControlPr xmlns="http://schemas.microsoft.com/office/spreadsheetml/2009/9/main" objectType="CheckBox" lockText="1"/>
</file>

<file path=xl/ctrlProps/ctrlProp31.xml><?xml version="1.0" encoding="utf-8"?>
<formControlPr xmlns="http://schemas.microsoft.com/office/spreadsheetml/2009/9/main" objectType="CheckBox" lockText="1"/>
</file>

<file path=xl/ctrlProps/ctrlProp32.xml><?xml version="1.0" encoding="utf-8"?>
<formControlPr xmlns="http://schemas.microsoft.com/office/spreadsheetml/2009/9/main" objectType="CheckBox" lockText="1"/>
</file>

<file path=xl/ctrlProps/ctrlProp33.xml><?xml version="1.0" encoding="utf-8"?>
<formControlPr xmlns="http://schemas.microsoft.com/office/spreadsheetml/2009/9/main" objectType="CheckBox" lockText="1"/>
</file>

<file path=xl/ctrlProps/ctrlProp34.xml><?xml version="1.0" encoding="utf-8"?>
<formControlPr xmlns="http://schemas.microsoft.com/office/spreadsheetml/2009/9/main" objectType="CheckBox" lockText="1"/>
</file>

<file path=xl/ctrlProps/ctrlProp35.xml><?xml version="1.0" encoding="utf-8"?>
<formControlPr xmlns="http://schemas.microsoft.com/office/spreadsheetml/2009/9/main" objectType="CheckBox" lockText="1"/>
</file>

<file path=xl/ctrlProps/ctrlProp36.xml><?xml version="1.0" encoding="utf-8"?>
<formControlPr xmlns="http://schemas.microsoft.com/office/spreadsheetml/2009/9/main" objectType="CheckBox" lockText="1"/>
</file>

<file path=xl/ctrlProps/ctrlProp37.xml><?xml version="1.0" encoding="utf-8"?>
<formControlPr xmlns="http://schemas.microsoft.com/office/spreadsheetml/2009/9/main" objectType="CheckBox" lockText="1"/>
</file>

<file path=xl/ctrlProps/ctrlProp38.xml><?xml version="1.0" encoding="utf-8"?>
<formControlPr xmlns="http://schemas.microsoft.com/office/spreadsheetml/2009/9/main" objectType="CheckBox" lockText="1"/>
</file>

<file path=xl/ctrlProps/ctrlProp39.xml><?xml version="1.0" encoding="utf-8"?>
<formControlPr xmlns="http://schemas.microsoft.com/office/spreadsheetml/2009/9/main" objectType="CheckBox" lockText="1"/>
</file>

<file path=xl/ctrlProps/ctrlProp4.xml><?xml version="1.0" encoding="utf-8"?>
<formControlPr xmlns="http://schemas.microsoft.com/office/spreadsheetml/2009/9/main" objectType="CheckBox" lockText="1"/>
</file>

<file path=xl/ctrlProps/ctrlProp40.xml><?xml version="1.0" encoding="utf-8"?>
<formControlPr xmlns="http://schemas.microsoft.com/office/spreadsheetml/2009/9/main" objectType="CheckBox" lockText="1"/>
</file>

<file path=xl/ctrlProps/ctrlProp41.xml><?xml version="1.0" encoding="utf-8"?>
<formControlPr xmlns="http://schemas.microsoft.com/office/spreadsheetml/2009/9/main" objectType="CheckBox" lockText="1"/>
</file>

<file path=xl/ctrlProps/ctrlProp42.xml><?xml version="1.0" encoding="utf-8"?>
<formControlPr xmlns="http://schemas.microsoft.com/office/spreadsheetml/2009/9/main" objectType="CheckBox" lockText="1"/>
</file>

<file path=xl/ctrlProps/ctrlProp43.xml><?xml version="1.0" encoding="utf-8"?>
<formControlPr xmlns="http://schemas.microsoft.com/office/spreadsheetml/2009/9/main" objectType="CheckBox" lockText="1"/>
</file>

<file path=xl/ctrlProps/ctrlProp44.xml><?xml version="1.0" encoding="utf-8"?>
<formControlPr xmlns="http://schemas.microsoft.com/office/spreadsheetml/2009/9/main" objectType="CheckBox" lockText="1"/>
</file>

<file path=xl/ctrlProps/ctrlProp45.xml><?xml version="1.0" encoding="utf-8"?>
<formControlPr xmlns="http://schemas.microsoft.com/office/spreadsheetml/2009/9/main" objectType="CheckBox" lockText="1"/>
</file>

<file path=xl/ctrlProps/ctrlProp46.xml><?xml version="1.0" encoding="utf-8"?>
<formControlPr xmlns="http://schemas.microsoft.com/office/spreadsheetml/2009/9/main" objectType="CheckBox" lockText="1"/>
</file>

<file path=xl/ctrlProps/ctrlProp47.xml><?xml version="1.0" encoding="utf-8"?>
<formControlPr xmlns="http://schemas.microsoft.com/office/spreadsheetml/2009/9/main" objectType="CheckBox" lockText="1"/>
</file>

<file path=xl/ctrlProps/ctrlProp48.xml><?xml version="1.0" encoding="utf-8"?>
<formControlPr xmlns="http://schemas.microsoft.com/office/spreadsheetml/2009/9/main" objectType="CheckBox" lockText="1"/>
</file>

<file path=xl/ctrlProps/ctrlProp49.xml><?xml version="1.0" encoding="utf-8"?>
<formControlPr xmlns="http://schemas.microsoft.com/office/spreadsheetml/2009/9/main" objectType="CheckBox" lockText="1"/>
</file>

<file path=xl/ctrlProps/ctrlProp5.xml><?xml version="1.0" encoding="utf-8"?>
<formControlPr xmlns="http://schemas.microsoft.com/office/spreadsheetml/2009/9/main" objectType="CheckBox" lockText="1"/>
</file>

<file path=xl/ctrlProps/ctrlProp50.xml><?xml version="1.0" encoding="utf-8"?>
<formControlPr xmlns="http://schemas.microsoft.com/office/spreadsheetml/2009/9/main" objectType="CheckBox" lockText="1"/>
</file>

<file path=xl/ctrlProps/ctrlProp51.xml><?xml version="1.0" encoding="utf-8"?>
<formControlPr xmlns="http://schemas.microsoft.com/office/spreadsheetml/2009/9/main" objectType="CheckBox" lockText="1"/>
</file>

<file path=xl/ctrlProps/ctrlProp52.xml><?xml version="1.0" encoding="utf-8"?>
<formControlPr xmlns="http://schemas.microsoft.com/office/spreadsheetml/2009/9/main" objectType="CheckBox" lockText="1"/>
</file>

<file path=xl/ctrlProps/ctrlProp53.xml><?xml version="1.0" encoding="utf-8"?>
<formControlPr xmlns="http://schemas.microsoft.com/office/spreadsheetml/2009/9/main" objectType="CheckBox" lockText="1"/>
</file>

<file path=xl/ctrlProps/ctrlProp54.xml><?xml version="1.0" encoding="utf-8"?>
<formControlPr xmlns="http://schemas.microsoft.com/office/spreadsheetml/2009/9/main" objectType="CheckBox" lockText="1"/>
</file>

<file path=xl/ctrlProps/ctrlProp55.xml><?xml version="1.0" encoding="utf-8"?>
<formControlPr xmlns="http://schemas.microsoft.com/office/spreadsheetml/2009/9/main" objectType="CheckBox" lockText="1"/>
</file>

<file path=xl/ctrlProps/ctrlProp56.xml><?xml version="1.0" encoding="utf-8"?>
<formControlPr xmlns="http://schemas.microsoft.com/office/spreadsheetml/2009/9/main" objectType="CheckBox" lockText="1"/>
</file>

<file path=xl/ctrlProps/ctrlProp57.xml><?xml version="1.0" encoding="utf-8"?>
<formControlPr xmlns="http://schemas.microsoft.com/office/spreadsheetml/2009/9/main" objectType="CheckBox" lockText="1"/>
</file>

<file path=xl/ctrlProps/ctrlProp58.xml><?xml version="1.0" encoding="utf-8"?>
<formControlPr xmlns="http://schemas.microsoft.com/office/spreadsheetml/2009/9/main" objectType="CheckBox" lockText="1"/>
</file>

<file path=xl/ctrlProps/ctrlProp59.xml><?xml version="1.0" encoding="utf-8"?>
<formControlPr xmlns="http://schemas.microsoft.com/office/spreadsheetml/2009/9/main" objectType="CheckBox" lockText="1"/>
</file>

<file path=xl/ctrlProps/ctrlProp6.xml><?xml version="1.0" encoding="utf-8"?>
<formControlPr xmlns="http://schemas.microsoft.com/office/spreadsheetml/2009/9/main" objectType="CheckBox" lockText="1"/>
</file>

<file path=xl/ctrlProps/ctrlProp60.xml><?xml version="1.0" encoding="utf-8"?>
<formControlPr xmlns="http://schemas.microsoft.com/office/spreadsheetml/2009/9/main" objectType="CheckBox" lockText="1"/>
</file>

<file path=xl/ctrlProps/ctrlProp61.xml><?xml version="1.0" encoding="utf-8"?>
<formControlPr xmlns="http://schemas.microsoft.com/office/spreadsheetml/2009/9/main" objectType="CheckBox" lockText="1"/>
</file>

<file path=xl/ctrlProps/ctrlProp62.xml><?xml version="1.0" encoding="utf-8"?>
<formControlPr xmlns="http://schemas.microsoft.com/office/spreadsheetml/2009/9/main" objectType="CheckBox" lockText="1"/>
</file>

<file path=xl/ctrlProps/ctrlProp63.xml><?xml version="1.0" encoding="utf-8"?>
<formControlPr xmlns="http://schemas.microsoft.com/office/spreadsheetml/2009/9/main" objectType="CheckBox" lockText="1"/>
</file>

<file path=xl/ctrlProps/ctrlProp64.xml><?xml version="1.0" encoding="utf-8"?>
<formControlPr xmlns="http://schemas.microsoft.com/office/spreadsheetml/2009/9/main" objectType="CheckBox" lockText="1"/>
</file>

<file path=xl/ctrlProps/ctrlProp65.xml><?xml version="1.0" encoding="utf-8"?>
<formControlPr xmlns="http://schemas.microsoft.com/office/spreadsheetml/2009/9/main" objectType="CheckBox" lockText="1"/>
</file>

<file path=xl/ctrlProps/ctrlProp7.xml><?xml version="1.0" encoding="utf-8"?>
<formControlPr xmlns="http://schemas.microsoft.com/office/spreadsheetml/2009/9/main" objectType="CheckBox" lockText="1"/>
</file>

<file path=xl/ctrlProps/ctrlProp8.xml><?xml version="1.0" encoding="utf-8"?>
<formControlPr xmlns="http://schemas.microsoft.com/office/spreadsheetml/2009/9/main" objectType="CheckBox" lockText="1"/>
</file>

<file path=xl/ctrlProps/ctrlProp9.xml><?xml version="1.0" encoding="utf-8"?>
<formControlPr xmlns="http://schemas.microsoft.com/office/spreadsheetml/2009/9/main" objectType="CheckBox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5</xdr:row>
      <xdr:rowOff>0</xdr:rowOff>
    </xdr:from>
    <xdr:to>
      <xdr:col>16</xdr:col>
      <xdr:colOff>0</xdr:colOff>
      <xdr:row>8</xdr:row>
      <xdr:rowOff>156882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8931088" y="1098176"/>
          <a:ext cx="2487706" cy="110938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Hier</a:t>
          </a:r>
          <a:r>
            <a:rPr lang="nl-NL" sz="1100" baseline="0"/>
            <a:t> vult de inschrijvende partij zijn gegevens in.</a:t>
          </a:r>
          <a:endParaRPr lang="nl-NL" sz="1100"/>
        </a:p>
      </xdr:txBody>
    </xdr:sp>
    <xdr:clientData/>
  </xdr:twoCellAnchor>
  <xdr:twoCellAnchor>
    <xdr:from>
      <xdr:col>14</xdr:col>
      <xdr:colOff>0</xdr:colOff>
      <xdr:row>18</xdr:row>
      <xdr:rowOff>0</xdr:rowOff>
    </xdr:from>
    <xdr:to>
      <xdr:col>14</xdr:col>
      <xdr:colOff>2274794</xdr:colOff>
      <xdr:row>20</xdr:row>
      <xdr:rowOff>11206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8931088" y="4146176"/>
          <a:ext cx="2274794" cy="9637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Dit is een voorbeeld van de kortingspercentages en prijzen die kunnen worden uitgevraagd.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3</xdr:row>
      <xdr:rowOff>295274</xdr:rowOff>
    </xdr:from>
    <xdr:to>
      <xdr:col>4</xdr:col>
      <xdr:colOff>1219201</xdr:colOff>
      <xdr:row>5</xdr:row>
      <xdr:rowOff>523875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90501" y="971549"/>
          <a:ext cx="7505700" cy="819151"/>
        </a:xfrm>
        <a:prstGeom prst="rect">
          <a:avLst/>
        </a:prstGeom>
        <a:solidFill>
          <a:sysClr val="window" lastClr="FF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/>
            <a:t>Let op:</a:t>
          </a:r>
        </a:p>
        <a:p>
          <a:r>
            <a:rPr lang="nl-NL" sz="1100" b="0"/>
            <a:t>- Het betreft hier de </a:t>
          </a:r>
          <a:r>
            <a:rPr lang="nl-NL" sz="1100" b="1" u="sng"/>
            <a:t>fictieve</a:t>
          </a:r>
          <a:r>
            <a:rPr lang="nl-NL" sz="1100" b="0"/>
            <a:t> uitgaven gedurende de contractperiode. In werkelijkheid kan dit afwijken. U kunt op geen enkele wijze rechten ontlenen aan de bedragen.</a:t>
          </a:r>
        </a:p>
        <a:p>
          <a:r>
            <a:rPr lang="nl-NL" sz="1100" b="1"/>
            <a:t>-</a:t>
          </a:r>
          <a:r>
            <a:rPr lang="nl-NL" sz="1100" b="0"/>
            <a:t> U dient de eisen uit het Programma van</a:t>
          </a:r>
          <a:r>
            <a:rPr lang="nl-NL" sz="1100" b="0" baseline="0"/>
            <a:t> Eisen te verwerken in de bureaumarge. </a:t>
          </a:r>
          <a:br>
            <a:rPr lang="nl-NL" sz="1100" b="1" baseline="0"/>
          </a:br>
          <a:endParaRPr lang="nl-NL" sz="11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3</xdr:row>
      <xdr:rowOff>295274</xdr:rowOff>
    </xdr:from>
    <xdr:to>
      <xdr:col>4</xdr:col>
      <xdr:colOff>1219201</xdr:colOff>
      <xdr:row>5</xdr:row>
      <xdr:rowOff>523875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200026" y="950594"/>
          <a:ext cx="7867650" cy="819151"/>
        </a:xfrm>
        <a:prstGeom prst="rect">
          <a:avLst/>
        </a:prstGeom>
        <a:solidFill>
          <a:sysClr val="window" lastClr="FF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/>
            <a:t>Let op:</a:t>
          </a:r>
        </a:p>
        <a:p>
          <a:r>
            <a:rPr lang="nl-NL" sz="1100" b="0"/>
            <a:t>- Het betreft hier de </a:t>
          </a:r>
          <a:r>
            <a:rPr lang="nl-NL" sz="1100" b="1" u="sng"/>
            <a:t>fictieve</a:t>
          </a:r>
          <a:r>
            <a:rPr lang="nl-NL" sz="1100" b="0"/>
            <a:t> uitgaven gedurende de contractperiode. In werkelijkheid kan dit afwijken. U kunt op geen enkele wijze rechten ontlenen aan de bedragen.</a:t>
          </a:r>
        </a:p>
        <a:p>
          <a:r>
            <a:rPr lang="nl-NL" sz="1100" b="1"/>
            <a:t>-</a:t>
          </a:r>
          <a:r>
            <a:rPr lang="nl-NL" sz="1100" b="0"/>
            <a:t> U dient de eisen uit het Programma van</a:t>
          </a:r>
          <a:r>
            <a:rPr lang="nl-NL" sz="1100" b="0" baseline="0"/>
            <a:t> Eisen te verwerken in de bureaumarge. </a:t>
          </a:r>
          <a:br>
            <a:rPr lang="nl-NL" sz="1100" b="1" baseline="0"/>
          </a:br>
          <a:endParaRPr lang="nl-NL" sz="11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7</xdr:row>
          <xdr:rowOff>19050</xdr:rowOff>
        </xdr:from>
        <xdr:to>
          <xdr:col>2</xdr:col>
          <xdr:colOff>266700</xdr:colOff>
          <xdr:row>7</xdr:row>
          <xdr:rowOff>180975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1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8</xdr:row>
          <xdr:rowOff>19050</xdr:rowOff>
        </xdr:from>
        <xdr:to>
          <xdr:col>2</xdr:col>
          <xdr:colOff>266700</xdr:colOff>
          <xdr:row>8</xdr:row>
          <xdr:rowOff>180975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1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9</xdr:row>
          <xdr:rowOff>19050</xdr:rowOff>
        </xdr:from>
        <xdr:to>
          <xdr:col>2</xdr:col>
          <xdr:colOff>266700</xdr:colOff>
          <xdr:row>9</xdr:row>
          <xdr:rowOff>180975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1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10</xdr:row>
          <xdr:rowOff>19050</xdr:rowOff>
        </xdr:from>
        <xdr:to>
          <xdr:col>2</xdr:col>
          <xdr:colOff>266700</xdr:colOff>
          <xdr:row>10</xdr:row>
          <xdr:rowOff>180975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16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11</xdr:row>
          <xdr:rowOff>19050</xdr:rowOff>
        </xdr:from>
        <xdr:to>
          <xdr:col>2</xdr:col>
          <xdr:colOff>266700</xdr:colOff>
          <xdr:row>11</xdr:row>
          <xdr:rowOff>180975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16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12</xdr:row>
          <xdr:rowOff>19050</xdr:rowOff>
        </xdr:from>
        <xdr:to>
          <xdr:col>2</xdr:col>
          <xdr:colOff>266700</xdr:colOff>
          <xdr:row>12</xdr:row>
          <xdr:rowOff>180975</xdr:rowOff>
        </xdr:to>
        <xdr:sp macro="" textlink="">
          <xdr:nvSpPr>
            <xdr:cNvPr id="8198" name="Check Box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16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13</xdr:row>
          <xdr:rowOff>19050</xdr:rowOff>
        </xdr:from>
        <xdr:to>
          <xdr:col>2</xdr:col>
          <xdr:colOff>266700</xdr:colOff>
          <xdr:row>13</xdr:row>
          <xdr:rowOff>180975</xdr:rowOff>
        </xdr:to>
        <xdr:sp macro="" textlink="">
          <xdr:nvSpPr>
            <xdr:cNvPr id="8199" name="Check Box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16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14</xdr:row>
          <xdr:rowOff>19050</xdr:rowOff>
        </xdr:from>
        <xdr:to>
          <xdr:col>2</xdr:col>
          <xdr:colOff>266700</xdr:colOff>
          <xdr:row>14</xdr:row>
          <xdr:rowOff>180975</xdr:rowOff>
        </xdr:to>
        <xdr:sp macro="" textlink="">
          <xdr:nvSpPr>
            <xdr:cNvPr id="8200" name="Check Box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16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15</xdr:row>
          <xdr:rowOff>19050</xdr:rowOff>
        </xdr:from>
        <xdr:to>
          <xdr:col>2</xdr:col>
          <xdr:colOff>266700</xdr:colOff>
          <xdr:row>15</xdr:row>
          <xdr:rowOff>180975</xdr:rowOff>
        </xdr:to>
        <xdr:sp macro="" textlink="">
          <xdr:nvSpPr>
            <xdr:cNvPr id="8201" name="Check Box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16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16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02" name="Check Box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16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17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16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18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16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19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05" name="Check Box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16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20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06" name="Check Box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16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20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07" name="Check Box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16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21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08" name="Check Box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16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22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09" name="Check Box 17" hidden="1">
              <a:extLst>
                <a:ext uri="{63B3BB69-23CF-44E3-9099-C40C66FF867C}">
                  <a14:compatExt spid="_x0000_s8209"/>
                </a:ext>
                <a:ext uri="{FF2B5EF4-FFF2-40B4-BE49-F238E27FC236}">
                  <a16:creationId xmlns:a16="http://schemas.microsoft.com/office/drawing/2014/main" id="{00000000-0008-0000-1600-00001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23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0" name="Check Box 18" hidden="1">
              <a:extLst>
                <a:ext uri="{63B3BB69-23CF-44E3-9099-C40C66FF867C}">
                  <a14:compatExt spid="_x0000_s8210"/>
                </a:ext>
                <a:ext uri="{FF2B5EF4-FFF2-40B4-BE49-F238E27FC236}">
                  <a16:creationId xmlns:a16="http://schemas.microsoft.com/office/drawing/2014/main" id="{00000000-0008-0000-1600-00001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24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1" name="Check Box 19" hidden="1">
              <a:extLst>
                <a:ext uri="{63B3BB69-23CF-44E3-9099-C40C66FF867C}">
                  <a14:compatExt spid="_x0000_s8211"/>
                </a:ext>
                <a:ext uri="{FF2B5EF4-FFF2-40B4-BE49-F238E27FC236}">
                  <a16:creationId xmlns:a16="http://schemas.microsoft.com/office/drawing/2014/main" id="{00000000-0008-0000-1600-00001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25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2" name="Check Box 20" hidden="1">
              <a:extLst>
                <a:ext uri="{63B3BB69-23CF-44E3-9099-C40C66FF867C}">
                  <a14:compatExt spid="_x0000_s8212"/>
                </a:ext>
                <a:ext uri="{FF2B5EF4-FFF2-40B4-BE49-F238E27FC236}">
                  <a16:creationId xmlns:a16="http://schemas.microsoft.com/office/drawing/2014/main" id="{00000000-0008-0000-1600-00001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26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3" name="Check Box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16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4" name="Check Box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16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5" name="Check Box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16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6" name="Check Box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16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7" name="Check Box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16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8" name="Check Box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16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9" name="Check Box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16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20" name="Check Box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16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21" name="Check Box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16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22" name="Check Box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16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23" name="Check Box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16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6</xdr:row>
          <xdr:rowOff>19050</xdr:rowOff>
        </xdr:from>
        <xdr:to>
          <xdr:col>2</xdr:col>
          <xdr:colOff>266700</xdr:colOff>
          <xdr:row>6</xdr:row>
          <xdr:rowOff>180975</xdr:rowOff>
        </xdr:to>
        <xdr:sp macro="" textlink="">
          <xdr:nvSpPr>
            <xdr:cNvPr id="8224" name="Check Box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16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4</xdr:col>
      <xdr:colOff>0</xdr:colOff>
      <xdr:row>9</xdr:row>
      <xdr:rowOff>0</xdr:rowOff>
    </xdr:from>
    <xdr:to>
      <xdr:col>7</xdr:col>
      <xdr:colOff>464344</xdr:colOff>
      <xdr:row>17</xdr:row>
      <xdr:rowOff>0</xdr:rowOff>
    </xdr:to>
    <xdr:sp macro="" textlink="">
      <xdr:nvSpPr>
        <xdr:cNvPr id="34" name="Tekstvak 33">
          <a:extLst>
            <a:ext uri="{FF2B5EF4-FFF2-40B4-BE49-F238E27FC236}">
              <a16:creationId xmlns:a16="http://schemas.microsoft.com/office/drawing/2014/main" id="{00000000-0008-0000-1800-000022000000}"/>
            </a:ext>
          </a:extLst>
        </xdr:cNvPr>
        <xdr:cNvSpPr txBox="1"/>
      </xdr:nvSpPr>
      <xdr:spPr>
        <a:xfrm>
          <a:off x="15847219" y="1750219"/>
          <a:ext cx="2286000" cy="1524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Voorbeeld functionele eisen Groeps- en speeltafels. 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Er dient zo te worden gespecificeerd  (op bijv. kleur en materiaal) dat het voor meerdere inschrijvers mogelijk is om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een aanbieding te doen.</a:t>
          </a:r>
          <a:endParaRPr lang="nl-NL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7</xdr:row>
          <xdr:rowOff>19050</xdr:rowOff>
        </xdr:from>
        <xdr:to>
          <xdr:col>2</xdr:col>
          <xdr:colOff>266700</xdr:colOff>
          <xdr:row>7</xdr:row>
          <xdr:rowOff>180975</xdr:rowOff>
        </xdr:to>
        <xdr:sp macro="" textlink="">
          <xdr:nvSpPr>
            <xdr:cNvPr id="36865" name="Check Box 1" hidden="1">
              <a:extLst>
                <a:ext uri="{63B3BB69-23CF-44E3-9099-C40C66FF867C}">
                  <a14:compatExt spid="_x0000_s36865"/>
                </a:ext>
                <a:ext uri="{FF2B5EF4-FFF2-40B4-BE49-F238E27FC236}">
                  <a16:creationId xmlns:a16="http://schemas.microsoft.com/office/drawing/2014/main" id="{00000000-0008-0000-1700-000001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8</xdr:row>
          <xdr:rowOff>19050</xdr:rowOff>
        </xdr:from>
        <xdr:to>
          <xdr:col>2</xdr:col>
          <xdr:colOff>266700</xdr:colOff>
          <xdr:row>8</xdr:row>
          <xdr:rowOff>180975</xdr:rowOff>
        </xdr:to>
        <xdr:sp macro="" textlink="">
          <xdr:nvSpPr>
            <xdr:cNvPr id="36866" name="Check Box 2" hidden="1">
              <a:extLst>
                <a:ext uri="{63B3BB69-23CF-44E3-9099-C40C66FF867C}">
                  <a14:compatExt spid="_x0000_s36866"/>
                </a:ext>
                <a:ext uri="{FF2B5EF4-FFF2-40B4-BE49-F238E27FC236}">
                  <a16:creationId xmlns:a16="http://schemas.microsoft.com/office/drawing/2014/main" id="{00000000-0008-0000-1700-000002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9</xdr:row>
          <xdr:rowOff>0</xdr:rowOff>
        </xdr:from>
        <xdr:to>
          <xdr:col>2</xdr:col>
          <xdr:colOff>266700</xdr:colOff>
          <xdr:row>9</xdr:row>
          <xdr:rowOff>161925</xdr:rowOff>
        </xdr:to>
        <xdr:sp macro="" textlink="">
          <xdr:nvSpPr>
            <xdr:cNvPr id="36867" name="Check Box 3" hidden="1">
              <a:extLst>
                <a:ext uri="{63B3BB69-23CF-44E3-9099-C40C66FF867C}">
                  <a14:compatExt spid="_x0000_s36867"/>
                </a:ext>
                <a:ext uri="{FF2B5EF4-FFF2-40B4-BE49-F238E27FC236}">
                  <a16:creationId xmlns:a16="http://schemas.microsoft.com/office/drawing/2014/main" id="{00000000-0008-0000-1700-000003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10</xdr:row>
          <xdr:rowOff>19050</xdr:rowOff>
        </xdr:from>
        <xdr:to>
          <xdr:col>2</xdr:col>
          <xdr:colOff>266700</xdr:colOff>
          <xdr:row>10</xdr:row>
          <xdr:rowOff>180975</xdr:rowOff>
        </xdr:to>
        <xdr:sp macro="" textlink="">
          <xdr:nvSpPr>
            <xdr:cNvPr id="36868" name="Check Box 4" hidden="1">
              <a:extLst>
                <a:ext uri="{63B3BB69-23CF-44E3-9099-C40C66FF867C}">
                  <a14:compatExt spid="_x0000_s36868"/>
                </a:ext>
                <a:ext uri="{FF2B5EF4-FFF2-40B4-BE49-F238E27FC236}">
                  <a16:creationId xmlns:a16="http://schemas.microsoft.com/office/drawing/2014/main" id="{00000000-0008-0000-1700-000004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11</xdr:row>
          <xdr:rowOff>19050</xdr:rowOff>
        </xdr:from>
        <xdr:to>
          <xdr:col>2</xdr:col>
          <xdr:colOff>266700</xdr:colOff>
          <xdr:row>11</xdr:row>
          <xdr:rowOff>180975</xdr:rowOff>
        </xdr:to>
        <xdr:sp macro="" textlink="">
          <xdr:nvSpPr>
            <xdr:cNvPr id="36869" name="Check Box 5" hidden="1">
              <a:extLst>
                <a:ext uri="{63B3BB69-23CF-44E3-9099-C40C66FF867C}">
                  <a14:compatExt spid="_x0000_s36869"/>
                </a:ext>
                <a:ext uri="{FF2B5EF4-FFF2-40B4-BE49-F238E27FC236}">
                  <a16:creationId xmlns:a16="http://schemas.microsoft.com/office/drawing/2014/main" id="{00000000-0008-0000-1700-000005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12</xdr:row>
          <xdr:rowOff>19050</xdr:rowOff>
        </xdr:from>
        <xdr:to>
          <xdr:col>2</xdr:col>
          <xdr:colOff>266700</xdr:colOff>
          <xdr:row>12</xdr:row>
          <xdr:rowOff>180975</xdr:rowOff>
        </xdr:to>
        <xdr:sp macro="" textlink="">
          <xdr:nvSpPr>
            <xdr:cNvPr id="36870" name="Check Box 6" hidden="1">
              <a:extLst>
                <a:ext uri="{63B3BB69-23CF-44E3-9099-C40C66FF867C}">
                  <a14:compatExt spid="_x0000_s36870"/>
                </a:ext>
                <a:ext uri="{FF2B5EF4-FFF2-40B4-BE49-F238E27FC236}">
                  <a16:creationId xmlns:a16="http://schemas.microsoft.com/office/drawing/2014/main" id="{00000000-0008-0000-1700-000006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13</xdr:row>
          <xdr:rowOff>19050</xdr:rowOff>
        </xdr:from>
        <xdr:to>
          <xdr:col>2</xdr:col>
          <xdr:colOff>266700</xdr:colOff>
          <xdr:row>13</xdr:row>
          <xdr:rowOff>180975</xdr:rowOff>
        </xdr:to>
        <xdr:sp macro="" textlink="">
          <xdr:nvSpPr>
            <xdr:cNvPr id="36871" name="Check Box 7" hidden="1">
              <a:extLst>
                <a:ext uri="{63B3BB69-23CF-44E3-9099-C40C66FF867C}">
                  <a14:compatExt spid="_x0000_s36871"/>
                </a:ext>
                <a:ext uri="{FF2B5EF4-FFF2-40B4-BE49-F238E27FC236}">
                  <a16:creationId xmlns:a16="http://schemas.microsoft.com/office/drawing/2014/main" id="{00000000-0008-0000-1700-000007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14</xdr:row>
          <xdr:rowOff>19050</xdr:rowOff>
        </xdr:from>
        <xdr:to>
          <xdr:col>2</xdr:col>
          <xdr:colOff>266700</xdr:colOff>
          <xdr:row>15</xdr:row>
          <xdr:rowOff>161925</xdr:rowOff>
        </xdr:to>
        <xdr:sp macro="" textlink="">
          <xdr:nvSpPr>
            <xdr:cNvPr id="36872" name="Check Box 8" hidden="1">
              <a:extLst>
                <a:ext uri="{63B3BB69-23CF-44E3-9099-C40C66FF867C}">
                  <a14:compatExt spid="_x0000_s36872"/>
                </a:ext>
                <a:ext uri="{FF2B5EF4-FFF2-40B4-BE49-F238E27FC236}">
                  <a16:creationId xmlns:a16="http://schemas.microsoft.com/office/drawing/2014/main" id="{00000000-0008-0000-1700-000008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15</xdr:row>
          <xdr:rowOff>19050</xdr:rowOff>
        </xdr:from>
        <xdr:to>
          <xdr:col>2</xdr:col>
          <xdr:colOff>266700</xdr:colOff>
          <xdr:row>15</xdr:row>
          <xdr:rowOff>180975</xdr:rowOff>
        </xdr:to>
        <xdr:sp macro="" textlink="">
          <xdr:nvSpPr>
            <xdr:cNvPr id="36873" name="Check Box 9" hidden="1">
              <a:extLst>
                <a:ext uri="{63B3BB69-23CF-44E3-9099-C40C66FF867C}">
                  <a14:compatExt spid="_x0000_s36873"/>
                </a:ext>
                <a:ext uri="{FF2B5EF4-FFF2-40B4-BE49-F238E27FC236}">
                  <a16:creationId xmlns:a16="http://schemas.microsoft.com/office/drawing/2014/main" id="{00000000-0008-0000-1700-000009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16</xdr:row>
          <xdr:rowOff>19050</xdr:rowOff>
        </xdr:from>
        <xdr:to>
          <xdr:col>2</xdr:col>
          <xdr:colOff>266700</xdr:colOff>
          <xdr:row>16</xdr:row>
          <xdr:rowOff>180975</xdr:rowOff>
        </xdr:to>
        <xdr:sp macro="" textlink="">
          <xdr:nvSpPr>
            <xdr:cNvPr id="36874" name="Check Box 10" hidden="1">
              <a:extLst>
                <a:ext uri="{63B3BB69-23CF-44E3-9099-C40C66FF867C}">
                  <a14:compatExt spid="_x0000_s36874"/>
                </a:ext>
                <a:ext uri="{FF2B5EF4-FFF2-40B4-BE49-F238E27FC236}">
                  <a16:creationId xmlns:a16="http://schemas.microsoft.com/office/drawing/2014/main" id="{00000000-0008-0000-1700-00000A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17</xdr:row>
          <xdr:rowOff>19050</xdr:rowOff>
        </xdr:from>
        <xdr:to>
          <xdr:col>2</xdr:col>
          <xdr:colOff>266700</xdr:colOff>
          <xdr:row>17</xdr:row>
          <xdr:rowOff>180975</xdr:rowOff>
        </xdr:to>
        <xdr:sp macro="" textlink="">
          <xdr:nvSpPr>
            <xdr:cNvPr id="36875" name="Check Box 11" hidden="1">
              <a:extLst>
                <a:ext uri="{63B3BB69-23CF-44E3-9099-C40C66FF867C}">
                  <a14:compatExt spid="_x0000_s36875"/>
                </a:ext>
                <a:ext uri="{FF2B5EF4-FFF2-40B4-BE49-F238E27FC236}">
                  <a16:creationId xmlns:a16="http://schemas.microsoft.com/office/drawing/2014/main" id="{00000000-0008-0000-1700-00000B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18</xdr:row>
          <xdr:rowOff>19050</xdr:rowOff>
        </xdr:from>
        <xdr:to>
          <xdr:col>2</xdr:col>
          <xdr:colOff>266700</xdr:colOff>
          <xdr:row>18</xdr:row>
          <xdr:rowOff>180975</xdr:rowOff>
        </xdr:to>
        <xdr:sp macro="" textlink="">
          <xdr:nvSpPr>
            <xdr:cNvPr id="36876" name="Check Box 12" hidden="1">
              <a:extLst>
                <a:ext uri="{63B3BB69-23CF-44E3-9099-C40C66FF867C}">
                  <a14:compatExt spid="_x0000_s36876"/>
                </a:ext>
                <a:ext uri="{FF2B5EF4-FFF2-40B4-BE49-F238E27FC236}">
                  <a16:creationId xmlns:a16="http://schemas.microsoft.com/office/drawing/2014/main" id="{00000000-0008-0000-1700-00000C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19</xdr:row>
          <xdr:rowOff>19050</xdr:rowOff>
        </xdr:from>
        <xdr:to>
          <xdr:col>2</xdr:col>
          <xdr:colOff>266700</xdr:colOff>
          <xdr:row>19</xdr:row>
          <xdr:rowOff>180975</xdr:rowOff>
        </xdr:to>
        <xdr:sp macro="" textlink="">
          <xdr:nvSpPr>
            <xdr:cNvPr id="36877" name="Check Box 13" hidden="1">
              <a:extLst>
                <a:ext uri="{63B3BB69-23CF-44E3-9099-C40C66FF867C}">
                  <a14:compatExt spid="_x0000_s36877"/>
                </a:ext>
                <a:ext uri="{FF2B5EF4-FFF2-40B4-BE49-F238E27FC236}">
                  <a16:creationId xmlns:a16="http://schemas.microsoft.com/office/drawing/2014/main" id="{00000000-0008-0000-1700-00000D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20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78" name="Check Box 14" hidden="1">
              <a:extLst>
                <a:ext uri="{63B3BB69-23CF-44E3-9099-C40C66FF867C}">
                  <a14:compatExt spid="_x0000_s36878"/>
                </a:ext>
                <a:ext uri="{FF2B5EF4-FFF2-40B4-BE49-F238E27FC236}">
                  <a16:creationId xmlns:a16="http://schemas.microsoft.com/office/drawing/2014/main" id="{00000000-0008-0000-1700-00000E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20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79" name="Check Box 15" hidden="1">
              <a:extLst>
                <a:ext uri="{63B3BB69-23CF-44E3-9099-C40C66FF867C}">
                  <a14:compatExt spid="_x0000_s36879"/>
                </a:ext>
                <a:ext uri="{FF2B5EF4-FFF2-40B4-BE49-F238E27FC236}">
                  <a16:creationId xmlns:a16="http://schemas.microsoft.com/office/drawing/2014/main" id="{00000000-0008-0000-1700-00000F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21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0" name="Check Box 16" hidden="1">
              <a:extLst>
                <a:ext uri="{63B3BB69-23CF-44E3-9099-C40C66FF867C}">
                  <a14:compatExt spid="_x0000_s36880"/>
                </a:ext>
                <a:ext uri="{FF2B5EF4-FFF2-40B4-BE49-F238E27FC236}">
                  <a16:creationId xmlns:a16="http://schemas.microsoft.com/office/drawing/2014/main" id="{00000000-0008-0000-1700-000010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22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1" name="Check Box 17" hidden="1">
              <a:extLst>
                <a:ext uri="{63B3BB69-23CF-44E3-9099-C40C66FF867C}">
                  <a14:compatExt spid="_x0000_s36881"/>
                </a:ext>
                <a:ext uri="{FF2B5EF4-FFF2-40B4-BE49-F238E27FC236}">
                  <a16:creationId xmlns:a16="http://schemas.microsoft.com/office/drawing/2014/main" id="{00000000-0008-0000-1700-000011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23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2" name="Check Box 18" hidden="1">
              <a:extLst>
                <a:ext uri="{63B3BB69-23CF-44E3-9099-C40C66FF867C}">
                  <a14:compatExt spid="_x0000_s36882"/>
                </a:ext>
                <a:ext uri="{FF2B5EF4-FFF2-40B4-BE49-F238E27FC236}">
                  <a16:creationId xmlns:a16="http://schemas.microsoft.com/office/drawing/2014/main" id="{00000000-0008-0000-1700-000012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24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3" name="Check Box 19" hidden="1">
              <a:extLst>
                <a:ext uri="{63B3BB69-23CF-44E3-9099-C40C66FF867C}">
                  <a14:compatExt spid="_x0000_s36883"/>
                </a:ext>
                <a:ext uri="{FF2B5EF4-FFF2-40B4-BE49-F238E27FC236}">
                  <a16:creationId xmlns:a16="http://schemas.microsoft.com/office/drawing/2014/main" id="{00000000-0008-0000-1700-000013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25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4" name="Check Box 20" hidden="1">
              <a:extLst>
                <a:ext uri="{63B3BB69-23CF-44E3-9099-C40C66FF867C}">
                  <a14:compatExt spid="_x0000_s36884"/>
                </a:ext>
                <a:ext uri="{FF2B5EF4-FFF2-40B4-BE49-F238E27FC236}">
                  <a16:creationId xmlns:a16="http://schemas.microsoft.com/office/drawing/2014/main" id="{00000000-0008-0000-1700-000014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26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5" name="Check Box 21" hidden="1">
              <a:extLst>
                <a:ext uri="{63B3BB69-23CF-44E3-9099-C40C66FF867C}">
                  <a14:compatExt spid="_x0000_s36885"/>
                </a:ext>
                <a:ext uri="{FF2B5EF4-FFF2-40B4-BE49-F238E27FC236}">
                  <a16:creationId xmlns:a16="http://schemas.microsoft.com/office/drawing/2014/main" id="{00000000-0008-0000-1700-000015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6" name="Check Box 22" hidden="1">
              <a:extLst>
                <a:ext uri="{63B3BB69-23CF-44E3-9099-C40C66FF867C}">
                  <a14:compatExt spid="_x0000_s36886"/>
                </a:ext>
                <a:ext uri="{FF2B5EF4-FFF2-40B4-BE49-F238E27FC236}">
                  <a16:creationId xmlns:a16="http://schemas.microsoft.com/office/drawing/2014/main" id="{00000000-0008-0000-1700-000016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7" name="Check Box 23" hidden="1">
              <a:extLst>
                <a:ext uri="{63B3BB69-23CF-44E3-9099-C40C66FF867C}">
                  <a14:compatExt spid="_x0000_s36887"/>
                </a:ext>
                <a:ext uri="{FF2B5EF4-FFF2-40B4-BE49-F238E27FC236}">
                  <a16:creationId xmlns:a16="http://schemas.microsoft.com/office/drawing/2014/main" id="{00000000-0008-0000-1700-000017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8" name="Check Box 24" hidden="1">
              <a:extLst>
                <a:ext uri="{63B3BB69-23CF-44E3-9099-C40C66FF867C}">
                  <a14:compatExt spid="_x0000_s36888"/>
                </a:ext>
                <a:ext uri="{FF2B5EF4-FFF2-40B4-BE49-F238E27FC236}">
                  <a16:creationId xmlns:a16="http://schemas.microsoft.com/office/drawing/2014/main" id="{00000000-0008-0000-1700-000018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9" name="Check Box 25" hidden="1">
              <a:extLst>
                <a:ext uri="{63B3BB69-23CF-44E3-9099-C40C66FF867C}">
                  <a14:compatExt spid="_x0000_s36889"/>
                </a:ext>
                <a:ext uri="{FF2B5EF4-FFF2-40B4-BE49-F238E27FC236}">
                  <a16:creationId xmlns:a16="http://schemas.microsoft.com/office/drawing/2014/main" id="{00000000-0008-0000-1700-000019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90" name="Check Box 26" hidden="1">
              <a:extLst>
                <a:ext uri="{63B3BB69-23CF-44E3-9099-C40C66FF867C}">
                  <a14:compatExt spid="_x0000_s36890"/>
                </a:ext>
                <a:ext uri="{FF2B5EF4-FFF2-40B4-BE49-F238E27FC236}">
                  <a16:creationId xmlns:a16="http://schemas.microsoft.com/office/drawing/2014/main" id="{00000000-0008-0000-1700-00001A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91" name="Check Box 27" hidden="1">
              <a:extLst>
                <a:ext uri="{63B3BB69-23CF-44E3-9099-C40C66FF867C}">
                  <a14:compatExt spid="_x0000_s36891"/>
                </a:ext>
                <a:ext uri="{FF2B5EF4-FFF2-40B4-BE49-F238E27FC236}">
                  <a16:creationId xmlns:a16="http://schemas.microsoft.com/office/drawing/2014/main" id="{00000000-0008-0000-1700-00001B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92" name="Check Box 28" hidden="1">
              <a:extLst>
                <a:ext uri="{63B3BB69-23CF-44E3-9099-C40C66FF867C}">
                  <a14:compatExt spid="_x0000_s36892"/>
                </a:ext>
                <a:ext uri="{FF2B5EF4-FFF2-40B4-BE49-F238E27FC236}">
                  <a16:creationId xmlns:a16="http://schemas.microsoft.com/office/drawing/2014/main" id="{00000000-0008-0000-1700-00001C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93" name="Check Box 29" hidden="1">
              <a:extLst>
                <a:ext uri="{63B3BB69-23CF-44E3-9099-C40C66FF867C}">
                  <a14:compatExt spid="_x0000_s36893"/>
                </a:ext>
                <a:ext uri="{FF2B5EF4-FFF2-40B4-BE49-F238E27FC236}">
                  <a16:creationId xmlns:a16="http://schemas.microsoft.com/office/drawing/2014/main" id="{00000000-0008-0000-1700-00001D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94" name="Check Box 30" hidden="1">
              <a:extLst>
                <a:ext uri="{63B3BB69-23CF-44E3-9099-C40C66FF867C}">
                  <a14:compatExt spid="_x0000_s36894"/>
                </a:ext>
                <a:ext uri="{FF2B5EF4-FFF2-40B4-BE49-F238E27FC236}">
                  <a16:creationId xmlns:a16="http://schemas.microsoft.com/office/drawing/2014/main" id="{00000000-0008-0000-1700-00001E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95" name="Check Box 31" hidden="1">
              <a:extLst>
                <a:ext uri="{63B3BB69-23CF-44E3-9099-C40C66FF867C}">
                  <a14:compatExt spid="_x0000_s36895"/>
                </a:ext>
                <a:ext uri="{FF2B5EF4-FFF2-40B4-BE49-F238E27FC236}">
                  <a16:creationId xmlns:a16="http://schemas.microsoft.com/office/drawing/2014/main" id="{00000000-0008-0000-1700-00001F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6</xdr:row>
          <xdr:rowOff>19050</xdr:rowOff>
        </xdr:from>
        <xdr:to>
          <xdr:col>2</xdr:col>
          <xdr:colOff>266700</xdr:colOff>
          <xdr:row>6</xdr:row>
          <xdr:rowOff>180975</xdr:rowOff>
        </xdr:to>
        <xdr:sp macro="" textlink="">
          <xdr:nvSpPr>
            <xdr:cNvPr id="36896" name="Check Box 32" hidden="1">
              <a:extLst>
                <a:ext uri="{63B3BB69-23CF-44E3-9099-C40C66FF867C}">
                  <a14:compatExt spid="_x0000_s36896"/>
                </a:ext>
                <a:ext uri="{FF2B5EF4-FFF2-40B4-BE49-F238E27FC236}">
                  <a16:creationId xmlns:a16="http://schemas.microsoft.com/office/drawing/2014/main" id="{00000000-0008-0000-1700-000020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4</xdr:col>
      <xdr:colOff>0</xdr:colOff>
      <xdr:row>8</xdr:row>
      <xdr:rowOff>0</xdr:rowOff>
    </xdr:from>
    <xdr:to>
      <xdr:col>7</xdr:col>
      <xdr:colOff>464344</xdr:colOff>
      <xdr:row>16</xdr:row>
      <xdr:rowOff>0</xdr:rowOff>
    </xdr:to>
    <xdr:sp macro="" textlink="">
      <xdr:nvSpPr>
        <xdr:cNvPr id="34" name="Tekstvak 33">
          <a:extLst>
            <a:ext uri="{FF2B5EF4-FFF2-40B4-BE49-F238E27FC236}">
              <a16:creationId xmlns:a16="http://schemas.microsoft.com/office/drawing/2014/main" id="{00000000-0008-0000-1900-000022000000}"/>
            </a:ext>
          </a:extLst>
        </xdr:cNvPr>
        <xdr:cNvSpPr txBox="1"/>
      </xdr:nvSpPr>
      <xdr:spPr>
        <a:xfrm>
          <a:off x="15849600" y="1552575"/>
          <a:ext cx="0" cy="1524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Voorbeeld functionele eisen Kasten. 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Er dient zo te worden gespecificeerd  (op bijv.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kleur en materiaal) dat het voor meerdere inschrijvers mogelijk is om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een aanbieding te doen.</a:t>
          </a:r>
          <a:r>
            <a:rPr lang="nl-NL" sz="1100"/>
            <a:t>sten. 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9</xdr:row>
          <xdr:rowOff>19050</xdr:rowOff>
        </xdr:from>
        <xdr:to>
          <xdr:col>2</xdr:col>
          <xdr:colOff>266700</xdr:colOff>
          <xdr:row>9</xdr:row>
          <xdr:rowOff>180975</xdr:rowOff>
        </xdr:to>
        <xdr:sp macro="" textlink="">
          <xdr:nvSpPr>
            <xdr:cNvPr id="36897" name="Check Box 33" hidden="1">
              <a:extLst>
                <a:ext uri="{63B3BB69-23CF-44E3-9099-C40C66FF867C}">
                  <a14:compatExt spid="_x0000_s36897"/>
                </a:ext>
                <a:ext uri="{FF2B5EF4-FFF2-40B4-BE49-F238E27FC236}">
                  <a16:creationId xmlns:a16="http://schemas.microsoft.com/office/drawing/2014/main" id="{00000000-0008-0000-1700-000021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2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7.xml"/><Relationship Id="rId13" Type="http://schemas.openxmlformats.org/officeDocument/2006/relationships/ctrlProp" Target="../ctrlProps/ctrlProp42.xml"/><Relationship Id="rId18" Type="http://schemas.openxmlformats.org/officeDocument/2006/relationships/ctrlProp" Target="../ctrlProps/ctrlProp47.xml"/><Relationship Id="rId26" Type="http://schemas.openxmlformats.org/officeDocument/2006/relationships/ctrlProp" Target="../ctrlProps/ctrlProp55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50.xml"/><Relationship Id="rId34" Type="http://schemas.openxmlformats.org/officeDocument/2006/relationships/ctrlProp" Target="../ctrlProps/ctrlProp63.xml"/><Relationship Id="rId7" Type="http://schemas.openxmlformats.org/officeDocument/2006/relationships/ctrlProp" Target="../ctrlProps/ctrlProp36.xml"/><Relationship Id="rId12" Type="http://schemas.openxmlformats.org/officeDocument/2006/relationships/ctrlProp" Target="../ctrlProps/ctrlProp41.xml"/><Relationship Id="rId17" Type="http://schemas.openxmlformats.org/officeDocument/2006/relationships/ctrlProp" Target="../ctrlProps/ctrlProp46.xml"/><Relationship Id="rId25" Type="http://schemas.openxmlformats.org/officeDocument/2006/relationships/ctrlProp" Target="../ctrlProps/ctrlProp54.xml"/><Relationship Id="rId33" Type="http://schemas.openxmlformats.org/officeDocument/2006/relationships/ctrlProp" Target="../ctrlProps/ctrlProp62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45.xml"/><Relationship Id="rId20" Type="http://schemas.openxmlformats.org/officeDocument/2006/relationships/ctrlProp" Target="../ctrlProps/ctrlProp49.xml"/><Relationship Id="rId29" Type="http://schemas.openxmlformats.org/officeDocument/2006/relationships/ctrlProp" Target="../ctrlProps/ctrlProp58.xml"/><Relationship Id="rId1" Type="http://schemas.openxmlformats.org/officeDocument/2006/relationships/printerSettings" Target="../printerSettings/printerSettings22.bin"/><Relationship Id="rId6" Type="http://schemas.openxmlformats.org/officeDocument/2006/relationships/ctrlProp" Target="../ctrlProps/ctrlProp35.xml"/><Relationship Id="rId11" Type="http://schemas.openxmlformats.org/officeDocument/2006/relationships/ctrlProp" Target="../ctrlProps/ctrlProp40.xml"/><Relationship Id="rId24" Type="http://schemas.openxmlformats.org/officeDocument/2006/relationships/ctrlProp" Target="../ctrlProps/ctrlProp53.xml"/><Relationship Id="rId32" Type="http://schemas.openxmlformats.org/officeDocument/2006/relationships/ctrlProp" Target="../ctrlProps/ctrlProp61.xml"/><Relationship Id="rId37" Type="http://schemas.openxmlformats.org/officeDocument/2006/relationships/comments" Target="../comments2.xml"/><Relationship Id="rId5" Type="http://schemas.openxmlformats.org/officeDocument/2006/relationships/ctrlProp" Target="../ctrlProps/ctrlProp34.xml"/><Relationship Id="rId15" Type="http://schemas.openxmlformats.org/officeDocument/2006/relationships/ctrlProp" Target="../ctrlProps/ctrlProp44.xml"/><Relationship Id="rId23" Type="http://schemas.openxmlformats.org/officeDocument/2006/relationships/ctrlProp" Target="../ctrlProps/ctrlProp52.xml"/><Relationship Id="rId28" Type="http://schemas.openxmlformats.org/officeDocument/2006/relationships/ctrlProp" Target="../ctrlProps/ctrlProp57.xml"/><Relationship Id="rId36" Type="http://schemas.openxmlformats.org/officeDocument/2006/relationships/ctrlProp" Target="../ctrlProps/ctrlProp65.xml"/><Relationship Id="rId10" Type="http://schemas.openxmlformats.org/officeDocument/2006/relationships/ctrlProp" Target="../ctrlProps/ctrlProp39.xml"/><Relationship Id="rId19" Type="http://schemas.openxmlformats.org/officeDocument/2006/relationships/ctrlProp" Target="../ctrlProps/ctrlProp48.xml"/><Relationship Id="rId31" Type="http://schemas.openxmlformats.org/officeDocument/2006/relationships/ctrlProp" Target="../ctrlProps/ctrlProp60.xml"/><Relationship Id="rId4" Type="http://schemas.openxmlformats.org/officeDocument/2006/relationships/ctrlProp" Target="../ctrlProps/ctrlProp33.xml"/><Relationship Id="rId9" Type="http://schemas.openxmlformats.org/officeDocument/2006/relationships/ctrlProp" Target="../ctrlProps/ctrlProp38.xml"/><Relationship Id="rId14" Type="http://schemas.openxmlformats.org/officeDocument/2006/relationships/ctrlProp" Target="../ctrlProps/ctrlProp43.xml"/><Relationship Id="rId22" Type="http://schemas.openxmlformats.org/officeDocument/2006/relationships/ctrlProp" Target="../ctrlProps/ctrlProp51.xml"/><Relationship Id="rId27" Type="http://schemas.openxmlformats.org/officeDocument/2006/relationships/ctrlProp" Target="../ctrlProps/ctrlProp56.xml"/><Relationship Id="rId30" Type="http://schemas.openxmlformats.org/officeDocument/2006/relationships/ctrlProp" Target="../ctrlProps/ctrlProp59.xml"/><Relationship Id="rId35" Type="http://schemas.openxmlformats.org/officeDocument/2006/relationships/ctrlProp" Target="../ctrlProps/ctrlProp6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AN41"/>
  <sheetViews>
    <sheetView workbookViewId="0">
      <pane xSplit="8" ySplit="6" topLeftCell="AL7" activePane="bottomRight" state="frozen"/>
      <selection activeCell="I24" sqref="I24"/>
      <selection pane="topRight" activeCell="I24" sqref="I24"/>
      <selection pane="bottomLeft" activeCell="I24" sqref="I24"/>
      <selection pane="bottomRight"/>
    </sheetView>
  </sheetViews>
  <sheetFormatPr defaultRowHeight="15" x14ac:dyDescent="0.25"/>
  <cols>
    <col min="2" max="2" width="39.5703125" customWidth="1"/>
    <col min="3" max="3" width="22" bestFit="1" customWidth="1"/>
    <col min="4" max="4" width="12.42578125" bestFit="1" customWidth="1"/>
    <col min="5" max="5" width="11.28515625" bestFit="1" customWidth="1"/>
    <col min="7" max="7" width="18.5703125" bestFit="1" customWidth="1"/>
    <col min="8" max="8" width="16.28515625" bestFit="1" customWidth="1"/>
    <col min="9" max="9" width="16.28515625" style="12" bestFit="1" customWidth="1"/>
    <col min="10" max="10" width="18.85546875" bestFit="1" customWidth="1"/>
    <col min="11" max="13" width="18.85546875" customWidth="1"/>
    <col min="14" max="15" width="16.28515625" bestFit="1" customWidth="1"/>
    <col min="16" max="16" width="18.85546875" bestFit="1" customWidth="1"/>
    <col min="17" max="18" width="16.28515625" bestFit="1" customWidth="1"/>
    <col min="19" max="19" width="18.85546875" bestFit="1" customWidth="1"/>
    <col min="20" max="20" width="19.7109375" bestFit="1" customWidth="1"/>
    <col min="21" max="21" width="16.28515625" bestFit="1" customWidth="1"/>
    <col min="22" max="22" width="18.85546875" bestFit="1" customWidth="1"/>
    <col min="23" max="24" width="16.28515625" bestFit="1" customWidth="1"/>
    <col min="25" max="25" width="18.85546875" bestFit="1" customWidth="1"/>
    <col min="26" max="27" width="16.28515625" bestFit="1" customWidth="1"/>
    <col min="28" max="28" width="18.85546875" bestFit="1" customWidth="1"/>
    <col min="29" max="30" width="16.28515625" bestFit="1" customWidth="1"/>
    <col min="31" max="31" width="18.85546875" bestFit="1" customWidth="1"/>
    <col min="32" max="32" width="20.140625" bestFit="1" customWidth="1"/>
    <col min="33" max="33" width="29.140625" bestFit="1" customWidth="1"/>
    <col min="34" max="34" width="18.85546875" bestFit="1" customWidth="1"/>
  </cols>
  <sheetData>
    <row r="1" spans="1:40" x14ac:dyDescent="0.25">
      <c r="B1" s="5" t="s">
        <v>45</v>
      </c>
      <c r="C1" s="5" t="s">
        <v>46</v>
      </c>
      <c r="D1" s="5" t="s">
        <v>49</v>
      </c>
      <c r="E1" s="5" t="s">
        <v>50</v>
      </c>
      <c r="F1" s="5" t="s">
        <v>47</v>
      </c>
      <c r="G1" s="5" t="s">
        <v>48</v>
      </c>
      <c r="H1" s="5"/>
      <c r="I1" s="44"/>
      <c r="J1" s="5"/>
      <c r="K1" s="5"/>
      <c r="L1" s="4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I1" s="5"/>
      <c r="AJ1" s="5"/>
      <c r="AK1" s="5"/>
      <c r="AL1" s="5"/>
    </row>
    <row r="2" spans="1:40" x14ac:dyDescent="0.25">
      <c r="B2" s="5"/>
      <c r="C2" s="5"/>
      <c r="D2" s="5"/>
      <c r="E2" s="5"/>
      <c r="F2" s="5"/>
      <c r="G2" s="5"/>
      <c r="H2" s="5"/>
      <c r="I2" s="44"/>
      <c r="J2" s="5"/>
      <c r="K2" s="5"/>
      <c r="L2" s="44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pans="1:40" x14ac:dyDescent="0.25">
      <c r="A3">
        <v>1</v>
      </c>
      <c r="B3" s="53"/>
      <c r="C3" s="41"/>
      <c r="D3" s="41"/>
      <c r="E3" s="49"/>
      <c r="F3" s="41"/>
      <c r="G3" s="41"/>
      <c r="H3" s="43"/>
      <c r="I3" s="45"/>
      <c r="J3" s="41"/>
      <c r="K3" s="41"/>
      <c r="L3" s="45"/>
      <c r="M3" s="41"/>
      <c r="N3" s="43"/>
      <c r="O3" s="43"/>
      <c r="P3" s="41"/>
      <c r="Q3" s="43"/>
      <c r="R3" s="43"/>
      <c r="S3" s="41"/>
      <c r="T3" s="41"/>
      <c r="U3" s="50"/>
      <c r="V3" s="51"/>
      <c r="W3" s="51"/>
      <c r="X3" s="50"/>
      <c r="Y3" s="51"/>
      <c r="Z3" s="43"/>
      <c r="AA3" s="43"/>
      <c r="AB3" s="41"/>
      <c r="AC3" s="41"/>
      <c r="AD3" s="50"/>
      <c r="AE3" s="51"/>
      <c r="AF3" s="51"/>
      <c r="AG3" s="51"/>
      <c r="AH3" s="51"/>
    </row>
    <row r="4" spans="1:40" x14ac:dyDescent="0.25">
      <c r="A4">
        <v>2</v>
      </c>
      <c r="B4" s="53"/>
      <c r="C4" s="41"/>
      <c r="D4" s="41"/>
      <c r="E4" s="41"/>
      <c r="F4" s="41"/>
      <c r="G4" s="41"/>
      <c r="H4" s="43"/>
      <c r="I4" s="45"/>
      <c r="J4" s="41"/>
      <c r="K4" s="41"/>
      <c r="L4" s="45"/>
      <c r="M4" s="41"/>
      <c r="N4" s="51"/>
      <c r="O4" s="50"/>
      <c r="P4" s="51"/>
      <c r="Q4" s="43"/>
      <c r="R4" s="43"/>
      <c r="S4" s="41"/>
      <c r="T4" s="41"/>
      <c r="U4" s="50"/>
      <c r="V4" s="51"/>
      <c r="W4" s="51"/>
      <c r="X4" s="50"/>
      <c r="Y4" s="51"/>
      <c r="Z4" s="51"/>
      <c r="AA4" s="50"/>
      <c r="AB4" s="51"/>
      <c r="AC4" s="51"/>
      <c r="AD4" s="50"/>
      <c r="AE4" s="51"/>
      <c r="AF4" s="51"/>
      <c r="AG4" s="51"/>
      <c r="AH4" s="52"/>
    </row>
    <row r="5" spans="1:40" x14ac:dyDescent="0.25">
      <c r="A5">
        <v>3</v>
      </c>
      <c r="B5" s="53"/>
      <c r="C5" s="41"/>
      <c r="D5" s="41"/>
      <c r="E5" s="49"/>
      <c r="F5" s="41"/>
      <c r="G5" s="41"/>
      <c r="H5" s="43"/>
      <c r="I5" s="43"/>
      <c r="J5" s="41"/>
      <c r="K5" s="41"/>
      <c r="L5" s="45"/>
      <c r="M5" s="41"/>
      <c r="N5" s="43"/>
      <c r="O5" s="43"/>
      <c r="P5" s="41"/>
      <c r="Q5" s="43"/>
      <c r="R5" s="43"/>
      <c r="S5" s="41"/>
      <c r="T5" s="51"/>
      <c r="U5" s="50"/>
      <c r="V5" s="51"/>
      <c r="W5" s="51"/>
      <c r="X5" s="50"/>
      <c r="Y5" s="51"/>
      <c r="Z5" s="43"/>
      <c r="AA5" s="43"/>
      <c r="AB5" s="41"/>
      <c r="AC5" s="51"/>
      <c r="AD5" s="50"/>
      <c r="AE5" s="51"/>
      <c r="AF5" s="51"/>
      <c r="AG5" s="51"/>
      <c r="AH5" s="51"/>
    </row>
    <row r="6" spans="1:40" x14ac:dyDescent="0.25">
      <c r="A6">
        <v>4</v>
      </c>
      <c r="B6" s="54"/>
      <c r="C6" s="41"/>
      <c r="D6" s="41"/>
      <c r="E6" s="49"/>
      <c r="F6" s="41"/>
      <c r="G6" s="41"/>
      <c r="H6" s="43"/>
      <c r="I6" s="45"/>
      <c r="J6" s="41"/>
      <c r="K6" s="41"/>
      <c r="L6" s="45"/>
      <c r="M6" s="41"/>
      <c r="N6" s="43"/>
      <c r="O6" s="43"/>
      <c r="P6" s="51"/>
      <c r="Q6" s="51"/>
      <c r="R6" s="43"/>
      <c r="S6" s="51"/>
      <c r="T6" s="41"/>
      <c r="U6" s="50"/>
      <c r="V6" s="51"/>
      <c r="W6" s="51"/>
      <c r="X6" s="50"/>
      <c r="Y6" s="51"/>
      <c r="Z6" s="43"/>
      <c r="AA6" s="43"/>
      <c r="AB6" s="41"/>
      <c r="AC6" s="51"/>
      <c r="AD6" s="50"/>
      <c r="AE6" s="51"/>
      <c r="AF6" s="51"/>
      <c r="AG6" s="51"/>
      <c r="AH6" s="51"/>
    </row>
    <row r="7" spans="1:40" x14ac:dyDescent="0.25">
      <c r="A7">
        <v>5</v>
      </c>
      <c r="B7" s="53"/>
      <c r="C7" s="41"/>
      <c r="D7" s="41"/>
      <c r="E7" s="49"/>
      <c r="F7" s="41"/>
      <c r="G7" s="41"/>
      <c r="H7" s="43"/>
      <c r="I7" s="45"/>
      <c r="J7" s="41"/>
      <c r="K7" s="41"/>
      <c r="L7" s="45"/>
      <c r="M7" s="41"/>
      <c r="N7" s="51"/>
      <c r="O7" s="50"/>
      <c r="P7" s="51"/>
      <c r="Q7" s="43"/>
      <c r="R7" s="43"/>
      <c r="S7" s="41"/>
      <c r="T7" s="41"/>
      <c r="U7" s="50"/>
      <c r="V7" s="51"/>
      <c r="W7" s="51"/>
      <c r="X7" s="50"/>
      <c r="Y7" s="51"/>
      <c r="Z7" s="43"/>
      <c r="AA7" s="50"/>
      <c r="AB7" s="41"/>
      <c r="AC7" s="51"/>
      <c r="AD7" s="50"/>
      <c r="AE7" s="51"/>
      <c r="AF7" s="51"/>
      <c r="AG7" s="51"/>
      <c r="AH7" s="51"/>
    </row>
    <row r="8" spans="1:40" x14ac:dyDescent="0.25">
      <c r="A8">
        <v>6</v>
      </c>
      <c r="B8" s="53"/>
      <c r="C8" s="41"/>
      <c r="D8" s="41"/>
      <c r="E8" s="49"/>
      <c r="F8" s="41"/>
      <c r="G8" s="41"/>
      <c r="H8" s="43"/>
      <c r="I8" s="43"/>
      <c r="J8" s="41"/>
      <c r="K8" s="41"/>
      <c r="L8" s="45"/>
      <c r="M8" s="41"/>
      <c r="N8" s="43"/>
      <c r="O8" s="43"/>
      <c r="P8" s="41"/>
      <c r="Q8" s="43"/>
      <c r="R8" s="43"/>
      <c r="S8" s="41"/>
      <c r="T8" s="51"/>
      <c r="U8" s="50"/>
      <c r="V8" s="51"/>
      <c r="W8" s="51"/>
      <c r="X8" s="50"/>
      <c r="Y8" s="51"/>
      <c r="Z8" s="43"/>
      <c r="AA8" s="43"/>
      <c r="AB8" s="41"/>
      <c r="AC8" s="51"/>
      <c r="AD8" s="50"/>
      <c r="AE8" s="51"/>
      <c r="AF8" s="51"/>
      <c r="AG8" s="51"/>
      <c r="AH8" s="51"/>
    </row>
    <row r="9" spans="1:40" x14ac:dyDescent="0.25">
      <c r="A9">
        <v>7</v>
      </c>
      <c r="B9" s="53"/>
      <c r="C9" s="41"/>
      <c r="D9" s="41"/>
      <c r="E9" s="42"/>
      <c r="F9" s="41"/>
      <c r="G9" s="41"/>
      <c r="H9" s="43"/>
      <c r="I9" s="45"/>
      <c r="J9" s="41"/>
      <c r="K9" s="51"/>
      <c r="L9" s="45"/>
      <c r="M9" s="51"/>
      <c r="N9" s="43"/>
      <c r="O9" s="50"/>
      <c r="P9" s="41"/>
      <c r="Q9" s="43"/>
      <c r="R9" s="43"/>
      <c r="S9" s="41"/>
      <c r="T9" s="41"/>
      <c r="U9" s="50"/>
      <c r="V9" s="51"/>
      <c r="W9" s="51"/>
      <c r="X9" s="50"/>
      <c r="Y9" s="51"/>
      <c r="Z9" s="43"/>
      <c r="AA9" s="50"/>
      <c r="AB9" s="41"/>
      <c r="AC9" s="51"/>
      <c r="AD9" s="50"/>
      <c r="AE9" s="51"/>
      <c r="AF9" s="51"/>
      <c r="AG9" s="51"/>
      <c r="AH9" s="51"/>
    </row>
    <row r="10" spans="1:40" x14ac:dyDescent="0.25">
      <c r="A10">
        <v>8</v>
      </c>
      <c r="B10" s="53"/>
      <c r="C10" s="41"/>
      <c r="D10" s="41"/>
      <c r="E10" s="49"/>
      <c r="F10" s="41"/>
      <c r="G10" s="41"/>
      <c r="H10" s="43"/>
      <c r="I10" s="45"/>
      <c r="J10" s="41"/>
      <c r="K10" s="41"/>
      <c r="L10" s="45"/>
      <c r="M10" s="41"/>
      <c r="N10" s="51"/>
      <c r="O10" s="50"/>
      <c r="P10" s="51"/>
      <c r="Q10" s="43"/>
      <c r="R10" s="43"/>
      <c r="S10" s="41"/>
      <c r="T10" s="41"/>
      <c r="U10" s="50"/>
      <c r="V10" s="51"/>
      <c r="W10" s="51"/>
      <c r="X10" s="50"/>
      <c r="Y10" s="51"/>
      <c r="Z10" s="43"/>
      <c r="AA10" s="50"/>
      <c r="AB10" s="41"/>
      <c r="AC10" s="51"/>
      <c r="AD10" s="50"/>
      <c r="AE10" s="51"/>
      <c r="AF10" s="51"/>
      <c r="AG10" s="51"/>
      <c r="AH10" s="51"/>
    </row>
    <row r="11" spans="1:40" x14ac:dyDescent="0.25">
      <c r="A11">
        <v>9</v>
      </c>
      <c r="B11" s="41"/>
      <c r="C11" s="41"/>
      <c r="D11" s="41"/>
      <c r="E11" s="49"/>
      <c r="F11" s="41"/>
      <c r="G11" s="41"/>
      <c r="H11" s="43"/>
      <c r="I11" s="43"/>
      <c r="J11" s="41"/>
      <c r="K11" s="43"/>
      <c r="L11" s="45"/>
      <c r="M11" s="41"/>
      <c r="N11" s="43"/>
      <c r="O11" s="43"/>
      <c r="P11" s="41"/>
      <c r="Q11" s="43"/>
      <c r="R11" s="43"/>
      <c r="S11" s="41"/>
      <c r="T11" s="51"/>
      <c r="U11" s="50"/>
      <c r="V11" s="51"/>
      <c r="W11" s="51"/>
      <c r="X11" s="50"/>
      <c r="Y11" s="51"/>
      <c r="Z11" s="43"/>
      <c r="AA11" s="43"/>
      <c r="AB11" s="41"/>
      <c r="AC11" s="51"/>
      <c r="AD11" s="50"/>
      <c r="AE11" s="51"/>
      <c r="AF11" s="51"/>
      <c r="AG11" s="51"/>
      <c r="AH11" s="51"/>
    </row>
    <row r="12" spans="1:40" x14ac:dyDescent="0.25">
      <c r="A12">
        <v>10</v>
      </c>
      <c r="B12" s="53"/>
      <c r="C12" s="41"/>
      <c r="D12" s="41"/>
      <c r="E12" s="49"/>
      <c r="F12" s="41"/>
      <c r="G12" s="41"/>
      <c r="H12" s="43"/>
      <c r="I12" s="45"/>
      <c r="J12" s="41"/>
      <c r="K12" s="51"/>
      <c r="L12" s="45"/>
      <c r="M12" s="51"/>
      <c r="N12" s="51"/>
      <c r="O12" s="43"/>
      <c r="P12" s="51"/>
      <c r="Q12" s="43"/>
      <c r="R12" s="43"/>
      <c r="S12" s="41"/>
      <c r="T12" s="41"/>
      <c r="U12" s="50"/>
      <c r="V12" s="51"/>
      <c r="W12" s="51"/>
      <c r="X12" s="50"/>
      <c r="Y12" s="51"/>
      <c r="Z12" s="51"/>
      <c r="AA12" s="43"/>
      <c r="AB12" s="51"/>
      <c r="AC12" s="51"/>
      <c r="AD12" s="50"/>
      <c r="AE12" s="51"/>
      <c r="AF12" s="43"/>
      <c r="AG12" s="43"/>
      <c r="AH12" s="41"/>
    </row>
    <row r="13" spans="1:40" x14ac:dyDescent="0.25">
      <c r="A13">
        <v>11</v>
      </c>
      <c r="B13" s="53"/>
      <c r="C13" s="41"/>
      <c r="D13" s="41"/>
      <c r="E13" s="49"/>
      <c r="F13" s="41"/>
      <c r="G13" s="41"/>
      <c r="H13" s="43"/>
      <c r="I13" s="45"/>
      <c r="J13" s="41"/>
      <c r="K13" s="51"/>
      <c r="L13" s="45"/>
      <c r="M13" s="51"/>
      <c r="N13" s="51"/>
      <c r="O13" s="50"/>
      <c r="P13" s="51"/>
      <c r="Q13" s="51"/>
      <c r="R13" s="43"/>
      <c r="S13" s="51"/>
      <c r="T13" s="41"/>
      <c r="U13" s="50"/>
      <c r="V13" s="51"/>
      <c r="W13" s="51"/>
      <c r="X13" s="50"/>
      <c r="Y13" s="51"/>
      <c r="Z13" s="51"/>
      <c r="AA13" s="50"/>
      <c r="AB13" s="51"/>
      <c r="AC13" s="51"/>
      <c r="AD13" s="50"/>
      <c r="AE13" s="51"/>
      <c r="AF13" s="51"/>
      <c r="AG13" s="51"/>
      <c r="AH13" s="51"/>
    </row>
    <row r="14" spans="1:40" x14ac:dyDescent="0.25">
      <c r="A14">
        <v>12</v>
      </c>
      <c r="B14" s="41"/>
      <c r="C14" s="41"/>
      <c r="D14" s="41"/>
      <c r="E14" s="49"/>
      <c r="F14" s="41"/>
      <c r="G14" s="41"/>
      <c r="H14" s="43"/>
      <c r="I14" s="43"/>
      <c r="J14" s="41"/>
      <c r="K14" s="51"/>
      <c r="L14" s="45"/>
      <c r="M14" s="51"/>
      <c r="N14" s="43"/>
      <c r="O14" s="43"/>
      <c r="P14" s="41"/>
      <c r="Q14" s="51"/>
      <c r="R14" s="43"/>
      <c r="S14" s="51"/>
      <c r="T14" s="51"/>
      <c r="U14" s="50"/>
      <c r="V14" s="51"/>
      <c r="W14" s="51"/>
      <c r="X14" s="50"/>
      <c r="Y14" s="51"/>
      <c r="Z14" s="43"/>
      <c r="AA14" s="43"/>
      <c r="AB14" s="41"/>
      <c r="AC14" s="51"/>
      <c r="AD14" s="50"/>
      <c r="AE14" s="51"/>
      <c r="AF14" s="51"/>
      <c r="AG14" s="51"/>
      <c r="AH14" s="51"/>
    </row>
    <row r="15" spans="1:40" x14ac:dyDescent="0.25">
      <c r="A15">
        <v>13</v>
      </c>
      <c r="B15" s="53"/>
      <c r="C15" s="41"/>
      <c r="D15" s="41"/>
      <c r="E15" s="49"/>
      <c r="F15" s="41"/>
      <c r="G15" s="41"/>
      <c r="H15" s="43"/>
      <c r="I15" s="45"/>
      <c r="J15" s="41"/>
      <c r="K15" s="43"/>
      <c r="L15" s="45"/>
      <c r="M15" s="41"/>
      <c r="N15" s="43"/>
      <c r="O15" s="43"/>
      <c r="P15" s="41"/>
      <c r="Q15" s="43"/>
      <c r="R15" s="43"/>
      <c r="S15" s="41"/>
      <c r="T15" s="41"/>
      <c r="U15" s="50"/>
      <c r="V15" s="51"/>
      <c r="W15" s="51"/>
      <c r="X15" s="50"/>
      <c r="Y15" s="51"/>
      <c r="Z15" s="43"/>
      <c r="AA15" s="43"/>
      <c r="AB15" s="41"/>
      <c r="AC15" s="51"/>
      <c r="AD15" s="50"/>
      <c r="AE15" s="51"/>
      <c r="AF15" s="51"/>
      <c r="AG15" s="51"/>
      <c r="AH15" s="51"/>
    </row>
    <row r="16" spans="1:40" x14ac:dyDescent="0.25">
      <c r="A16">
        <v>14</v>
      </c>
      <c r="B16" s="53"/>
      <c r="C16" s="41"/>
      <c r="D16" s="41"/>
      <c r="E16" s="49"/>
      <c r="F16" s="41"/>
      <c r="G16" s="41"/>
      <c r="H16" s="43"/>
      <c r="I16" s="45"/>
      <c r="J16" s="41"/>
      <c r="K16" s="51"/>
      <c r="L16" s="45"/>
      <c r="M16" s="51"/>
      <c r="N16" s="43"/>
      <c r="O16" s="50"/>
      <c r="P16" s="41"/>
      <c r="Q16" s="43"/>
      <c r="R16" s="43"/>
      <c r="S16" s="41"/>
      <c r="T16" s="41"/>
      <c r="U16" s="50"/>
      <c r="V16" s="51"/>
      <c r="W16" s="51"/>
      <c r="X16" s="50"/>
      <c r="Y16" s="51"/>
      <c r="Z16" s="43"/>
      <c r="AA16" s="50"/>
      <c r="AB16" s="41"/>
      <c r="AC16" s="51"/>
      <c r="AD16" s="50"/>
      <c r="AE16" s="51"/>
      <c r="AF16" s="51"/>
      <c r="AG16" s="51"/>
      <c r="AH16" s="51"/>
    </row>
    <row r="17" spans="1:34" x14ac:dyDescent="0.25">
      <c r="A17">
        <v>15</v>
      </c>
      <c r="B17" s="53"/>
      <c r="C17" s="41"/>
      <c r="D17" s="41"/>
      <c r="E17" s="49"/>
      <c r="F17" s="41"/>
      <c r="G17" s="41"/>
      <c r="H17" s="43"/>
      <c r="I17" s="43"/>
      <c r="J17" s="41"/>
      <c r="K17" s="51"/>
      <c r="L17" s="45"/>
      <c r="M17" s="51"/>
      <c r="N17" s="43"/>
      <c r="O17" s="43"/>
      <c r="P17" s="41"/>
      <c r="Q17" s="43"/>
      <c r="R17" s="43"/>
      <c r="S17" s="41"/>
      <c r="T17" s="51"/>
      <c r="U17" s="50"/>
      <c r="V17" s="51"/>
      <c r="W17" s="51"/>
      <c r="X17" s="50"/>
      <c r="Y17" s="51"/>
      <c r="Z17" s="43"/>
      <c r="AA17" s="43"/>
      <c r="AB17" s="41"/>
      <c r="AC17" s="51"/>
      <c r="AD17" s="50"/>
      <c r="AE17" s="51"/>
      <c r="AF17" s="51"/>
      <c r="AG17" s="51"/>
      <c r="AH17" s="51"/>
    </row>
    <row r="18" spans="1:34" x14ac:dyDescent="0.25">
      <c r="A18">
        <v>16</v>
      </c>
      <c r="B18" s="53"/>
      <c r="C18" s="41"/>
      <c r="D18" s="41"/>
      <c r="E18" s="41"/>
      <c r="F18" s="41"/>
      <c r="G18" s="41"/>
      <c r="H18" s="43"/>
      <c r="I18" s="45"/>
      <c r="J18" s="41"/>
      <c r="K18" s="51"/>
      <c r="L18" s="45"/>
      <c r="M18" s="51"/>
      <c r="N18" s="43"/>
      <c r="O18" s="43"/>
      <c r="P18" s="41"/>
      <c r="Q18" s="43"/>
      <c r="R18" s="43"/>
      <c r="S18" s="41"/>
      <c r="T18" s="41"/>
      <c r="U18" s="50"/>
      <c r="V18" s="51"/>
      <c r="W18" s="51"/>
      <c r="X18" s="50"/>
      <c r="Y18" s="51"/>
      <c r="Z18" s="43"/>
      <c r="AA18" s="43"/>
      <c r="AB18" s="41"/>
      <c r="AC18" s="51"/>
      <c r="AD18" s="50"/>
      <c r="AE18" s="51"/>
      <c r="AF18" s="51"/>
      <c r="AG18" s="51"/>
      <c r="AH18" s="51"/>
    </row>
    <row r="19" spans="1:34" x14ac:dyDescent="0.25">
      <c r="A19">
        <v>17</v>
      </c>
      <c r="B19" s="53"/>
      <c r="C19" s="41"/>
      <c r="D19" s="41"/>
      <c r="E19" s="49"/>
      <c r="F19" s="41"/>
      <c r="G19" s="41"/>
      <c r="H19" s="43"/>
      <c r="I19" s="45"/>
      <c r="J19" s="41"/>
      <c r="K19" s="51"/>
      <c r="L19" s="45"/>
      <c r="M19" s="51"/>
      <c r="N19" s="43"/>
      <c r="O19" s="50"/>
      <c r="P19" s="41"/>
      <c r="Q19" s="43"/>
      <c r="R19" s="43"/>
      <c r="S19" s="41"/>
      <c r="T19" s="41"/>
      <c r="U19" s="50"/>
      <c r="V19" s="51"/>
      <c r="W19" s="51"/>
      <c r="X19" s="50"/>
      <c r="Y19" s="51"/>
      <c r="Z19" s="43"/>
      <c r="AA19" s="50"/>
      <c r="AB19" s="41"/>
      <c r="AC19" s="51"/>
      <c r="AD19" s="50"/>
      <c r="AE19" s="52"/>
      <c r="AF19" s="51"/>
      <c r="AG19" s="51"/>
      <c r="AH19" s="51"/>
    </row>
    <row r="20" spans="1:34" x14ac:dyDescent="0.25">
      <c r="A20">
        <v>18</v>
      </c>
      <c r="B20" s="53"/>
      <c r="C20" s="41"/>
      <c r="D20" s="41"/>
      <c r="E20" s="41"/>
      <c r="F20" s="41"/>
      <c r="G20" s="41"/>
      <c r="H20" s="43"/>
      <c r="I20" s="45"/>
      <c r="J20" s="41"/>
      <c r="K20" s="51"/>
      <c r="L20" s="45"/>
      <c r="M20" s="51"/>
      <c r="N20" s="43"/>
      <c r="O20" s="50"/>
      <c r="P20" s="41"/>
      <c r="Q20" s="43"/>
      <c r="R20" s="43"/>
      <c r="S20" s="41"/>
      <c r="T20" s="41"/>
      <c r="U20" s="50"/>
      <c r="V20" s="51"/>
      <c r="W20" s="51"/>
      <c r="X20" s="50"/>
      <c r="Y20" s="51"/>
      <c r="Z20" s="43"/>
      <c r="AA20" s="50"/>
      <c r="AB20" s="41"/>
      <c r="AC20" s="51"/>
      <c r="AD20" s="50"/>
      <c r="AE20" s="51"/>
      <c r="AF20" s="51"/>
      <c r="AG20" s="51"/>
      <c r="AH20" s="51"/>
    </row>
    <row r="21" spans="1:34" x14ac:dyDescent="0.25">
      <c r="A21">
        <v>19</v>
      </c>
      <c r="B21" s="53"/>
      <c r="C21" s="41"/>
      <c r="D21" s="41"/>
      <c r="E21" s="49"/>
      <c r="F21" s="41"/>
      <c r="G21" s="41"/>
      <c r="H21" s="43"/>
      <c r="I21" s="45"/>
      <c r="J21" s="41"/>
      <c r="K21" s="51"/>
      <c r="L21" s="45"/>
      <c r="M21" s="51"/>
      <c r="N21" s="43"/>
      <c r="O21" s="43"/>
      <c r="P21" s="41"/>
      <c r="Q21" s="43"/>
      <c r="R21" s="43"/>
      <c r="S21" s="41"/>
      <c r="T21" s="41"/>
      <c r="U21" s="50"/>
      <c r="V21" s="51"/>
      <c r="W21" s="51"/>
      <c r="X21" s="50"/>
      <c r="Y21" s="51"/>
      <c r="Z21" s="43"/>
      <c r="AA21" s="43"/>
      <c r="AB21" s="41"/>
      <c r="AC21" s="51"/>
      <c r="AD21" s="50"/>
      <c r="AE21" s="51"/>
      <c r="AF21" s="51"/>
      <c r="AG21" s="51"/>
      <c r="AH21" s="51"/>
    </row>
    <row r="22" spans="1:34" x14ac:dyDescent="0.25">
      <c r="A22">
        <v>20</v>
      </c>
      <c r="B22" s="53"/>
      <c r="C22" s="41"/>
      <c r="D22" s="41"/>
      <c r="E22" s="49"/>
      <c r="F22" s="41"/>
      <c r="G22" s="41"/>
      <c r="H22" s="43"/>
      <c r="I22" s="45"/>
      <c r="J22" s="41"/>
      <c r="K22" s="51"/>
      <c r="L22" s="45"/>
      <c r="M22" s="51"/>
      <c r="N22" s="43"/>
      <c r="O22" s="50"/>
      <c r="P22" s="41"/>
      <c r="Q22" s="43"/>
      <c r="R22" s="43"/>
      <c r="S22" s="41"/>
      <c r="T22" s="41"/>
      <c r="U22" s="50"/>
      <c r="V22" s="51"/>
      <c r="W22" s="51"/>
      <c r="X22" s="50"/>
      <c r="Y22" s="51"/>
      <c r="Z22" s="43"/>
      <c r="AA22" s="50"/>
      <c r="AB22" s="41"/>
      <c r="AC22" s="51"/>
      <c r="AD22" s="50"/>
      <c r="AE22" s="51"/>
      <c r="AF22" s="51"/>
      <c r="AG22" s="51"/>
      <c r="AH22" s="51"/>
    </row>
    <row r="23" spans="1:34" x14ac:dyDescent="0.25">
      <c r="A23">
        <v>21</v>
      </c>
      <c r="B23" s="53"/>
      <c r="C23" s="41"/>
      <c r="D23" s="41"/>
      <c r="E23" s="49"/>
      <c r="F23" s="41"/>
      <c r="G23" s="41"/>
      <c r="H23" s="43"/>
      <c r="I23" s="43"/>
      <c r="J23" s="41"/>
      <c r="K23" s="51"/>
      <c r="L23" s="45"/>
      <c r="M23" s="51"/>
      <c r="N23" s="43"/>
      <c r="O23" s="43"/>
      <c r="P23" s="41"/>
      <c r="Q23" s="43"/>
      <c r="R23" s="43"/>
      <c r="S23" s="41"/>
      <c r="T23" s="51"/>
      <c r="U23" s="50"/>
      <c r="V23" s="51"/>
      <c r="W23" s="51"/>
      <c r="X23" s="50"/>
      <c r="Y23" s="51"/>
      <c r="Z23" s="43"/>
      <c r="AA23" s="43"/>
      <c r="AB23" s="41"/>
      <c r="AC23" s="51"/>
      <c r="AD23" s="50"/>
      <c r="AE23" s="51"/>
      <c r="AF23" s="51"/>
      <c r="AG23" s="51"/>
      <c r="AH23" s="51"/>
    </row>
    <row r="24" spans="1:34" x14ac:dyDescent="0.25">
      <c r="A24">
        <v>22</v>
      </c>
      <c r="B24" s="53"/>
      <c r="C24" s="41"/>
      <c r="D24" s="41"/>
      <c r="E24" s="49"/>
      <c r="F24" s="41"/>
      <c r="G24" s="41"/>
      <c r="H24" s="43"/>
      <c r="I24" s="45"/>
      <c r="J24" s="41"/>
      <c r="K24" s="51"/>
      <c r="L24" s="45"/>
      <c r="M24" s="51"/>
      <c r="N24" s="43"/>
      <c r="O24" s="43"/>
      <c r="P24" s="41"/>
      <c r="Q24" s="43"/>
      <c r="R24" s="43"/>
      <c r="S24" s="41"/>
      <c r="T24" s="41"/>
      <c r="U24" s="50"/>
      <c r="V24" s="51"/>
      <c r="W24" s="51"/>
      <c r="X24" s="50"/>
      <c r="Y24" s="51"/>
      <c r="Z24" s="43"/>
      <c r="AA24" s="43"/>
      <c r="AB24" s="41"/>
      <c r="AC24" s="51"/>
      <c r="AD24" s="50"/>
      <c r="AE24" s="51"/>
      <c r="AF24" s="51"/>
      <c r="AG24" s="51"/>
      <c r="AH24" s="51"/>
    </row>
    <row r="25" spans="1:34" x14ac:dyDescent="0.25">
      <c r="A25">
        <v>23</v>
      </c>
    </row>
    <row r="26" spans="1:34" x14ac:dyDescent="0.25">
      <c r="A26">
        <v>24</v>
      </c>
    </row>
    <row r="27" spans="1:34" x14ac:dyDescent="0.25">
      <c r="A27">
        <v>25</v>
      </c>
      <c r="B27" s="41"/>
      <c r="C27" s="41"/>
      <c r="D27" s="41"/>
      <c r="E27" s="41"/>
      <c r="F27" s="41"/>
      <c r="G27" s="41"/>
      <c r="N27" s="43"/>
      <c r="O27" s="43"/>
      <c r="P27" s="41"/>
      <c r="Z27" s="43"/>
      <c r="AA27" s="43"/>
      <c r="AB27" s="41"/>
    </row>
    <row r="28" spans="1:34" x14ac:dyDescent="0.25">
      <c r="A28">
        <v>26</v>
      </c>
      <c r="B28" s="41"/>
      <c r="C28" s="41"/>
      <c r="D28" s="41"/>
      <c r="E28" s="42"/>
      <c r="F28" s="41"/>
      <c r="G28" s="41"/>
      <c r="Q28" s="43"/>
      <c r="R28" s="43"/>
      <c r="S28" s="41"/>
    </row>
    <row r="29" spans="1:34" x14ac:dyDescent="0.25">
      <c r="A29">
        <v>27</v>
      </c>
      <c r="B29" s="41"/>
      <c r="C29" s="41"/>
      <c r="D29" s="41"/>
      <c r="E29" s="42"/>
      <c r="F29" s="41"/>
      <c r="G29" s="41"/>
      <c r="N29" s="43"/>
      <c r="O29" s="43"/>
      <c r="P29" s="41"/>
      <c r="Z29" s="43"/>
      <c r="AA29" s="43"/>
      <c r="AB29" s="41"/>
    </row>
    <row r="30" spans="1:34" x14ac:dyDescent="0.25">
      <c r="A30">
        <v>28</v>
      </c>
      <c r="B30" s="41"/>
      <c r="C30" s="41"/>
      <c r="D30" s="41"/>
      <c r="E30" s="42"/>
      <c r="F30" s="41"/>
      <c r="G30" s="41"/>
      <c r="H30" s="43"/>
      <c r="I30" s="43"/>
      <c r="J30" s="41"/>
      <c r="N30" s="43"/>
      <c r="O30" s="43"/>
      <c r="P30" s="41"/>
      <c r="Q30" s="43"/>
      <c r="R30" s="43"/>
      <c r="S30" s="41"/>
      <c r="Z30" s="43"/>
      <c r="AA30" s="43"/>
      <c r="AB30" s="41"/>
    </row>
    <row r="31" spans="1:34" x14ac:dyDescent="0.25">
      <c r="A31">
        <v>29</v>
      </c>
      <c r="B31" s="41"/>
      <c r="C31" s="41"/>
      <c r="D31" s="41"/>
      <c r="E31" s="41"/>
      <c r="F31" s="41"/>
      <c r="G31" s="41"/>
      <c r="H31" s="43"/>
      <c r="I31" s="43"/>
      <c r="J31" s="41"/>
      <c r="Z31" s="43"/>
      <c r="AA31" s="43"/>
      <c r="AB31" s="41"/>
    </row>
    <row r="32" spans="1:34" x14ac:dyDescent="0.25">
      <c r="A32">
        <v>30</v>
      </c>
      <c r="B32" s="41"/>
      <c r="C32" s="41"/>
      <c r="D32" s="41"/>
      <c r="E32" s="42"/>
      <c r="F32" s="41"/>
      <c r="G32" s="41"/>
      <c r="H32" s="43"/>
      <c r="I32" s="43"/>
      <c r="J32" s="41"/>
      <c r="N32" s="43"/>
      <c r="O32" s="43"/>
      <c r="P32" s="41"/>
      <c r="Q32" s="43"/>
      <c r="R32" s="43"/>
      <c r="S32" s="41"/>
      <c r="Z32" s="43"/>
      <c r="AA32" s="43"/>
      <c r="AB32" s="41"/>
    </row>
    <row r="33" spans="1:28" x14ac:dyDescent="0.25">
      <c r="A33">
        <v>31</v>
      </c>
      <c r="B33" s="41"/>
      <c r="C33" s="41"/>
      <c r="D33" s="41"/>
      <c r="E33" s="41"/>
      <c r="F33" s="41"/>
      <c r="G33" s="41"/>
      <c r="H33" s="43"/>
      <c r="I33" s="43"/>
      <c r="J33" s="41"/>
      <c r="N33" s="43"/>
      <c r="O33" s="43"/>
      <c r="P33" s="41"/>
      <c r="Q33" s="43"/>
      <c r="R33" s="43"/>
      <c r="S33" s="41"/>
      <c r="Z33" s="43"/>
      <c r="AA33" s="43"/>
      <c r="AB33" s="41"/>
    </row>
    <row r="34" spans="1:28" x14ac:dyDescent="0.25">
      <c r="A34">
        <v>32</v>
      </c>
      <c r="B34" s="41"/>
      <c r="C34" s="41"/>
      <c r="D34" s="41"/>
      <c r="E34" s="42"/>
      <c r="F34" s="41"/>
      <c r="G34" s="41"/>
      <c r="N34" s="43"/>
      <c r="O34" s="43"/>
      <c r="P34" s="41"/>
      <c r="Z34" s="43"/>
      <c r="AA34" s="43"/>
      <c r="AB34" s="41"/>
    </row>
    <row r="35" spans="1:28" x14ac:dyDescent="0.25">
      <c r="A35">
        <v>33</v>
      </c>
      <c r="B35" s="41"/>
      <c r="C35" s="41"/>
      <c r="D35" s="41"/>
      <c r="E35" s="42"/>
      <c r="F35" s="41"/>
      <c r="G35" s="41"/>
      <c r="H35" s="43"/>
      <c r="I35" s="43"/>
      <c r="J35" s="41"/>
      <c r="N35" s="43"/>
      <c r="O35" s="43"/>
      <c r="P35" s="41"/>
      <c r="Q35" s="43"/>
      <c r="R35" s="43"/>
      <c r="S35" s="41"/>
      <c r="Z35" s="43"/>
      <c r="AA35" s="43"/>
      <c r="AB35" s="41"/>
    </row>
    <row r="36" spans="1:28" x14ac:dyDescent="0.25">
      <c r="A36">
        <v>34</v>
      </c>
      <c r="B36" s="41"/>
      <c r="C36" s="41"/>
      <c r="D36" s="41"/>
      <c r="E36" s="42"/>
      <c r="F36" s="41"/>
      <c r="G36" s="41"/>
      <c r="Q36" s="43"/>
      <c r="R36" s="43"/>
      <c r="S36" s="41"/>
    </row>
    <row r="37" spans="1:28" x14ac:dyDescent="0.25">
      <c r="A37">
        <v>35</v>
      </c>
      <c r="B37" s="41"/>
      <c r="C37" s="41"/>
      <c r="D37" s="41"/>
      <c r="E37" s="42"/>
      <c r="F37" s="41"/>
      <c r="G37" s="41"/>
      <c r="H37" s="43"/>
      <c r="I37" s="43"/>
      <c r="J37" s="41"/>
      <c r="Q37" s="43"/>
      <c r="R37" s="43"/>
      <c r="S37" s="41"/>
    </row>
    <row r="38" spans="1:28" x14ac:dyDescent="0.25">
      <c r="A38">
        <v>36</v>
      </c>
      <c r="B38" s="41"/>
      <c r="C38" s="41"/>
      <c r="D38" s="41"/>
      <c r="E38" s="41"/>
      <c r="F38" s="41"/>
      <c r="G38" s="41"/>
      <c r="H38" s="43"/>
      <c r="I38" s="43"/>
      <c r="J38" s="41"/>
    </row>
    <row r="39" spans="1:28" x14ac:dyDescent="0.25">
      <c r="A39">
        <v>37</v>
      </c>
      <c r="B39" s="41"/>
      <c r="C39" s="41"/>
      <c r="D39" s="41"/>
      <c r="E39" s="42"/>
      <c r="F39" s="41"/>
      <c r="G39" s="41"/>
      <c r="H39" s="43"/>
      <c r="I39" s="43"/>
      <c r="J39" s="41"/>
      <c r="N39" s="43"/>
      <c r="O39" s="43"/>
      <c r="P39" s="41"/>
      <c r="Q39" s="43"/>
      <c r="R39" s="43"/>
      <c r="S39" s="41"/>
      <c r="Z39" s="43"/>
      <c r="AA39" s="43"/>
      <c r="AB39" s="41"/>
    </row>
    <row r="40" spans="1:28" x14ac:dyDescent="0.25">
      <c r="A40">
        <v>38</v>
      </c>
      <c r="B40" s="41"/>
      <c r="C40" s="41"/>
      <c r="D40" s="41"/>
      <c r="E40" s="41"/>
      <c r="F40" s="41"/>
      <c r="G40" s="41"/>
      <c r="H40" s="43"/>
      <c r="I40" s="43"/>
      <c r="J40" s="41"/>
      <c r="N40" s="43"/>
      <c r="O40" s="43"/>
      <c r="P40" s="41"/>
      <c r="Q40" s="43"/>
      <c r="R40" s="43"/>
      <c r="S40" s="41"/>
      <c r="Z40" s="43"/>
      <c r="AA40" s="43"/>
      <c r="AB40" s="41"/>
    </row>
    <row r="41" spans="1:28" x14ac:dyDescent="0.25">
      <c r="A41">
        <v>39</v>
      </c>
      <c r="B41" s="41"/>
      <c r="C41" s="41"/>
      <c r="D41" s="41"/>
      <c r="E41" s="42"/>
      <c r="F41" s="41"/>
      <c r="G41" s="41"/>
      <c r="Q41" s="43"/>
      <c r="R41" s="43"/>
      <c r="S41" s="41"/>
    </row>
  </sheetData>
  <autoFilter ref="A1:AN41" xr:uid="{00000000-0009-0000-0000-000000000000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27</v>
      </c>
    </row>
    <row r="2" spans="1:4" x14ac:dyDescent="0.25">
      <c r="A2" s="5" t="s">
        <v>54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39" t="s">
        <v>43</v>
      </c>
      <c r="B6" s="39" t="s">
        <v>51</v>
      </c>
      <c r="C6" s="40" t="s">
        <v>52</v>
      </c>
      <c r="D6" s="40" t="s">
        <v>53</v>
      </c>
    </row>
    <row r="7" spans="1:4" x14ac:dyDescent="0.25">
      <c r="A7" s="38" t="s">
        <v>42</v>
      </c>
      <c r="B7" s="47">
        <f>VLOOKUP($A$1,Verzamelblad!$A$3:$AH$41,8)</f>
        <v>0</v>
      </c>
      <c r="C7" s="47" t="s">
        <v>57</v>
      </c>
      <c r="D7" s="47">
        <f>VLOOKUP($A$1,Verzamelblad!$A$3:$AH$41,10)</f>
        <v>0</v>
      </c>
    </row>
    <row r="8" spans="1:4" x14ac:dyDescent="0.25">
      <c r="A8" s="38" t="s">
        <v>42</v>
      </c>
      <c r="B8" s="47">
        <f>VLOOKUP($A$1,Verzamelblad!$A$3:$AH$41,11)</f>
        <v>0</v>
      </c>
      <c r="C8" s="47" t="s">
        <v>58</v>
      </c>
      <c r="D8" s="47">
        <f>VLOOKUP($A$1,Verzamelblad!$A$3:$AH$41,13)</f>
        <v>0</v>
      </c>
    </row>
    <row r="9" spans="1:4" x14ac:dyDescent="0.25">
      <c r="A9" s="46" t="s">
        <v>42</v>
      </c>
      <c r="B9" s="47">
        <f>VLOOKUP($A$1,Verzamelblad!$A$3:$AH$41,14)</f>
        <v>0</v>
      </c>
      <c r="C9" s="47" t="s">
        <v>59</v>
      </c>
      <c r="D9" s="47">
        <f>VLOOKUP($A$1,Verzamelblad!$A$3:$AH$41,16)</f>
        <v>0</v>
      </c>
    </row>
    <row r="10" spans="1:4" x14ac:dyDescent="0.25">
      <c r="A10" s="31" t="s">
        <v>42</v>
      </c>
      <c r="B10" s="47">
        <f>VLOOKUP($A$1,Verzamelblad!$A$3:$AH$41,17)</f>
        <v>0</v>
      </c>
      <c r="C10" s="47" t="s">
        <v>60</v>
      </c>
      <c r="D10" s="47">
        <f>VLOOKUP($A$1,Verzamelblad!$A$3:$AH$41,19)</f>
        <v>0</v>
      </c>
    </row>
    <row r="11" spans="1:4" x14ac:dyDescent="0.25">
      <c r="A11" s="31" t="s">
        <v>42</v>
      </c>
      <c r="B11" s="47">
        <f>VLOOKUP($A$1,Verzamelblad!$A$3:$AH$41,20)</f>
        <v>0</v>
      </c>
      <c r="C11" s="47" t="s">
        <v>61</v>
      </c>
      <c r="D11" s="47">
        <f>VLOOKUP($A$1,Verzamelblad!$A$3:$AH$41,22)</f>
        <v>0</v>
      </c>
    </row>
    <row r="12" spans="1:4" x14ac:dyDescent="0.25">
      <c r="A12" s="31" t="s">
        <v>56</v>
      </c>
      <c r="B12" s="47">
        <f>VLOOKUP($A$1,Verzamelblad!$A$3:$AH$41,23)</f>
        <v>0</v>
      </c>
      <c r="C12" s="47" t="s">
        <v>57</v>
      </c>
      <c r="D12" s="47">
        <f>VLOOKUP($A$1,Verzamelblad!$A$3:$AH$41,25)</f>
        <v>0</v>
      </c>
    </row>
    <row r="13" spans="1:4" x14ac:dyDescent="0.25">
      <c r="A13" s="31" t="s">
        <v>56</v>
      </c>
      <c r="B13" s="47">
        <f>VLOOKUP($A$1,Verzamelblad!$A$3:$AH$41,26)</f>
        <v>0</v>
      </c>
      <c r="C13" s="47" t="s">
        <v>58</v>
      </c>
      <c r="D13" s="47">
        <f>VLOOKUP($A$1,Verzamelblad!$A$3:$AH$41,28)</f>
        <v>0</v>
      </c>
    </row>
    <row r="14" spans="1:4" x14ac:dyDescent="0.25">
      <c r="A14" s="31" t="s">
        <v>56</v>
      </c>
      <c r="B14" s="47">
        <f>VLOOKUP($A$1,Verzamelblad!$A$3:$AH$41,29)</f>
        <v>0</v>
      </c>
      <c r="C14" s="47" t="s">
        <v>59</v>
      </c>
      <c r="D14" s="47">
        <f>VLOOKUP($A$1,Verzamelblad!$A$3:$AH$41,31)</f>
        <v>0</v>
      </c>
    </row>
    <row r="15" spans="1:4" x14ac:dyDescent="0.25">
      <c r="A15" s="31"/>
      <c r="B15" s="47">
        <f>VLOOKUP($A$1,Verzamelblad!$A$3:$AH$41,32)</f>
        <v>0</v>
      </c>
      <c r="C15" s="47">
        <f>VLOOKUP($A$1,Verzamelblad!$A$3:$AH$41,33)</f>
        <v>0</v>
      </c>
      <c r="D15" s="47">
        <f>VLOOKUP($A$1,Verzamelblad!$A$3:$AH$41,34)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28</v>
      </c>
    </row>
    <row r="2" spans="1:4" x14ac:dyDescent="0.25">
      <c r="A2" s="5" t="s">
        <v>54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39" t="s">
        <v>43</v>
      </c>
      <c r="B6" s="39" t="s">
        <v>51</v>
      </c>
      <c r="C6" s="40" t="s">
        <v>52</v>
      </c>
      <c r="D6" s="40" t="s">
        <v>53</v>
      </c>
    </row>
    <row r="7" spans="1:4" x14ac:dyDescent="0.25">
      <c r="A7" s="38" t="s">
        <v>42</v>
      </c>
      <c r="B7" s="47">
        <f>VLOOKUP($A$1,Verzamelblad!$A$3:$AH$41,8)</f>
        <v>0</v>
      </c>
      <c r="C7" s="47" t="s">
        <v>57</v>
      </c>
      <c r="D7" s="47">
        <f>VLOOKUP($A$1,Verzamelblad!$A$3:$AH$41,10)</f>
        <v>0</v>
      </c>
    </row>
    <row r="8" spans="1:4" x14ac:dyDescent="0.25">
      <c r="A8" s="38" t="s">
        <v>42</v>
      </c>
      <c r="B8" s="47">
        <f>VLOOKUP($A$1,Verzamelblad!$A$3:$AH$41,11)</f>
        <v>0</v>
      </c>
      <c r="C8" s="47" t="s">
        <v>58</v>
      </c>
      <c r="D8" s="47">
        <f>VLOOKUP($A$1,Verzamelblad!$A$3:$AH$41,13)</f>
        <v>0</v>
      </c>
    </row>
    <row r="9" spans="1:4" x14ac:dyDescent="0.25">
      <c r="A9" s="46" t="s">
        <v>42</v>
      </c>
      <c r="B9" s="47">
        <f>VLOOKUP($A$1,Verzamelblad!$A$3:$AH$41,14)</f>
        <v>0</v>
      </c>
      <c r="C9" s="47" t="s">
        <v>59</v>
      </c>
      <c r="D9" s="47">
        <f>VLOOKUP($A$1,Verzamelblad!$A$3:$AH$41,16)</f>
        <v>0</v>
      </c>
    </row>
    <row r="10" spans="1:4" x14ac:dyDescent="0.25">
      <c r="A10" s="31" t="s">
        <v>42</v>
      </c>
      <c r="B10" s="47">
        <f>VLOOKUP($A$1,Verzamelblad!$A$3:$AH$41,17)</f>
        <v>0</v>
      </c>
      <c r="C10" s="47" t="s">
        <v>60</v>
      </c>
      <c r="D10" s="47">
        <f>VLOOKUP($A$1,Verzamelblad!$A$3:$AH$41,19)</f>
        <v>0</v>
      </c>
    </row>
    <row r="11" spans="1:4" x14ac:dyDescent="0.25">
      <c r="A11" s="31" t="s">
        <v>42</v>
      </c>
      <c r="B11" s="47">
        <f>VLOOKUP($A$1,Verzamelblad!$A$3:$AH$41,20)</f>
        <v>0</v>
      </c>
      <c r="C11" s="47" t="s">
        <v>61</v>
      </c>
      <c r="D11" s="47">
        <f>VLOOKUP($A$1,Verzamelblad!$A$3:$AH$41,22)</f>
        <v>0</v>
      </c>
    </row>
    <row r="12" spans="1:4" x14ac:dyDescent="0.25">
      <c r="A12" s="31" t="s">
        <v>56</v>
      </c>
      <c r="B12" s="47">
        <f>VLOOKUP($A$1,Verzamelblad!$A$3:$AH$41,23)</f>
        <v>0</v>
      </c>
      <c r="C12" s="47" t="s">
        <v>57</v>
      </c>
      <c r="D12" s="47">
        <f>VLOOKUP($A$1,Verzamelblad!$A$3:$AH$41,25)</f>
        <v>0</v>
      </c>
    </row>
    <row r="13" spans="1:4" x14ac:dyDescent="0.25">
      <c r="A13" s="31" t="s">
        <v>56</v>
      </c>
      <c r="B13" s="47">
        <f>VLOOKUP($A$1,Verzamelblad!$A$3:$AH$41,26)</f>
        <v>0</v>
      </c>
      <c r="C13" s="47" t="s">
        <v>58</v>
      </c>
      <c r="D13" s="47">
        <f>VLOOKUP($A$1,Verzamelblad!$A$3:$AH$41,28)</f>
        <v>0</v>
      </c>
    </row>
    <row r="14" spans="1:4" x14ac:dyDescent="0.25">
      <c r="A14" s="31" t="s">
        <v>56</v>
      </c>
      <c r="B14" s="47">
        <f>VLOOKUP($A$1,Verzamelblad!$A$3:$AH$41,29)</f>
        <v>0</v>
      </c>
      <c r="C14" s="47" t="s">
        <v>59</v>
      </c>
      <c r="D14" s="47">
        <f>VLOOKUP($A$1,Verzamelblad!$A$3:$AH$41,31)</f>
        <v>0</v>
      </c>
    </row>
    <row r="15" spans="1:4" x14ac:dyDescent="0.25">
      <c r="A15" s="31"/>
      <c r="B15" s="47">
        <f>VLOOKUP($A$1,Verzamelblad!$A$3:$AH$41,32)</f>
        <v>0</v>
      </c>
      <c r="C15" s="47">
        <f>VLOOKUP($A$1,Verzamelblad!$A$3:$AH$41,33)</f>
        <v>0</v>
      </c>
      <c r="D15" s="47">
        <f>VLOOKUP($A$1,Verzamelblad!$A$3:$AH$41,34)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29</v>
      </c>
    </row>
    <row r="2" spans="1:4" x14ac:dyDescent="0.25">
      <c r="A2" s="5" t="s">
        <v>54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39" t="s">
        <v>43</v>
      </c>
      <c r="B6" s="39" t="s">
        <v>51</v>
      </c>
      <c r="C6" s="40" t="s">
        <v>52</v>
      </c>
      <c r="D6" s="40" t="s">
        <v>53</v>
      </c>
    </row>
    <row r="7" spans="1:4" x14ac:dyDescent="0.25">
      <c r="A7" s="38" t="s">
        <v>42</v>
      </c>
      <c r="B7" s="47">
        <f>VLOOKUP($A$1,Verzamelblad!$A$3:$AH$41,8)</f>
        <v>0</v>
      </c>
      <c r="C7" s="47" t="s">
        <v>57</v>
      </c>
      <c r="D7" s="47">
        <f>VLOOKUP($A$1,Verzamelblad!$A$3:$AH$41,10)</f>
        <v>0</v>
      </c>
    </row>
    <row r="8" spans="1:4" x14ac:dyDescent="0.25">
      <c r="A8" s="38" t="s">
        <v>42</v>
      </c>
      <c r="B8" s="47">
        <f>VLOOKUP($A$1,Verzamelblad!$A$3:$AH$41,11)</f>
        <v>0</v>
      </c>
      <c r="C8" s="47" t="s">
        <v>58</v>
      </c>
      <c r="D8" s="47">
        <f>VLOOKUP($A$1,Verzamelblad!$A$3:$AH$41,13)</f>
        <v>0</v>
      </c>
    </row>
    <row r="9" spans="1:4" x14ac:dyDescent="0.25">
      <c r="A9" s="46" t="s">
        <v>42</v>
      </c>
      <c r="B9" s="47">
        <f>VLOOKUP($A$1,Verzamelblad!$A$3:$AH$41,14)</f>
        <v>0</v>
      </c>
      <c r="C9" s="47" t="s">
        <v>59</v>
      </c>
      <c r="D9" s="47">
        <f>VLOOKUP($A$1,Verzamelblad!$A$3:$AH$41,16)</f>
        <v>0</v>
      </c>
    </row>
    <row r="10" spans="1:4" x14ac:dyDescent="0.25">
      <c r="A10" s="31" t="s">
        <v>42</v>
      </c>
      <c r="B10" s="47">
        <f>VLOOKUP($A$1,Verzamelblad!$A$3:$AH$41,17)</f>
        <v>0</v>
      </c>
      <c r="C10" s="47" t="s">
        <v>60</v>
      </c>
      <c r="D10" s="47">
        <f>VLOOKUP($A$1,Verzamelblad!$A$3:$AH$41,19)</f>
        <v>0</v>
      </c>
    </row>
    <row r="11" spans="1:4" x14ac:dyDescent="0.25">
      <c r="A11" s="31" t="s">
        <v>42</v>
      </c>
      <c r="B11" s="47">
        <f>VLOOKUP($A$1,Verzamelblad!$A$3:$AH$41,20)</f>
        <v>0</v>
      </c>
      <c r="C11" s="47" t="s">
        <v>61</v>
      </c>
      <c r="D11" s="47">
        <f>VLOOKUP($A$1,Verzamelblad!$A$3:$AH$41,22)</f>
        <v>0</v>
      </c>
    </row>
    <row r="12" spans="1:4" x14ac:dyDescent="0.25">
      <c r="A12" s="31" t="s">
        <v>56</v>
      </c>
      <c r="B12" s="47">
        <f>VLOOKUP($A$1,Verzamelblad!$A$3:$AH$41,23)</f>
        <v>0</v>
      </c>
      <c r="C12" s="47" t="s">
        <v>57</v>
      </c>
      <c r="D12" s="47">
        <f>VLOOKUP($A$1,Verzamelblad!$A$3:$AH$41,25)</f>
        <v>0</v>
      </c>
    </row>
    <row r="13" spans="1:4" x14ac:dyDescent="0.25">
      <c r="A13" s="31" t="s">
        <v>56</v>
      </c>
      <c r="B13" s="47">
        <f>VLOOKUP($A$1,Verzamelblad!$A$3:$AH$41,26)</f>
        <v>0</v>
      </c>
      <c r="C13" s="47" t="s">
        <v>58</v>
      </c>
      <c r="D13" s="47">
        <f>VLOOKUP($A$1,Verzamelblad!$A$3:$AH$41,28)</f>
        <v>0</v>
      </c>
    </row>
    <row r="14" spans="1:4" x14ac:dyDescent="0.25">
      <c r="A14" s="31" t="s">
        <v>56</v>
      </c>
      <c r="B14" s="47">
        <f>VLOOKUP($A$1,Verzamelblad!$A$3:$AH$41,29)</f>
        <v>0</v>
      </c>
      <c r="C14" s="47" t="s">
        <v>59</v>
      </c>
      <c r="D14" s="47">
        <f>VLOOKUP($A$1,Verzamelblad!$A$3:$AH$41,31)</f>
        <v>0</v>
      </c>
    </row>
    <row r="15" spans="1:4" x14ac:dyDescent="0.25">
      <c r="A15" s="31"/>
      <c r="B15" s="47">
        <f>VLOOKUP($A$1,Verzamelblad!$A$3:$AH$41,32)</f>
        <v>0</v>
      </c>
      <c r="C15" s="47">
        <f>VLOOKUP($A$1,Verzamelblad!$A$3:$AH$41,33)</f>
        <v>0</v>
      </c>
      <c r="D15" s="47">
        <f>VLOOKUP($A$1,Verzamelblad!$A$3:$AH$41,34)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30</v>
      </c>
    </row>
    <row r="2" spans="1:4" x14ac:dyDescent="0.25">
      <c r="A2" s="5" t="s">
        <v>54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39" t="s">
        <v>43</v>
      </c>
      <c r="B6" s="39" t="s">
        <v>51</v>
      </c>
      <c r="C6" s="40" t="s">
        <v>52</v>
      </c>
      <c r="D6" s="40" t="s">
        <v>53</v>
      </c>
    </row>
    <row r="7" spans="1:4" x14ac:dyDescent="0.25">
      <c r="A7" s="38" t="s">
        <v>42</v>
      </c>
      <c r="B7" s="47">
        <f>VLOOKUP($A$1,Verzamelblad!$A$3:$AH$41,8)</f>
        <v>0</v>
      </c>
      <c r="C7" s="47" t="s">
        <v>57</v>
      </c>
      <c r="D7" s="47">
        <f>VLOOKUP($A$1,Verzamelblad!$A$3:$AH$41,10)</f>
        <v>0</v>
      </c>
    </row>
    <row r="8" spans="1:4" x14ac:dyDescent="0.25">
      <c r="A8" s="38" t="s">
        <v>42</v>
      </c>
      <c r="B8" s="47">
        <f>VLOOKUP($A$1,Verzamelblad!$A$3:$AH$41,11)</f>
        <v>0</v>
      </c>
      <c r="C8" s="47" t="s">
        <v>58</v>
      </c>
      <c r="D8" s="47">
        <f>VLOOKUP($A$1,Verzamelblad!$A$3:$AH$41,13)</f>
        <v>0</v>
      </c>
    </row>
    <row r="9" spans="1:4" x14ac:dyDescent="0.25">
      <c r="A9" s="46" t="s">
        <v>42</v>
      </c>
      <c r="B9" s="47">
        <f>VLOOKUP($A$1,Verzamelblad!$A$3:$AH$41,14)</f>
        <v>0</v>
      </c>
      <c r="C9" s="47" t="s">
        <v>59</v>
      </c>
      <c r="D9" s="47">
        <f>VLOOKUP($A$1,Verzamelblad!$A$3:$AH$41,16)</f>
        <v>0</v>
      </c>
    </row>
    <row r="10" spans="1:4" x14ac:dyDescent="0.25">
      <c r="A10" s="31" t="s">
        <v>42</v>
      </c>
      <c r="B10" s="47">
        <f>VLOOKUP($A$1,Verzamelblad!$A$3:$AH$41,17)</f>
        <v>0</v>
      </c>
      <c r="C10" s="47" t="s">
        <v>60</v>
      </c>
      <c r="D10" s="47">
        <f>VLOOKUP($A$1,Verzamelblad!$A$3:$AH$41,19)</f>
        <v>0</v>
      </c>
    </row>
    <row r="11" spans="1:4" x14ac:dyDescent="0.25">
      <c r="A11" s="31" t="s">
        <v>42</v>
      </c>
      <c r="B11" s="47">
        <f>VLOOKUP($A$1,Verzamelblad!$A$3:$AH$41,20)</f>
        <v>0</v>
      </c>
      <c r="C11" s="47" t="s">
        <v>61</v>
      </c>
      <c r="D11" s="47">
        <f>VLOOKUP($A$1,Verzamelblad!$A$3:$AH$41,22)</f>
        <v>0</v>
      </c>
    </row>
    <row r="12" spans="1:4" x14ac:dyDescent="0.25">
      <c r="A12" s="31" t="s">
        <v>56</v>
      </c>
      <c r="B12" s="47">
        <f>VLOOKUP($A$1,Verzamelblad!$A$3:$AH$41,23)</f>
        <v>0</v>
      </c>
      <c r="C12" s="47" t="s">
        <v>57</v>
      </c>
      <c r="D12" s="47">
        <f>VLOOKUP($A$1,Verzamelblad!$A$3:$AH$41,25)</f>
        <v>0</v>
      </c>
    </row>
    <row r="13" spans="1:4" x14ac:dyDescent="0.25">
      <c r="A13" s="31" t="s">
        <v>56</v>
      </c>
      <c r="B13" s="47">
        <f>VLOOKUP($A$1,Verzamelblad!$A$3:$AH$41,26)</f>
        <v>0</v>
      </c>
      <c r="C13" s="47" t="s">
        <v>58</v>
      </c>
      <c r="D13" s="47">
        <f>VLOOKUP($A$1,Verzamelblad!$A$3:$AH$41,28)</f>
        <v>0</v>
      </c>
    </row>
    <row r="14" spans="1:4" x14ac:dyDescent="0.25">
      <c r="A14" s="31" t="s">
        <v>56</v>
      </c>
      <c r="B14" s="47">
        <f>VLOOKUP($A$1,Verzamelblad!$A$3:$AH$41,29)</f>
        <v>0</v>
      </c>
      <c r="C14" s="47" t="s">
        <v>59</v>
      </c>
      <c r="D14" s="47">
        <f>VLOOKUP($A$1,Verzamelblad!$A$3:$AH$41,31)</f>
        <v>0</v>
      </c>
    </row>
    <row r="15" spans="1:4" x14ac:dyDescent="0.25">
      <c r="A15" s="31"/>
      <c r="B15" s="47">
        <f>VLOOKUP($A$1,Verzamelblad!$A$3:$AH$41,32)</f>
        <v>0</v>
      </c>
      <c r="C15" s="47">
        <f>VLOOKUP($A$1,Verzamelblad!$A$3:$AH$41,33)</f>
        <v>0</v>
      </c>
      <c r="D15" s="47">
        <f>VLOOKUP($A$1,Verzamelblad!$A$3:$AH$41,34)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31</v>
      </c>
    </row>
    <row r="2" spans="1:4" x14ac:dyDescent="0.25">
      <c r="A2" s="5" t="s">
        <v>54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39" t="s">
        <v>43</v>
      </c>
      <c r="B6" s="39" t="s">
        <v>51</v>
      </c>
      <c r="C6" s="40" t="s">
        <v>52</v>
      </c>
      <c r="D6" s="40" t="s">
        <v>53</v>
      </c>
    </row>
    <row r="7" spans="1:4" x14ac:dyDescent="0.25">
      <c r="A7" s="38" t="s">
        <v>42</v>
      </c>
      <c r="B7" s="47">
        <f>VLOOKUP($A$1,Verzamelblad!$A$3:$AH$41,8)</f>
        <v>0</v>
      </c>
      <c r="C7" s="47" t="s">
        <v>57</v>
      </c>
      <c r="D7" s="47">
        <f>VLOOKUP($A$1,Verzamelblad!$A$3:$AH$41,10)</f>
        <v>0</v>
      </c>
    </row>
    <row r="8" spans="1:4" x14ac:dyDescent="0.25">
      <c r="A8" s="38" t="s">
        <v>42</v>
      </c>
      <c r="B8" s="47">
        <f>VLOOKUP($A$1,Verzamelblad!$A$3:$AH$41,11)</f>
        <v>0</v>
      </c>
      <c r="C8" s="47" t="s">
        <v>58</v>
      </c>
      <c r="D8" s="47">
        <f>VLOOKUP($A$1,Verzamelblad!$A$3:$AH$41,13)</f>
        <v>0</v>
      </c>
    </row>
    <row r="9" spans="1:4" x14ac:dyDescent="0.25">
      <c r="A9" s="46" t="s">
        <v>42</v>
      </c>
      <c r="B9" s="47">
        <f>VLOOKUP($A$1,Verzamelblad!$A$3:$AH$41,14)</f>
        <v>0</v>
      </c>
      <c r="C9" s="47" t="s">
        <v>59</v>
      </c>
      <c r="D9" s="47">
        <f>VLOOKUP($A$1,Verzamelblad!$A$3:$AH$41,16)</f>
        <v>0</v>
      </c>
    </row>
    <row r="10" spans="1:4" x14ac:dyDescent="0.25">
      <c r="A10" s="31" t="s">
        <v>42</v>
      </c>
      <c r="B10" s="47">
        <f>VLOOKUP($A$1,Verzamelblad!$A$3:$AH$41,17)</f>
        <v>0</v>
      </c>
      <c r="C10" s="47" t="s">
        <v>60</v>
      </c>
      <c r="D10" s="47">
        <f>VLOOKUP($A$1,Verzamelblad!$A$3:$AH$41,19)</f>
        <v>0</v>
      </c>
    </row>
    <row r="11" spans="1:4" x14ac:dyDescent="0.25">
      <c r="A11" s="31" t="s">
        <v>42</v>
      </c>
      <c r="B11" s="47">
        <f>VLOOKUP($A$1,Verzamelblad!$A$3:$AH$41,20)</f>
        <v>0</v>
      </c>
      <c r="C11" s="47" t="s">
        <v>61</v>
      </c>
      <c r="D11" s="47">
        <f>VLOOKUP($A$1,Verzamelblad!$A$3:$AH$41,22)</f>
        <v>0</v>
      </c>
    </row>
    <row r="12" spans="1:4" x14ac:dyDescent="0.25">
      <c r="A12" s="31" t="s">
        <v>56</v>
      </c>
      <c r="B12" s="47">
        <f>VLOOKUP($A$1,Verzamelblad!$A$3:$AH$41,23)</f>
        <v>0</v>
      </c>
      <c r="C12" s="47" t="s">
        <v>57</v>
      </c>
      <c r="D12" s="47">
        <f>VLOOKUP($A$1,Verzamelblad!$A$3:$AH$41,25)</f>
        <v>0</v>
      </c>
    </row>
    <row r="13" spans="1:4" x14ac:dyDescent="0.25">
      <c r="A13" s="31" t="s">
        <v>56</v>
      </c>
      <c r="B13" s="47">
        <f>VLOOKUP($A$1,Verzamelblad!$A$3:$AH$41,26)</f>
        <v>0</v>
      </c>
      <c r="C13" s="47" t="s">
        <v>58</v>
      </c>
      <c r="D13" s="47">
        <f>VLOOKUP($A$1,Verzamelblad!$A$3:$AH$41,28)</f>
        <v>0</v>
      </c>
    </row>
    <row r="14" spans="1:4" x14ac:dyDescent="0.25">
      <c r="A14" s="31" t="s">
        <v>56</v>
      </c>
      <c r="B14" s="47">
        <f>VLOOKUP($A$1,Verzamelblad!$A$3:$AH$41,29)</f>
        <v>0</v>
      </c>
      <c r="C14" s="47" t="s">
        <v>59</v>
      </c>
      <c r="D14" s="47">
        <f>VLOOKUP($A$1,Verzamelblad!$A$3:$AH$41,31)</f>
        <v>0</v>
      </c>
    </row>
    <row r="15" spans="1:4" x14ac:dyDescent="0.25">
      <c r="A15" s="31"/>
      <c r="B15" s="47">
        <f>VLOOKUP($A$1,Verzamelblad!$A$3:$AH$41,32)</f>
        <v>0</v>
      </c>
      <c r="C15" s="47">
        <f>VLOOKUP($A$1,Verzamelblad!$A$3:$AH$41,33)</f>
        <v>0</v>
      </c>
      <c r="D15" s="47">
        <f>VLOOKUP($A$1,Verzamelblad!$A$3:$AH$41,34)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32</v>
      </c>
    </row>
    <row r="2" spans="1:4" x14ac:dyDescent="0.25">
      <c r="A2" s="5" t="s">
        <v>54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39" t="s">
        <v>43</v>
      </c>
      <c r="B6" s="39" t="s">
        <v>51</v>
      </c>
      <c r="C6" s="40" t="s">
        <v>52</v>
      </c>
      <c r="D6" s="40" t="s">
        <v>53</v>
      </c>
    </row>
    <row r="7" spans="1:4" x14ac:dyDescent="0.25">
      <c r="A7" s="38" t="s">
        <v>42</v>
      </c>
      <c r="B7" s="47">
        <f>VLOOKUP($A$1,Verzamelblad!$A$3:$AH$41,8)</f>
        <v>0</v>
      </c>
      <c r="C7" s="47" t="s">
        <v>57</v>
      </c>
      <c r="D7" s="47">
        <f>VLOOKUP($A$1,Verzamelblad!$A$3:$AH$41,10)</f>
        <v>0</v>
      </c>
    </row>
    <row r="8" spans="1:4" x14ac:dyDescent="0.25">
      <c r="A8" s="38" t="s">
        <v>42</v>
      </c>
      <c r="B8" s="47">
        <f>VLOOKUP($A$1,Verzamelblad!$A$3:$AH$41,11)</f>
        <v>0</v>
      </c>
      <c r="C8" s="47" t="s">
        <v>58</v>
      </c>
      <c r="D8" s="47">
        <f>VLOOKUP($A$1,Verzamelblad!$A$3:$AH$41,13)</f>
        <v>0</v>
      </c>
    </row>
    <row r="9" spans="1:4" x14ac:dyDescent="0.25">
      <c r="A9" s="46" t="s">
        <v>42</v>
      </c>
      <c r="B9" s="47">
        <f>VLOOKUP($A$1,Verzamelblad!$A$3:$AH$41,14)</f>
        <v>0</v>
      </c>
      <c r="C9" s="47" t="s">
        <v>59</v>
      </c>
      <c r="D9" s="47">
        <f>VLOOKUP($A$1,Verzamelblad!$A$3:$AH$41,16)</f>
        <v>0</v>
      </c>
    </row>
    <row r="10" spans="1:4" x14ac:dyDescent="0.25">
      <c r="A10" s="31" t="s">
        <v>42</v>
      </c>
      <c r="B10" s="47">
        <f>VLOOKUP($A$1,Verzamelblad!$A$3:$AH$41,17)</f>
        <v>0</v>
      </c>
      <c r="C10" s="47" t="s">
        <v>60</v>
      </c>
      <c r="D10" s="47">
        <f>VLOOKUP($A$1,Verzamelblad!$A$3:$AH$41,19)</f>
        <v>0</v>
      </c>
    </row>
    <row r="11" spans="1:4" x14ac:dyDescent="0.25">
      <c r="A11" s="31" t="s">
        <v>42</v>
      </c>
      <c r="B11" s="47">
        <f>VLOOKUP($A$1,Verzamelblad!$A$3:$AH$41,20)</f>
        <v>0</v>
      </c>
      <c r="C11" s="47" t="s">
        <v>61</v>
      </c>
      <c r="D11" s="47">
        <f>VLOOKUP($A$1,Verzamelblad!$A$3:$AH$41,22)</f>
        <v>0</v>
      </c>
    </row>
    <row r="12" spans="1:4" x14ac:dyDescent="0.25">
      <c r="A12" s="31" t="s">
        <v>56</v>
      </c>
      <c r="B12" s="47">
        <f>VLOOKUP($A$1,Verzamelblad!$A$3:$AH$41,23)</f>
        <v>0</v>
      </c>
      <c r="C12" s="47" t="s">
        <v>57</v>
      </c>
      <c r="D12" s="47">
        <f>VLOOKUP($A$1,Verzamelblad!$A$3:$AH$41,25)</f>
        <v>0</v>
      </c>
    </row>
    <row r="13" spans="1:4" x14ac:dyDescent="0.25">
      <c r="A13" s="31" t="s">
        <v>56</v>
      </c>
      <c r="B13" s="47">
        <f>VLOOKUP($A$1,Verzamelblad!$A$3:$AH$41,26)</f>
        <v>0</v>
      </c>
      <c r="C13" s="47" t="s">
        <v>58</v>
      </c>
      <c r="D13" s="47">
        <f>VLOOKUP($A$1,Verzamelblad!$A$3:$AH$41,28)</f>
        <v>0</v>
      </c>
    </row>
    <row r="14" spans="1:4" x14ac:dyDescent="0.25">
      <c r="A14" s="31" t="s">
        <v>56</v>
      </c>
      <c r="B14" s="47">
        <f>VLOOKUP($A$1,Verzamelblad!$A$3:$AH$41,29)</f>
        <v>0</v>
      </c>
      <c r="C14" s="47" t="s">
        <v>59</v>
      </c>
      <c r="D14" s="47">
        <f>VLOOKUP($A$1,Verzamelblad!$A$3:$AH$41,31)</f>
        <v>0</v>
      </c>
    </row>
    <row r="15" spans="1:4" x14ac:dyDescent="0.25">
      <c r="A15" s="31"/>
      <c r="B15" s="47">
        <f>VLOOKUP($A$1,Verzamelblad!$A$3:$AH$41,32)</f>
        <v>0</v>
      </c>
      <c r="C15" s="47">
        <f>VLOOKUP($A$1,Verzamelblad!$A$3:$AH$41,33)</f>
        <v>0</v>
      </c>
      <c r="D15" s="47">
        <f>VLOOKUP($A$1,Verzamelblad!$A$3:$AH$41,34)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33</v>
      </c>
    </row>
    <row r="2" spans="1:4" x14ac:dyDescent="0.25">
      <c r="A2" s="5" t="s">
        <v>54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39" t="s">
        <v>43</v>
      </c>
      <c r="B6" s="39" t="s">
        <v>51</v>
      </c>
      <c r="C6" s="40" t="s">
        <v>52</v>
      </c>
      <c r="D6" s="40" t="s">
        <v>53</v>
      </c>
    </row>
    <row r="7" spans="1:4" x14ac:dyDescent="0.25">
      <c r="A7" s="38" t="s">
        <v>42</v>
      </c>
      <c r="B7" s="47">
        <f>VLOOKUP($A$1,Verzamelblad!$A$3:$AH$41,8)</f>
        <v>0</v>
      </c>
      <c r="C7" s="47" t="s">
        <v>57</v>
      </c>
      <c r="D7" s="47">
        <f>VLOOKUP($A$1,Verzamelblad!$A$3:$AH$41,10)</f>
        <v>0</v>
      </c>
    </row>
    <row r="8" spans="1:4" x14ac:dyDescent="0.25">
      <c r="A8" s="38" t="s">
        <v>42</v>
      </c>
      <c r="B8" s="47">
        <f>VLOOKUP($A$1,Verzamelblad!$A$3:$AH$41,11)</f>
        <v>0</v>
      </c>
      <c r="C8" s="47" t="s">
        <v>58</v>
      </c>
      <c r="D8" s="47">
        <f>VLOOKUP($A$1,Verzamelblad!$A$3:$AH$41,13)</f>
        <v>0</v>
      </c>
    </row>
    <row r="9" spans="1:4" x14ac:dyDescent="0.25">
      <c r="A9" s="46" t="s">
        <v>42</v>
      </c>
      <c r="B9" s="47">
        <f>VLOOKUP($A$1,Verzamelblad!$A$3:$AH$41,14)</f>
        <v>0</v>
      </c>
      <c r="C9" s="47" t="s">
        <v>59</v>
      </c>
      <c r="D9" s="47">
        <f>VLOOKUP($A$1,Verzamelblad!$A$3:$AH$41,16)</f>
        <v>0</v>
      </c>
    </row>
    <row r="10" spans="1:4" x14ac:dyDescent="0.25">
      <c r="A10" s="31" t="s">
        <v>42</v>
      </c>
      <c r="B10" s="47">
        <f>VLOOKUP($A$1,Verzamelblad!$A$3:$AH$41,17)</f>
        <v>0</v>
      </c>
      <c r="C10" s="47" t="s">
        <v>60</v>
      </c>
      <c r="D10" s="47">
        <f>VLOOKUP($A$1,Verzamelblad!$A$3:$AH$41,19)</f>
        <v>0</v>
      </c>
    </row>
    <row r="11" spans="1:4" x14ac:dyDescent="0.25">
      <c r="A11" s="31" t="s">
        <v>42</v>
      </c>
      <c r="B11" s="47">
        <f>VLOOKUP($A$1,Verzamelblad!$A$3:$AH$41,20)</f>
        <v>0</v>
      </c>
      <c r="C11" s="47" t="s">
        <v>61</v>
      </c>
      <c r="D11" s="47">
        <f>VLOOKUP($A$1,Verzamelblad!$A$3:$AH$41,22)</f>
        <v>0</v>
      </c>
    </row>
    <row r="12" spans="1:4" x14ac:dyDescent="0.25">
      <c r="A12" s="31" t="s">
        <v>56</v>
      </c>
      <c r="B12" s="47">
        <f>VLOOKUP($A$1,Verzamelblad!$A$3:$AH$41,23)</f>
        <v>0</v>
      </c>
      <c r="C12" s="47" t="s">
        <v>57</v>
      </c>
      <c r="D12" s="47">
        <f>VLOOKUP($A$1,Verzamelblad!$A$3:$AH$41,25)</f>
        <v>0</v>
      </c>
    </row>
    <row r="13" spans="1:4" x14ac:dyDescent="0.25">
      <c r="A13" s="31" t="s">
        <v>56</v>
      </c>
      <c r="B13" s="47">
        <f>VLOOKUP($A$1,Verzamelblad!$A$3:$AH$41,26)</f>
        <v>0</v>
      </c>
      <c r="C13" s="47" t="s">
        <v>58</v>
      </c>
      <c r="D13" s="47">
        <f>VLOOKUP($A$1,Verzamelblad!$A$3:$AH$41,28)</f>
        <v>0</v>
      </c>
    </row>
    <row r="14" spans="1:4" x14ac:dyDescent="0.25">
      <c r="A14" s="31" t="s">
        <v>56</v>
      </c>
      <c r="B14" s="47">
        <f>VLOOKUP($A$1,Verzamelblad!$A$3:$AH$41,29)</f>
        <v>0</v>
      </c>
      <c r="C14" s="47" t="s">
        <v>59</v>
      </c>
      <c r="D14" s="47">
        <f>VLOOKUP($A$1,Verzamelblad!$A$3:$AH$41,31)</f>
        <v>0</v>
      </c>
    </row>
    <row r="15" spans="1:4" x14ac:dyDescent="0.25">
      <c r="A15" s="31"/>
      <c r="B15" s="47">
        <f>VLOOKUP($A$1,Verzamelblad!$A$3:$AH$41,32)</f>
        <v>0</v>
      </c>
      <c r="C15" s="47">
        <f>VLOOKUP($A$1,Verzamelblad!$A$3:$AH$41,33)</f>
        <v>0</v>
      </c>
      <c r="D15" s="47">
        <f>VLOOKUP($A$1,Verzamelblad!$A$3:$AH$41,34)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34</v>
      </c>
    </row>
    <row r="2" spans="1:4" x14ac:dyDescent="0.25">
      <c r="A2" s="5" t="s">
        <v>54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39" t="s">
        <v>43</v>
      </c>
      <c r="B6" s="39" t="s">
        <v>51</v>
      </c>
      <c r="C6" s="40" t="s">
        <v>52</v>
      </c>
      <c r="D6" s="40" t="s">
        <v>53</v>
      </c>
    </row>
    <row r="7" spans="1:4" x14ac:dyDescent="0.25">
      <c r="A7" s="38" t="s">
        <v>42</v>
      </c>
      <c r="B7" s="47">
        <f>VLOOKUP($A$1,Verzamelblad!$A$3:$AH$41,8)</f>
        <v>0</v>
      </c>
      <c r="C7" s="47" t="s">
        <v>57</v>
      </c>
      <c r="D7" s="47">
        <f>VLOOKUP($A$1,Verzamelblad!$A$3:$AH$41,10)</f>
        <v>0</v>
      </c>
    </row>
    <row r="8" spans="1:4" x14ac:dyDescent="0.25">
      <c r="A8" s="38" t="s">
        <v>42</v>
      </c>
      <c r="B8" s="47">
        <f>VLOOKUP($A$1,Verzamelblad!$A$3:$AH$41,11)</f>
        <v>0</v>
      </c>
      <c r="C8" s="47" t="s">
        <v>58</v>
      </c>
      <c r="D8" s="47">
        <f>VLOOKUP($A$1,Verzamelblad!$A$3:$AH$41,13)</f>
        <v>0</v>
      </c>
    </row>
    <row r="9" spans="1:4" x14ac:dyDescent="0.25">
      <c r="A9" s="46" t="s">
        <v>42</v>
      </c>
      <c r="B9" s="47">
        <f>VLOOKUP($A$1,Verzamelblad!$A$3:$AH$41,14)</f>
        <v>0</v>
      </c>
      <c r="C9" s="47" t="s">
        <v>59</v>
      </c>
      <c r="D9" s="47">
        <f>VLOOKUP($A$1,Verzamelblad!$A$3:$AH$41,16)</f>
        <v>0</v>
      </c>
    </row>
    <row r="10" spans="1:4" x14ac:dyDescent="0.25">
      <c r="A10" s="31" t="s">
        <v>42</v>
      </c>
      <c r="B10" s="47">
        <f>VLOOKUP($A$1,Verzamelblad!$A$3:$AH$41,17)</f>
        <v>0</v>
      </c>
      <c r="C10" s="47" t="s">
        <v>60</v>
      </c>
      <c r="D10" s="47">
        <f>VLOOKUP($A$1,Verzamelblad!$A$3:$AH$41,19)</f>
        <v>0</v>
      </c>
    </row>
    <row r="11" spans="1:4" x14ac:dyDescent="0.25">
      <c r="A11" s="31" t="s">
        <v>42</v>
      </c>
      <c r="B11" s="47">
        <f>VLOOKUP($A$1,Verzamelblad!$A$3:$AH$41,20)</f>
        <v>0</v>
      </c>
      <c r="C11" s="47" t="s">
        <v>61</v>
      </c>
      <c r="D11" s="47">
        <f>VLOOKUP($A$1,Verzamelblad!$A$3:$AH$41,22)</f>
        <v>0</v>
      </c>
    </row>
    <row r="12" spans="1:4" x14ac:dyDescent="0.25">
      <c r="A12" s="31" t="s">
        <v>56</v>
      </c>
      <c r="B12" s="47">
        <f>VLOOKUP($A$1,Verzamelblad!$A$3:$AH$41,23)</f>
        <v>0</v>
      </c>
      <c r="C12" s="47" t="s">
        <v>57</v>
      </c>
      <c r="D12" s="47">
        <f>VLOOKUP($A$1,Verzamelblad!$A$3:$AH$41,25)</f>
        <v>0</v>
      </c>
    </row>
    <row r="13" spans="1:4" x14ac:dyDescent="0.25">
      <c r="A13" s="31" t="s">
        <v>56</v>
      </c>
      <c r="B13" s="47">
        <f>VLOOKUP($A$1,Verzamelblad!$A$3:$AH$41,26)</f>
        <v>0</v>
      </c>
      <c r="C13" s="47" t="s">
        <v>58</v>
      </c>
      <c r="D13" s="47">
        <f>VLOOKUP($A$1,Verzamelblad!$A$3:$AH$41,28)</f>
        <v>0</v>
      </c>
    </row>
    <row r="14" spans="1:4" x14ac:dyDescent="0.25">
      <c r="A14" s="31" t="s">
        <v>56</v>
      </c>
      <c r="B14" s="47">
        <f>VLOOKUP($A$1,Verzamelblad!$A$3:$AH$41,29)</f>
        <v>0</v>
      </c>
      <c r="C14" s="47" t="s">
        <v>59</v>
      </c>
      <c r="D14" s="47">
        <f>VLOOKUP($A$1,Verzamelblad!$A$3:$AH$41,31)</f>
        <v>0</v>
      </c>
    </row>
    <row r="15" spans="1:4" x14ac:dyDescent="0.25">
      <c r="A15" s="31"/>
      <c r="B15" s="47">
        <f>VLOOKUP($A$1,Verzamelblad!$A$3:$AH$41,32)</f>
        <v>0</v>
      </c>
      <c r="C15" s="47">
        <f>VLOOKUP($A$1,Verzamelblad!$A$3:$AH$41,33)</f>
        <v>0</v>
      </c>
      <c r="D15" s="47">
        <f>VLOOKUP($A$1,Verzamelblad!$A$3:$AH$41,34)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35</v>
      </c>
    </row>
    <row r="2" spans="1:4" x14ac:dyDescent="0.25">
      <c r="A2" s="5" t="s">
        <v>54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39" t="s">
        <v>43</v>
      </c>
      <c r="B6" s="39" t="s">
        <v>51</v>
      </c>
      <c r="C6" s="40" t="s">
        <v>52</v>
      </c>
      <c r="D6" s="40" t="s">
        <v>53</v>
      </c>
    </row>
    <row r="7" spans="1:4" x14ac:dyDescent="0.25">
      <c r="A7" s="38" t="s">
        <v>42</v>
      </c>
      <c r="B7" s="47">
        <f>VLOOKUP($A$1,Verzamelblad!$A$3:$AH$41,8)</f>
        <v>0</v>
      </c>
      <c r="C7" s="47" t="s">
        <v>57</v>
      </c>
      <c r="D7" s="47">
        <f>VLOOKUP($A$1,Verzamelblad!$A$3:$AH$41,10)</f>
        <v>0</v>
      </c>
    </row>
    <row r="8" spans="1:4" x14ac:dyDescent="0.25">
      <c r="A8" s="38" t="s">
        <v>42</v>
      </c>
      <c r="B8" s="47">
        <f>VLOOKUP($A$1,Verzamelblad!$A$3:$AH$41,11)</f>
        <v>0</v>
      </c>
      <c r="C8" s="47" t="s">
        <v>58</v>
      </c>
      <c r="D8" s="47">
        <f>VLOOKUP($A$1,Verzamelblad!$A$3:$AH$41,13)</f>
        <v>0</v>
      </c>
    </row>
    <row r="9" spans="1:4" x14ac:dyDescent="0.25">
      <c r="A9" s="46" t="s">
        <v>42</v>
      </c>
      <c r="B9" s="47">
        <f>VLOOKUP($A$1,Verzamelblad!$A$3:$AH$41,14)</f>
        <v>0</v>
      </c>
      <c r="C9" s="47" t="s">
        <v>59</v>
      </c>
      <c r="D9" s="47">
        <f>VLOOKUP($A$1,Verzamelblad!$A$3:$AH$41,16)</f>
        <v>0</v>
      </c>
    </row>
    <row r="10" spans="1:4" x14ac:dyDescent="0.25">
      <c r="A10" s="31" t="s">
        <v>42</v>
      </c>
      <c r="B10" s="47">
        <f>VLOOKUP($A$1,Verzamelblad!$A$3:$AH$41,17)</f>
        <v>0</v>
      </c>
      <c r="C10" s="47" t="s">
        <v>60</v>
      </c>
      <c r="D10" s="47">
        <f>VLOOKUP($A$1,Verzamelblad!$A$3:$AH$41,19)</f>
        <v>0</v>
      </c>
    </row>
    <row r="11" spans="1:4" x14ac:dyDescent="0.25">
      <c r="A11" s="31" t="s">
        <v>42</v>
      </c>
      <c r="B11" s="47">
        <f>VLOOKUP($A$1,Verzamelblad!$A$3:$AH$41,20)</f>
        <v>0</v>
      </c>
      <c r="C11" s="47" t="s">
        <v>61</v>
      </c>
      <c r="D11" s="47">
        <f>VLOOKUP($A$1,Verzamelblad!$A$3:$AH$41,22)</f>
        <v>0</v>
      </c>
    </row>
    <row r="12" spans="1:4" x14ac:dyDescent="0.25">
      <c r="A12" s="31" t="s">
        <v>56</v>
      </c>
      <c r="B12" s="47">
        <f>VLOOKUP($A$1,Verzamelblad!$A$3:$AH$41,23)</f>
        <v>0</v>
      </c>
      <c r="C12" s="47" t="s">
        <v>57</v>
      </c>
      <c r="D12" s="47">
        <f>VLOOKUP($A$1,Verzamelblad!$A$3:$AH$41,25)</f>
        <v>0</v>
      </c>
    </row>
    <row r="13" spans="1:4" x14ac:dyDescent="0.25">
      <c r="A13" s="31" t="s">
        <v>56</v>
      </c>
      <c r="B13" s="47">
        <f>VLOOKUP($A$1,Verzamelblad!$A$3:$AH$41,26)</f>
        <v>0</v>
      </c>
      <c r="C13" s="47" t="s">
        <v>58</v>
      </c>
      <c r="D13" s="47">
        <f>VLOOKUP($A$1,Verzamelblad!$A$3:$AH$41,28)</f>
        <v>0</v>
      </c>
    </row>
    <row r="14" spans="1:4" x14ac:dyDescent="0.25">
      <c r="A14" s="31" t="s">
        <v>56</v>
      </c>
      <c r="B14" s="47">
        <f>VLOOKUP($A$1,Verzamelblad!$A$3:$AH$41,29)</f>
        <v>0</v>
      </c>
      <c r="C14" s="47" t="s">
        <v>59</v>
      </c>
      <c r="D14" s="47">
        <f>VLOOKUP($A$1,Verzamelblad!$A$3:$AH$41,31)</f>
        <v>0</v>
      </c>
    </row>
    <row r="15" spans="1:4" x14ac:dyDescent="0.25">
      <c r="A15" s="31"/>
      <c r="B15" s="47">
        <f>VLOOKUP($A$1,Verzamelblad!$A$3:$AH$41,32)</f>
        <v>0</v>
      </c>
      <c r="C15" s="47">
        <f>VLOOKUP($A$1,Verzamelblad!$A$3:$AH$41,33)</f>
        <v>0</v>
      </c>
      <c r="D15" s="47">
        <f>VLOOKUP($A$1,Verzamelblad!$A$3:$AH$41,34)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36</v>
      </c>
    </row>
    <row r="2" spans="1:4" x14ac:dyDescent="0.25">
      <c r="A2" s="5" t="s">
        <v>54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39" t="s">
        <v>43</v>
      </c>
      <c r="B6" s="39" t="s">
        <v>51</v>
      </c>
      <c r="C6" s="40" t="s">
        <v>52</v>
      </c>
      <c r="D6" s="40" t="s">
        <v>53</v>
      </c>
    </row>
    <row r="7" spans="1:4" x14ac:dyDescent="0.25">
      <c r="A7" s="38" t="s">
        <v>42</v>
      </c>
      <c r="B7" s="47">
        <f>VLOOKUP($A$1,Verzamelblad!$A$3:$AH$41,8)</f>
        <v>0</v>
      </c>
      <c r="C7" s="47" t="s">
        <v>57</v>
      </c>
      <c r="D7" s="47">
        <f>VLOOKUP($A$1,Verzamelblad!$A$3:$AH$41,10)</f>
        <v>0</v>
      </c>
    </row>
    <row r="8" spans="1:4" x14ac:dyDescent="0.25">
      <c r="A8" s="38" t="s">
        <v>42</v>
      </c>
      <c r="B8" s="47">
        <f>VLOOKUP($A$1,Verzamelblad!$A$3:$AH$41,11)</f>
        <v>0</v>
      </c>
      <c r="C8" s="47" t="s">
        <v>58</v>
      </c>
      <c r="D8" s="47">
        <f>VLOOKUP($A$1,Verzamelblad!$A$3:$AH$41,13)</f>
        <v>0</v>
      </c>
    </row>
    <row r="9" spans="1:4" x14ac:dyDescent="0.25">
      <c r="A9" s="46" t="s">
        <v>42</v>
      </c>
      <c r="B9" s="47">
        <f>VLOOKUP($A$1,Verzamelblad!$A$3:$AH$41,14)</f>
        <v>0</v>
      </c>
      <c r="C9" s="47" t="s">
        <v>59</v>
      </c>
      <c r="D9" s="47">
        <f>VLOOKUP($A$1,Verzamelblad!$A$3:$AH$41,16)</f>
        <v>0</v>
      </c>
    </row>
    <row r="10" spans="1:4" x14ac:dyDescent="0.25">
      <c r="A10" s="31" t="s">
        <v>42</v>
      </c>
      <c r="B10" s="47">
        <f>VLOOKUP($A$1,Verzamelblad!$A$3:$AH$41,17)</f>
        <v>0</v>
      </c>
      <c r="C10" s="47" t="s">
        <v>60</v>
      </c>
      <c r="D10" s="47">
        <f>VLOOKUP($A$1,Verzamelblad!$A$3:$AH$41,19)</f>
        <v>0</v>
      </c>
    </row>
    <row r="11" spans="1:4" x14ac:dyDescent="0.25">
      <c r="A11" s="31" t="s">
        <v>42</v>
      </c>
      <c r="B11" s="47">
        <f>VLOOKUP($A$1,Verzamelblad!$A$3:$AH$41,20)</f>
        <v>0</v>
      </c>
      <c r="C11" s="47" t="s">
        <v>61</v>
      </c>
      <c r="D11" s="47">
        <f>VLOOKUP($A$1,Verzamelblad!$A$3:$AH$41,22)</f>
        <v>0</v>
      </c>
    </row>
    <row r="12" spans="1:4" x14ac:dyDescent="0.25">
      <c r="A12" s="31" t="s">
        <v>56</v>
      </c>
      <c r="B12" s="47">
        <f>VLOOKUP($A$1,Verzamelblad!$A$3:$AH$41,23)</f>
        <v>0</v>
      </c>
      <c r="C12" s="47" t="s">
        <v>57</v>
      </c>
      <c r="D12" s="47">
        <f>VLOOKUP($A$1,Verzamelblad!$A$3:$AH$41,25)</f>
        <v>0</v>
      </c>
    </row>
    <row r="13" spans="1:4" x14ac:dyDescent="0.25">
      <c r="A13" s="31" t="s">
        <v>56</v>
      </c>
      <c r="B13" s="47">
        <f>VLOOKUP($A$1,Verzamelblad!$A$3:$AH$41,26)</f>
        <v>0</v>
      </c>
      <c r="C13" s="47" t="s">
        <v>58</v>
      </c>
      <c r="D13" s="47">
        <f>VLOOKUP($A$1,Verzamelblad!$A$3:$AH$41,28)</f>
        <v>0</v>
      </c>
    </row>
    <row r="14" spans="1:4" x14ac:dyDescent="0.25">
      <c r="A14" s="31" t="s">
        <v>56</v>
      </c>
      <c r="B14" s="47">
        <f>VLOOKUP($A$1,Verzamelblad!$A$3:$AH$41,29)</f>
        <v>0</v>
      </c>
      <c r="C14" s="47" t="s">
        <v>59</v>
      </c>
      <c r="D14" s="47">
        <f>VLOOKUP($A$1,Verzamelblad!$A$3:$AH$41,31)</f>
        <v>0</v>
      </c>
    </row>
    <row r="15" spans="1:4" x14ac:dyDescent="0.25">
      <c r="A15" s="31"/>
      <c r="B15" s="47">
        <f>VLOOKUP($A$1,Verzamelblad!$A$3:$AH$41,32)</f>
        <v>0</v>
      </c>
      <c r="C15" s="47">
        <f>VLOOKUP($A$1,Verzamelblad!$A$3:$AH$41,33)</f>
        <v>0</v>
      </c>
      <c r="D15" s="47">
        <f>VLOOKUP($A$1,Verzamelblad!$A$3:$AH$41,34)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>
    <tabColor rgb="FFC2E76B"/>
  </sheetPr>
  <dimension ref="A1:Q34"/>
  <sheetViews>
    <sheetView showGridLines="0" tabSelected="1" zoomScaleNormal="100" zoomScaleSheetLayoutView="85" workbookViewId="0">
      <selection activeCell="B20" sqref="B20:G20"/>
    </sheetView>
  </sheetViews>
  <sheetFormatPr defaultColWidth="0" defaultRowHeight="15" customHeight="1" zeroHeight="1" x14ac:dyDescent="0.25"/>
  <cols>
    <col min="1" max="1" width="2.42578125" customWidth="1"/>
    <col min="2" max="2" width="9.140625" style="12" customWidth="1"/>
    <col min="3" max="3" width="2.28515625" customWidth="1"/>
    <col min="4" max="4" width="9.7109375" customWidth="1"/>
    <col min="5" max="6" width="9.140625" customWidth="1"/>
    <col min="7" max="7" width="10.140625" customWidth="1"/>
    <col min="8" max="8" width="9.140625" customWidth="1"/>
    <col min="9" max="9" width="14" customWidth="1"/>
    <col min="10" max="10" width="4.85546875" customWidth="1"/>
    <col min="11" max="11" width="23.5703125" bestFit="1" customWidth="1"/>
    <col min="12" max="12" width="4.5703125" customWidth="1"/>
    <col min="13" max="13" width="21.7109375" bestFit="1" customWidth="1"/>
    <col min="14" max="14" width="4.5703125" hidden="1" customWidth="1"/>
    <col min="15" max="15" width="35" hidden="1" customWidth="1"/>
    <col min="16" max="16" width="2.28515625" hidden="1" customWidth="1"/>
    <col min="17" max="16384" width="9.140625" hidden="1"/>
  </cols>
  <sheetData>
    <row r="1" spans="2:17" x14ac:dyDescent="0.25"/>
    <row r="2" spans="2:17" ht="26.25" x14ac:dyDescent="0.4">
      <c r="B2" s="68" t="s">
        <v>4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70"/>
      <c r="N2" s="14"/>
      <c r="O2" s="14"/>
      <c r="P2" s="14"/>
      <c r="Q2" s="13"/>
    </row>
    <row r="3" spans="2:17" x14ac:dyDescent="0.25"/>
    <row r="4" spans="2:17" x14ac:dyDescent="0.25">
      <c r="B4" s="15" t="s">
        <v>5</v>
      </c>
      <c r="C4" s="16"/>
      <c r="D4" s="16"/>
      <c r="E4" s="16"/>
      <c r="F4" s="16"/>
      <c r="G4" s="17"/>
      <c r="I4" s="120"/>
      <c r="J4" s="121"/>
      <c r="K4" s="121"/>
      <c r="L4" s="122"/>
    </row>
    <row r="5" spans="2:17" x14ac:dyDescent="0.25">
      <c r="B5" s="19" t="s">
        <v>6</v>
      </c>
      <c r="C5" s="20"/>
      <c r="D5" s="20"/>
      <c r="E5" s="20"/>
      <c r="F5" s="20"/>
      <c r="G5" s="21"/>
      <c r="I5" s="126"/>
      <c r="J5" s="127"/>
      <c r="K5" s="127"/>
      <c r="L5" s="128"/>
    </row>
    <row r="6" spans="2:17" x14ac:dyDescent="0.25">
      <c r="B6" s="19" t="s">
        <v>7</v>
      </c>
      <c r="C6" s="20"/>
      <c r="D6" s="20"/>
      <c r="E6" s="20"/>
      <c r="F6" s="20"/>
      <c r="G6" s="21"/>
      <c r="I6" s="126"/>
      <c r="J6" s="127"/>
      <c r="K6" s="127"/>
      <c r="L6" s="128"/>
    </row>
    <row r="7" spans="2:17" x14ac:dyDescent="0.25">
      <c r="B7" s="19" t="s">
        <v>8</v>
      </c>
      <c r="C7" s="20"/>
      <c r="D7" s="20"/>
      <c r="E7" s="20"/>
      <c r="F7" s="20"/>
      <c r="G7" s="21"/>
      <c r="I7" s="126"/>
      <c r="J7" s="127"/>
      <c r="K7" s="127"/>
      <c r="L7" s="128"/>
    </row>
    <row r="8" spans="2:17" x14ac:dyDescent="0.25">
      <c r="B8" s="22" t="s">
        <v>9</v>
      </c>
      <c r="C8" s="23"/>
      <c r="D8" s="23"/>
      <c r="E8" s="23"/>
      <c r="F8" s="23"/>
      <c r="G8" s="24"/>
      <c r="I8" s="126"/>
      <c r="J8" s="127"/>
      <c r="K8" s="127"/>
      <c r="L8" s="128"/>
    </row>
    <row r="9" spans="2:17" x14ac:dyDescent="0.25">
      <c r="B9" s="25"/>
      <c r="I9" s="26"/>
      <c r="J9" s="26"/>
      <c r="K9" s="26"/>
      <c r="L9" s="26"/>
    </row>
    <row r="10" spans="2:17" x14ac:dyDescent="0.25">
      <c r="B10" s="15" t="s">
        <v>10</v>
      </c>
      <c r="C10" s="16"/>
      <c r="D10" s="16"/>
      <c r="E10" s="16"/>
      <c r="F10" s="16"/>
      <c r="G10" s="17"/>
      <c r="I10" s="120"/>
      <c r="J10" s="121"/>
      <c r="K10" s="121"/>
      <c r="L10" s="122"/>
    </row>
    <row r="11" spans="2:17" x14ac:dyDescent="0.25">
      <c r="B11" s="19" t="s">
        <v>11</v>
      </c>
      <c r="C11" s="20"/>
      <c r="D11" s="20"/>
      <c r="E11" s="20"/>
      <c r="F11" s="20"/>
      <c r="G11" s="21"/>
      <c r="I11" s="123"/>
      <c r="J11" s="124"/>
      <c r="K11" s="124"/>
      <c r="L11" s="125"/>
    </row>
    <row r="12" spans="2:17" x14ac:dyDescent="0.25">
      <c r="B12" s="19" t="s">
        <v>12</v>
      </c>
      <c r="C12" s="20"/>
      <c r="D12" s="20"/>
      <c r="E12" s="20"/>
      <c r="F12" s="20"/>
      <c r="G12" s="21"/>
      <c r="I12" s="126"/>
      <c r="J12" s="127"/>
      <c r="K12" s="127"/>
      <c r="L12" s="128"/>
    </row>
    <row r="13" spans="2:17" x14ac:dyDescent="0.25">
      <c r="B13" s="19" t="s">
        <v>13</v>
      </c>
      <c r="C13" s="20"/>
      <c r="D13" s="20"/>
      <c r="E13" s="20"/>
      <c r="F13" s="20"/>
      <c r="G13" s="21"/>
      <c r="I13" s="126"/>
      <c r="J13" s="127"/>
      <c r="K13" s="127"/>
      <c r="L13" s="128"/>
    </row>
    <row r="14" spans="2:17" x14ac:dyDescent="0.25">
      <c r="B14" s="19" t="s">
        <v>14</v>
      </c>
      <c r="C14" s="20"/>
      <c r="D14" s="20"/>
      <c r="E14" s="20"/>
      <c r="F14" s="20"/>
      <c r="G14" s="21"/>
      <c r="I14" s="123"/>
      <c r="J14" s="124"/>
      <c r="K14" s="124"/>
      <c r="L14" s="125"/>
    </row>
    <row r="15" spans="2:17" x14ac:dyDescent="0.25">
      <c r="B15" s="22" t="s">
        <v>15</v>
      </c>
      <c r="C15" s="23"/>
      <c r="D15" s="23"/>
      <c r="E15" s="23"/>
      <c r="F15" s="23"/>
      <c r="G15" s="24"/>
      <c r="I15" s="117"/>
      <c r="J15" s="118"/>
      <c r="K15" s="118"/>
      <c r="L15" s="119"/>
      <c r="M15" s="18"/>
      <c r="N15" s="18"/>
    </row>
    <row r="16" spans="2:17" x14ac:dyDescent="0.25"/>
    <row r="17" spans="2:16" x14ac:dyDescent="0.25">
      <c r="B17" s="71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72"/>
      <c r="N17" s="27"/>
      <c r="O17" s="27"/>
      <c r="P17" s="27"/>
    </row>
    <row r="18" spans="2:16" x14ac:dyDescent="0.25"/>
    <row r="19" spans="2:16" ht="15" customHeight="1" x14ac:dyDescent="0.25">
      <c r="B19" s="115"/>
      <c r="C19" s="115"/>
      <c r="D19" s="115"/>
      <c r="E19" s="115"/>
      <c r="F19" s="115"/>
      <c r="G19" s="115"/>
      <c r="H19" s="112"/>
      <c r="I19" s="116"/>
      <c r="J19" s="115"/>
      <c r="K19" s="115"/>
      <c r="L19" s="115"/>
    </row>
    <row r="20" spans="2:16" ht="15" customHeight="1" x14ac:dyDescent="0.25">
      <c r="B20" s="115"/>
      <c r="C20" s="115"/>
      <c r="D20" s="115"/>
      <c r="E20" s="115"/>
      <c r="F20" s="115"/>
      <c r="G20" s="115"/>
      <c r="H20" s="112"/>
      <c r="I20" s="116"/>
      <c r="J20" s="115"/>
      <c r="K20" s="115"/>
      <c r="L20" s="115"/>
    </row>
    <row r="21" spans="2:16" ht="15" customHeight="1" x14ac:dyDescent="0.25"/>
    <row r="22" spans="2:16" ht="15" customHeight="1" x14ac:dyDescent="0.25"/>
    <row r="23" spans="2:16" ht="15" customHeight="1" x14ac:dyDescent="0.25"/>
    <row r="24" spans="2:16" ht="15" customHeight="1" x14ac:dyDescent="0.25"/>
    <row r="25" spans="2:16" ht="15" customHeight="1" x14ac:dyDescent="0.25"/>
    <row r="26" spans="2:16" ht="15" customHeight="1" x14ac:dyDescent="0.25"/>
    <row r="27" spans="2:16" ht="15" customHeight="1" x14ac:dyDescent="0.25"/>
    <row r="28" spans="2:16" ht="15" customHeight="1" x14ac:dyDescent="0.25"/>
    <row r="29" spans="2:16" ht="15" customHeight="1" x14ac:dyDescent="0.25"/>
    <row r="30" spans="2:16" ht="15" customHeight="1" x14ac:dyDescent="0.25"/>
    <row r="31" spans="2:16" ht="15" customHeight="1" x14ac:dyDescent="0.25"/>
    <row r="32" spans="2:16" ht="15" customHeight="1" x14ac:dyDescent="0.25"/>
    <row r="33" ht="15" customHeight="1" x14ac:dyDescent="0.25"/>
    <row r="34" ht="15" customHeight="1" x14ac:dyDescent="0.25"/>
  </sheetData>
  <sheetProtection algorithmName="SHA-512" hashValue="vu7xRUq+lefO4rEjOvUWMNFk7MMieqbTn6MkOwPZjv+DMOfSqXH06Ij+moPkDexn3YB9NEsW7F2iT9iY4oUxiA==" saltValue="6VKf/MrtDWPqYP8TgYSHqA==" spinCount="100000" sheet="1" objects="1" scenarios="1"/>
  <mergeCells count="15">
    <mergeCell ref="I4:L4"/>
    <mergeCell ref="I5:L5"/>
    <mergeCell ref="I6:L6"/>
    <mergeCell ref="I7:L7"/>
    <mergeCell ref="I8:L8"/>
    <mergeCell ref="B20:G20"/>
    <mergeCell ref="I20:L20"/>
    <mergeCell ref="I15:L15"/>
    <mergeCell ref="I10:L10"/>
    <mergeCell ref="I11:L11"/>
    <mergeCell ref="I12:L12"/>
    <mergeCell ref="I13:L13"/>
    <mergeCell ref="I14:L14"/>
    <mergeCell ref="B19:G19"/>
    <mergeCell ref="I19:L19"/>
  </mergeCells>
  <pageMargins left="0.7" right="0.7" top="0.75" bottom="0.75" header="0.3" footer="0.3"/>
  <pageSetup paperSize="9" scale="82" orientation="landscape" r:id="rId1"/>
  <colBreaks count="1" manualBreakCount="1">
    <brk id="13" max="28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37</v>
      </c>
    </row>
    <row r="2" spans="1:4" x14ac:dyDescent="0.25">
      <c r="A2" s="5" t="s">
        <v>54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39" t="s">
        <v>43</v>
      </c>
      <c r="B6" s="39" t="s">
        <v>51</v>
      </c>
      <c r="C6" s="40" t="s">
        <v>52</v>
      </c>
      <c r="D6" s="40" t="s">
        <v>53</v>
      </c>
    </row>
    <row r="7" spans="1:4" x14ac:dyDescent="0.25">
      <c r="A7" s="38" t="s">
        <v>42</v>
      </c>
      <c r="B7" s="47">
        <f>VLOOKUP($A$1,Verzamelblad!$A$3:$AH$41,8)</f>
        <v>0</v>
      </c>
      <c r="C7" s="47" t="s">
        <v>57</v>
      </c>
      <c r="D7" s="47">
        <f>VLOOKUP($A$1,Verzamelblad!$A$3:$AH$41,10)</f>
        <v>0</v>
      </c>
    </row>
    <row r="8" spans="1:4" x14ac:dyDescent="0.25">
      <c r="A8" s="38" t="s">
        <v>42</v>
      </c>
      <c r="B8" s="47">
        <f>VLOOKUP($A$1,Verzamelblad!$A$3:$AH$41,11)</f>
        <v>0</v>
      </c>
      <c r="C8" s="47" t="s">
        <v>58</v>
      </c>
      <c r="D8" s="47">
        <f>VLOOKUP($A$1,Verzamelblad!$A$3:$AH$41,13)</f>
        <v>0</v>
      </c>
    </row>
    <row r="9" spans="1:4" x14ac:dyDescent="0.25">
      <c r="A9" s="46" t="s">
        <v>42</v>
      </c>
      <c r="B9" s="47">
        <f>VLOOKUP($A$1,Verzamelblad!$A$3:$AH$41,14)</f>
        <v>0</v>
      </c>
      <c r="C9" s="47" t="s">
        <v>59</v>
      </c>
      <c r="D9" s="47">
        <f>VLOOKUP($A$1,Verzamelblad!$A$3:$AH$41,16)</f>
        <v>0</v>
      </c>
    </row>
    <row r="10" spans="1:4" x14ac:dyDescent="0.25">
      <c r="A10" s="31" t="s">
        <v>42</v>
      </c>
      <c r="B10" s="47">
        <f>VLOOKUP($A$1,Verzamelblad!$A$3:$AH$41,17)</f>
        <v>0</v>
      </c>
      <c r="C10" s="47" t="s">
        <v>60</v>
      </c>
      <c r="D10" s="47">
        <f>VLOOKUP($A$1,Verzamelblad!$A$3:$AH$41,19)</f>
        <v>0</v>
      </c>
    </row>
    <row r="11" spans="1:4" x14ac:dyDescent="0.25">
      <c r="A11" s="31" t="s">
        <v>42</v>
      </c>
      <c r="B11" s="47">
        <f>VLOOKUP($A$1,Verzamelblad!$A$3:$AH$41,20)</f>
        <v>0</v>
      </c>
      <c r="C11" s="47" t="s">
        <v>61</v>
      </c>
      <c r="D11" s="47">
        <f>VLOOKUP($A$1,Verzamelblad!$A$3:$AH$41,22)</f>
        <v>0</v>
      </c>
    </row>
    <row r="12" spans="1:4" x14ac:dyDescent="0.25">
      <c r="A12" s="31" t="s">
        <v>56</v>
      </c>
      <c r="B12" s="47">
        <f>VLOOKUP($A$1,Verzamelblad!$A$3:$AH$41,23)</f>
        <v>0</v>
      </c>
      <c r="C12" s="47" t="s">
        <v>57</v>
      </c>
      <c r="D12" s="47">
        <f>VLOOKUP($A$1,Verzamelblad!$A$3:$AH$41,25)</f>
        <v>0</v>
      </c>
    </row>
    <row r="13" spans="1:4" x14ac:dyDescent="0.25">
      <c r="A13" s="31" t="s">
        <v>56</v>
      </c>
      <c r="B13" s="47">
        <f>VLOOKUP($A$1,Verzamelblad!$A$3:$AH$41,26)</f>
        <v>0</v>
      </c>
      <c r="C13" s="47" t="s">
        <v>58</v>
      </c>
      <c r="D13" s="47">
        <f>VLOOKUP($A$1,Verzamelblad!$A$3:$AH$41,28)</f>
        <v>0</v>
      </c>
    </row>
    <row r="14" spans="1:4" x14ac:dyDescent="0.25">
      <c r="A14" s="31" t="s">
        <v>56</v>
      </c>
      <c r="B14" s="47">
        <f>VLOOKUP($A$1,Verzamelblad!$A$3:$AH$41,29)</f>
        <v>0</v>
      </c>
      <c r="C14" s="47" t="s">
        <v>59</v>
      </c>
      <c r="D14" s="47">
        <f>VLOOKUP($A$1,Verzamelblad!$A$3:$AH$41,31)</f>
        <v>0</v>
      </c>
    </row>
    <row r="15" spans="1:4" x14ac:dyDescent="0.25">
      <c r="A15" s="31"/>
      <c r="B15" s="47">
        <f>VLOOKUP($A$1,Verzamelblad!$A$3:$AH$41,32)</f>
        <v>0</v>
      </c>
      <c r="C15" s="47">
        <f>VLOOKUP($A$1,Verzamelblad!$A$3:$AH$41,33)</f>
        <v>0</v>
      </c>
      <c r="D15" s="47">
        <f>VLOOKUP($A$1,Verzamelblad!$A$3:$AH$41,34)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38</v>
      </c>
    </row>
    <row r="2" spans="1:4" x14ac:dyDescent="0.25">
      <c r="A2" s="5" t="s">
        <v>54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39" t="s">
        <v>43</v>
      </c>
      <c r="B6" s="39" t="s">
        <v>51</v>
      </c>
      <c r="C6" s="40" t="s">
        <v>52</v>
      </c>
      <c r="D6" s="40" t="s">
        <v>53</v>
      </c>
    </row>
    <row r="7" spans="1:4" x14ac:dyDescent="0.25">
      <c r="A7" s="38" t="s">
        <v>42</v>
      </c>
      <c r="B7" s="47">
        <f>VLOOKUP($A$1,Verzamelblad!$A$3:$AH$41,8)</f>
        <v>0</v>
      </c>
      <c r="C7" s="47" t="s">
        <v>57</v>
      </c>
      <c r="D7" s="47">
        <f>VLOOKUP($A$1,Verzamelblad!$A$3:$AH$41,10)</f>
        <v>0</v>
      </c>
    </row>
    <row r="8" spans="1:4" x14ac:dyDescent="0.25">
      <c r="A8" s="38" t="s">
        <v>42</v>
      </c>
      <c r="B8" s="47">
        <f>VLOOKUP($A$1,Verzamelblad!$A$3:$AH$41,11)</f>
        <v>0</v>
      </c>
      <c r="C8" s="47" t="s">
        <v>58</v>
      </c>
      <c r="D8" s="47">
        <f>VLOOKUP($A$1,Verzamelblad!$A$3:$AH$41,13)</f>
        <v>0</v>
      </c>
    </row>
    <row r="9" spans="1:4" x14ac:dyDescent="0.25">
      <c r="A9" s="46" t="s">
        <v>42</v>
      </c>
      <c r="B9" s="47">
        <f>VLOOKUP($A$1,Verzamelblad!$A$3:$AH$41,14)</f>
        <v>0</v>
      </c>
      <c r="C9" s="47" t="s">
        <v>59</v>
      </c>
      <c r="D9" s="47">
        <f>VLOOKUP($A$1,Verzamelblad!$A$3:$AH$41,16)</f>
        <v>0</v>
      </c>
    </row>
    <row r="10" spans="1:4" x14ac:dyDescent="0.25">
      <c r="A10" s="31" t="s">
        <v>42</v>
      </c>
      <c r="B10" s="47">
        <f>VLOOKUP($A$1,Verzamelblad!$A$3:$AH$41,17)</f>
        <v>0</v>
      </c>
      <c r="C10" s="47" t="s">
        <v>60</v>
      </c>
      <c r="D10" s="47">
        <f>VLOOKUP($A$1,Verzamelblad!$A$3:$AH$41,19)</f>
        <v>0</v>
      </c>
    </row>
    <row r="11" spans="1:4" x14ac:dyDescent="0.25">
      <c r="A11" s="31" t="s">
        <v>42</v>
      </c>
      <c r="B11" s="47">
        <f>VLOOKUP($A$1,Verzamelblad!$A$3:$AH$41,20)</f>
        <v>0</v>
      </c>
      <c r="C11" s="47" t="s">
        <v>61</v>
      </c>
      <c r="D11" s="47">
        <f>VLOOKUP($A$1,Verzamelblad!$A$3:$AH$41,22)</f>
        <v>0</v>
      </c>
    </row>
    <row r="12" spans="1:4" x14ac:dyDescent="0.25">
      <c r="A12" s="31" t="s">
        <v>56</v>
      </c>
      <c r="B12" s="47">
        <f>VLOOKUP($A$1,Verzamelblad!$A$3:$AH$41,23)</f>
        <v>0</v>
      </c>
      <c r="C12" s="47" t="s">
        <v>57</v>
      </c>
      <c r="D12" s="47">
        <f>VLOOKUP($A$1,Verzamelblad!$A$3:$AH$41,25)</f>
        <v>0</v>
      </c>
    </row>
    <row r="13" spans="1:4" x14ac:dyDescent="0.25">
      <c r="A13" s="31" t="s">
        <v>56</v>
      </c>
      <c r="B13" s="47">
        <f>VLOOKUP($A$1,Verzamelblad!$A$3:$AH$41,26)</f>
        <v>0</v>
      </c>
      <c r="C13" s="47" t="s">
        <v>58</v>
      </c>
      <c r="D13" s="47">
        <f>VLOOKUP($A$1,Verzamelblad!$A$3:$AH$41,28)</f>
        <v>0</v>
      </c>
    </row>
    <row r="14" spans="1:4" x14ac:dyDescent="0.25">
      <c r="A14" s="31" t="s">
        <v>56</v>
      </c>
      <c r="B14" s="47">
        <f>VLOOKUP($A$1,Verzamelblad!$A$3:$AH$41,29)</f>
        <v>0</v>
      </c>
      <c r="C14" s="47" t="s">
        <v>59</v>
      </c>
      <c r="D14" s="47">
        <f>VLOOKUP($A$1,Verzamelblad!$A$3:$AH$41,31)</f>
        <v>0</v>
      </c>
    </row>
    <row r="15" spans="1:4" x14ac:dyDescent="0.25">
      <c r="A15" s="31"/>
      <c r="B15" s="47">
        <f>VLOOKUP($A$1,Verzamelblad!$A$3:$AH$41,32)</f>
        <v>0</v>
      </c>
      <c r="C15" s="47">
        <f>VLOOKUP($A$1,Verzamelblad!$A$3:$AH$41,33)</f>
        <v>0</v>
      </c>
      <c r="D15" s="47">
        <f>VLOOKUP($A$1,Verzamelblad!$A$3:$AH$41,34)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39</v>
      </c>
    </row>
    <row r="2" spans="1:4" x14ac:dyDescent="0.25">
      <c r="A2" s="5" t="s">
        <v>54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39" t="s">
        <v>43</v>
      </c>
      <c r="B6" s="39" t="s">
        <v>51</v>
      </c>
      <c r="C6" s="40" t="s">
        <v>52</v>
      </c>
      <c r="D6" s="40" t="s">
        <v>53</v>
      </c>
    </row>
    <row r="7" spans="1:4" x14ac:dyDescent="0.25">
      <c r="A7" s="38" t="s">
        <v>42</v>
      </c>
      <c r="B7" s="47">
        <f>VLOOKUP($A$1,Verzamelblad!$A$3:$AH$41,8)</f>
        <v>0</v>
      </c>
      <c r="C7" s="47" t="s">
        <v>57</v>
      </c>
      <c r="D7" s="47">
        <f>VLOOKUP($A$1,Verzamelblad!$A$3:$AH$41,10)</f>
        <v>0</v>
      </c>
    </row>
    <row r="8" spans="1:4" x14ac:dyDescent="0.25">
      <c r="A8" s="38" t="s">
        <v>42</v>
      </c>
      <c r="B8" s="47">
        <f>VLOOKUP($A$1,Verzamelblad!$A$3:$AH$41,11)</f>
        <v>0</v>
      </c>
      <c r="C8" s="47" t="s">
        <v>58</v>
      </c>
      <c r="D8" s="47">
        <f>VLOOKUP($A$1,Verzamelblad!$A$3:$AH$41,13)</f>
        <v>0</v>
      </c>
    </row>
    <row r="9" spans="1:4" x14ac:dyDescent="0.25">
      <c r="A9" s="46" t="s">
        <v>42</v>
      </c>
      <c r="B9" s="47">
        <f>VLOOKUP($A$1,Verzamelblad!$A$3:$AH$41,14)</f>
        <v>0</v>
      </c>
      <c r="C9" s="47" t="s">
        <v>59</v>
      </c>
      <c r="D9" s="47">
        <f>VLOOKUP($A$1,Verzamelblad!$A$3:$AH$41,16)</f>
        <v>0</v>
      </c>
    </row>
    <row r="10" spans="1:4" x14ac:dyDescent="0.25">
      <c r="A10" s="31" t="s">
        <v>42</v>
      </c>
      <c r="B10" s="47">
        <f>VLOOKUP($A$1,Verzamelblad!$A$3:$AH$41,17)</f>
        <v>0</v>
      </c>
      <c r="C10" s="47" t="s">
        <v>60</v>
      </c>
      <c r="D10" s="47">
        <f>VLOOKUP($A$1,Verzamelblad!$A$3:$AH$41,19)</f>
        <v>0</v>
      </c>
    </row>
    <row r="11" spans="1:4" x14ac:dyDescent="0.25">
      <c r="A11" s="31" t="s">
        <v>42</v>
      </c>
      <c r="B11" s="47">
        <f>VLOOKUP($A$1,Verzamelblad!$A$3:$AH$41,20)</f>
        <v>0</v>
      </c>
      <c r="C11" s="47" t="s">
        <v>61</v>
      </c>
      <c r="D11" s="47">
        <f>VLOOKUP($A$1,Verzamelblad!$A$3:$AH$41,22)</f>
        <v>0</v>
      </c>
    </row>
    <row r="12" spans="1:4" x14ac:dyDescent="0.25">
      <c r="A12" s="31" t="s">
        <v>56</v>
      </c>
      <c r="B12" s="47">
        <f>VLOOKUP($A$1,Verzamelblad!$A$3:$AH$41,23)</f>
        <v>0</v>
      </c>
      <c r="C12" s="47" t="s">
        <v>57</v>
      </c>
      <c r="D12" s="47">
        <f>VLOOKUP($A$1,Verzamelblad!$A$3:$AH$41,25)</f>
        <v>0</v>
      </c>
    </row>
    <row r="13" spans="1:4" x14ac:dyDescent="0.25">
      <c r="A13" s="31" t="s">
        <v>56</v>
      </c>
      <c r="B13" s="47">
        <f>VLOOKUP($A$1,Verzamelblad!$A$3:$AH$41,26)</f>
        <v>0</v>
      </c>
      <c r="C13" s="47" t="s">
        <v>58</v>
      </c>
      <c r="D13" s="47">
        <f>VLOOKUP($A$1,Verzamelblad!$A$3:$AH$41,28)</f>
        <v>0</v>
      </c>
    </row>
    <row r="14" spans="1:4" x14ac:dyDescent="0.25">
      <c r="A14" s="31" t="s">
        <v>56</v>
      </c>
      <c r="B14" s="47">
        <f>VLOOKUP($A$1,Verzamelblad!$A$3:$AH$41,29)</f>
        <v>0</v>
      </c>
      <c r="C14" s="47" t="s">
        <v>59</v>
      </c>
      <c r="D14" s="47">
        <f>VLOOKUP($A$1,Verzamelblad!$A$3:$AH$41,31)</f>
        <v>0</v>
      </c>
    </row>
    <row r="15" spans="1:4" x14ac:dyDescent="0.25">
      <c r="A15" s="31"/>
      <c r="B15" s="47">
        <f>VLOOKUP($A$1,Verzamelblad!$A$3:$AH$41,32)</f>
        <v>0</v>
      </c>
      <c r="C15" s="47">
        <f>VLOOKUP($A$1,Verzamelblad!$A$3:$AH$41,33)</f>
        <v>0</v>
      </c>
      <c r="D15" s="47">
        <f>VLOOKUP($A$1,Verzamelblad!$A$3:$AH$41,34)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Blad12">
    <tabColor theme="5"/>
  </sheetPr>
  <dimension ref="A1:D29"/>
  <sheetViews>
    <sheetView zoomScaleNormal="100" workbookViewId="0">
      <selection activeCell="B8" sqref="B8"/>
    </sheetView>
  </sheetViews>
  <sheetFormatPr defaultRowHeight="15" x14ac:dyDescent="0.25"/>
  <cols>
    <col min="1" max="1" width="3.7109375" customWidth="1"/>
    <col min="2" max="2" width="189.85546875" bestFit="1" customWidth="1"/>
    <col min="3" max="3" width="15.7109375" customWidth="1"/>
    <col min="4" max="4" width="28.42578125" customWidth="1"/>
    <col min="5" max="9" width="0" hidden="1" customWidth="1"/>
  </cols>
  <sheetData>
    <row r="1" spans="1:4" ht="15.75" x14ac:dyDescent="0.25">
      <c r="A1" s="9"/>
      <c r="B1" s="10" t="s">
        <v>0</v>
      </c>
      <c r="C1" s="11"/>
    </row>
    <row r="2" spans="1:4" ht="15.75" x14ac:dyDescent="0.25">
      <c r="A2" s="9"/>
      <c r="B2" s="1"/>
      <c r="C2" s="2"/>
    </row>
    <row r="3" spans="1:4" ht="15.75" x14ac:dyDescent="0.25">
      <c r="A3" s="9"/>
      <c r="B3" s="10"/>
      <c r="C3" s="11"/>
    </row>
    <row r="5" spans="1:4" x14ac:dyDescent="0.25">
      <c r="A5" s="6"/>
      <c r="B5" s="8"/>
      <c r="C5" s="8" t="s">
        <v>1</v>
      </c>
      <c r="D5" s="8" t="s">
        <v>2</v>
      </c>
    </row>
    <row r="6" spans="1:4" x14ac:dyDescent="0.25">
      <c r="A6" s="6"/>
      <c r="B6" s="5" t="s">
        <v>24</v>
      </c>
      <c r="C6" s="28"/>
    </row>
    <row r="7" spans="1:4" x14ac:dyDescent="0.25">
      <c r="A7" s="7">
        <v>1</v>
      </c>
      <c r="B7" s="3" t="s">
        <v>21</v>
      </c>
      <c r="C7" s="29"/>
    </row>
    <row r="8" spans="1:4" x14ac:dyDescent="0.25">
      <c r="A8" s="7">
        <v>2</v>
      </c>
      <c r="B8" s="3" t="s">
        <v>25</v>
      </c>
      <c r="C8" s="29"/>
    </row>
    <row r="9" spans="1:4" x14ac:dyDescent="0.25">
      <c r="A9" s="7">
        <v>3</v>
      </c>
      <c r="B9" s="36" t="s">
        <v>28</v>
      </c>
      <c r="C9" s="29"/>
    </row>
    <row r="10" spans="1:4" x14ac:dyDescent="0.25">
      <c r="A10" s="7">
        <v>4</v>
      </c>
      <c r="B10" s="3" t="s">
        <v>36</v>
      </c>
      <c r="C10" s="29"/>
    </row>
    <row r="11" spans="1:4" x14ac:dyDescent="0.25">
      <c r="A11" s="7">
        <v>5</v>
      </c>
      <c r="B11" s="4" t="s">
        <v>26</v>
      </c>
      <c r="C11" s="29"/>
    </row>
    <row r="12" spans="1:4" x14ac:dyDescent="0.25">
      <c r="A12" s="7">
        <v>6</v>
      </c>
      <c r="B12" s="4" t="s">
        <v>17</v>
      </c>
      <c r="C12" s="29"/>
    </row>
    <row r="13" spans="1:4" x14ac:dyDescent="0.25">
      <c r="A13" s="7">
        <v>7</v>
      </c>
      <c r="B13" s="3" t="s">
        <v>22</v>
      </c>
      <c r="C13" s="29"/>
    </row>
    <row r="14" spans="1:4" x14ac:dyDescent="0.25">
      <c r="A14" s="7">
        <v>8</v>
      </c>
      <c r="B14" s="4" t="s">
        <v>37</v>
      </c>
      <c r="C14" s="29"/>
    </row>
    <row r="15" spans="1:4" x14ac:dyDescent="0.25">
      <c r="A15" s="7">
        <v>9</v>
      </c>
      <c r="B15" s="36" t="s">
        <v>29</v>
      </c>
      <c r="C15" s="29"/>
    </row>
    <row r="16" spans="1:4" x14ac:dyDescent="0.25">
      <c r="A16" s="7">
        <v>10</v>
      </c>
      <c r="B16" s="4" t="s">
        <v>34</v>
      </c>
      <c r="C16" s="29"/>
    </row>
    <row r="17" spans="1:3" hidden="1" x14ac:dyDescent="0.25">
      <c r="A17" s="7">
        <v>11</v>
      </c>
      <c r="B17" s="32"/>
      <c r="C17" s="29"/>
    </row>
    <row r="18" spans="1:3" hidden="1" x14ac:dyDescent="0.25">
      <c r="A18" s="7">
        <v>12</v>
      </c>
      <c r="B18" s="32"/>
      <c r="C18" s="29"/>
    </row>
    <row r="19" spans="1:3" ht="15" hidden="1" customHeight="1" x14ac:dyDescent="0.25">
      <c r="A19" s="7">
        <v>13</v>
      </c>
      <c r="B19" s="35"/>
      <c r="C19" s="29"/>
    </row>
    <row r="20" spans="1:3" hidden="1" x14ac:dyDescent="0.25">
      <c r="A20" s="7">
        <v>14</v>
      </c>
      <c r="B20" s="32"/>
      <c r="C20" s="29"/>
    </row>
    <row r="21" spans="1:3" hidden="1" x14ac:dyDescent="0.25">
      <c r="A21" s="7">
        <v>15</v>
      </c>
      <c r="B21" s="35"/>
      <c r="C21" s="29"/>
    </row>
    <row r="22" spans="1:3" hidden="1" x14ac:dyDescent="0.25">
      <c r="A22" s="7">
        <v>16</v>
      </c>
      <c r="B22" s="32"/>
      <c r="C22" s="29"/>
    </row>
    <row r="23" spans="1:3" hidden="1" x14ac:dyDescent="0.25">
      <c r="A23" s="7">
        <v>17</v>
      </c>
      <c r="B23" s="32"/>
      <c r="C23" s="29"/>
    </row>
    <row r="24" spans="1:3" hidden="1" x14ac:dyDescent="0.25">
      <c r="A24" s="7">
        <v>18</v>
      </c>
      <c r="B24" s="32"/>
      <c r="C24" s="29"/>
    </row>
    <row r="25" spans="1:3" hidden="1" x14ac:dyDescent="0.25">
      <c r="A25" s="7">
        <v>19</v>
      </c>
      <c r="B25" s="34"/>
      <c r="C25" s="29"/>
    </row>
    <row r="26" spans="1:3" hidden="1" x14ac:dyDescent="0.25">
      <c r="A26" s="7">
        <v>20</v>
      </c>
      <c r="B26" s="32"/>
      <c r="C26" s="29"/>
    </row>
    <row r="27" spans="1:3" hidden="1" x14ac:dyDescent="0.25">
      <c r="A27" s="7">
        <v>21</v>
      </c>
      <c r="B27" s="32"/>
      <c r="C27" s="29"/>
    </row>
    <row r="28" spans="1:3" hidden="1" x14ac:dyDescent="0.25">
      <c r="A28" s="7">
        <v>22</v>
      </c>
      <c r="B28" s="34"/>
      <c r="C28" s="30"/>
    </row>
    <row r="29" spans="1:3" x14ac:dyDescent="0.25">
      <c r="B29" s="32"/>
    </row>
  </sheetData>
  <pageMargins left="0.7" right="0.7" top="0.75" bottom="0.75" header="0.3" footer="0.3"/>
  <pageSetup paperSize="9" scale="43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7</xdr:row>
                    <xdr:rowOff>19050</xdr:rowOff>
                  </from>
                  <to>
                    <xdr:col>2</xdr:col>
                    <xdr:colOff>266700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8</xdr:row>
                    <xdr:rowOff>19050</xdr:rowOff>
                  </from>
                  <to>
                    <xdr:col>2</xdr:col>
                    <xdr:colOff>266700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Check Box 3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9</xdr:row>
                    <xdr:rowOff>19050</xdr:rowOff>
                  </from>
                  <to>
                    <xdr:col>2</xdr:col>
                    <xdr:colOff>266700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7" name="Check Box 4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10</xdr:row>
                    <xdr:rowOff>19050</xdr:rowOff>
                  </from>
                  <to>
                    <xdr:col>2</xdr:col>
                    <xdr:colOff>266700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8" name="Check Box 5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11</xdr:row>
                    <xdr:rowOff>19050</xdr:rowOff>
                  </from>
                  <to>
                    <xdr:col>2</xdr:col>
                    <xdr:colOff>266700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9" name="Check Box 6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12</xdr:row>
                    <xdr:rowOff>19050</xdr:rowOff>
                  </from>
                  <to>
                    <xdr:col>2</xdr:col>
                    <xdr:colOff>266700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10" name="Check Box 7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13</xdr:row>
                    <xdr:rowOff>19050</xdr:rowOff>
                  </from>
                  <to>
                    <xdr:col>2</xdr:col>
                    <xdr:colOff>266700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11" name="Check Box 8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14</xdr:row>
                    <xdr:rowOff>19050</xdr:rowOff>
                  </from>
                  <to>
                    <xdr:col>2</xdr:col>
                    <xdr:colOff>266700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12" name="Check Box 9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15</xdr:row>
                    <xdr:rowOff>19050</xdr:rowOff>
                  </from>
                  <to>
                    <xdr:col>2</xdr:col>
                    <xdr:colOff>266700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3" name="Check Box 10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16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4" name="Check Box 11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17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5" name="Check Box 12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18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6" name="Check Box 13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19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7" name="Check Box 14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20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8" name="Check Box 15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20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9" name="Check Box 16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21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9" r:id="rId20" name="Check Box 17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22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0" r:id="rId21" name="Check Box 18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23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1" r:id="rId22" name="Check Box 19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24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2" r:id="rId23" name="Check Box 20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25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24" name="Check Box 21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26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25" name="Check Box 22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26" name="Check Box 23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7" name="Check Box 24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8" name="Check Box 25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9" name="Check Box 26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30" name="Check Box 27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31" name="Check Box 28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32" name="Check Box 29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33" name="Check Box 30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34" name="Check Box 31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35" name="Check Box 32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6</xdr:row>
                    <xdr:rowOff>19050</xdr:rowOff>
                  </from>
                  <to>
                    <xdr:col>2</xdr:col>
                    <xdr:colOff>266700</xdr:colOff>
                    <xdr:row>6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Blad13">
    <tabColor theme="5"/>
  </sheetPr>
  <dimension ref="A1:D28"/>
  <sheetViews>
    <sheetView zoomScale="90" zoomScaleNormal="90" workbookViewId="0">
      <selection activeCell="B7" sqref="B7:B20"/>
    </sheetView>
  </sheetViews>
  <sheetFormatPr defaultColWidth="9.140625" defaultRowHeight="15" x14ac:dyDescent="0.25"/>
  <cols>
    <col min="1" max="1" width="3.7109375" customWidth="1"/>
    <col min="2" max="2" width="189.85546875" bestFit="1" customWidth="1"/>
    <col min="3" max="3" width="15.7109375" customWidth="1"/>
    <col min="4" max="4" width="28.42578125" customWidth="1"/>
    <col min="5" max="8" width="0" hidden="1" customWidth="1"/>
  </cols>
  <sheetData>
    <row r="1" spans="1:4" ht="15.75" x14ac:dyDescent="0.25">
      <c r="A1" s="9"/>
      <c r="B1" s="10" t="s">
        <v>0</v>
      </c>
      <c r="C1" s="11"/>
    </row>
    <row r="2" spans="1:4" ht="15.75" x14ac:dyDescent="0.25">
      <c r="A2" s="9"/>
      <c r="B2" s="1"/>
      <c r="C2" s="2"/>
    </row>
    <row r="3" spans="1:4" ht="15.75" x14ac:dyDescent="0.25">
      <c r="A3" s="9"/>
      <c r="B3" s="10"/>
      <c r="C3" s="11"/>
    </row>
    <row r="5" spans="1:4" x14ac:dyDescent="0.25">
      <c r="A5" s="6"/>
      <c r="B5" s="8"/>
      <c r="C5" s="8" t="s">
        <v>1</v>
      </c>
      <c r="D5" s="8" t="s">
        <v>2</v>
      </c>
    </row>
    <row r="6" spans="1:4" x14ac:dyDescent="0.25">
      <c r="A6" s="6"/>
      <c r="B6" s="5" t="s">
        <v>38</v>
      </c>
      <c r="C6" s="28"/>
    </row>
    <row r="7" spans="1:4" x14ac:dyDescent="0.25">
      <c r="A7" s="7">
        <v>1</v>
      </c>
      <c r="B7" s="3" t="s">
        <v>40</v>
      </c>
      <c r="C7" s="29"/>
    </row>
    <row r="8" spans="1:4" x14ac:dyDescent="0.25">
      <c r="A8" s="7">
        <v>2</v>
      </c>
      <c r="B8" s="3" t="s">
        <v>18</v>
      </c>
      <c r="C8" s="29"/>
    </row>
    <row r="9" spans="1:4" x14ac:dyDescent="0.25">
      <c r="A9" s="7">
        <v>3</v>
      </c>
      <c r="B9" s="3" t="s">
        <v>30</v>
      </c>
      <c r="C9" s="29"/>
    </row>
    <row r="10" spans="1:4" x14ac:dyDescent="0.25">
      <c r="A10" s="7">
        <v>4</v>
      </c>
      <c r="B10" s="3" t="s">
        <v>16</v>
      </c>
      <c r="C10" s="29"/>
    </row>
    <row r="11" spans="1:4" x14ac:dyDescent="0.25">
      <c r="A11" s="7">
        <v>5</v>
      </c>
      <c r="B11" s="3" t="s">
        <v>3</v>
      </c>
      <c r="C11" s="29"/>
    </row>
    <row r="12" spans="1:4" x14ac:dyDescent="0.25">
      <c r="A12" s="7">
        <v>6</v>
      </c>
      <c r="B12" s="3" t="s">
        <v>23</v>
      </c>
      <c r="C12" s="29"/>
    </row>
    <row r="13" spans="1:4" x14ac:dyDescent="0.25">
      <c r="A13" s="7">
        <v>7</v>
      </c>
      <c r="B13" s="3" t="s">
        <v>19</v>
      </c>
      <c r="C13" s="29"/>
    </row>
    <row r="14" spans="1:4" x14ac:dyDescent="0.25">
      <c r="A14" s="7">
        <v>8</v>
      </c>
      <c r="B14" s="33" t="s">
        <v>27</v>
      </c>
      <c r="C14" s="29"/>
    </row>
    <row r="15" spans="1:4" hidden="1" x14ac:dyDescent="0.25">
      <c r="A15" s="7">
        <v>9</v>
      </c>
      <c r="B15" s="3" t="s">
        <v>20</v>
      </c>
      <c r="C15" s="29"/>
    </row>
    <row r="16" spans="1:4" x14ac:dyDescent="0.25">
      <c r="A16" s="7">
        <v>9</v>
      </c>
      <c r="B16" s="3" t="s">
        <v>35</v>
      </c>
      <c r="C16" s="29"/>
    </row>
    <row r="17" spans="1:3" x14ac:dyDescent="0.25">
      <c r="A17" s="7">
        <v>10</v>
      </c>
      <c r="B17" s="3" t="s">
        <v>33</v>
      </c>
      <c r="C17" s="29"/>
    </row>
    <row r="18" spans="1:3" x14ac:dyDescent="0.25">
      <c r="A18" s="7">
        <v>11</v>
      </c>
      <c r="B18" s="3" t="s">
        <v>31</v>
      </c>
      <c r="C18" s="29"/>
    </row>
    <row r="19" spans="1:3" ht="15" customHeight="1" x14ac:dyDescent="0.25">
      <c r="A19" s="7">
        <v>12</v>
      </c>
      <c r="B19" s="3" t="s">
        <v>32</v>
      </c>
      <c r="C19" s="29"/>
    </row>
    <row r="20" spans="1:3" x14ac:dyDescent="0.25">
      <c r="A20" s="7">
        <v>13</v>
      </c>
      <c r="B20" s="37" t="s">
        <v>39</v>
      </c>
      <c r="C20" s="29"/>
    </row>
    <row r="21" spans="1:3" hidden="1" x14ac:dyDescent="0.25">
      <c r="A21" s="7">
        <v>15</v>
      </c>
      <c r="B21" s="3"/>
      <c r="C21" s="29"/>
    </row>
    <row r="22" spans="1:3" hidden="1" x14ac:dyDescent="0.25">
      <c r="A22" s="7">
        <v>16</v>
      </c>
      <c r="B22" s="3"/>
      <c r="C22" s="29"/>
    </row>
    <row r="23" spans="1:3" hidden="1" x14ac:dyDescent="0.25">
      <c r="A23" s="7">
        <v>17</v>
      </c>
      <c r="B23" s="3"/>
      <c r="C23" s="29"/>
    </row>
    <row r="24" spans="1:3" hidden="1" x14ac:dyDescent="0.25">
      <c r="A24" s="7">
        <v>18</v>
      </c>
      <c r="B24" s="3"/>
      <c r="C24" s="29"/>
    </row>
    <row r="25" spans="1:3" hidden="1" x14ac:dyDescent="0.25">
      <c r="A25" s="7">
        <v>19</v>
      </c>
      <c r="B25" s="3"/>
      <c r="C25" s="29"/>
    </row>
    <row r="26" spans="1:3" hidden="1" x14ac:dyDescent="0.25">
      <c r="A26" s="7">
        <v>20</v>
      </c>
      <c r="B26" s="3"/>
      <c r="C26" s="29"/>
    </row>
    <row r="27" spans="1:3" hidden="1" x14ac:dyDescent="0.25">
      <c r="A27" s="7">
        <v>21</v>
      </c>
      <c r="B27" s="3"/>
      <c r="C27" s="29"/>
    </row>
    <row r="28" spans="1:3" hidden="1" x14ac:dyDescent="0.25">
      <c r="A28" s="7">
        <v>22</v>
      </c>
      <c r="C28" s="30"/>
    </row>
  </sheetData>
  <pageMargins left="0.7" right="0.7" top="0.75" bottom="0.75" header="0.3" footer="0.3"/>
  <pageSetup paperSize="9" scale="43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6865" r:id="rId4" name="Check Box 1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7</xdr:row>
                    <xdr:rowOff>19050</xdr:rowOff>
                  </from>
                  <to>
                    <xdr:col>2</xdr:col>
                    <xdr:colOff>266700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6" r:id="rId5" name="Check Box 2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8</xdr:row>
                    <xdr:rowOff>19050</xdr:rowOff>
                  </from>
                  <to>
                    <xdr:col>2</xdr:col>
                    <xdr:colOff>266700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7" r:id="rId6" name="Check Box 3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9</xdr:row>
                    <xdr:rowOff>0</xdr:rowOff>
                  </from>
                  <to>
                    <xdr:col>2</xdr:col>
                    <xdr:colOff>266700</xdr:colOff>
                    <xdr:row>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8" r:id="rId7" name="Check Box 4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10</xdr:row>
                    <xdr:rowOff>19050</xdr:rowOff>
                  </from>
                  <to>
                    <xdr:col>2</xdr:col>
                    <xdr:colOff>266700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9" r:id="rId8" name="Check Box 5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11</xdr:row>
                    <xdr:rowOff>19050</xdr:rowOff>
                  </from>
                  <to>
                    <xdr:col>2</xdr:col>
                    <xdr:colOff>266700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0" r:id="rId9" name="Check Box 6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12</xdr:row>
                    <xdr:rowOff>19050</xdr:rowOff>
                  </from>
                  <to>
                    <xdr:col>2</xdr:col>
                    <xdr:colOff>266700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1" r:id="rId10" name="Check Box 7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13</xdr:row>
                    <xdr:rowOff>19050</xdr:rowOff>
                  </from>
                  <to>
                    <xdr:col>2</xdr:col>
                    <xdr:colOff>266700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2" r:id="rId11" name="Check Box 8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14</xdr:row>
                    <xdr:rowOff>19050</xdr:rowOff>
                  </from>
                  <to>
                    <xdr:col>2</xdr:col>
                    <xdr:colOff>266700</xdr:colOff>
                    <xdr:row>15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3" r:id="rId12" name="Check Box 9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15</xdr:row>
                    <xdr:rowOff>19050</xdr:rowOff>
                  </from>
                  <to>
                    <xdr:col>2</xdr:col>
                    <xdr:colOff>266700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4" r:id="rId13" name="Check Box 10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16</xdr:row>
                    <xdr:rowOff>19050</xdr:rowOff>
                  </from>
                  <to>
                    <xdr:col>2</xdr:col>
                    <xdr:colOff>266700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5" r:id="rId14" name="Check Box 11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17</xdr:row>
                    <xdr:rowOff>19050</xdr:rowOff>
                  </from>
                  <to>
                    <xdr:col>2</xdr:col>
                    <xdr:colOff>266700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6" r:id="rId15" name="Check Box 12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18</xdr:row>
                    <xdr:rowOff>19050</xdr:rowOff>
                  </from>
                  <to>
                    <xdr:col>2</xdr:col>
                    <xdr:colOff>266700</xdr:colOff>
                    <xdr:row>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7" r:id="rId16" name="Check Box 13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19</xdr:row>
                    <xdr:rowOff>19050</xdr:rowOff>
                  </from>
                  <to>
                    <xdr:col>2</xdr:col>
                    <xdr:colOff>266700</xdr:colOff>
                    <xdr:row>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8" r:id="rId17" name="Check Box 14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20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9" r:id="rId18" name="Check Box 15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20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0" r:id="rId19" name="Check Box 16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21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1" r:id="rId20" name="Check Box 17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22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2" r:id="rId21" name="Check Box 18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23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3" r:id="rId22" name="Check Box 19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24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4" r:id="rId23" name="Check Box 20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25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5" r:id="rId24" name="Check Box 21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26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6" r:id="rId25" name="Check Box 22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7" r:id="rId26" name="Check Box 23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8" r:id="rId27" name="Check Box 24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9" r:id="rId28" name="Check Box 25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90" r:id="rId29" name="Check Box 26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91" r:id="rId30" name="Check Box 27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92" r:id="rId31" name="Check Box 28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93" r:id="rId32" name="Check Box 29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94" r:id="rId33" name="Check Box 30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95" r:id="rId34" name="Check Box 31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96" r:id="rId35" name="Check Box 32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6</xdr:row>
                    <xdr:rowOff>19050</xdr:rowOff>
                  </from>
                  <to>
                    <xdr:col>2</xdr:col>
                    <xdr:colOff>266700</xdr:colOff>
                    <xdr:row>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97" r:id="rId36" name="Check Box 33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9</xdr:row>
                    <xdr:rowOff>19050</xdr:rowOff>
                  </from>
                  <to>
                    <xdr:col>2</xdr:col>
                    <xdr:colOff>266700</xdr:colOff>
                    <xdr:row>9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D8BA7-C66B-47EB-8C7A-C1D262B3761C}">
  <dimension ref="A1:BG50"/>
  <sheetViews>
    <sheetView showGridLines="0" workbookViewId="0">
      <selection activeCell="G50" sqref="G50"/>
    </sheetView>
  </sheetViews>
  <sheetFormatPr defaultColWidth="9.140625" defaultRowHeight="15" x14ac:dyDescent="0.25"/>
  <cols>
    <col min="1" max="1" width="2.85546875" customWidth="1"/>
    <col min="2" max="2" width="39.140625" customWidth="1"/>
    <col min="3" max="3" width="28.140625" customWidth="1"/>
    <col min="4" max="4" width="27" style="102" bestFit="1" customWidth="1"/>
    <col min="5" max="5" width="33.5703125" customWidth="1"/>
    <col min="6" max="6" width="24.5703125" customWidth="1"/>
    <col min="7" max="7" width="29.5703125" customWidth="1"/>
    <col min="8" max="8" width="26.7109375" customWidth="1"/>
    <col min="9" max="9" width="34.28515625" customWidth="1"/>
  </cols>
  <sheetData>
    <row r="1" spans="1:59" ht="23.25" x14ac:dyDescent="0.35">
      <c r="A1" s="129" t="s">
        <v>55</v>
      </c>
      <c r="B1" s="130"/>
      <c r="C1" s="130"/>
      <c r="D1" s="130"/>
      <c r="E1" s="130"/>
      <c r="F1" s="64"/>
      <c r="G1" s="65"/>
      <c r="H1" s="65"/>
      <c r="I1" s="62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</row>
    <row r="2" spans="1:59" x14ac:dyDescent="0.25">
      <c r="A2" s="131"/>
      <c r="B2" s="132"/>
      <c r="C2" s="132"/>
      <c r="D2" s="132"/>
      <c r="E2" s="132"/>
      <c r="F2" s="66"/>
      <c r="I2" s="63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</row>
    <row r="3" spans="1:59" x14ac:dyDescent="0.25">
      <c r="A3" s="48"/>
      <c r="B3" s="48"/>
      <c r="C3" s="48"/>
      <c r="D3" s="92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</row>
    <row r="4" spans="1:59" ht="23.25" x14ac:dyDescent="0.35">
      <c r="A4" s="73"/>
      <c r="B4" s="74" t="s">
        <v>64</v>
      </c>
      <c r="C4" s="75"/>
      <c r="D4" s="93"/>
      <c r="E4" s="75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</row>
    <row r="5" spans="1:59" ht="23.25" x14ac:dyDescent="0.35">
      <c r="A5" s="73"/>
      <c r="B5" s="74"/>
      <c r="C5" s="75"/>
      <c r="D5" s="93"/>
      <c r="E5" s="75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</row>
    <row r="6" spans="1:59" ht="51.75" customHeight="1" x14ac:dyDescent="0.35">
      <c r="A6" s="73"/>
      <c r="B6" s="74"/>
      <c r="C6" s="75"/>
      <c r="D6" s="93"/>
      <c r="E6" s="75"/>
      <c r="F6" s="104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</row>
    <row r="7" spans="1:59" x14ac:dyDescent="0.25">
      <c r="A7" s="48"/>
      <c r="B7" s="48"/>
      <c r="C7" s="48"/>
      <c r="D7" s="92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</row>
    <row r="8" spans="1:59" s="5" customFormat="1" x14ac:dyDescent="0.25">
      <c r="A8" s="84"/>
      <c r="B8" s="84" t="s">
        <v>83</v>
      </c>
      <c r="C8" s="84"/>
      <c r="D8" s="84"/>
      <c r="E8" s="94"/>
      <c r="F8" s="84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  <c r="BA8" s="87"/>
      <c r="BB8" s="87"/>
      <c r="BC8" s="87"/>
      <c r="BD8" s="87"/>
      <c r="BE8" s="87"/>
      <c r="BF8" s="87"/>
    </row>
    <row r="9" spans="1:59" s="5" customFormat="1" x14ac:dyDescent="0.25">
      <c r="A9" s="84"/>
      <c r="B9" s="84" t="s">
        <v>70</v>
      </c>
      <c r="C9" s="84" t="s">
        <v>95</v>
      </c>
      <c r="D9" s="84" t="s">
        <v>96</v>
      </c>
      <c r="E9" s="84" t="s">
        <v>97</v>
      </c>
      <c r="F9" s="94" t="s">
        <v>87</v>
      </c>
      <c r="G9" s="84" t="s">
        <v>86</v>
      </c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  <c r="AR9" s="87"/>
      <c r="AS9" s="87"/>
      <c r="AT9" s="87"/>
      <c r="AU9" s="87"/>
      <c r="AV9" s="87"/>
      <c r="AW9" s="87"/>
      <c r="AX9" s="87"/>
      <c r="AY9" s="87"/>
      <c r="AZ9" s="87"/>
      <c r="BA9" s="87"/>
      <c r="BB9" s="87"/>
      <c r="BC9" s="87"/>
      <c r="BD9" s="87"/>
      <c r="BE9" s="87"/>
      <c r="BF9" s="87"/>
      <c r="BG9" s="87"/>
    </row>
    <row r="10" spans="1:59" x14ac:dyDescent="0.25">
      <c r="A10" s="86"/>
      <c r="B10" s="38" t="s">
        <v>71</v>
      </c>
      <c r="C10" s="38"/>
      <c r="D10" s="38"/>
      <c r="E10" s="91">
        <f>C10+D10</f>
        <v>0</v>
      </c>
      <c r="F10" s="95"/>
      <c r="G10" s="91">
        <f>E10*(1+F10)</f>
        <v>0</v>
      </c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</row>
    <row r="11" spans="1:59" x14ac:dyDescent="0.25">
      <c r="A11" s="86"/>
      <c r="B11" s="38" t="s">
        <v>72</v>
      </c>
      <c r="C11" s="38"/>
      <c r="D11" s="38"/>
      <c r="E11" s="91">
        <f t="shared" ref="E11:E21" si="0">C11+D11</f>
        <v>0</v>
      </c>
      <c r="F11" s="96"/>
      <c r="G11" s="91">
        <f>E11*(1+F10)</f>
        <v>0</v>
      </c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</row>
    <row r="12" spans="1:59" x14ac:dyDescent="0.25">
      <c r="A12" s="86"/>
      <c r="B12" s="38" t="s">
        <v>73</v>
      </c>
      <c r="C12" s="38"/>
      <c r="D12" s="38"/>
      <c r="E12" s="91">
        <f t="shared" si="0"/>
        <v>0</v>
      </c>
      <c r="F12" s="96"/>
      <c r="G12" s="91">
        <f>E12*(1+F10)</f>
        <v>0</v>
      </c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</row>
    <row r="13" spans="1:59" x14ac:dyDescent="0.25">
      <c r="A13" s="86"/>
      <c r="B13" s="38" t="s">
        <v>74</v>
      </c>
      <c r="C13" s="38"/>
      <c r="D13" s="38"/>
      <c r="E13" s="91">
        <f t="shared" si="0"/>
        <v>0</v>
      </c>
      <c r="F13" s="96"/>
      <c r="G13" s="91">
        <f>E13*(1+F10)</f>
        <v>0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</row>
    <row r="14" spans="1:59" x14ac:dyDescent="0.25">
      <c r="A14" s="86"/>
      <c r="B14" s="38" t="s">
        <v>75</v>
      </c>
      <c r="C14" s="38"/>
      <c r="D14" s="38"/>
      <c r="E14" s="91">
        <f t="shared" si="0"/>
        <v>0</v>
      </c>
      <c r="F14" s="96"/>
      <c r="G14" s="91">
        <f>E14*(1+F10)</f>
        <v>0</v>
      </c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</row>
    <row r="15" spans="1:59" x14ac:dyDescent="0.25">
      <c r="A15" s="86"/>
      <c r="B15" s="38" t="s">
        <v>76</v>
      </c>
      <c r="C15" s="38"/>
      <c r="D15" s="38"/>
      <c r="E15" s="91">
        <f t="shared" si="0"/>
        <v>0</v>
      </c>
      <c r="F15" s="96"/>
      <c r="G15" s="91">
        <f>E15*(1+F10)</f>
        <v>0</v>
      </c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</row>
    <row r="16" spans="1:59" x14ac:dyDescent="0.25">
      <c r="A16" s="86"/>
      <c r="B16" s="38" t="s">
        <v>77</v>
      </c>
      <c r="C16" s="38"/>
      <c r="D16" s="38"/>
      <c r="E16" s="91">
        <f t="shared" si="0"/>
        <v>0</v>
      </c>
      <c r="F16" s="96"/>
      <c r="G16" s="91">
        <f>E16*(1+F10)</f>
        <v>0</v>
      </c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</row>
    <row r="17" spans="1:59" x14ac:dyDescent="0.25">
      <c r="A17" s="86"/>
      <c r="B17" s="38" t="s">
        <v>78</v>
      </c>
      <c r="C17" s="38"/>
      <c r="D17" s="38"/>
      <c r="E17" s="91">
        <f t="shared" si="0"/>
        <v>0</v>
      </c>
      <c r="F17" s="96"/>
      <c r="G17" s="91">
        <f>E17*(1+F10)</f>
        <v>0</v>
      </c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</row>
    <row r="18" spans="1:59" x14ac:dyDescent="0.25">
      <c r="A18" s="86"/>
      <c r="B18" s="38" t="s">
        <v>79</v>
      </c>
      <c r="C18" s="38"/>
      <c r="D18" s="38"/>
      <c r="E18" s="91">
        <f t="shared" si="0"/>
        <v>0</v>
      </c>
      <c r="F18" s="96"/>
      <c r="G18" s="91">
        <f>E18*(1+F10)</f>
        <v>0</v>
      </c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</row>
    <row r="19" spans="1:59" x14ac:dyDescent="0.25">
      <c r="A19" s="86"/>
      <c r="B19" s="38" t="s">
        <v>80</v>
      </c>
      <c r="C19" s="38"/>
      <c r="D19" s="38"/>
      <c r="E19" s="91">
        <f t="shared" si="0"/>
        <v>0</v>
      </c>
      <c r="F19" s="96"/>
      <c r="G19" s="91">
        <f>E19*(1+F10)</f>
        <v>0</v>
      </c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</row>
    <row r="20" spans="1:59" x14ac:dyDescent="0.25">
      <c r="A20" s="86"/>
      <c r="B20" s="38" t="s">
        <v>81</v>
      </c>
      <c r="C20" s="38"/>
      <c r="D20" s="38"/>
      <c r="E20" s="91">
        <f t="shared" si="0"/>
        <v>0</v>
      </c>
      <c r="F20" s="96"/>
      <c r="G20" s="91">
        <f>E20*(1+F10)</f>
        <v>0</v>
      </c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</row>
    <row r="21" spans="1:59" x14ac:dyDescent="0.25">
      <c r="A21" s="86"/>
      <c r="B21" s="38" t="s">
        <v>82</v>
      </c>
      <c r="C21" s="38"/>
      <c r="D21" s="38"/>
      <c r="E21" s="91">
        <f t="shared" si="0"/>
        <v>0</v>
      </c>
      <c r="F21" s="96"/>
      <c r="G21" s="91">
        <f>E21*(1+F10)</f>
        <v>0</v>
      </c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</row>
    <row r="22" spans="1:59" x14ac:dyDescent="0.25">
      <c r="A22" s="48"/>
      <c r="B22" s="48"/>
      <c r="C22" s="89"/>
      <c r="D22" s="96"/>
      <c r="E22" s="8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</row>
    <row r="23" spans="1:59" x14ac:dyDescent="0.25">
      <c r="A23" s="48"/>
      <c r="B23" s="48"/>
      <c r="C23" s="48"/>
      <c r="D23" s="96"/>
      <c r="E23" s="85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</row>
    <row r="24" spans="1:59" x14ac:dyDescent="0.25">
      <c r="A24" s="84"/>
      <c r="B24" s="84" t="s">
        <v>84</v>
      </c>
      <c r="C24" s="84"/>
      <c r="D24" s="94"/>
      <c r="E24" s="84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</row>
    <row r="25" spans="1:59" x14ac:dyDescent="0.25">
      <c r="A25" s="84"/>
      <c r="B25" s="84" t="s">
        <v>70</v>
      </c>
      <c r="C25" s="84" t="s">
        <v>95</v>
      </c>
      <c r="D25" s="84" t="s">
        <v>96</v>
      </c>
      <c r="E25" s="84" t="s">
        <v>97</v>
      </c>
      <c r="F25" s="94" t="s">
        <v>88</v>
      </c>
      <c r="G25" s="84" t="s">
        <v>86</v>
      </c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</row>
    <row r="26" spans="1:59" x14ac:dyDescent="0.25">
      <c r="A26" s="86"/>
      <c r="B26" s="38" t="s">
        <v>71</v>
      </c>
      <c r="C26" s="38"/>
      <c r="D26" s="38"/>
      <c r="E26" s="91"/>
      <c r="F26" s="95"/>
      <c r="G26" s="91">
        <f>E26*(1+F26)</f>
        <v>0</v>
      </c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</row>
    <row r="27" spans="1:59" x14ac:dyDescent="0.25">
      <c r="A27" s="86"/>
      <c r="B27" s="38" t="s">
        <v>72</v>
      </c>
      <c r="C27" s="38"/>
      <c r="D27" s="38"/>
      <c r="E27" s="91"/>
      <c r="F27" s="96"/>
      <c r="G27" s="91">
        <f>E27*(1+F26)</f>
        <v>0</v>
      </c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</row>
    <row r="28" spans="1:59" x14ac:dyDescent="0.25">
      <c r="A28" s="86"/>
      <c r="B28" s="38" t="s">
        <v>73</v>
      </c>
      <c r="C28" s="38"/>
      <c r="D28" s="38"/>
      <c r="E28" s="91"/>
      <c r="F28" s="96"/>
      <c r="G28" s="91">
        <f>E28*(1+F26)</f>
        <v>0</v>
      </c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</row>
    <row r="29" spans="1:59" x14ac:dyDescent="0.25">
      <c r="A29" s="86"/>
      <c r="B29" s="38" t="s">
        <v>74</v>
      </c>
      <c r="C29" s="38"/>
      <c r="D29" s="38"/>
      <c r="E29" s="91"/>
      <c r="F29" s="96"/>
      <c r="G29" s="91">
        <f>E29*(1+F26)</f>
        <v>0</v>
      </c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</row>
    <row r="30" spans="1:59" x14ac:dyDescent="0.25">
      <c r="A30" s="86"/>
      <c r="B30" s="38" t="s">
        <v>75</v>
      </c>
      <c r="C30" s="38"/>
      <c r="D30" s="38"/>
      <c r="E30" s="91"/>
      <c r="F30" s="96"/>
      <c r="G30" s="91">
        <f>E30*(1+F26)</f>
        <v>0</v>
      </c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</row>
    <row r="31" spans="1:59" x14ac:dyDescent="0.25">
      <c r="A31" s="86"/>
      <c r="B31" s="38" t="s">
        <v>76</v>
      </c>
      <c r="C31" s="38"/>
      <c r="D31" s="38"/>
      <c r="E31" s="91"/>
      <c r="F31" s="96"/>
      <c r="G31" s="91">
        <f>E31*(1+F26)</f>
        <v>0</v>
      </c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</row>
    <row r="32" spans="1:59" x14ac:dyDescent="0.25">
      <c r="A32" s="86"/>
      <c r="B32" s="38" t="s">
        <v>77</v>
      </c>
      <c r="C32" s="38"/>
      <c r="D32" s="38"/>
      <c r="E32" s="91"/>
      <c r="F32" s="96"/>
      <c r="G32" s="91">
        <f>E32*(1+F26)</f>
        <v>0</v>
      </c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</row>
    <row r="33" spans="1:59" x14ac:dyDescent="0.25">
      <c r="A33" s="86"/>
      <c r="B33" s="38" t="s">
        <v>78</v>
      </c>
      <c r="C33" s="38"/>
      <c r="D33" s="38"/>
      <c r="E33" s="91"/>
      <c r="F33" s="96"/>
      <c r="G33" s="91">
        <f>E33*(1+F26)</f>
        <v>0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</row>
    <row r="34" spans="1:59" x14ac:dyDescent="0.25">
      <c r="A34" s="86"/>
      <c r="B34" s="38" t="s">
        <v>79</v>
      </c>
      <c r="C34" s="38"/>
      <c r="D34" s="38"/>
      <c r="E34" s="91"/>
      <c r="F34" s="96"/>
      <c r="G34" s="91">
        <f>E34*(1+F26)</f>
        <v>0</v>
      </c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</row>
    <row r="35" spans="1:59" x14ac:dyDescent="0.25">
      <c r="A35" s="86"/>
      <c r="B35" s="38" t="s">
        <v>80</v>
      </c>
      <c r="C35" s="38"/>
      <c r="D35" s="38"/>
      <c r="E35" s="91"/>
      <c r="F35" s="96"/>
      <c r="G35" s="91">
        <f>E35*(1+F26)</f>
        <v>0</v>
      </c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</row>
    <row r="36" spans="1:59" x14ac:dyDescent="0.25">
      <c r="A36" s="86"/>
      <c r="B36" s="38" t="s">
        <v>81</v>
      </c>
      <c r="C36" s="38"/>
      <c r="D36" s="38"/>
      <c r="E36" s="91"/>
      <c r="F36" s="96"/>
      <c r="G36" s="91">
        <f>E36*(1+F26)</f>
        <v>0</v>
      </c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</row>
    <row r="37" spans="1:59" x14ac:dyDescent="0.25">
      <c r="A37" s="86"/>
      <c r="B37" s="38" t="s">
        <v>82</v>
      </c>
      <c r="C37" s="38"/>
      <c r="D37" s="38"/>
      <c r="E37" s="91"/>
      <c r="F37" s="96"/>
      <c r="G37" s="91">
        <f>E37*(1+F26)</f>
        <v>0</v>
      </c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</row>
    <row r="38" spans="1:59" x14ac:dyDescent="0.25">
      <c r="A38" s="48"/>
      <c r="B38" s="48"/>
      <c r="C38" s="48"/>
      <c r="D38" s="92"/>
      <c r="E38" s="85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</row>
    <row r="39" spans="1:59" x14ac:dyDescent="0.25">
      <c r="A39" s="86"/>
      <c r="B39" s="84" t="s">
        <v>85</v>
      </c>
      <c r="C39" s="84"/>
      <c r="D39" s="94"/>
      <c r="E39" s="90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</row>
    <row r="40" spans="1:59" x14ac:dyDescent="0.25">
      <c r="A40" s="86"/>
      <c r="B40" s="84"/>
      <c r="C40" s="84"/>
      <c r="D40" s="84"/>
      <c r="E40" s="94" t="s">
        <v>92</v>
      </c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</row>
    <row r="41" spans="1:59" x14ac:dyDescent="0.25">
      <c r="A41" s="86"/>
      <c r="B41" s="48" t="s">
        <v>93</v>
      </c>
      <c r="C41" s="48"/>
      <c r="D41" s="48"/>
      <c r="E41" s="103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</row>
    <row r="42" spans="1:59" x14ac:dyDescent="0.25">
      <c r="A42" s="86"/>
      <c r="B42" s="48" t="s">
        <v>94</v>
      </c>
      <c r="C42" s="48"/>
      <c r="D42" s="92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</row>
    <row r="43" spans="1:59" x14ac:dyDescent="0.25">
      <c r="A43" s="48"/>
      <c r="B43" s="48"/>
      <c r="C43" s="48"/>
      <c r="D43" s="92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</row>
    <row r="44" spans="1:59" ht="15.75" x14ac:dyDescent="0.25">
      <c r="A44" s="80"/>
      <c r="B44" s="78" t="s">
        <v>65</v>
      </c>
      <c r="C44" s="78" t="s">
        <v>69</v>
      </c>
      <c r="D44" s="97" t="s">
        <v>68</v>
      </c>
      <c r="E44" s="76" t="s">
        <v>66</v>
      </c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</row>
    <row r="45" spans="1:59" x14ac:dyDescent="0.25">
      <c r="A45" s="81"/>
      <c r="B45" s="67" t="s">
        <v>90</v>
      </c>
      <c r="C45" s="79">
        <v>200000</v>
      </c>
      <c r="D45" s="98">
        <f>F10</f>
        <v>0</v>
      </c>
      <c r="E45" s="77">
        <f>IFERROR(((C45*0.5)*(100%+D45))+((C45*0.5)*(100%+D45)),"")</f>
        <v>200000</v>
      </c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</row>
    <row r="46" spans="1:59" x14ac:dyDescent="0.25">
      <c r="A46" s="81"/>
      <c r="B46" s="67" t="s">
        <v>89</v>
      </c>
      <c r="C46" s="79">
        <v>200000</v>
      </c>
      <c r="D46" s="98">
        <f>F26</f>
        <v>0</v>
      </c>
      <c r="E46" s="77">
        <f>IFERROR(((C46*0.5)*(100%+D46))+((C46*0.5)*(100%+D46)),"")</f>
        <v>200000</v>
      </c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</row>
    <row r="47" spans="1:59" ht="30" x14ac:dyDescent="0.25">
      <c r="A47" s="84"/>
      <c r="B47" s="67" t="s">
        <v>91</v>
      </c>
      <c r="C47" s="79">
        <v>200000</v>
      </c>
      <c r="D47" s="99">
        <f>E41</f>
        <v>0</v>
      </c>
      <c r="E47" s="77">
        <f>IFERROR(((C47*0.5)*(100%+D47))+((C47*0.5)*(100%+D47)),"")</f>
        <v>200000</v>
      </c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</row>
    <row r="48" spans="1:59" x14ac:dyDescent="0.25">
      <c r="A48" s="60"/>
      <c r="B48" s="60"/>
      <c r="C48" s="61"/>
      <c r="D48" s="100"/>
      <c r="E48" s="82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</row>
    <row r="49" spans="1:57" ht="18.75" x14ac:dyDescent="0.3">
      <c r="A49" s="60"/>
      <c r="B49" s="60"/>
      <c r="C49" s="60"/>
      <c r="D49" s="101" t="s">
        <v>67</v>
      </c>
      <c r="E49" s="83">
        <f>SUM(E45:E47)</f>
        <v>600000</v>
      </c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</row>
    <row r="50" spans="1:57" x14ac:dyDescent="0.25">
      <c r="A50" s="48"/>
      <c r="B50" s="48"/>
      <c r="C50" s="48"/>
      <c r="D50" s="92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</row>
  </sheetData>
  <mergeCells count="1">
    <mergeCell ref="A1:E2"/>
  </mergeCells>
  <phoneticPr fontId="57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1FF02-CE85-4B11-93BF-FA01DA7E20AF}">
  <dimension ref="A1:G85"/>
  <sheetViews>
    <sheetView topLeftCell="A47" workbookViewId="0">
      <selection activeCell="B61" sqref="B61"/>
    </sheetView>
  </sheetViews>
  <sheetFormatPr defaultRowHeight="15" x14ac:dyDescent="0.25"/>
  <cols>
    <col min="1" max="1" width="2.42578125" customWidth="1"/>
    <col min="2" max="2" width="29.28515625" customWidth="1"/>
    <col min="3" max="3" width="24.140625" bestFit="1" customWidth="1"/>
    <col min="4" max="4" width="21.140625" bestFit="1" customWidth="1"/>
    <col min="5" max="5" width="33.7109375" bestFit="1" customWidth="1"/>
    <col min="6" max="6" width="29.140625" bestFit="1" customWidth="1"/>
    <col min="7" max="7" width="26.28515625" bestFit="1" customWidth="1"/>
  </cols>
  <sheetData>
    <row r="1" spans="1:7" ht="23.25" customHeight="1" x14ac:dyDescent="0.25">
      <c r="A1" s="113" t="s">
        <v>110</v>
      </c>
      <c r="B1" s="114"/>
      <c r="C1" s="114"/>
      <c r="D1" s="114"/>
      <c r="E1" s="114"/>
      <c r="F1" s="114"/>
      <c r="G1" s="114"/>
    </row>
    <row r="2" spans="1:7" ht="15" customHeight="1" x14ac:dyDescent="0.25">
      <c r="A2" s="113"/>
      <c r="B2" s="114"/>
      <c r="C2" s="114"/>
      <c r="D2" s="114"/>
      <c r="E2" s="114"/>
      <c r="F2" s="114"/>
      <c r="G2" s="114"/>
    </row>
    <row r="3" spans="1:7" x14ac:dyDescent="0.25">
      <c r="A3" s="48"/>
      <c r="B3" s="48"/>
      <c r="C3" s="48"/>
      <c r="D3" s="92"/>
      <c r="E3" s="48"/>
      <c r="F3" s="48"/>
      <c r="G3" s="48"/>
    </row>
    <row r="4" spans="1:7" ht="23.25" x14ac:dyDescent="0.35">
      <c r="A4" s="73"/>
      <c r="B4" s="74" t="s">
        <v>64</v>
      </c>
      <c r="C4" s="75"/>
      <c r="D4" s="93"/>
      <c r="E4" s="75"/>
      <c r="F4" s="75"/>
      <c r="G4" s="75"/>
    </row>
    <row r="5" spans="1:7" ht="23.25" x14ac:dyDescent="0.35">
      <c r="A5" s="73"/>
      <c r="B5" s="74"/>
      <c r="C5" s="75"/>
      <c r="D5" s="93"/>
      <c r="E5" s="75"/>
      <c r="F5" s="75"/>
      <c r="G5" s="75"/>
    </row>
    <row r="6" spans="1:7" ht="54.6" customHeight="1" x14ac:dyDescent="0.35">
      <c r="A6" s="73"/>
      <c r="B6" s="74"/>
      <c r="C6" s="75"/>
      <c r="D6" s="93"/>
      <c r="E6" s="75"/>
      <c r="F6" s="75"/>
      <c r="G6" s="75"/>
    </row>
    <row r="7" spans="1:7" x14ac:dyDescent="0.25">
      <c r="A7" s="48"/>
      <c r="B7" s="48"/>
      <c r="C7" s="48"/>
      <c r="D7" s="92"/>
      <c r="E7" s="48"/>
      <c r="F7" s="48"/>
      <c r="G7" s="48"/>
    </row>
    <row r="8" spans="1:7" x14ac:dyDescent="0.25">
      <c r="A8" s="84"/>
      <c r="B8" s="84" t="s">
        <v>98</v>
      </c>
      <c r="C8" s="84"/>
      <c r="D8" s="84"/>
      <c r="E8" s="94"/>
      <c r="F8" s="84"/>
      <c r="G8" s="87"/>
    </row>
    <row r="9" spans="1:7" x14ac:dyDescent="0.25">
      <c r="A9" s="84"/>
      <c r="B9" s="84" t="s">
        <v>70</v>
      </c>
      <c r="C9" s="84" t="s">
        <v>95</v>
      </c>
      <c r="D9" s="84" t="s">
        <v>96</v>
      </c>
      <c r="E9" s="84" t="s">
        <v>97</v>
      </c>
      <c r="F9" s="94" t="s">
        <v>87</v>
      </c>
      <c r="G9" s="84" t="s">
        <v>86</v>
      </c>
    </row>
    <row r="10" spans="1:7" x14ac:dyDescent="0.25">
      <c r="A10" s="86"/>
      <c r="B10" s="38" t="s">
        <v>71</v>
      </c>
      <c r="C10" s="109"/>
      <c r="D10" s="109"/>
      <c r="E10" s="91">
        <f>C10+D10</f>
        <v>0</v>
      </c>
      <c r="F10" s="110"/>
      <c r="G10" s="91">
        <f>(E10*F10)+E10</f>
        <v>0</v>
      </c>
    </row>
    <row r="11" spans="1:7" x14ac:dyDescent="0.25">
      <c r="A11" s="86"/>
      <c r="B11" s="38" t="s">
        <v>72</v>
      </c>
      <c r="C11" s="109"/>
      <c r="D11" s="109"/>
      <c r="E11" s="91">
        <f t="shared" ref="E11:E21" si="0">C11+D11</f>
        <v>0</v>
      </c>
      <c r="F11" s="96"/>
      <c r="G11" s="91">
        <f t="shared" ref="G11:G21" si="1">(E11*F11)+E11</f>
        <v>0</v>
      </c>
    </row>
    <row r="12" spans="1:7" x14ac:dyDescent="0.25">
      <c r="A12" s="86"/>
      <c r="B12" s="38" t="s">
        <v>73</v>
      </c>
      <c r="C12" s="109"/>
      <c r="D12" s="109"/>
      <c r="E12" s="91">
        <f t="shared" si="0"/>
        <v>0</v>
      </c>
      <c r="F12" s="96"/>
      <c r="G12" s="91">
        <f t="shared" si="1"/>
        <v>0</v>
      </c>
    </row>
    <row r="13" spans="1:7" x14ac:dyDescent="0.25">
      <c r="A13" s="86"/>
      <c r="B13" s="38" t="s">
        <v>74</v>
      </c>
      <c r="C13" s="109"/>
      <c r="D13" s="109"/>
      <c r="E13" s="91">
        <f t="shared" si="0"/>
        <v>0</v>
      </c>
      <c r="F13" s="96"/>
      <c r="G13" s="91">
        <f t="shared" si="1"/>
        <v>0</v>
      </c>
    </row>
    <row r="14" spans="1:7" x14ac:dyDescent="0.25">
      <c r="A14" s="86"/>
      <c r="B14" s="38" t="s">
        <v>75</v>
      </c>
      <c r="C14" s="109"/>
      <c r="D14" s="109"/>
      <c r="E14" s="91">
        <f t="shared" si="0"/>
        <v>0</v>
      </c>
      <c r="F14" s="96"/>
      <c r="G14" s="91">
        <f t="shared" si="1"/>
        <v>0</v>
      </c>
    </row>
    <row r="15" spans="1:7" x14ac:dyDescent="0.25">
      <c r="A15" s="86"/>
      <c r="B15" s="38" t="s">
        <v>76</v>
      </c>
      <c r="C15" s="109"/>
      <c r="D15" s="109"/>
      <c r="E15" s="91">
        <f t="shared" si="0"/>
        <v>0</v>
      </c>
      <c r="F15" s="96"/>
      <c r="G15" s="91">
        <f t="shared" si="1"/>
        <v>0</v>
      </c>
    </row>
    <row r="16" spans="1:7" x14ac:dyDescent="0.25">
      <c r="A16" s="86"/>
      <c r="B16" s="38" t="s">
        <v>77</v>
      </c>
      <c r="C16" s="109"/>
      <c r="D16" s="109"/>
      <c r="E16" s="91">
        <f t="shared" si="0"/>
        <v>0</v>
      </c>
      <c r="F16" s="96"/>
      <c r="G16" s="91">
        <f t="shared" si="1"/>
        <v>0</v>
      </c>
    </row>
    <row r="17" spans="1:7" x14ac:dyDescent="0.25">
      <c r="A17" s="86"/>
      <c r="B17" s="38" t="s">
        <v>78</v>
      </c>
      <c r="C17" s="109"/>
      <c r="D17" s="109"/>
      <c r="E17" s="91">
        <f t="shared" si="0"/>
        <v>0</v>
      </c>
      <c r="F17" s="96"/>
      <c r="G17" s="91">
        <f t="shared" si="1"/>
        <v>0</v>
      </c>
    </row>
    <row r="18" spans="1:7" x14ac:dyDescent="0.25">
      <c r="A18" s="86"/>
      <c r="B18" s="38" t="s">
        <v>79</v>
      </c>
      <c r="C18" s="109"/>
      <c r="D18" s="109"/>
      <c r="E18" s="91">
        <f t="shared" si="0"/>
        <v>0</v>
      </c>
      <c r="F18" s="96"/>
      <c r="G18" s="91">
        <f t="shared" si="1"/>
        <v>0</v>
      </c>
    </row>
    <row r="19" spans="1:7" x14ac:dyDescent="0.25">
      <c r="A19" s="86"/>
      <c r="B19" s="38" t="s">
        <v>80</v>
      </c>
      <c r="C19" s="109"/>
      <c r="D19" s="109"/>
      <c r="E19" s="91">
        <f t="shared" si="0"/>
        <v>0</v>
      </c>
      <c r="F19" s="96"/>
      <c r="G19" s="91">
        <f t="shared" si="1"/>
        <v>0</v>
      </c>
    </row>
    <row r="20" spans="1:7" x14ac:dyDescent="0.25">
      <c r="A20" s="86"/>
      <c r="B20" s="38" t="s">
        <v>81</v>
      </c>
      <c r="C20" s="109"/>
      <c r="D20" s="109"/>
      <c r="E20" s="91">
        <f t="shared" si="0"/>
        <v>0</v>
      </c>
      <c r="F20" s="96"/>
      <c r="G20" s="91">
        <f t="shared" si="1"/>
        <v>0</v>
      </c>
    </row>
    <row r="21" spans="1:7" x14ac:dyDescent="0.25">
      <c r="A21" s="86"/>
      <c r="B21" s="38" t="s">
        <v>82</v>
      </c>
      <c r="C21" s="109"/>
      <c r="D21" s="109"/>
      <c r="E21" s="91">
        <f t="shared" si="0"/>
        <v>0</v>
      </c>
      <c r="F21" s="96"/>
      <c r="G21" s="91">
        <f t="shared" si="1"/>
        <v>0</v>
      </c>
    </row>
    <row r="22" spans="1:7" x14ac:dyDescent="0.25">
      <c r="A22" s="48"/>
      <c r="B22" s="48"/>
      <c r="C22" s="89"/>
      <c r="D22" s="96"/>
      <c r="E22" s="88"/>
      <c r="F22" s="48"/>
      <c r="G22" s="48"/>
    </row>
    <row r="23" spans="1:7" x14ac:dyDescent="0.25">
      <c r="A23" s="48"/>
      <c r="B23" s="48"/>
      <c r="C23" s="48"/>
      <c r="D23" s="96"/>
      <c r="E23" s="85"/>
      <c r="F23" s="48"/>
      <c r="G23" s="48"/>
    </row>
    <row r="24" spans="1:7" x14ac:dyDescent="0.25">
      <c r="A24" s="84"/>
      <c r="B24" s="84" t="s">
        <v>99</v>
      </c>
      <c r="C24" s="84"/>
      <c r="D24" s="94"/>
      <c r="E24" s="84"/>
      <c r="F24" s="48"/>
      <c r="G24" s="48"/>
    </row>
    <row r="25" spans="1:7" x14ac:dyDescent="0.25">
      <c r="A25" s="84"/>
      <c r="B25" s="84" t="s">
        <v>70</v>
      </c>
      <c r="C25" s="84" t="s">
        <v>95</v>
      </c>
      <c r="D25" s="84" t="s">
        <v>96</v>
      </c>
      <c r="E25" s="84" t="s">
        <v>97</v>
      </c>
      <c r="F25" s="94" t="s">
        <v>100</v>
      </c>
      <c r="G25" s="84" t="s">
        <v>86</v>
      </c>
    </row>
    <row r="26" spans="1:7" x14ac:dyDescent="0.25">
      <c r="A26" s="86"/>
      <c r="B26" s="38" t="s">
        <v>71</v>
      </c>
      <c r="C26" s="109"/>
      <c r="D26" s="109"/>
      <c r="E26" s="91">
        <f>C26+D26</f>
        <v>0</v>
      </c>
      <c r="F26" s="110"/>
      <c r="G26" s="91">
        <f>(E26*F26)+E26</f>
        <v>0</v>
      </c>
    </row>
    <row r="27" spans="1:7" x14ac:dyDescent="0.25">
      <c r="A27" s="86"/>
      <c r="B27" s="38" t="s">
        <v>72</v>
      </c>
      <c r="C27" s="109"/>
      <c r="D27" s="109"/>
      <c r="E27" s="91">
        <f t="shared" ref="E27:E37" si="2">C27+D27</f>
        <v>0</v>
      </c>
      <c r="F27" s="96"/>
      <c r="G27" s="91">
        <f t="shared" ref="G27:G37" si="3">(E27*F27)+E27</f>
        <v>0</v>
      </c>
    </row>
    <row r="28" spans="1:7" x14ac:dyDescent="0.25">
      <c r="A28" s="86"/>
      <c r="B28" s="38" t="s">
        <v>73</v>
      </c>
      <c r="C28" s="109"/>
      <c r="D28" s="109"/>
      <c r="E28" s="91">
        <f t="shared" si="2"/>
        <v>0</v>
      </c>
      <c r="F28" s="96"/>
      <c r="G28" s="91">
        <f t="shared" si="3"/>
        <v>0</v>
      </c>
    </row>
    <row r="29" spans="1:7" x14ac:dyDescent="0.25">
      <c r="A29" s="86"/>
      <c r="B29" s="38" t="s">
        <v>74</v>
      </c>
      <c r="C29" s="109"/>
      <c r="D29" s="109"/>
      <c r="E29" s="91">
        <f t="shared" si="2"/>
        <v>0</v>
      </c>
      <c r="F29" s="96"/>
      <c r="G29" s="91">
        <f t="shared" si="3"/>
        <v>0</v>
      </c>
    </row>
    <row r="30" spans="1:7" x14ac:dyDescent="0.25">
      <c r="A30" s="86"/>
      <c r="B30" s="38" t="s">
        <v>75</v>
      </c>
      <c r="C30" s="109"/>
      <c r="D30" s="109"/>
      <c r="E30" s="91">
        <f t="shared" si="2"/>
        <v>0</v>
      </c>
      <c r="F30" s="96"/>
      <c r="G30" s="91">
        <f t="shared" si="3"/>
        <v>0</v>
      </c>
    </row>
    <row r="31" spans="1:7" x14ac:dyDescent="0.25">
      <c r="A31" s="86"/>
      <c r="B31" s="38" t="s">
        <v>76</v>
      </c>
      <c r="C31" s="109"/>
      <c r="D31" s="109"/>
      <c r="E31" s="91">
        <f t="shared" si="2"/>
        <v>0</v>
      </c>
      <c r="F31" s="96"/>
      <c r="G31" s="91">
        <f t="shared" si="3"/>
        <v>0</v>
      </c>
    </row>
    <row r="32" spans="1:7" x14ac:dyDescent="0.25">
      <c r="A32" s="86"/>
      <c r="B32" s="38" t="s">
        <v>77</v>
      </c>
      <c r="C32" s="109"/>
      <c r="D32" s="109"/>
      <c r="E32" s="91">
        <f t="shared" si="2"/>
        <v>0</v>
      </c>
      <c r="F32" s="96"/>
      <c r="G32" s="91">
        <f t="shared" si="3"/>
        <v>0</v>
      </c>
    </row>
    <row r="33" spans="1:7" x14ac:dyDescent="0.25">
      <c r="A33" s="86"/>
      <c r="B33" s="38" t="s">
        <v>78</v>
      </c>
      <c r="C33" s="109"/>
      <c r="D33" s="109"/>
      <c r="E33" s="91">
        <f t="shared" si="2"/>
        <v>0</v>
      </c>
      <c r="F33" s="96"/>
      <c r="G33" s="91">
        <f t="shared" si="3"/>
        <v>0</v>
      </c>
    </row>
    <row r="34" spans="1:7" x14ac:dyDescent="0.25">
      <c r="A34" s="86"/>
      <c r="B34" s="38" t="s">
        <v>79</v>
      </c>
      <c r="C34" s="109"/>
      <c r="D34" s="109"/>
      <c r="E34" s="91">
        <f t="shared" si="2"/>
        <v>0</v>
      </c>
      <c r="F34" s="96"/>
      <c r="G34" s="91">
        <f t="shared" si="3"/>
        <v>0</v>
      </c>
    </row>
    <row r="35" spans="1:7" x14ac:dyDescent="0.25">
      <c r="A35" s="86"/>
      <c r="B35" s="38" t="s">
        <v>80</v>
      </c>
      <c r="C35" s="109"/>
      <c r="D35" s="109"/>
      <c r="E35" s="91">
        <f t="shared" si="2"/>
        <v>0</v>
      </c>
      <c r="F35" s="96"/>
      <c r="G35" s="91">
        <f t="shared" si="3"/>
        <v>0</v>
      </c>
    </row>
    <row r="36" spans="1:7" x14ac:dyDescent="0.25">
      <c r="A36" s="86"/>
      <c r="B36" s="38" t="s">
        <v>81</v>
      </c>
      <c r="C36" s="109"/>
      <c r="D36" s="109"/>
      <c r="E36" s="91">
        <f t="shared" si="2"/>
        <v>0</v>
      </c>
      <c r="F36" s="96"/>
      <c r="G36" s="91">
        <f t="shared" si="3"/>
        <v>0</v>
      </c>
    </row>
    <row r="37" spans="1:7" x14ac:dyDescent="0.25">
      <c r="A37" s="86"/>
      <c r="B37" s="38" t="s">
        <v>82</v>
      </c>
      <c r="C37" s="109"/>
      <c r="D37" s="109"/>
      <c r="E37" s="91">
        <f t="shared" si="2"/>
        <v>0</v>
      </c>
      <c r="F37" s="96"/>
      <c r="G37" s="91">
        <f t="shared" si="3"/>
        <v>0</v>
      </c>
    </row>
    <row r="38" spans="1:7" x14ac:dyDescent="0.25">
      <c r="A38" s="48"/>
      <c r="B38" s="48"/>
      <c r="C38" s="48"/>
      <c r="D38" s="92"/>
      <c r="E38" s="85"/>
      <c r="F38" s="48"/>
      <c r="G38" s="48"/>
    </row>
    <row r="39" spans="1:7" x14ac:dyDescent="0.25">
      <c r="A39" s="84"/>
      <c r="B39" s="84" t="s">
        <v>101</v>
      </c>
      <c r="C39" s="84"/>
      <c r="D39" s="94"/>
      <c r="E39" s="84"/>
      <c r="F39" s="48"/>
      <c r="G39" s="48"/>
    </row>
    <row r="40" spans="1:7" x14ac:dyDescent="0.25">
      <c r="A40" s="84"/>
      <c r="B40" s="84" t="s">
        <v>70</v>
      </c>
      <c r="C40" s="84" t="s">
        <v>95</v>
      </c>
      <c r="D40" s="84" t="s">
        <v>96</v>
      </c>
      <c r="E40" s="84" t="s">
        <v>97</v>
      </c>
      <c r="F40" s="94" t="s">
        <v>102</v>
      </c>
      <c r="G40" s="84" t="s">
        <v>86</v>
      </c>
    </row>
    <row r="41" spans="1:7" x14ac:dyDescent="0.25">
      <c r="A41" s="86"/>
      <c r="B41" s="38" t="s">
        <v>71</v>
      </c>
      <c r="C41" s="109"/>
      <c r="D41" s="109"/>
      <c r="E41" s="91">
        <f>C41+D41</f>
        <v>0</v>
      </c>
      <c r="F41" s="110"/>
      <c r="G41" s="91">
        <f>(E41*F41)+E41</f>
        <v>0</v>
      </c>
    </row>
    <row r="42" spans="1:7" x14ac:dyDescent="0.25">
      <c r="A42" s="86"/>
      <c r="B42" s="38" t="s">
        <v>72</v>
      </c>
      <c r="C42" s="109"/>
      <c r="D42" s="109"/>
      <c r="E42" s="91">
        <f t="shared" ref="E42:E52" si="4">C42+D42</f>
        <v>0</v>
      </c>
      <c r="F42" s="96"/>
      <c r="G42" s="91">
        <f t="shared" ref="G42:G52" si="5">(E42*F42)+E42</f>
        <v>0</v>
      </c>
    </row>
    <row r="43" spans="1:7" x14ac:dyDescent="0.25">
      <c r="A43" s="86"/>
      <c r="B43" s="38" t="s">
        <v>73</v>
      </c>
      <c r="C43" s="109"/>
      <c r="D43" s="109"/>
      <c r="E43" s="91">
        <f t="shared" si="4"/>
        <v>0</v>
      </c>
      <c r="F43" s="96"/>
      <c r="G43" s="91">
        <f t="shared" si="5"/>
        <v>0</v>
      </c>
    </row>
    <row r="44" spans="1:7" x14ac:dyDescent="0.25">
      <c r="A44" s="86"/>
      <c r="B44" s="38" t="s">
        <v>74</v>
      </c>
      <c r="C44" s="109"/>
      <c r="D44" s="109"/>
      <c r="E44" s="91">
        <f t="shared" si="4"/>
        <v>0</v>
      </c>
      <c r="F44" s="96"/>
      <c r="G44" s="91">
        <f t="shared" si="5"/>
        <v>0</v>
      </c>
    </row>
    <row r="45" spans="1:7" x14ac:dyDescent="0.25">
      <c r="A45" s="86"/>
      <c r="B45" s="38" t="s">
        <v>75</v>
      </c>
      <c r="C45" s="109"/>
      <c r="D45" s="109"/>
      <c r="E45" s="91">
        <f t="shared" si="4"/>
        <v>0</v>
      </c>
      <c r="F45" s="96"/>
      <c r="G45" s="91">
        <f t="shared" si="5"/>
        <v>0</v>
      </c>
    </row>
    <row r="46" spans="1:7" x14ac:dyDescent="0.25">
      <c r="A46" s="86"/>
      <c r="B46" s="38" t="s">
        <v>76</v>
      </c>
      <c r="C46" s="109"/>
      <c r="D46" s="109"/>
      <c r="E46" s="91">
        <f t="shared" si="4"/>
        <v>0</v>
      </c>
      <c r="F46" s="96"/>
      <c r="G46" s="91">
        <f t="shared" si="5"/>
        <v>0</v>
      </c>
    </row>
    <row r="47" spans="1:7" x14ac:dyDescent="0.25">
      <c r="A47" s="86"/>
      <c r="B47" s="38" t="s">
        <v>77</v>
      </c>
      <c r="C47" s="109"/>
      <c r="D47" s="109"/>
      <c r="E47" s="91">
        <f t="shared" si="4"/>
        <v>0</v>
      </c>
      <c r="F47" s="96"/>
      <c r="G47" s="91">
        <f t="shared" si="5"/>
        <v>0</v>
      </c>
    </row>
    <row r="48" spans="1:7" x14ac:dyDescent="0.25">
      <c r="A48" s="86"/>
      <c r="B48" s="38" t="s">
        <v>78</v>
      </c>
      <c r="C48" s="109"/>
      <c r="D48" s="109"/>
      <c r="E48" s="91">
        <f t="shared" si="4"/>
        <v>0</v>
      </c>
      <c r="F48" s="96"/>
      <c r="G48" s="91">
        <f t="shared" si="5"/>
        <v>0</v>
      </c>
    </row>
    <row r="49" spans="1:7" x14ac:dyDescent="0.25">
      <c r="A49" s="86"/>
      <c r="B49" s="38" t="s">
        <v>79</v>
      </c>
      <c r="C49" s="109"/>
      <c r="D49" s="109"/>
      <c r="E49" s="91">
        <f t="shared" si="4"/>
        <v>0</v>
      </c>
      <c r="F49" s="96"/>
      <c r="G49" s="91">
        <f t="shared" si="5"/>
        <v>0</v>
      </c>
    </row>
    <row r="50" spans="1:7" x14ac:dyDescent="0.25">
      <c r="A50" s="86"/>
      <c r="B50" s="38" t="s">
        <v>80</v>
      </c>
      <c r="C50" s="109"/>
      <c r="D50" s="109"/>
      <c r="E50" s="91">
        <f t="shared" si="4"/>
        <v>0</v>
      </c>
      <c r="F50" s="96"/>
      <c r="G50" s="91">
        <f t="shared" si="5"/>
        <v>0</v>
      </c>
    </row>
    <row r="51" spans="1:7" x14ac:dyDescent="0.25">
      <c r="A51" s="86"/>
      <c r="B51" s="38" t="s">
        <v>81</v>
      </c>
      <c r="C51" s="109"/>
      <c r="D51" s="109"/>
      <c r="E51" s="91">
        <f t="shared" si="4"/>
        <v>0</v>
      </c>
      <c r="F51" s="96"/>
      <c r="G51" s="91">
        <f t="shared" si="5"/>
        <v>0</v>
      </c>
    </row>
    <row r="52" spans="1:7" x14ac:dyDescent="0.25">
      <c r="A52" s="86"/>
      <c r="B52" s="38" t="s">
        <v>82</v>
      </c>
      <c r="C52" s="109"/>
      <c r="D52" s="109"/>
      <c r="E52" s="91">
        <f t="shared" si="4"/>
        <v>0</v>
      </c>
      <c r="F52" s="96"/>
      <c r="G52" s="91">
        <f t="shared" si="5"/>
        <v>0</v>
      </c>
    </row>
    <row r="53" spans="1:7" x14ac:dyDescent="0.25">
      <c r="A53" s="48"/>
      <c r="B53" s="48"/>
      <c r="C53" s="48"/>
      <c r="D53" s="92"/>
      <c r="E53" s="85"/>
      <c r="F53" s="48"/>
      <c r="G53" s="48"/>
    </row>
    <row r="54" spans="1:7" x14ac:dyDescent="0.25">
      <c r="A54" s="84"/>
      <c r="B54" s="84" t="s">
        <v>103</v>
      </c>
      <c r="C54" s="84"/>
      <c r="D54" s="94"/>
      <c r="E54" s="84"/>
      <c r="F54" s="48"/>
      <c r="G54" s="48"/>
    </row>
    <row r="55" spans="1:7" x14ac:dyDescent="0.25">
      <c r="A55" s="84"/>
      <c r="B55" s="84" t="s">
        <v>70</v>
      </c>
      <c r="C55" s="84" t="s">
        <v>95</v>
      </c>
      <c r="D55" s="84" t="s">
        <v>96</v>
      </c>
      <c r="E55" s="84" t="s">
        <v>97</v>
      </c>
      <c r="F55" s="94" t="s">
        <v>104</v>
      </c>
      <c r="G55" s="84" t="s">
        <v>86</v>
      </c>
    </row>
    <row r="56" spans="1:7" x14ac:dyDescent="0.25">
      <c r="A56" s="86"/>
      <c r="B56" s="38" t="s">
        <v>71</v>
      </c>
      <c r="C56" s="109"/>
      <c r="D56" s="109"/>
      <c r="E56" s="91">
        <f>C56+D56</f>
        <v>0</v>
      </c>
      <c r="F56" s="110"/>
      <c r="G56" s="91">
        <f>(E56*F56)+E56</f>
        <v>0</v>
      </c>
    </row>
    <row r="57" spans="1:7" x14ac:dyDescent="0.25">
      <c r="A57" s="86"/>
      <c r="B57" s="38" t="s">
        <v>72</v>
      </c>
      <c r="C57" s="109"/>
      <c r="D57" s="109"/>
      <c r="E57" s="91">
        <f t="shared" ref="E57:E67" si="6">C57+D57</f>
        <v>0</v>
      </c>
      <c r="F57" s="96"/>
      <c r="G57" s="91">
        <f t="shared" ref="G57:G67" si="7">(E57*F57)+E57</f>
        <v>0</v>
      </c>
    </row>
    <row r="58" spans="1:7" x14ac:dyDescent="0.25">
      <c r="A58" s="86"/>
      <c r="B58" s="38" t="s">
        <v>73</v>
      </c>
      <c r="C58" s="109"/>
      <c r="D58" s="109"/>
      <c r="E58" s="91">
        <f t="shared" si="6"/>
        <v>0</v>
      </c>
      <c r="F58" s="96"/>
      <c r="G58" s="91">
        <f t="shared" si="7"/>
        <v>0</v>
      </c>
    </row>
    <row r="59" spans="1:7" x14ac:dyDescent="0.25">
      <c r="A59" s="86"/>
      <c r="B59" s="38" t="s">
        <v>74</v>
      </c>
      <c r="C59" s="109"/>
      <c r="D59" s="109"/>
      <c r="E59" s="91">
        <f t="shared" si="6"/>
        <v>0</v>
      </c>
      <c r="F59" s="96"/>
      <c r="G59" s="91">
        <f t="shared" si="7"/>
        <v>0</v>
      </c>
    </row>
    <row r="60" spans="1:7" x14ac:dyDescent="0.25">
      <c r="A60" s="86"/>
      <c r="B60" s="38" t="s">
        <v>75</v>
      </c>
      <c r="C60" s="109"/>
      <c r="D60" s="109"/>
      <c r="E60" s="91">
        <f t="shared" si="6"/>
        <v>0</v>
      </c>
      <c r="F60" s="96"/>
      <c r="G60" s="91">
        <f t="shared" si="7"/>
        <v>0</v>
      </c>
    </row>
    <row r="61" spans="1:7" x14ac:dyDescent="0.25">
      <c r="A61" s="86"/>
      <c r="B61" s="38" t="s">
        <v>76</v>
      </c>
      <c r="C61" s="109"/>
      <c r="D61" s="109"/>
      <c r="E61" s="91">
        <f t="shared" si="6"/>
        <v>0</v>
      </c>
      <c r="F61" s="96"/>
      <c r="G61" s="91">
        <f t="shared" si="7"/>
        <v>0</v>
      </c>
    </row>
    <row r="62" spans="1:7" x14ac:dyDescent="0.25">
      <c r="A62" s="86"/>
      <c r="B62" s="38" t="s">
        <v>77</v>
      </c>
      <c r="C62" s="109"/>
      <c r="D62" s="109"/>
      <c r="E62" s="91">
        <f t="shared" si="6"/>
        <v>0</v>
      </c>
      <c r="F62" s="96"/>
      <c r="G62" s="91">
        <f t="shared" si="7"/>
        <v>0</v>
      </c>
    </row>
    <row r="63" spans="1:7" x14ac:dyDescent="0.25">
      <c r="A63" s="86"/>
      <c r="B63" s="38" t="s">
        <v>78</v>
      </c>
      <c r="C63" s="109"/>
      <c r="D63" s="109"/>
      <c r="E63" s="91">
        <f t="shared" si="6"/>
        <v>0</v>
      </c>
      <c r="F63" s="96"/>
      <c r="G63" s="91">
        <f t="shared" si="7"/>
        <v>0</v>
      </c>
    </row>
    <row r="64" spans="1:7" x14ac:dyDescent="0.25">
      <c r="A64" s="86"/>
      <c r="B64" s="38" t="s">
        <v>79</v>
      </c>
      <c r="C64" s="109"/>
      <c r="D64" s="109"/>
      <c r="E64" s="91">
        <f t="shared" si="6"/>
        <v>0</v>
      </c>
      <c r="F64" s="96"/>
      <c r="G64" s="91">
        <f t="shared" si="7"/>
        <v>0</v>
      </c>
    </row>
    <row r="65" spans="1:7" x14ac:dyDescent="0.25">
      <c r="A65" s="86"/>
      <c r="B65" s="38" t="s">
        <v>80</v>
      </c>
      <c r="C65" s="109"/>
      <c r="D65" s="109"/>
      <c r="E65" s="91">
        <f t="shared" si="6"/>
        <v>0</v>
      </c>
      <c r="F65" s="96"/>
      <c r="G65" s="91">
        <f t="shared" si="7"/>
        <v>0</v>
      </c>
    </row>
    <row r="66" spans="1:7" x14ac:dyDescent="0.25">
      <c r="A66" s="86"/>
      <c r="B66" s="38" t="s">
        <v>81</v>
      </c>
      <c r="C66" s="109"/>
      <c r="D66" s="109"/>
      <c r="E66" s="91">
        <f t="shared" si="6"/>
        <v>0</v>
      </c>
      <c r="F66" s="96"/>
      <c r="G66" s="91">
        <f t="shared" si="7"/>
        <v>0</v>
      </c>
    </row>
    <row r="67" spans="1:7" x14ac:dyDescent="0.25">
      <c r="A67" s="86"/>
      <c r="B67" s="38" t="s">
        <v>82</v>
      </c>
      <c r="C67" s="109"/>
      <c r="D67" s="109"/>
      <c r="E67" s="91">
        <f t="shared" si="6"/>
        <v>0</v>
      </c>
      <c r="F67" s="96"/>
      <c r="G67" s="91">
        <f t="shared" si="7"/>
        <v>0</v>
      </c>
    </row>
    <row r="68" spans="1:7" x14ac:dyDescent="0.25">
      <c r="A68" s="48"/>
      <c r="B68" s="48"/>
      <c r="C68" s="48"/>
      <c r="D68" s="92"/>
      <c r="E68" s="85"/>
      <c r="F68" s="48"/>
      <c r="G68" s="48"/>
    </row>
    <row r="69" spans="1:7" hidden="1" x14ac:dyDescent="0.25">
      <c r="A69" s="86"/>
      <c r="B69" s="84" t="s">
        <v>85</v>
      </c>
      <c r="C69" s="84"/>
      <c r="D69" s="94"/>
      <c r="E69" s="90"/>
      <c r="F69" s="48"/>
      <c r="G69" s="48"/>
    </row>
    <row r="70" spans="1:7" hidden="1" x14ac:dyDescent="0.25">
      <c r="A70" s="86"/>
      <c r="B70" s="84"/>
      <c r="C70" s="84"/>
      <c r="D70" s="84"/>
      <c r="E70" s="94" t="s">
        <v>92</v>
      </c>
      <c r="F70" s="48"/>
      <c r="G70" s="48"/>
    </row>
    <row r="71" spans="1:7" hidden="1" x14ac:dyDescent="0.25">
      <c r="A71" s="86"/>
      <c r="B71" s="48" t="s">
        <v>93</v>
      </c>
      <c r="C71" s="48"/>
      <c r="D71" s="48"/>
      <c r="E71" s="111"/>
      <c r="F71" s="48"/>
      <c r="G71" s="48"/>
    </row>
    <row r="72" spans="1:7" hidden="1" x14ac:dyDescent="0.25">
      <c r="A72" s="86"/>
      <c r="B72" s="48" t="s">
        <v>94</v>
      </c>
      <c r="C72" s="48"/>
      <c r="D72" s="92"/>
      <c r="E72" s="48"/>
      <c r="F72" s="48"/>
      <c r="G72" s="48"/>
    </row>
    <row r="73" spans="1:7" hidden="1" x14ac:dyDescent="0.25">
      <c r="A73" s="86"/>
      <c r="B73" s="48"/>
      <c r="C73" s="48"/>
      <c r="D73" s="92"/>
      <c r="E73" s="48"/>
      <c r="F73" s="48"/>
      <c r="G73" s="48"/>
    </row>
    <row r="74" spans="1:7" hidden="1" x14ac:dyDescent="0.25">
      <c r="A74" s="86"/>
      <c r="B74" s="84" t="s">
        <v>108</v>
      </c>
      <c r="C74" s="84"/>
      <c r="D74" s="94"/>
      <c r="E74" s="90"/>
      <c r="F74" s="48"/>
      <c r="G74" s="48"/>
    </row>
    <row r="75" spans="1:7" hidden="1" x14ac:dyDescent="0.25">
      <c r="A75" s="86"/>
      <c r="B75" s="84"/>
      <c r="C75" s="84"/>
      <c r="D75" s="84"/>
      <c r="E75" s="94" t="s">
        <v>109</v>
      </c>
      <c r="F75" s="48"/>
      <c r="G75" s="48"/>
    </row>
    <row r="76" spans="1:7" hidden="1" x14ac:dyDescent="0.25">
      <c r="A76" s="86"/>
      <c r="B76" s="48" t="s">
        <v>93</v>
      </c>
      <c r="C76" s="48"/>
      <c r="D76" s="48"/>
      <c r="E76" s="111"/>
      <c r="F76" s="48"/>
      <c r="G76" s="48"/>
    </row>
    <row r="77" spans="1:7" hidden="1" x14ac:dyDescent="0.25">
      <c r="A77" s="86"/>
      <c r="B77" s="48"/>
      <c r="C77" s="48"/>
      <c r="D77" s="92"/>
      <c r="E77" s="48"/>
      <c r="F77" s="48"/>
      <c r="G77" s="48"/>
    </row>
    <row r="78" spans="1:7" x14ac:dyDescent="0.25">
      <c r="A78" s="48"/>
      <c r="B78" s="48"/>
      <c r="C78" s="48"/>
      <c r="D78" s="92"/>
      <c r="E78" s="48"/>
      <c r="F78" s="48"/>
      <c r="G78" s="48"/>
    </row>
    <row r="79" spans="1:7" ht="15.75" x14ac:dyDescent="0.25">
      <c r="A79" s="80"/>
      <c r="B79" s="78" t="s">
        <v>65</v>
      </c>
      <c r="C79" s="78" t="s">
        <v>69</v>
      </c>
      <c r="D79" s="97" t="s">
        <v>68</v>
      </c>
      <c r="E79" s="76" t="s">
        <v>66</v>
      </c>
      <c r="F79" s="48"/>
      <c r="G79" s="48"/>
    </row>
    <row r="80" spans="1:7" ht="30" x14ac:dyDescent="0.25">
      <c r="A80" s="81"/>
      <c r="B80" s="67" t="s">
        <v>90</v>
      </c>
      <c r="C80" s="106">
        <v>750000</v>
      </c>
      <c r="D80" s="108">
        <f>F10</f>
        <v>0</v>
      </c>
      <c r="E80" s="105">
        <f>(C80*D80)+C80</f>
        <v>750000</v>
      </c>
      <c r="F80" s="48"/>
      <c r="G80" s="48"/>
    </row>
    <row r="81" spans="1:7" ht="30" x14ac:dyDescent="0.25">
      <c r="A81" s="81"/>
      <c r="B81" s="67" t="s">
        <v>105</v>
      </c>
      <c r="C81" s="106">
        <v>100000</v>
      </c>
      <c r="D81" s="108">
        <f>F26</f>
        <v>0</v>
      </c>
      <c r="E81" s="105">
        <f t="shared" ref="E81:E83" si="8">(C81*D81)+C81</f>
        <v>100000</v>
      </c>
      <c r="F81" s="48"/>
      <c r="G81" s="48"/>
    </row>
    <row r="82" spans="1:7" ht="30" x14ac:dyDescent="0.25">
      <c r="A82" s="84"/>
      <c r="B82" s="67" t="s">
        <v>106</v>
      </c>
      <c r="C82" s="106">
        <v>90000</v>
      </c>
      <c r="D82" s="108">
        <f>F41</f>
        <v>0</v>
      </c>
      <c r="E82" s="105">
        <f t="shared" si="8"/>
        <v>90000</v>
      </c>
      <c r="F82" s="48"/>
      <c r="G82" s="48"/>
    </row>
    <row r="83" spans="1:7" ht="30" x14ac:dyDescent="0.25">
      <c r="A83" s="84"/>
      <c r="B83" s="67" t="s">
        <v>107</v>
      </c>
      <c r="C83" s="106">
        <v>60000</v>
      </c>
      <c r="D83" s="108">
        <f>F56</f>
        <v>0</v>
      </c>
      <c r="E83" s="105">
        <f t="shared" si="8"/>
        <v>60000</v>
      </c>
      <c r="F83" s="48"/>
      <c r="G83" s="48"/>
    </row>
    <row r="84" spans="1:7" x14ac:dyDescent="0.25">
      <c r="A84" s="60"/>
      <c r="B84" s="60"/>
      <c r="C84" s="61"/>
      <c r="D84" s="100"/>
      <c r="E84" s="82"/>
      <c r="F84" s="48"/>
      <c r="G84" s="48"/>
    </row>
    <row r="85" spans="1:7" ht="18.75" x14ac:dyDescent="0.3">
      <c r="A85" s="60"/>
      <c r="B85" s="60"/>
      <c r="C85" s="60"/>
      <c r="D85" s="101" t="s">
        <v>67</v>
      </c>
      <c r="E85" s="107">
        <f>SUM(E80:E83)</f>
        <v>1000000</v>
      </c>
      <c r="F85" s="48"/>
      <c r="G85" s="48"/>
    </row>
  </sheetData>
  <sheetProtection algorithmName="SHA-512" hashValue="FleH5/V3ebk6WigXEQlMjIvz8lZrk9hIPM/Fn7KyouI/BtGZccOYURMipC0fR4/h/k82BIxxOb7Gr/iR44MQqA==" saltValue="/Mei916AHycAoJ1/7ADvJw==" spinCount="100000" sheet="1" objects="1" scenarios="1"/>
  <mergeCells count="1">
    <mergeCell ref="A1:G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8"/>
  <dimension ref="A1:D16"/>
  <sheetViews>
    <sheetView workbookViewId="0">
      <selection activeCell="B19" sqref="B19"/>
    </sheetView>
  </sheetViews>
  <sheetFormatPr defaultRowHeight="15" x14ac:dyDescent="0.25"/>
  <cols>
    <col min="1" max="1" width="19.7109375" bestFit="1" customWidth="1"/>
    <col min="2" max="2" width="21.85546875" style="55" bestFit="1" customWidth="1"/>
    <col min="3" max="3" width="18.85546875" bestFit="1" customWidth="1"/>
    <col min="4" max="4" width="18.85546875" style="55" bestFit="1" customWidth="1"/>
  </cols>
  <sheetData>
    <row r="1" spans="1:4" x14ac:dyDescent="0.25">
      <c r="A1" s="5">
        <v>1</v>
      </c>
    </row>
    <row r="2" spans="1:4" x14ac:dyDescent="0.25">
      <c r="A2" s="5" t="s">
        <v>54</v>
      </c>
      <c r="B2" s="56">
        <f>VLOOKUP($A$1,Verzamelblad!$A$3:$AH$41,2)</f>
        <v>0</v>
      </c>
      <c r="C2" s="5"/>
      <c r="D2" s="56"/>
    </row>
    <row r="3" spans="1:4" x14ac:dyDescent="0.25">
      <c r="A3" s="5"/>
      <c r="B3" s="56">
        <f>VLOOKUP($A$1,Verzamelblad!$A$3:$AH$41,3)</f>
        <v>0</v>
      </c>
      <c r="C3" s="5">
        <f>VLOOKUP($A$1,Verzamelblad!$A$3:$AH$41,4)</f>
        <v>0</v>
      </c>
      <c r="D3" s="56"/>
    </row>
    <row r="4" spans="1:4" x14ac:dyDescent="0.25">
      <c r="A4" s="5"/>
      <c r="B4" s="56">
        <f>VLOOKUP($A$1,Verzamelblad!$A$3:$AH$41,7)</f>
        <v>0</v>
      </c>
      <c r="C4" s="5"/>
      <c r="D4" s="56"/>
    </row>
    <row r="6" spans="1:4" x14ac:dyDescent="0.25">
      <c r="A6" s="39" t="s">
        <v>43</v>
      </c>
      <c r="B6" s="59" t="s">
        <v>51</v>
      </c>
      <c r="C6" s="40" t="s">
        <v>52</v>
      </c>
      <c r="D6" s="57" t="s">
        <v>53</v>
      </c>
    </row>
    <row r="7" spans="1:4" x14ac:dyDescent="0.25">
      <c r="A7" s="38" t="s">
        <v>42</v>
      </c>
      <c r="B7" s="58">
        <f>VLOOKUP($A$1,Verzamelblad!$A$3:$AH$41,8)</f>
        <v>0</v>
      </c>
      <c r="C7" s="47" t="s">
        <v>57</v>
      </c>
      <c r="D7" s="58">
        <f>VLOOKUP($A$1,Verzamelblad!$A$3:$AH$41,10)</f>
        <v>0</v>
      </c>
    </row>
    <row r="8" spans="1:4" x14ac:dyDescent="0.25">
      <c r="A8" s="38" t="s">
        <v>42</v>
      </c>
      <c r="B8" s="58">
        <f>VLOOKUP($A$1,Verzamelblad!$A$3:$AH$41,11)</f>
        <v>0</v>
      </c>
      <c r="C8" s="47" t="s">
        <v>58</v>
      </c>
      <c r="D8" s="58">
        <f>VLOOKUP($A$1,Verzamelblad!$A$3:$AH$41,13)</f>
        <v>0</v>
      </c>
    </row>
    <row r="9" spans="1:4" x14ac:dyDescent="0.25">
      <c r="A9" s="46" t="s">
        <v>42</v>
      </c>
      <c r="B9" s="58">
        <f>VLOOKUP($A$1,Verzamelblad!$A$3:$AH$41,14)</f>
        <v>0</v>
      </c>
      <c r="C9" s="47" t="s">
        <v>59</v>
      </c>
      <c r="D9" s="58">
        <f>VLOOKUP($A$1,Verzamelblad!$A$3:$AH$41,16)</f>
        <v>0</v>
      </c>
    </row>
    <row r="10" spans="1:4" x14ac:dyDescent="0.25">
      <c r="A10" s="31" t="s">
        <v>42</v>
      </c>
      <c r="B10" s="58">
        <f>VLOOKUP($A$1,Verzamelblad!$A$3:$AH$41,17)</f>
        <v>0</v>
      </c>
      <c r="C10" s="47" t="s">
        <v>60</v>
      </c>
      <c r="D10" s="58">
        <f>VLOOKUP($A$1,Verzamelblad!$A$3:$AH$41,19)</f>
        <v>0</v>
      </c>
    </row>
    <row r="11" spans="1:4" x14ac:dyDescent="0.25">
      <c r="A11" s="31" t="s">
        <v>42</v>
      </c>
      <c r="B11" s="58">
        <f>VLOOKUP($A$1,Verzamelblad!$A$3:$AH$41,20)</f>
        <v>0</v>
      </c>
      <c r="C11" s="47" t="s">
        <v>61</v>
      </c>
      <c r="D11" s="58">
        <f>VLOOKUP($A$1,Verzamelblad!$A$3:$AH$41,22)</f>
        <v>0</v>
      </c>
    </row>
    <row r="12" spans="1:4" x14ac:dyDescent="0.25">
      <c r="A12" s="31" t="s">
        <v>56</v>
      </c>
      <c r="B12" s="58">
        <f>VLOOKUP($A$1,Verzamelblad!$A$3:$AH$41,23)</f>
        <v>0</v>
      </c>
      <c r="C12" s="47" t="s">
        <v>57</v>
      </c>
      <c r="D12" s="58">
        <f>VLOOKUP($A$1,Verzamelblad!$A$3:$AH$41,25)</f>
        <v>0</v>
      </c>
    </row>
    <row r="13" spans="1:4" x14ac:dyDescent="0.25">
      <c r="A13" s="31" t="s">
        <v>41</v>
      </c>
      <c r="B13" s="58">
        <f>VLOOKUP($A$1,Verzamelblad!$A$3:$AH$41,26)</f>
        <v>0</v>
      </c>
      <c r="C13" s="47">
        <f>Verzamelblad!AA3</f>
        <v>0</v>
      </c>
      <c r="D13" s="58">
        <f>VLOOKUP($A$1,Verzamelblad!$A$3:$AH$41,28)</f>
        <v>0</v>
      </c>
    </row>
    <row r="14" spans="1:4" x14ac:dyDescent="0.25">
      <c r="A14" s="31" t="s">
        <v>56</v>
      </c>
      <c r="B14" s="58">
        <f>VLOOKUP($A$1,Verzamelblad!$A$3:$AH$41,29)</f>
        <v>0</v>
      </c>
      <c r="C14" s="47" t="s">
        <v>59</v>
      </c>
      <c r="D14" s="58">
        <f>VLOOKUP($A$1,Verzamelblad!$A$3:$AH$41,31)</f>
        <v>0</v>
      </c>
    </row>
    <row r="15" spans="1:4" x14ac:dyDescent="0.25">
      <c r="A15" s="31" t="s">
        <v>56</v>
      </c>
      <c r="B15" s="58">
        <f>VLOOKUP($A$1,Verzamelblad!$A$3:$AH$41,32)</f>
        <v>0</v>
      </c>
      <c r="C15" s="47">
        <f>VLOOKUP($A$1,Verzamelblad!$A$3:$AH$41,33)</f>
        <v>0</v>
      </c>
      <c r="D15" s="58">
        <f>VLOOKUP($A$1,Verzamelblad!$A$3:$AH$41,34)</f>
        <v>0</v>
      </c>
    </row>
    <row r="16" spans="1:4" x14ac:dyDescent="0.25">
      <c r="A16" s="31"/>
      <c r="B16" s="58"/>
      <c r="C16" s="47"/>
      <c r="D16" s="58"/>
    </row>
  </sheetData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D18"/>
  <sheetViews>
    <sheetView workbookViewId="0">
      <selection activeCell="A12" sqref="A12:D12"/>
    </sheetView>
  </sheetViews>
  <sheetFormatPr defaultColWidth="9.140625" defaultRowHeight="15" x14ac:dyDescent="0.25"/>
  <cols>
    <col min="1" max="1" width="19.7109375" bestFit="1" customWidth="1"/>
    <col min="2" max="2" width="21.85546875" style="55" bestFit="1" customWidth="1"/>
    <col min="3" max="3" width="18.85546875" bestFit="1" customWidth="1"/>
    <col min="4" max="4" width="18.85546875" style="55" bestFit="1" customWidth="1"/>
  </cols>
  <sheetData>
    <row r="1" spans="1:4" x14ac:dyDescent="0.25">
      <c r="A1" s="5">
        <v>23</v>
      </c>
    </row>
    <row r="2" spans="1:4" x14ac:dyDescent="0.25">
      <c r="A2" s="5" t="s">
        <v>54</v>
      </c>
      <c r="B2" s="56">
        <f>VLOOKUP($A$1,Verzamelblad!$A$3:$AH$41,2)</f>
        <v>0</v>
      </c>
      <c r="C2" s="5"/>
      <c r="D2" s="56"/>
    </row>
    <row r="3" spans="1:4" x14ac:dyDescent="0.25">
      <c r="A3" s="5"/>
      <c r="B3" s="56">
        <f>VLOOKUP($A$1,Verzamelblad!$A$3:$AH$41,3)</f>
        <v>0</v>
      </c>
      <c r="C3" s="5">
        <f>VLOOKUP($A$1,Verzamelblad!$A$3:$AH$41,4)</f>
        <v>0</v>
      </c>
      <c r="D3" s="56"/>
    </row>
    <row r="4" spans="1:4" x14ac:dyDescent="0.25">
      <c r="A4" s="5"/>
      <c r="B4" s="56">
        <f>VLOOKUP($A$1,Verzamelblad!$A$3:$AH$41,7)</f>
        <v>0</v>
      </c>
      <c r="C4" s="5"/>
      <c r="D4" s="56"/>
    </row>
    <row r="6" spans="1:4" x14ac:dyDescent="0.25">
      <c r="A6" s="39" t="s">
        <v>43</v>
      </c>
      <c r="B6" s="59" t="s">
        <v>51</v>
      </c>
      <c r="C6" s="40" t="s">
        <v>52</v>
      </c>
      <c r="D6" s="57" t="s">
        <v>53</v>
      </c>
    </row>
    <row r="7" spans="1:4" hidden="1" x14ac:dyDescent="0.25">
      <c r="A7" s="38" t="s">
        <v>42</v>
      </c>
      <c r="B7" s="58">
        <f>VLOOKUP($A$1,Verzamelblad!$A$3:$AH$41,8)</f>
        <v>0</v>
      </c>
      <c r="C7" s="47" t="s">
        <v>57</v>
      </c>
      <c r="D7" s="58">
        <f>VLOOKUP($A$1,Verzamelblad!$A$3:$AH$41,10)</f>
        <v>0</v>
      </c>
    </row>
    <row r="8" spans="1:4" hidden="1" x14ac:dyDescent="0.25">
      <c r="A8" s="38" t="s">
        <v>42</v>
      </c>
      <c r="B8" s="58">
        <f>VLOOKUP($A$1,Verzamelblad!$A$3:$AH$41,11)</f>
        <v>0</v>
      </c>
      <c r="C8" s="47" t="s">
        <v>58</v>
      </c>
      <c r="D8" s="58">
        <f>VLOOKUP($A$1,Verzamelblad!$A$3:$AH$41,13)</f>
        <v>0</v>
      </c>
    </row>
    <row r="9" spans="1:4" x14ac:dyDescent="0.25">
      <c r="A9" s="46" t="s">
        <v>42</v>
      </c>
      <c r="B9" s="58">
        <f>VLOOKUP($A$1,Verzamelblad!$A$3:$AH$41,14)</f>
        <v>0</v>
      </c>
      <c r="C9" s="47" t="s">
        <v>59</v>
      </c>
      <c r="D9" s="58">
        <f>VLOOKUP($A$1,Verzamelblad!$A$3:$AH$41,16)</f>
        <v>0</v>
      </c>
    </row>
    <row r="10" spans="1:4" x14ac:dyDescent="0.25">
      <c r="A10" s="31" t="s">
        <v>42</v>
      </c>
      <c r="B10" s="58">
        <f>VLOOKUP($A$1,Verzamelblad!$A$3:$AH$41,17)</f>
        <v>0</v>
      </c>
      <c r="C10" s="47" t="s">
        <v>60</v>
      </c>
      <c r="D10" s="58">
        <f>VLOOKUP($A$1,Verzamelblad!$A$3:$AH$41,19)</f>
        <v>0</v>
      </c>
    </row>
    <row r="11" spans="1:4" x14ac:dyDescent="0.25">
      <c r="A11" s="31" t="s">
        <v>42</v>
      </c>
      <c r="B11" s="58">
        <f>VLOOKUP($A$1,Verzamelblad!$A$3:$AH$41,20)</f>
        <v>0</v>
      </c>
      <c r="C11" s="47" t="s">
        <v>61</v>
      </c>
      <c r="D11" s="58">
        <f>VLOOKUP($A$1,Verzamelblad!$A$3:$AH$41,22)</f>
        <v>0</v>
      </c>
    </row>
    <row r="12" spans="1:4" x14ac:dyDescent="0.25">
      <c r="A12" s="31" t="s">
        <v>41</v>
      </c>
      <c r="B12" s="58">
        <f>Verzamelblad!Z20</f>
        <v>0</v>
      </c>
      <c r="C12" s="58">
        <f>Verzamelblad!AA20</f>
        <v>0</v>
      </c>
      <c r="D12" s="58">
        <f>Verzamelblad!AB20</f>
        <v>0</v>
      </c>
    </row>
    <row r="13" spans="1:4" x14ac:dyDescent="0.25">
      <c r="A13" s="31" t="s">
        <v>56</v>
      </c>
      <c r="B13" s="58">
        <f>VLOOKUP($A$1,Verzamelblad!$A$3:$AH$41,26)</f>
        <v>0</v>
      </c>
      <c r="C13" s="47" t="s">
        <v>58</v>
      </c>
      <c r="D13" s="58">
        <f>VLOOKUP($A$1,Verzamelblad!$A$3:$AH$41,28)</f>
        <v>0</v>
      </c>
    </row>
    <row r="14" spans="1:4" x14ac:dyDescent="0.25">
      <c r="A14" s="31" t="s">
        <v>56</v>
      </c>
      <c r="B14" s="58">
        <f>VLOOKUP($A$1,Verzamelblad!$A$3:$AH$41,29)</f>
        <v>0</v>
      </c>
      <c r="C14" s="47" t="s">
        <v>59</v>
      </c>
      <c r="D14" s="58">
        <f>VLOOKUP($A$1,Verzamelblad!$A$3:$AH$41,31)</f>
        <v>0</v>
      </c>
    </row>
    <row r="15" spans="1:4" x14ac:dyDescent="0.25">
      <c r="A15" s="31" t="s">
        <v>56</v>
      </c>
      <c r="B15" s="58">
        <f>VLOOKUP($A$1,Verzamelblad!$A$3:$AH$41,32)</f>
        <v>0</v>
      </c>
      <c r="C15" s="47">
        <f>VLOOKUP($A$1,Verzamelblad!$A$3:$AH$41,33)</f>
        <v>0</v>
      </c>
      <c r="D15" s="58">
        <f>VLOOKUP($A$1,Verzamelblad!$A$3:$AH$41,34)</f>
        <v>0</v>
      </c>
    </row>
    <row r="16" spans="1:4" x14ac:dyDescent="0.25">
      <c r="A16" s="31" t="s">
        <v>44</v>
      </c>
      <c r="B16" s="58">
        <f>Verzamelblad!AI20</f>
        <v>0</v>
      </c>
      <c r="C16" s="47">
        <f>Verzamelblad!AJ20</f>
        <v>0</v>
      </c>
      <c r="D16" s="58">
        <f>Verzamelblad!AK20</f>
        <v>0</v>
      </c>
    </row>
    <row r="17" spans="1:4" x14ac:dyDescent="0.25">
      <c r="A17" s="31" t="s">
        <v>63</v>
      </c>
      <c r="B17" s="58">
        <f>Verzamelblad!AL20</f>
        <v>0</v>
      </c>
      <c r="C17" s="47">
        <f>Verzamelblad!AM20</f>
        <v>0</v>
      </c>
      <c r="D17" s="58">
        <f>Verzamelblad!AN20</f>
        <v>0</v>
      </c>
    </row>
    <row r="18" spans="1:4" x14ac:dyDescent="0.25">
      <c r="A18" s="31" t="s">
        <v>62</v>
      </c>
      <c r="B18" s="58">
        <v>1</v>
      </c>
      <c r="C18" s="47" t="s">
        <v>57</v>
      </c>
      <c r="D18" s="58">
        <v>40</v>
      </c>
    </row>
  </sheetData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D16"/>
  <sheetViews>
    <sheetView workbookViewId="0">
      <selection activeCell="A12" sqref="A12:XFD12"/>
    </sheetView>
  </sheetViews>
  <sheetFormatPr defaultColWidth="9.140625" defaultRowHeight="15" x14ac:dyDescent="0.25"/>
  <cols>
    <col min="1" max="1" width="19.7109375" bestFit="1" customWidth="1"/>
    <col min="2" max="2" width="21.85546875" style="55" bestFit="1" customWidth="1"/>
    <col min="3" max="3" width="18.85546875" bestFit="1" customWidth="1"/>
    <col min="4" max="4" width="18.85546875" style="55" bestFit="1" customWidth="1"/>
  </cols>
  <sheetData>
    <row r="1" spans="1:4" x14ac:dyDescent="0.25">
      <c r="A1" s="5">
        <v>24</v>
      </c>
    </row>
    <row r="2" spans="1:4" x14ac:dyDescent="0.25">
      <c r="A2" s="5" t="s">
        <v>54</v>
      </c>
      <c r="B2" s="56">
        <f>VLOOKUP($A$1,Verzamelblad!$A$3:$AH$41,2)</f>
        <v>0</v>
      </c>
      <c r="C2" s="5"/>
      <c r="D2" s="56"/>
    </row>
    <row r="3" spans="1:4" x14ac:dyDescent="0.25">
      <c r="A3" s="5"/>
      <c r="B3" s="56">
        <f>VLOOKUP($A$1,Verzamelblad!$A$3:$AH$41,3)</f>
        <v>0</v>
      </c>
      <c r="C3" s="5">
        <f>VLOOKUP($A$1,Verzamelblad!$A$3:$AH$41,4)</f>
        <v>0</v>
      </c>
      <c r="D3" s="56"/>
    </row>
    <row r="4" spans="1:4" x14ac:dyDescent="0.25">
      <c r="A4" s="5"/>
      <c r="B4" s="56">
        <f>VLOOKUP($A$1,Verzamelblad!$A$3:$AH$41,7)</f>
        <v>0</v>
      </c>
      <c r="C4" s="5"/>
      <c r="D4" s="56"/>
    </row>
    <row r="6" spans="1:4" x14ac:dyDescent="0.25">
      <c r="A6" s="39" t="s">
        <v>43</v>
      </c>
      <c r="B6" s="59" t="s">
        <v>51</v>
      </c>
      <c r="C6" s="40" t="s">
        <v>52</v>
      </c>
      <c r="D6" s="57" t="s">
        <v>53</v>
      </c>
    </row>
    <row r="7" spans="1:4" hidden="1" x14ac:dyDescent="0.25">
      <c r="A7" s="38" t="s">
        <v>42</v>
      </c>
      <c r="B7" s="58">
        <f>VLOOKUP($A$1,Verzamelblad!$A$3:$AH$41,8)</f>
        <v>0</v>
      </c>
      <c r="C7" s="47" t="s">
        <v>57</v>
      </c>
      <c r="D7" s="58">
        <f>VLOOKUP($A$1,Verzamelblad!$A$3:$AH$41,10)</f>
        <v>0</v>
      </c>
    </row>
    <row r="8" spans="1:4" hidden="1" x14ac:dyDescent="0.25">
      <c r="A8" s="38" t="s">
        <v>42</v>
      </c>
      <c r="B8" s="58">
        <f>VLOOKUP($A$1,Verzamelblad!$A$3:$AH$41,11)</f>
        <v>0</v>
      </c>
      <c r="C8" s="47" t="s">
        <v>58</v>
      </c>
      <c r="D8" s="58">
        <f>VLOOKUP($A$1,Verzamelblad!$A$3:$AH$41,13)</f>
        <v>0</v>
      </c>
    </row>
    <row r="9" spans="1:4" hidden="1" x14ac:dyDescent="0.25">
      <c r="A9" s="46" t="s">
        <v>42</v>
      </c>
      <c r="B9" s="58">
        <f>VLOOKUP($A$1,Verzamelblad!$A$3:$AH$41,14)</f>
        <v>0</v>
      </c>
      <c r="C9" s="47" t="s">
        <v>59</v>
      </c>
      <c r="D9" s="58">
        <f>VLOOKUP($A$1,Verzamelblad!$A$3:$AH$41,16)</f>
        <v>0</v>
      </c>
    </row>
    <row r="10" spans="1:4" hidden="1" x14ac:dyDescent="0.25">
      <c r="A10" s="31" t="s">
        <v>42</v>
      </c>
      <c r="B10" s="58">
        <f>VLOOKUP($A$1,Verzamelblad!$A$3:$AH$41,17)</f>
        <v>0</v>
      </c>
      <c r="C10" s="47" t="s">
        <v>60</v>
      </c>
      <c r="D10" s="58">
        <f>VLOOKUP($A$1,Verzamelblad!$A$3:$AH$41,19)</f>
        <v>0</v>
      </c>
    </row>
    <row r="11" spans="1:4" x14ac:dyDescent="0.25">
      <c r="A11" s="31" t="s">
        <v>42</v>
      </c>
      <c r="B11" s="58">
        <f>VLOOKUP($A$1,Verzamelblad!$A$3:$AH$41,20)</f>
        <v>0</v>
      </c>
      <c r="C11" s="47" t="s">
        <v>61</v>
      </c>
      <c r="D11" s="58">
        <f>VLOOKUP($A$1,Verzamelblad!$A$3:$AH$41,22)</f>
        <v>0</v>
      </c>
    </row>
    <row r="12" spans="1:4" x14ac:dyDescent="0.25">
      <c r="A12" s="31" t="s">
        <v>41</v>
      </c>
      <c r="B12" s="58">
        <f>Verzamelblad!Z9</f>
        <v>0</v>
      </c>
      <c r="C12" s="58">
        <f>Verzamelblad!AA9</f>
        <v>0</v>
      </c>
      <c r="D12" s="58">
        <f>Verzamelblad!AB9</f>
        <v>0</v>
      </c>
    </row>
    <row r="13" spans="1:4" x14ac:dyDescent="0.25">
      <c r="A13" s="31" t="s">
        <v>56</v>
      </c>
      <c r="B13" s="58">
        <f>VLOOKUP($A$1,Verzamelblad!$A$3:$AH$41,26)</f>
        <v>0</v>
      </c>
      <c r="C13" s="47" t="s">
        <v>58</v>
      </c>
      <c r="D13" s="58">
        <f>VLOOKUP($A$1,Verzamelblad!$A$3:$AH$41,28)</f>
        <v>0</v>
      </c>
    </row>
    <row r="14" spans="1:4" hidden="1" x14ac:dyDescent="0.25">
      <c r="A14" s="31" t="s">
        <v>56</v>
      </c>
      <c r="B14" s="58">
        <f>VLOOKUP($A$1,Verzamelblad!$A$3:$AH$41,29)</f>
        <v>0</v>
      </c>
      <c r="C14" s="47" t="s">
        <v>59</v>
      </c>
      <c r="D14" s="58">
        <f>VLOOKUP($A$1,Verzamelblad!$A$3:$AH$41,31)</f>
        <v>0</v>
      </c>
    </row>
    <row r="15" spans="1:4" hidden="1" x14ac:dyDescent="0.25">
      <c r="A15" s="31"/>
      <c r="B15" s="58">
        <f>VLOOKUP($A$1,Verzamelblad!$A$3:$AH$41,32)</f>
        <v>0</v>
      </c>
      <c r="C15" s="47">
        <f>VLOOKUP($A$1,Verzamelblad!$A$3:$AH$41,33)</f>
        <v>0</v>
      </c>
      <c r="D15" s="58">
        <f>VLOOKUP($A$1,Verzamelblad!$A$3:$AH$41,34)</f>
        <v>0</v>
      </c>
    </row>
    <row r="16" spans="1:4" x14ac:dyDescent="0.25">
      <c r="A16" s="31" t="s">
        <v>62</v>
      </c>
      <c r="B16" s="58">
        <v>1</v>
      </c>
      <c r="C16" s="47" t="s">
        <v>57</v>
      </c>
      <c r="D16" s="58">
        <v>40</v>
      </c>
    </row>
  </sheetData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25</v>
      </c>
    </row>
    <row r="2" spans="1:4" x14ac:dyDescent="0.25">
      <c r="A2" s="5" t="s">
        <v>54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39" t="s">
        <v>43</v>
      </c>
      <c r="B6" s="39" t="s">
        <v>51</v>
      </c>
      <c r="C6" s="40" t="s">
        <v>52</v>
      </c>
      <c r="D6" s="40" t="s">
        <v>53</v>
      </c>
    </row>
    <row r="7" spans="1:4" x14ac:dyDescent="0.25">
      <c r="A7" s="38" t="s">
        <v>42</v>
      </c>
      <c r="B7" s="47">
        <f>VLOOKUP($A$1,Verzamelblad!$A$3:$AH$41,8)</f>
        <v>0</v>
      </c>
      <c r="C7" s="47" t="s">
        <v>57</v>
      </c>
      <c r="D7" s="47">
        <f>VLOOKUP($A$1,Verzamelblad!$A$3:$AH$41,10)</f>
        <v>0</v>
      </c>
    </row>
    <row r="8" spans="1:4" x14ac:dyDescent="0.25">
      <c r="A8" s="38" t="s">
        <v>42</v>
      </c>
      <c r="B8" s="47">
        <f>VLOOKUP($A$1,Verzamelblad!$A$3:$AH$41,11)</f>
        <v>0</v>
      </c>
      <c r="C8" s="47" t="s">
        <v>58</v>
      </c>
      <c r="D8" s="47">
        <f>VLOOKUP($A$1,Verzamelblad!$A$3:$AH$41,13)</f>
        <v>0</v>
      </c>
    </row>
    <row r="9" spans="1:4" x14ac:dyDescent="0.25">
      <c r="A9" s="46" t="s">
        <v>42</v>
      </c>
      <c r="B9" s="47">
        <f>VLOOKUP($A$1,Verzamelblad!$A$3:$AH$41,14)</f>
        <v>0</v>
      </c>
      <c r="C9" s="47" t="s">
        <v>59</v>
      </c>
      <c r="D9" s="47">
        <f>VLOOKUP($A$1,Verzamelblad!$A$3:$AH$41,16)</f>
        <v>0</v>
      </c>
    </row>
    <row r="10" spans="1:4" x14ac:dyDescent="0.25">
      <c r="A10" s="31" t="s">
        <v>42</v>
      </c>
      <c r="B10" s="47">
        <f>VLOOKUP($A$1,Verzamelblad!$A$3:$AH$41,17)</f>
        <v>0</v>
      </c>
      <c r="C10" s="47" t="s">
        <v>60</v>
      </c>
      <c r="D10" s="47">
        <f>VLOOKUP($A$1,Verzamelblad!$A$3:$AH$41,19)</f>
        <v>0</v>
      </c>
    </row>
    <row r="11" spans="1:4" x14ac:dyDescent="0.25">
      <c r="A11" s="31" t="s">
        <v>42</v>
      </c>
      <c r="B11" s="47">
        <f>VLOOKUP($A$1,Verzamelblad!$A$3:$AH$41,20)</f>
        <v>0</v>
      </c>
      <c r="C11" s="47" t="s">
        <v>61</v>
      </c>
      <c r="D11" s="47">
        <f>VLOOKUP($A$1,Verzamelblad!$A$3:$AH$41,22)</f>
        <v>0</v>
      </c>
    </row>
    <row r="12" spans="1:4" x14ac:dyDescent="0.25">
      <c r="A12" s="31" t="s">
        <v>56</v>
      </c>
      <c r="B12" s="47">
        <f>VLOOKUP($A$1,Verzamelblad!$A$3:$AH$41,23)</f>
        <v>0</v>
      </c>
      <c r="C12" s="47" t="s">
        <v>57</v>
      </c>
      <c r="D12" s="47">
        <f>VLOOKUP($A$1,Verzamelblad!$A$3:$AH$41,25)</f>
        <v>0</v>
      </c>
    </row>
    <row r="13" spans="1:4" x14ac:dyDescent="0.25">
      <c r="A13" s="31" t="s">
        <v>56</v>
      </c>
      <c r="B13" s="47">
        <f>VLOOKUP($A$1,Verzamelblad!$A$3:$AH$41,26)</f>
        <v>0</v>
      </c>
      <c r="C13" s="47" t="s">
        <v>58</v>
      </c>
      <c r="D13" s="47">
        <f>VLOOKUP($A$1,Verzamelblad!$A$3:$AH$41,28)</f>
        <v>0</v>
      </c>
    </row>
    <row r="14" spans="1:4" x14ac:dyDescent="0.25">
      <c r="A14" s="31" t="s">
        <v>56</v>
      </c>
      <c r="B14" s="47">
        <f>VLOOKUP($A$1,Verzamelblad!$A$3:$AH$41,29)</f>
        <v>0</v>
      </c>
      <c r="C14" s="47" t="s">
        <v>59</v>
      </c>
      <c r="D14" s="47">
        <f>VLOOKUP($A$1,Verzamelblad!$A$3:$AH$41,31)</f>
        <v>0</v>
      </c>
    </row>
    <row r="15" spans="1:4" x14ac:dyDescent="0.25">
      <c r="A15" s="31"/>
      <c r="B15" s="47">
        <f>VLOOKUP($A$1,Verzamelblad!$A$3:$AH$41,32)</f>
        <v>0</v>
      </c>
      <c r="C15" s="47">
        <f>VLOOKUP($A$1,Verzamelblad!$A$3:$AH$41,33)</f>
        <v>0</v>
      </c>
      <c r="D15" s="47">
        <f>VLOOKUP($A$1,Verzamelblad!$A$3:$AH$41,34)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26</v>
      </c>
    </row>
    <row r="2" spans="1:4" x14ac:dyDescent="0.25">
      <c r="A2" s="5" t="s">
        <v>54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39" t="s">
        <v>43</v>
      </c>
      <c r="B6" s="39" t="s">
        <v>51</v>
      </c>
      <c r="C6" s="40" t="s">
        <v>52</v>
      </c>
      <c r="D6" s="40" t="s">
        <v>53</v>
      </c>
    </row>
    <row r="7" spans="1:4" x14ac:dyDescent="0.25">
      <c r="A7" s="38" t="s">
        <v>42</v>
      </c>
      <c r="B7" s="47">
        <f>VLOOKUP($A$1,Verzamelblad!$A$3:$AH$41,8)</f>
        <v>0</v>
      </c>
      <c r="C7" s="47" t="s">
        <v>57</v>
      </c>
      <c r="D7" s="47">
        <f>VLOOKUP($A$1,Verzamelblad!$A$3:$AH$41,10)</f>
        <v>0</v>
      </c>
    </row>
    <row r="8" spans="1:4" x14ac:dyDescent="0.25">
      <c r="A8" s="38" t="s">
        <v>42</v>
      </c>
      <c r="B8" s="47">
        <f>VLOOKUP($A$1,Verzamelblad!$A$3:$AH$41,11)</f>
        <v>0</v>
      </c>
      <c r="C8" s="47" t="s">
        <v>58</v>
      </c>
      <c r="D8" s="47">
        <f>VLOOKUP($A$1,Verzamelblad!$A$3:$AH$41,13)</f>
        <v>0</v>
      </c>
    </row>
    <row r="9" spans="1:4" x14ac:dyDescent="0.25">
      <c r="A9" s="46" t="s">
        <v>42</v>
      </c>
      <c r="B9" s="47">
        <f>VLOOKUP($A$1,Verzamelblad!$A$3:$AH$41,14)</f>
        <v>0</v>
      </c>
      <c r="C9" s="47" t="s">
        <v>59</v>
      </c>
      <c r="D9" s="47">
        <f>VLOOKUP($A$1,Verzamelblad!$A$3:$AH$41,16)</f>
        <v>0</v>
      </c>
    </row>
    <row r="10" spans="1:4" x14ac:dyDescent="0.25">
      <c r="A10" s="31" t="s">
        <v>42</v>
      </c>
      <c r="B10" s="47">
        <f>VLOOKUP($A$1,Verzamelblad!$A$3:$AH$41,17)</f>
        <v>0</v>
      </c>
      <c r="C10" s="47" t="s">
        <v>60</v>
      </c>
      <c r="D10" s="47">
        <f>VLOOKUP($A$1,Verzamelblad!$A$3:$AH$41,19)</f>
        <v>0</v>
      </c>
    </row>
    <row r="11" spans="1:4" x14ac:dyDescent="0.25">
      <c r="A11" s="31" t="s">
        <v>42</v>
      </c>
      <c r="B11" s="47">
        <f>VLOOKUP($A$1,Verzamelblad!$A$3:$AH$41,20)</f>
        <v>0</v>
      </c>
      <c r="C11" s="47" t="s">
        <v>61</v>
      </c>
      <c r="D11" s="47">
        <f>VLOOKUP($A$1,Verzamelblad!$A$3:$AH$41,22)</f>
        <v>0</v>
      </c>
    </row>
    <row r="12" spans="1:4" x14ac:dyDescent="0.25">
      <c r="A12" s="31" t="s">
        <v>56</v>
      </c>
      <c r="B12" s="47">
        <f>VLOOKUP($A$1,Verzamelblad!$A$3:$AH$41,23)</f>
        <v>0</v>
      </c>
      <c r="C12" s="47" t="s">
        <v>57</v>
      </c>
      <c r="D12" s="47">
        <f>VLOOKUP($A$1,Verzamelblad!$A$3:$AH$41,25)</f>
        <v>0</v>
      </c>
    </row>
    <row r="13" spans="1:4" x14ac:dyDescent="0.25">
      <c r="A13" s="31" t="s">
        <v>56</v>
      </c>
      <c r="B13" s="47">
        <f>VLOOKUP($A$1,Verzamelblad!$A$3:$AH$41,26)</f>
        <v>0</v>
      </c>
      <c r="C13" s="47" t="s">
        <v>58</v>
      </c>
      <c r="D13" s="47">
        <f>VLOOKUP($A$1,Verzamelblad!$A$3:$AH$41,28)</f>
        <v>0</v>
      </c>
    </row>
    <row r="14" spans="1:4" x14ac:dyDescent="0.25">
      <c r="A14" s="31" t="s">
        <v>56</v>
      </c>
      <c r="B14" s="47">
        <f>VLOOKUP($A$1,Verzamelblad!$A$3:$AH$41,29)</f>
        <v>0</v>
      </c>
      <c r="C14" s="47" t="s">
        <v>59</v>
      </c>
      <c r="D14" s="47">
        <f>VLOOKUP($A$1,Verzamelblad!$A$3:$AH$41,31)</f>
        <v>0</v>
      </c>
    </row>
    <row r="15" spans="1:4" x14ac:dyDescent="0.25">
      <c r="A15" s="31"/>
      <c r="B15" s="47">
        <f>VLOOKUP($A$1,Verzamelblad!$A$3:$AH$41,32)</f>
        <v>0</v>
      </c>
      <c r="C15" s="47">
        <f>VLOOKUP($A$1,Verzamelblad!$A$3:$AH$41,33)</f>
        <v>0</v>
      </c>
      <c r="D15" s="47">
        <f>VLOOKUP($A$1,Verzamelblad!$A$3:$AH$41,34)</f>
        <v>0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A3C70E46F1CC468B8A02A47DEFCE87" ma:contentTypeVersion="3" ma:contentTypeDescription="Een nieuw document maken." ma:contentTypeScope="" ma:versionID="c18878721e3bff732d5f22be3c529ba7">
  <xsd:schema xmlns:xsd="http://www.w3.org/2001/XMLSchema" xmlns:xs="http://www.w3.org/2001/XMLSchema" xmlns:p="http://schemas.microsoft.com/office/2006/metadata/properties" xmlns:ns2="0015d3ec-3491-4d01-a3a9-f240747244d0" targetNamespace="http://schemas.microsoft.com/office/2006/metadata/properties" ma:root="true" ma:fieldsID="fb0066ccdeb2b911b7e482e85e31ecfc" ns2:_="">
    <xsd:import namespace="0015d3ec-3491-4d01-a3a9-f240747244d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15d3ec-3491-4d01-a3a9-f240747244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FD50347-3D95-44D3-A5DE-251076718C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15d3ec-3491-4d01-a3a9-f240747244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74819F1-55B4-41EB-8765-050C1F3F08B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400A7634-6ED3-4A85-AB35-77E4B677ACF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24</vt:i4>
      </vt:variant>
      <vt:variant>
        <vt:lpstr>Benoemde bereiken</vt:lpstr>
      </vt:variant>
      <vt:variant>
        <vt:i4>2</vt:i4>
      </vt:variant>
    </vt:vector>
  </HeadingPairs>
  <TitlesOfParts>
    <vt:vector size="26" baseType="lpstr">
      <vt:lpstr>Verzamelblad</vt:lpstr>
      <vt:lpstr>Algemene gegevens</vt:lpstr>
      <vt:lpstr>Prijzenblad</vt:lpstr>
      <vt:lpstr>Prijzenblad </vt:lpstr>
      <vt:lpstr>1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7. overige tafels</vt:lpstr>
      <vt:lpstr>8.Kasten - modulair</vt:lpstr>
      <vt:lpstr>'7. overige tafels'!Afdrukbereik</vt:lpstr>
      <vt:lpstr>'Algemene gegevens'!Afdrukbereik</vt:lpstr>
    </vt:vector>
  </TitlesOfParts>
  <Company>Alpha Adviesbureau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Kirsten de Jong</dc:creator>
  <cp:lastModifiedBy>Sjira van Nek</cp:lastModifiedBy>
  <cp:lastPrinted>2022-12-23T13:36:13Z</cp:lastPrinted>
  <dcterms:created xsi:type="dcterms:W3CDTF">2017-01-16T09:18:51Z</dcterms:created>
  <dcterms:modified xsi:type="dcterms:W3CDTF">2026-03-19T15:55:08Z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0x010100BFA3C70E46F1CC468B8A02A47DEFCE87</vt:lpwstr>
  </property>
</Properties>
</file>