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2"/>
  <workbookPr autoCompressPictures="0"/>
  <mc:AlternateContent xmlns:mc="http://schemas.openxmlformats.org/markup-compatibility/2006">
    <mc:Choice Requires="x15">
      <x15ac:absPath xmlns:x15ac="http://schemas.microsoft.com/office/spreadsheetml/2010/11/ac" url="O:\13. Operationele inkoop\02. Strategische inkoop\002 Facilitair\ICT\01 templates en procedures\30 aanbesteding\03 openbaar\"/>
    </mc:Choice>
  </mc:AlternateContent>
  <xr:revisionPtr revIDLastSave="22" documentId="13_ncr:1_{DD637401-A811-421A-9D57-9ED0034393A2}" xr6:coauthVersionLast="47" xr6:coauthVersionMax="47" xr10:uidLastSave="{4DE9E903-8B16-422F-A3F9-E20FC60E869A}"/>
  <bookViews>
    <workbookView xWindow="28680" yWindow="-120" windowWidth="29040" windowHeight="15720" tabRatio="750" xr2:uid="{00000000-000D-0000-FFFF-FFFF00000000}"/>
  </bookViews>
  <sheets>
    <sheet name="plan, planning en uren" sheetId="18" r:id="rId1"/>
    <sheet name="Prijs &amp; Planning" sheetId="3" state="hidden" r:id="rId2"/>
    <sheet name="Validatie" sheetId="5" state="hidden" r:id="rId3"/>
    <sheet name="R.Type" sheetId="7" state="hidden" r:id="rId4"/>
    <sheet name="Import Data" sheetId="8" state="hidden" r:id="rId5"/>
    <sheet name="Risico Dossier" sheetId="14" state="hidden" r:id="rId6"/>
  </sheets>
  <definedNames>
    <definedName name="_End18" localSheetId="5">#REF!</definedName>
    <definedName name="_End18">#REF!</definedName>
    <definedName name="_End19" localSheetId="5">#REF!</definedName>
    <definedName name="_End19">#REF!</definedName>
    <definedName name="_End2" localSheetId="5">#REF!</definedName>
    <definedName name="_End2">#REF!</definedName>
    <definedName name="_End3" localSheetId="5">#REF!</definedName>
    <definedName name="_End3">#REF!</definedName>
    <definedName name="_End33" localSheetId="5">#REF!</definedName>
    <definedName name="_End33">#REF!</definedName>
    <definedName name="_End4" localSheetId="5">#REF!</definedName>
    <definedName name="_End4">#REF!</definedName>
    <definedName name="_End8" localSheetId="5">#REF!</definedName>
    <definedName name="_End8">#REF!</definedName>
    <definedName name="_end9" localSheetId="5">#REF!</definedName>
    <definedName name="_end9">#REF!</definedName>
    <definedName name="_end99" localSheetId="5">#REF!</definedName>
    <definedName name="_end99">#REF!</definedName>
    <definedName name="_xlnm.Print_Area" localSheetId="1">'Prijs &amp; Planning'!$A$1:$J$77</definedName>
    <definedName name="_xlnm.Print_Area" localSheetId="5">'Risico Dossier'!$A$1:$E$27</definedName>
    <definedName name="AfterThis" localSheetId="5">#REF!</definedName>
    <definedName name="AfterThis">#REF!</definedName>
    <definedName name="Awards" localSheetId="5">#REF!</definedName>
    <definedName name="Awards">#REF!</definedName>
    <definedName name="AwardsModifications" localSheetId="5">#REF!</definedName>
    <definedName name="AwardsModifications">#REF!</definedName>
    <definedName name="BottomHere" localSheetId="5">#REF!</definedName>
    <definedName name="BottomHere">#REF!</definedName>
    <definedName name="CheckThis" localSheetId="5">#REF!</definedName>
    <definedName name="CheckThis">#REF!</definedName>
    <definedName name="End" localSheetId="5">#REF!</definedName>
    <definedName name="End">#REF!</definedName>
    <definedName name="EndAwards" localSheetId="5">#REF!</definedName>
    <definedName name="EndAwards">#REF!</definedName>
    <definedName name="EndHere" localSheetId="5">#REF!</definedName>
    <definedName name="EndHere">#REF!</definedName>
    <definedName name="EndInfo" localSheetId="5">#REF!</definedName>
    <definedName name="EndInfo">#REF!</definedName>
    <definedName name="EndNow" localSheetId="5">#REF!</definedName>
    <definedName name="EndNow">#REF!</definedName>
    <definedName name="endy" localSheetId="5">#REF!</definedName>
    <definedName name="endy">#REF!</definedName>
    <definedName name="Endy3" localSheetId="5">#REF!</definedName>
    <definedName name="Endy3">#REF!</definedName>
    <definedName name="INFOEnd" localSheetId="5">#REF!</definedName>
    <definedName name="INFOEnd">#REF!</definedName>
    <definedName name="KANS">Validatie!$C$44:$C$45</definedName>
    <definedName name="NewOne" localSheetId="5">#REF!</definedName>
    <definedName name="NewOne">#REF!</definedName>
    <definedName name="NewStarty" localSheetId="5">#REF!</definedName>
    <definedName name="NewStarty">#REF!</definedName>
    <definedName name="Not" localSheetId="5">#REF!</definedName>
    <definedName name="Not">#REF!</definedName>
    <definedName name="OG">Validatie!$F$3:$F$4</definedName>
    <definedName name="OGrisicos">Validatie!$C$29:$C$35</definedName>
    <definedName name="OldOne" localSheetId="5">#REF!</definedName>
    <definedName name="OldOne">#REF!</definedName>
    <definedName name="ONrisicos">Validatie!$C$22:$C$28</definedName>
    <definedName name="ONVrisicos">Validatie!$C$36</definedName>
    <definedName name="Opdrachtnemer">Validatie!$D$3:$D$5</definedName>
    <definedName name="Opdrachtnemers">Validatie!$D$3:$D$6</definedName>
    <definedName name="Pakketnaam">Validatie!$B$3:$B$8</definedName>
    <definedName name="PercentBilled" localSheetId="5">#REF!</definedName>
    <definedName name="PercentBilled">#REF!</definedName>
    <definedName name="PercentComplete" localSheetId="5">#REF!</definedName>
    <definedName name="PercentComplete">#REF!</definedName>
    <definedName name="POCInfo" localSheetId="5">#REF!</definedName>
    <definedName name="POCInfo">#REF!</definedName>
    <definedName name="pocInfo2" localSheetId="5">#REF!</definedName>
    <definedName name="pocInfo2">#REF!</definedName>
    <definedName name="Prijs">Validatie!$G$3:$G$4</definedName>
    <definedName name="Projectfase">Validatie!$E$3:$E$5</definedName>
    <definedName name="Projectnaam">Validatie!$C$3:$C$16</definedName>
    <definedName name="Remarks" localSheetId="5">#REF!</definedName>
    <definedName name="Remarks">#REF!</definedName>
    <definedName name="RemarksWhite" localSheetId="5">#REF!</definedName>
    <definedName name="RemarksWhite">#REF!</definedName>
    <definedName name="Risicocategorie">Validatie!$C$22:$C$41</definedName>
    <definedName name="risicotype">Validatie!$B$22:$B$24</definedName>
    <definedName name="Scenario" localSheetId="5">#REF!</definedName>
    <definedName name="Scenario">#REF!</definedName>
    <definedName name="Schedule" localSheetId="5">#REF!</definedName>
    <definedName name="Schedule">#REF!</definedName>
    <definedName name="ScheduleEnd" localSheetId="5">#REF!</definedName>
    <definedName name="ScheduleEnd">#REF!</definedName>
    <definedName name="score">Validatie!$A$22:$A$24</definedName>
    <definedName name="ShortyR" localSheetId="5">#REF!</definedName>
    <definedName name="ShortyR">#REF!</definedName>
    <definedName name="Start" localSheetId="5">#REF!</definedName>
    <definedName name="Start">#REF!</definedName>
    <definedName name="Start1" localSheetId="5">#REF!</definedName>
    <definedName name="Start1">#REF!</definedName>
    <definedName name="Start2" localSheetId="5">#REF!</definedName>
    <definedName name="Start2">#REF!</definedName>
    <definedName name="Start3" localSheetId="5">#REF!</definedName>
    <definedName name="Start3">#REF!</definedName>
    <definedName name="Start99" localSheetId="5">#REF!</definedName>
    <definedName name="Start99">#REF!</definedName>
    <definedName name="StartHere" localSheetId="5">#REF!</definedName>
    <definedName name="StartHere">#REF!</definedName>
    <definedName name="Startone" localSheetId="5">#REF!</definedName>
    <definedName name="Startone">#REF!</definedName>
    <definedName name="StartR" localSheetId="5">#REF!</definedName>
    <definedName name="StartR">#REF!</definedName>
    <definedName name="StartR2" localSheetId="5">#REF!</definedName>
    <definedName name="StartR2">#REF!</definedName>
    <definedName name="Starts" localSheetId="5">#REF!</definedName>
    <definedName name="Starts">#REF!</definedName>
    <definedName name="StartsOne" localSheetId="5">#REF!</definedName>
    <definedName name="StartsOne">#REF!</definedName>
    <definedName name="Starty" localSheetId="5">#REF!</definedName>
    <definedName name="Starty">#REF!</definedName>
    <definedName name="StartyR" localSheetId="5">#REF!</definedName>
    <definedName name="StartyR">#REF!</definedName>
    <definedName name="SumOne" localSheetId="5">#REF!</definedName>
    <definedName name="SumOne">#REF!</definedName>
    <definedName name="SumOne1" localSheetId="5">#REF!</definedName>
    <definedName name="SumOne1">#REF!</definedName>
    <definedName name="sumthree" localSheetId="5">#REF!</definedName>
    <definedName name="sumthree">#REF!</definedName>
    <definedName name="sumthree3" localSheetId="5">#REF!</definedName>
    <definedName name="sumthree3">#REF!</definedName>
    <definedName name="SumTwo" localSheetId="5">#REF!</definedName>
    <definedName name="SumTwo">#REF!</definedName>
    <definedName name="SumTwo2" localSheetId="5">#REF!</definedName>
    <definedName name="SumTwo2">#REF!</definedName>
    <definedName name="TotalContract" localSheetId="5">#REF!</definedName>
    <definedName name="TotalContract">#REF!</definedName>
    <definedName name="TotalDays" localSheetId="5">#REF!</definedName>
    <definedName name="TotalDays">#REF!</definedName>
    <definedName name="Type">Validatie!$B$22:$B$25</definedName>
    <definedName name="Zaaknr">Validatie!$A$3:$A$8</definedName>
    <definedName name="Zaaknummer">Validatie!$A$3:$A$6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8" l="1"/>
  <c r="D5" i="18"/>
  <c r="BB7" i="18"/>
  <c r="BC7" i="18"/>
  <c r="BD7" i="18" s="1"/>
  <c r="BE7" i="18" s="1"/>
  <c r="BF7" i="18" s="1"/>
  <c r="BG7" i="18" s="1"/>
  <c r="BH7" i="18" s="1"/>
  <c r="BI7" i="18" s="1"/>
  <c r="BJ7" i="18" s="1"/>
  <c r="BK7" i="18" s="1"/>
  <c r="BL7" i="18" s="1"/>
  <c r="BM7" i="18" s="1"/>
  <c r="BN7" i="18" s="1"/>
  <c r="BO7" i="18" s="1"/>
  <c r="BP7" i="18" s="1"/>
  <c r="BQ7" i="18" s="1"/>
  <c r="BR7" i="18" s="1"/>
  <c r="BS7" i="18" s="1"/>
  <c r="BT7" i="18" s="1"/>
  <c r="BU7" i="18" s="1"/>
  <c r="BV7" i="18" s="1"/>
  <c r="BW7" i="18" s="1"/>
  <c r="BX7" i="18" s="1"/>
  <c r="BY7" i="18" s="1"/>
  <c r="BZ7" i="18" s="1"/>
  <c r="CA7" i="18" s="1"/>
  <c r="CB7" i="18" s="1"/>
  <c r="CC7" i="18" s="1"/>
  <c r="CD7" i="18" s="1"/>
  <c r="CE7" i="18" s="1"/>
  <c r="CF7" i="18" s="1"/>
  <c r="CG7" i="18" s="1"/>
  <c r="CH7" i="18" s="1"/>
  <c r="CI7" i="18" s="1"/>
  <c r="CJ7" i="18" s="1"/>
  <c r="CK7" i="18" s="1"/>
  <c r="CL7" i="18" s="1"/>
  <c r="CM7" i="18" s="1"/>
  <c r="CN7" i="18" s="1"/>
  <c r="CO7" i="18" s="1"/>
  <c r="CP7" i="18" s="1"/>
  <c r="CQ7" i="18" s="1"/>
  <c r="CR7" i="18" s="1"/>
  <c r="CS7" i="18" s="1"/>
  <c r="CT7" i="18" s="1"/>
  <c r="CU7" i="18" s="1"/>
  <c r="CV7" i="18" s="1"/>
  <c r="CW7" i="18" s="1"/>
  <c r="CX7" i="18" s="1"/>
  <c r="CY7" i="18" s="1"/>
  <c r="CZ7" i="18" s="1"/>
  <c r="G7" i="18" l="1"/>
  <c r="H7" i="18" s="1"/>
  <c r="I7" i="18" s="1"/>
  <c r="J7" i="18" s="1"/>
  <c r="K7" i="18" s="1"/>
  <c r="L7" i="18" s="1"/>
  <c r="M7" i="18" s="1"/>
  <c r="N7" i="18" s="1"/>
  <c r="O7" i="18" s="1"/>
  <c r="P7" i="18" s="1"/>
  <c r="Q7" i="18" s="1"/>
  <c r="R7" i="18" s="1"/>
  <c r="S7" i="18" s="1"/>
  <c r="T7" i="18" s="1"/>
  <c r="U7" i="18" s="1"/>
  <c r="V7" i="18" s="1"/>
  <c r="W7" i="18" s="1"/>
  <c r="X7" i="18" s="1"/>
  <c r="Y7" i="18" s="1"/>
  <c r="Z7" i="18" s="1"/>
  <c r="AA7" i="18" s="1"/>
  <c r="AB7" i="18" s="1"/>
  <c r="AC7" i="18" s="1"/>
  <c r="AD7" i="18" s="1"/>
  <c r="AF7" i="18" s="1"/>
  <c r="AG7" i="18" s="1"/>
  <c r="AH7" i="18" s="1"/>
  <c r="AI7" i="18" s="1"/>
  <c r="AJ7" i="18" s="1"/>
  <c r="AK7" i="18" s="1"/>
  <c r="AL7" i="18" s="1"/>
  <c r="AM7" i="18" s="1"/>
  <c r="AN7" i="18" s="1"/>
  <c r="AO7" i="18" s="1"/>
  <c r="AP7" i="18" s="1"/>
  <c r="AQ7" i="18" s="1"/>
  <c r="AR7" i="18" s="1"/>
  <c r="AS7" i="18" s="1"/>
  <c r="AT7" i="18" s="1"/>
  <c r="AU7" i="18" s="1"/>
  <c r="AV7" i="18" s="1"/>
  <c r="AW7" i="18" s="1"/>
  <c r="AX7" i="18" s="1"/>
  <c r="AY7" i="18" s="1"/>
  <c r="AZ7" i="18" s="1"/>
  <c r="J7" i="7" l="1"/>
  <c r="B7" i="7"/>
  <c r="B8" i="7"/>
  <c r="B9" i="7"/>
  <c r="M9" i="7"/>
  <c r="N9" i="7" s="1"/>
  <c r="B10" i="7"/>
  <c r="I10" i="7" s="1"/>
  <c r="M10" i="7"/>
  <c r="N10" i="7" s="1"/>
  <c r="M11" i="7"/>
  <c r="N11" i="7" s="1"/>
  <c r="M6" i="7"/>
  <c r="N6" i="7" s="1"/>
  <c r="M12" i="7"/>
  <c r="N12" i="7" s="1"/>
  <c r="M13" i="7"/>
  <c r="N13" i="7" s="1"/>
  <c r="M14" i="7"/>
  <c r="M15" i="7"/>
  <c r="N15" i="7" s="1"/>
  <c r="M16" i="7"/>
  <c r="N16" i="7" s="1"/>
  <c r="M17" i="7"/>
  <c r="N17" i="7" s="1"/>
  <c r="M18" i="7"/>
  <c r="N18" i="7" s="1"/>
  <c r="M19" i="7"/>
  <c r="N19" i="7" s="1"/>
  <c r="M20" i="7"/>
  <c r="N20" i="7" s="1"/>
  <c r="M21" i="7"/>
  <c r="N21" i="7" s="1"/>
  <c r="M22" i="7"/>
  <c r="M23" i="7"/>
  <c r="N23" i="7" s="1"/>
  <c r="M24" i="7"/>
  <c r="M25" i="7"/>
  <c r="N25" i="7" s="1"/>
  <c r="M26" i="7"/>
  <c r="N26" i="7" s="1"/>
  <c r="M27" i="7"/>
  <c r="M28" i="7"/>
  <c r="N28" i="7" s="1"/>
  <c r="M29" i="7"/>
  <c r="N29" i="7" s="1"/>
  <c r="M30" i="7"/>
  <c r="N30" i="7" s="1"/>
  <c r="M31" i="7"/>
  <c r="N31" i="7" s="1"/>
  <c r="M32" i="7"/>
  <c r="N32" i="7" s="1"/>
  <c r="M33" i="7"/>
  <c r="N33" i="7" s="1"/>
  <c r="M34" i="7"/>
  <c r="N34" i="7" s="1"/>
  <c r="M35" i="7"/>
  <c r="N35" i="7" s="1"/>
  <c r="M36" i="7"/>
  <c r="M37" i="7"/>
  <c r="N37" i="7" s="1"/>
  <c r="M38" i="7"/>
  <c r="M39" i="7"/>
  <c r="N39" i="7" s="1"/>
  <c r="M40" i="7"/>
  <c r="N40" i="7" s="1"/>
  <c r="M41" i="7"/>
  <c r="N41" i="7" s="1"/>
  <c r="M42" i="7"/>
  <c r="N42" i="7" s="1"/>
  <c r="M43" i="7"/>
  <c r="M44" i="7"/>
  <c r="N44" i="7" s="1"/>
  <c r="M45" i="7"/>
  <c r="N45" i="7" s="1"/>
  <c r="M46" i="7"/>
  <c r="M47" i="7"/>
  <c r="N47" i="7" s="1"/>
  <c r="M48" i="7"/>
  <c r="N48" i="7" s="1"/>
  <c r="M49" i="7"/>
  <c r="N49" i="7" s="1"/>
  <c r="M50" i="7"/>
  <c r="N50" i="7" s="1"/>
  <c r="M51" i="7"/>
  <c r="N51" i="7" s="1"/>
  <c r="M52" i="7"/>
  <c r="N52" i="7" s="1"/>
  <c r="M53" i="7"/>
  <c r="N53" i="7" s="1"/>
  <c r="M54" i="7"/>
  <c r="M55" i="7"/>
  <c r="N55" i="7" s="1"/>
  <c r="M56" i="7"/>
  <c r="N56" i="7" s="1"/>
  <c r="M57" i="7"/>
  <c r="N57" i="7" s="1"/>
  <c r="M58" i="7"/>
  <c r="N58" i="7" s="1"/>
  <c r="M59" i="7"/>
  <c r="N59" i="7" s="1"/>
  <c r="M60" i="7"/>
  <c r="N60" i="7" s="1"/>
  <c r="M61" i="7"/>
  <c r="N61" i="7" s="1"/>
  <c r="M62" i="7"/>
  <c r="N62" i="7" s="1"/>
  <c r="M63" i="7"/>
  <c r="N63" i="7" s="1"/>
  <c r="M64" i="7"/>
  <c r="H72" i="7"/>
  <c r="Q6" i="7"/>
  <c r="R6" i="7" s="1"/>
  <c r="Q8" i="7"/>
  <c r="R8" i="7" s="1"/>
  <c r="Q9" i="7"/>
  <c r="Q10" i="7"/>
  <c r="R10" i="7" s="1"/>
  <c r="Q11" i="7"/>
  <c r="R11" i="7" s="1"/>
  <c r="Q13" i="7"/>
  <c r="R13" i="7" s="1"/>
  <c r="Q14" i="7"/>
  <c r="R14" i="7" s="1"/>
  <c r="Q15" i="7"/>
  <c r="Q16" i="7"/>
  <c r="R16" i="7" s="1"/>
  <c r="Q17" i="7"/>
  <c r="R17" i="7" s="1"/>
  <c r="Q18" i="7"/>
  <c r="R18" i="7" s="1"/>
  <c r="Q19" i="7"/>
  <c r="R19" i="7" s="1"/>
  <c r="Q20" i="7"/>
  <c r="R20" i="7" s="1"/>
  <c r="Q21" i="7"/>
  <c r="Q22" i="7"/>
  <c r="R22" i="7" s="1"/>
  <c r="Q23" i="7"/>
  <c r="Q24" i="7"/>
  <c r="R24" i="7" s="1"/>
  <c r="Q25" i="7"/>
  <c r="Q26" i="7"/>
  <c r="R26" i="7" s="1"/>
  <c r="Q27" i="7"/>
  <c r="Q28" i="7"/>
  <c r="R28" i="7" s="1"/>
  <c r="Q29" i="7"/>
  <c r="R29" i="7" s="1"/>
  <c r="Q30" i="7"/>
  <c r="R30" i="7" s="1"/>
  <c r="Q31" i="7"/>
  <c r="Q32" i="7"/>
  <c r="R32" i="7" s="1"/>
  <c r="Q33" i="7"/>
  <c r="Q34" i="7"/>
  <c r="Q35" i="7"/>
  <c r="Q36" i="7"/>
  <c r="R36" i="7" s="1"/>
  <c r="Q37" i="7"/>
  <c r="Q38" i="7"/>
  <c r="R38" i="7" s="1"/>
  <c r="Q39" i="7"/>
  <c r="R39" i="7" s="1"/>
  <c r="Q40" i="7"/>
  <c r="Q41" i="7"/>
  <c r="R41" i="7" s="1"/>
  <c r="Q42" i="7"/>
  <c r="R42" i="7" s="1"/>
  <c r="Q43" i="7"/>
  <c r="Q44" i="7"/>
  <c r="R44" i="7" s="1"/>
  <c r="Q45" i="7"/>
  <c r="Q46" i="7"/>
  <c r="R46" i="7" s="1"/>
  <c r="Q47" i="7"/>
  <c r="Q48" i="7"/>
  <c r="Q49" i="7"/>
  <c r="R49" i="7" s="1"/>
  <c r="Q50" i="7"/>
  <c r="R50" i="7" s="1"/>
  <c r="Q51" i="7"/>
  <c r="Q52" i="7"/>
  <c r="R52" i="7" s="1"/>
  <c r="Q53" i="7"/>
  <c r="Q54" i="7"/>
  <c r="R54" i="7" s="1"/>
  <c r="Q55" i="7"/>
  <c r="R55" i="7" s="1"/>
  <c r="Q56" i="7"/>
  <c r="R56" i="7" s="1"/>
  <c r="Q57" i="7"/>
  <c r="Q58" i="7"/>
  <c r="R58" i="7" s="1"/>
  <c r="Q59" i="7"/>
  <c r="Q60" i="7"/>
  <c r="R60" i="7" s="1"/>
  <c r="Q61" i="7"/>
  <c r="R61" i="7" s="1"/>
  <c r="Q62" i="7"/>
  <c r="R62" i="7" s="1"/>
  <c r="Q63" i="7"/>
  <c r="R63" i="7" s="1"/>
  <c r="Q64" i="7"/>
  <c r="R64" i="7" s="1"/>
  <c r="B4" i="8"/>
  <c r="C4" i="8"/>
  <c r="D4" i="8"/>
  <c r="E4" i="8"/>
  <c r="F4" i="8"/>
  <c r="G4" i="8"/>
  <c r="H4" i="8"/>
  <c r="J4" i="8"/>
  <c r="A6" i="7"/>
  <c r="A7" i="7"/>
  <c r="K7" i="7" s="1"/>
  <c r="A8" i="7"/>
  <c r="A9" i="7"/>
  <c r="A10" i="7"/>
  <c r="A11" i="7"/>
  <c r="A12" i="7"/>
  <c r="Q12" i="7"/>
  <c r="R12" i="7" s="1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B6" i="7"/>
  <c r="I6" i="7" s="1"/>
  <c r="I9" i="7"/>
  <c r="B11" i="7"/>
  <c r="I11" i="7" s="1"/>
  <c r="B12" i="7"/>
  <c r="I12" i="7" s="1"/>
  <c r="B13" i="7"/>
  <c r="I13" i="7" s="1"/>
  <c r="B14" i="7"/>
  <c r="I14" i="7" s="1"/>
  <c r="B15" i="7"/>
  <c r="I15" i="7" s="1"/>
  <c r="B16" i="7"/>
  <c r="I16" i="7" s="1"/>
  <c r="B17" i="7"/>
  <c r="I17" i="7" s="1"/>
  <c r="B18" i="7"/>
  <c r="I18" i="7" s="1"/>
  <c r="B19" i="7"/>
  <c r="I19" i="7" s="1"/>
  <c r="B20" i="7"/>
  <c r="I20" i="7" s="1"/>
  <c r="B21" i="7"/>
  <c r="I21" i="7" s="1"/>
  <c r="B22" i="7"/>
  <c r="I22" i="7" s="1"/>
  <c r="B23" i="7"/>
  <c r="I23" i="7" s="1"/>
  <c r="B24" i="7"/>
  <c r="I24" i="7" s="1"/>
  <c r="B25" i="7"/>
  <c r="I25" i="7" s="1"/>
  <c r="B26" i="7"/>
  <c r="I26" i="7" s="1"/>
  <c r="B27" i="7"/>
  <c r="I27" i="7" s="1"/>
  <c r="B28" i="7"/>
  <c r="I28" i="7" s="1"/>
  <c r="B29" i="7"/>
  <c r="I29" i="7" s="1"/>
  <c r="B30" i="7"/>
  <c r="I30" i="7" s="1"/>
  <c r="B31" i="7"/>
  <c r="I31" i="7" s="1"/>
  <c r="B32" i="7"/>
  <c r="I32" i="7" s="1"/>
  <c r="B33" i="7"/>
  <c r="I33" i="7" s="1"/>
  <c r="B34" i="7"/>
  <c r="I34" i="7" s="1"/>
  <c r="B35" i="7"/>
  <c r="I35" i="7" s="1"/>
  <c r="B36" i="7"/>
  <c r="I36" i="7" s="1"/>
  <c r="B37" i="7"/>
  <c r="I37" i="7" s="1"/>
  <c r="B38" i="7"/>
  <c r="I38" i="7" s="1"/>
  <c r="B39" i="7"/>
  <c r="I39" i="7" s="1"/>
  <c r="B40" i="7"/>
  <c r="I40" i="7" s="1"/>
  <c r="B41" i="7"/>
  <c r="I41" i="7" s="1"/>
  <c r="B42" i="7"/>
  <c r="I42" i="7" s="1"/>
  <c r="B43" i="7"/>
  <c r="I43" i="7" s="1"/>
  <c r="B44" i="7"/>
  <c r="I44" i="7" s="1"/>
  <c r="B45" i="7"/>
  <c r="I45" i="7" s="1"/>
  <c r="B46" i="7"/>
  <c r="I46" i="7" s="1"/>
  <c r="B47" i="7"/>
  <c r="I47" i="7" s="1"/>
  <c r="B48" i="7"/>
  <c r="I48" i="7" s="1"/>
  <c r="B49" i="7"/>
  <c r="I49" i="7" s="1"/>
  <c r="B50" i="7"/>
  <c r="I50" i="7" s="1"/>
  <c r="B51" i="7"/>
  <c r="I51" i="7" s="1"/>
  <c r="B52" i="7"/>
  <c r="I52" i="7" s="1"/>
  <c r="B53" i="7"/>
  <c r="I53" i="7" s="1"/>
  <c r="B54" i="7"/>
  <c r="I54" i="7" s="1"/>
  <c r="B55" i="7"/>
  <c r="I55" i="7" s="1"/>
  <c r="B56" i="7"/>
  <c r="I56" i="7" s="1"/>
  <c r="B57" i="7"/>
  <c r="I57" i="7" s="1"/>
  <c r="B58" i="7"/>
  <c r="I58" i="7" s="1"/>
  <c r="B59" i="7"/>
  <c r="I59" i="7" s="1"/>
  <c r="B60" i="7"/>
  <c r="I60" i="7" s="1"/>
  <c r="B61" i="7"/>
  <c r="I61" i="7" s="1"/>
  <c r="B62" i="7"/>
  <c r="I62" i="7" s="1"/>
  <c r="B63" i="7"/>
  <c r="I63" i="7" s="1"/>
  <c r="B64" i="7"/>
  <c r="I64" i="7" s="1"/>
  <c r="C7" i="7"/>
  <c r="C6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G71" i="7"/>
  <c r="H71" i="7"/>
  <c r="T4" i="8"/>
  <c r="K17" i="7"/>
  <c r="K8" i="7"/>
  <c r="L8" i="7" s="1"/>
  <c r="K9" i="7"/>
  <c r="K10" i="7"/>
  <c r="L10" i="7" s="1"/>
  <c r="K6" i="7"/>
  <c r="K11" i="7"/>
  <c r="K12" i="7"/>
  <c r="L12" i="7" s="1"/>
  <c r="K13" i="7"/>
  <c r="K14" i="7"/>
  <c r="L14" i="7" s="1"/>
  <c r="N14" i="7"/>
  <c r="K15" i="7"/>
  <c r="L15" i="7" s="1"/>
  <c r="K16" i="7"/>
  <c r="L16" i="7" s="1"/>
  <c r="K18" i="7"/>
  <c r="L18" i="7" s="1"/>
  <c r="K19" i="7"/>
  <c r="K20" i="7"/>
  <c r="L20" i="7" s="1"/>
  <c r="K21" i="7"/>
  <c r="K22" i="7"/>
  <c r="L22" i="7" s="1"/>
  <c r="N22" i="7"/>
  <c r="K23" i="7"/>
  <c r="L23" i="7" s="1"/>
  <c r="K24" i="7"/>
  <c r="L24" i="7" s="1"/>
  <c r="K25" i="7"/>
  <c r="L25" i="7" s="1"/>
  <c r="K26" i="7"/>
  <c r="L26" i="7" s="1"/>
  <c r="K27" i="7"/>
  <c r="L27" i="7" s="1"/>
  <c r="K28" i="7"/>
  <c r="O28" i="7" s="1"/>
  <c r="K29" i="7"/>
  <c r="L29" i="7" s="1"/>
  <c r="K30" i="7"/>
  <c r="L30" i="7" s="1"/>
  <c r="K31" i="7"/>
  <c r="L31" i="7" s="1"/>
  <c r="K32" i="7"/>
  <c r="K33" i="7"/>
  <c r="L33" i="7" s="1"/>
  <c r="K34" i="7"/>
  <c r="L34" i="7" s="1"/>
  <c r="K35" i="7"/>
  <c r="L35" i="7" s="1"/>
  <c r="K36" i="7"/>
  <c r="L36" i="7" s="1"/>
  <c r="K37" i="7"/>
  <c r="K38" i="7"/>
  <c r="L38" i="7" s="1"/>
  <c r="K39" i="7"/>
  <c r="L39" i="7" s="1"/>
  <c r="K40" i="7"/>
  <c r="L40" i="7" s="1"/>
  <c r="K41" i="7"/>
  <c r="K42" i="7"/>
  <c r="K43" i="7"/>
  <c r="L43" i="7" s="1"/>
  <c r="K44" i="7"/>
  <c r="K45" i="7"/>
  <c r="L45" i="7" s="1"/>
  <c r="K46" i="7"/>
  <c r="L46" i="7" s="1"/>
  <c r="N46" i="7"/>
  <c r="K47" i="7"/>
  <c r="K48" i="7"/>
  <c r="O48" i="7" s="1"/>
  <c r="K49" i="7"/>
  <c r="L49" i="7" s="1"/>
  <c r="K50" i="7"/>
  <c r="K51" i="7"/>
  <c r="K52" i="7"/>
  <c r="L52" i="7" s="1"/>
  <c r="K53" i="7"/>
  <c r="K54" i="7"/>
  <c r="K55" i="7"/>
  <c r="L55" i="7" s="1"/>
  <c r="K56" i="7"/>
  <c r="L56" i="7" s="1"/>
  <c r="K57" i="7"/>
  <c r="L57" i="7" s="1"/>
  <c r="K58" i="7"/>
  <c r="L58" i="7" s="1"/>
  <c r="K59" i="7"/>
  <c r="L59" i="7" s="1"/>
  <c r="K60" i="7"/>
  <c r="L60" i="7" s="1"/>
  <c r="K61" i="7"/>
  <c r="L61" i="7" s="1"/>
  <c r="K62" i="7"/>
  <c r="K63" i="7"/>
  <c r="K64" i="7"/>
  <c r="L64" i="7" s="1"/>
  <c r="P7" i="7"/>
  <c r="J8" i="7"/>
  <c r="AC8" i="7"/>
  <c r="AC9" i="7"/>
  <c r="J9" i="7"/>
  <c r="AC10" i="7"/>
  <c r="J10" i="7"/>
  <c r="J6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S7" i="7"/>
  <c r="S17" i="7"/>
  <c r="T17" i="7" s="1"/>
  <c r="S8" i="7"/>
  <c r="AA8" i="7" s="1"/>
  <c r="S9" i="7"/>
  <c r="T9" i="7" s="1"/>
  <c r="S10" i="7"/>
  <c r="S6" i="7"/>
  <c r="T6" i="7" s="1"/>
  <c r="S11" i="7"/>
  <c r="S12" i="7"/>
  <c r="S13" i="7"/>
  <c r="T13" i="7" s="1"/>
  <c r="S14" i="7"/>
  <c r="T14" i="7" s="1"/>
  <c r="S15" i="7"/>
  <c r="S16" i="7"/>
  <c r="T16" i="7" s="1"/>
  <c r="S18" i="7"/>
  <c r="S19" i="7"/>
  <c r="AA19" i="7" s="1"/>
  <c r="S20" i="7"/>
  <c r="S21" i="7"/>
  <c r="S22" i="7"/>
  <c r="S23" i="7"/>
  <c r="AA23" i="7" s="1"/>
  <c r="S24" i="7"/>
  <c r="S25" i="7"/>
  <c r="S26" i="7"/>
  <c r="S27" i="7"/>
  <c r="T27" i="7" s="1"/>
  <c r="S28" i="7"/>
  <c r="S29" i="7"/>
  <c r="T29" i="7" s="1"/>
  <c r="S30" i="7"/>
  <c r="S31" i="7"/>
  <c r="AA31" i="7" s="1"/>
  <c r="S32" i="7"/>
  <c r="S33" i="7"/>
  <c r="AA33" i="7" s="1"/>
  <c r="S34" i="7"/>
  <c r="AA34" i="7" s="1"/>
  <c r="S35" i="7"/>
  <c r="T35" i="7" s="1"/>
  <c r="S36" i="7"/>
  <c r="AA36" i="7" s="1"/>
  <c r="S37" i="7"/>
  <c r="AA37" i="7" s="1"/>
  <c r="S38" i="7"/>
  <c r="S39" i="7"/>
  <c r="AA39" i="7" s="1"/>
  <c r="S40" i="7"/>
  <c r="T40" i="7" s="1"/>
  <c r="S41" i="7"/>
  <c r="T41" i="7" s="1"/>
  <c r="S42" i="7"/>
  <c r="T42" i="7" s="1"/>
  <c r="S43" i="7"/>
  <c r="S44" i="7"/>
  <c r="AA44" i="7" s="1"/>
  <c r="S45" i="7"/>
  <c r="T45" i="7" s="1"/>
  <c r="S46" i="7"/>
  <c r="AA46" i="7" s="1"/>
  <c r="S47" i="7"/>
  <c r="T47" i="7" s="1"/>
  <c r="S48" i="7"/>
  <c r="AA48" i="7" s="1"/>
  <c r="S49" i="7"/>
  <c r="S50" i="7"/>
  <c r="T50" i="7" s="1"/>
  <c r="S51" i="7"/>
  <c r="S52" i="7"/>
  <c r="T52" i="7" s="1"/>
  <c r="S53" i="7"/>
  <c r="S54" i="7"/>
  <c r="AA54" i="7" s="1"/>
  <c r="S55" i="7"/>
  <c r="S56" i="7"/>
  <c r="T56" i="7" s="1"/>
  <c r="S57" i="7"/>
  <c r="T57" i="7" s="1"/>
  <c r="S58" i="7"/>
  <c r="T58" i="7" s="1"/>
  <c r="S59" i="7"/>
  <c r="AA59" i="7" s="1"/>
  <c r="S60" i="7"/>
  <c r="AA60" i="7" s="1"/>
  <c r="S61" i="7"/>
  <c r="S62" i="7"/>
  <c r="AA62" i="7" s="1"/>
  <c r="S63" i="7"/>
  <c r="S64" i="7"/>
  <c r="AA64" i="7" s="1"/>
  <c r="P8" i="7"/>
  <c r="P9" i="7"/>
  <c r="P10" i="7"/>
  <c r="P6" i="7"/>
  <c r="P11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G73" i="7"/>
  <c r="H73" i="7"/>
  <c r="AJ6" i="7"/>
  <c r="AK6" i="7"/>
  <c r="AR6" i="7" s="1"/>
  <c r="AJ7" i="7"/>
  <c r="AJ8" i="7"/>
  <c r="AQ8" i="7" s="1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Q22" i="7" s="1"/>
  <c r="AJ23" i="7"/>
  <c r="AJ24" i="7"/>
  <c r="AQ24" i="7" s="1"/>
  <c r="AJ25" i="7"/>
  <c r="AJ26" i="7"/>
  <c r="AJ27" i="7"/>
  <c r="AJ28" i="7"/>
  <c r="AJ29" i="7"/>
  <c r="AJ30" i="7"/>
  <c r="AJ31" i="7"/>
  <c r="AJ32" i="7"/>
  <c r="AJ33" i="7"/>
  <c r="AJ34" i="7"/>
  <c r="AJ35" i="7"/>
  <c r="AK7" i="7"/>
  <c r="AR7" i="7" s="1"/>
  <c r="AK8" i="7"/>
  <c r="AR8" i="7" s="1"/>
  <c r="AK9" i="7"/>
  <c r="AR9" i="7" s="1"/>
  <c r="AK10" i="7"/>
  <c r="AR10" i="7" s="1"/>
  <c r="AK11" i="7"/>
  <c r="AR11" i="7" s="1"/>
  <c r="AK12" i="7"/>
  <c r="AK13" i="7"/>
  <c r="AR13" i="7" s="1"/>
  <c r="AK14" i="7"/>
  <c r="AK15" i="7"/>
  <c r="AR15" i="7" s="1"/>
  <c r="AK16" i="7"/>
  <c r="AR16" i="7" s="1"/>
  <c r="AK17" i="7"/>
  <c r="AR17" i="7" s="1"/>
  <c r="AK18" i="7"/>
  <c r="AK19" i="7"/>
  <c r="AR19" i="7" s="1"/>
  <c r="AK20" i="7"/>
  <c r="AK21" i="7"/>
  <c r="AR21" i="7" s="1"/>
  <c r="AK22" i="7"/>
  <c r="AK23" i="7"/>
  <c r="AR23" i="7" s="1"/>
  <c r="AK24" i="7"/>
  <c r="AR24" i="7" s="1"/>
  <c r="AK25" i="7"/>
  <c r="AR25" i="7" s="1"/>
  <c r="AK26" i="7"/>
  <c r="AR26" i="7" s="1"/>
  <c r="AK27" i="7"/>
  <c r="AR27" i="7" s="1"/>
  <c r="AK28" i="7"/>
  <c r="AR28" i="7" s="1"/>
  <c r="AK29" i="7"/>
  <c r="AR29" i="7" s="1"/>
  <c r="AK30" i="7"/>
  <c r="AR30" i="7" s="1"/>
  <c r="AK31" i="7"/>
  <c r="AR31" i="7" s="1"/>
  <c r="AK32" i="7"/>
  <c r="AK33" i="7"/>
  <c r="AR33" i="7" s="1"/>
  <c r="AK34" i="7"/>
  <c r="AK35" i="7"/>
  <c r="AR35" i="7" s="1"/>
  <c r="AL7" i="7"/>
  <c r="AL6" i="7"/>
  <c r="AD7" i="7"/>
  <c r="AE7" i="7" s="1"/>
  <c r="AF7" i="7"/>
  <c r="AG7" i="7" s="1"/>
  <c r="AL8" i="7"/>
  <c r="AL9" i="7"/>
  <c r="AL10" i="7"/>
  <c r="AL11" i="7"/>
  <c r="AL12" i="7"/>
  <c r="AL13" i="7"/>
  <c r="AL14" i="7"/>
  <c r="AL15" i="7"/>
  <c r="AL16" i="7"/>
  <c r="AD17" i="7"/>
  <c r="AE17" i="7" s="1"/>
  <c r="AF17" i="7"/>
  <c r="AL17" i="7"/>
  <c r="AL18" i="7"/>
  <c r="AL19" i="7"/>
  <c r="AL20" i="7"/>
  <c r="AL21" i="7"/>
  <c r="AL22" i="7"/>
  <c r="AL23" i="7"/>
  <c r="AL24" i="7"/>
  <c r="AL25" i="7"/>
  <c r="AL26" i="7"/>
  <c r="AL27" i="7"/>
  <c r="AL28" i="7"/>
  <c r="AL29" i="7"/>
  <c r="AL30" i="7"/>
  <c r="AL31" i="7"/>
  <c r="AL32" i="7"/>
  <c r="AL33" i="7"/>
  <c r="AL34" i="7"/>
  <c r="AL35" i="7"/>
  <c r="AD8" i="7"/>
  <c r="AE8" i="7" s="1"/>
  <c r="AI8" i="7"/>
  <c r="AD9" i="7"/>
  <c r="AF9" i="7"/>
  <c r="AG9" i="7" s="1"/>
  <c r="AI9" i="7"/>
  <c r="AD10" i="7"/>
  <c r="AE10" i="7" s="1"/>
  <c r="AF10" i="7"/>
  <c r="AI10" i="7"/>
  <c r="AD6" i="7"/>
  <c r="AE6" i="7" s="1"/>
  <c r="AF6" i="7"/>
  <c r="AG6" i="7" s="1"/>
  <c r="AI6" i="7"/>
  <c r="AI7" i="7"/>
  <c r="AD11" i="7"/>
  <c r="AF11" i="7"/>
  <c r="AG11" i="7" s="1"/>
  <c r="AI11" i="7"/>
  <c r="AD12" i="7"/>
  <c r="AE12" i="7" s="1"/>
  <c r="AF12" i="7"/>
  <c r="AI12" i="7"/>
  <c r="AD13" i="7"/>
  <c r="AE13" i="7" s="1"/>
  <c r="AF13" i="7"/>
  <c r="AG13" i="7" s="1"/>
  <c r="AI13" i="7"/>
  <c r="AD14" i="7"/>
  <c r="AE14" i="7" s="1"/>
  <c r="AF14" i="7"/>
  <c r="AI14" i="7"/>
  <c r="AD15" i="7"/>
  <c r="AE15" i="7" s="1"/>
  <c r="AF15" i="7"/>
  <c r="AI15" i="7"/>
  <c r="AD16" i="7"/>
  <c r="AE16" i="7" s="1"/>
  <c r="AF16" i="7"/>
  <c r="AG16" i="7" s="1"/>
  <c r="AI16" i="7"/>
  <c r="AI17" i="7"/>
  <c r="AD18" i="7"/>
  <c r="AF18" i="7"/>
  <c r="AI18" i="7"/>
  <c r="AD19" i="7"/>
  <c r="AE19" i="7" s="1"/>
  <c r="AF19" i="7"/>
  <c r="AG19" i="7" s="1"/>
  <c r="AI19" i="7"/>
  <c r="AD20" i="7"/>
  <c r="AE20" i="7" s="1"/>
  <c r="AF20" i="7"/>
  <c r="AI20" i="7"/>
  <c r="AD21" i="7"/>
  <c r="AE21" i="7" s="1"/>
  <c r="AF21" i="7"/>
  <c r="AI21" i="7"/>
  <c r="AD22" i="7"/>
  <c r="AF22" i="7"/>
  <c r="AG22" i="7" s="1"/>
  <c r="AI22" i="7"/>
  <c r="AD23" i="7"/>
  <c r="AE23" i="7" s="1"/>
  <c r="AF23" i="7"/>
  <c r="AI23" i="7"/>
  <c r="AD24" i="7"/>
  <c r="AE24" i="7" s="1"/>
  <c r="AF24" i="7"/>
  <c r="AG24" i="7" s="1"/>
  <c r="AI24" i="7"/>
  <c r="AD25" i="7"/>
  <c r="AE25" i="7" s="1"/>
  <c r="AF25" i="7"/>
  <c r="AG25" i="7" s="1"/>
  <c r="AI25" i="7"/>
  <c r="AD26" i="7"/>
  <c r="AF26" i="7"/>
  <c r="AG26" i="7" s="1"/>
  <c r="AI26" i="7"/>
  <c r="AD27" i="7"/>
  <c r="AE27" i="7" s="1"/>
  <c r="AF27" i="7"/>
  <c r="AG27" i="7" s="1"/>
  <c r="AI27" i="7"/>
  <c r="AD28" i="7"/>
  <c r="AF28" i="7"/>
  <c r="AG28" i="7" s="1"/>
  <c r="AI28" i="7"/>
  <c r="AD29" i="7"/>
  <c r="AE29" i="7" s="1"/>
  <c r="AF29" i="7"/>
  <c r="AI29" i="7"/>
  <c r="AD30" i="7"/>
  <c r="AF30" i="7"/>
  <c r="AI30" i="7"/>
  <c r="AD31" i="7"/>
  <c r="AF31" i="7"/>
  <c r="AI31" i="7"/>
  <c r="AD32" i="7"/>
  <c r="AF32" i="7"/>
  <c r="AI32" i="7"/>
  <c r="AD33" i="7"/>
  <c r="AE33" i="7" s="1"/>
  <c r="AF33" i="7"/>
  <c r="AI33" i="7"/>
  <c r="AD34" i="7"/>
  <c r="AF34" i="7"/>
  <c r="AG34" i="7" s="1"/>
  <c r="AI34" i="7"/>
  <c r="AD35" i="7"/>
  <c r="AE35" i="7" s="1"/>
  <c r="AF35" i="7"/>
  <c r="AG35" i="7" s="1"/>
  <c r="AI35" i="7"/>
  <c r="AD36" i="7"/>
  <c r="AE36" i="7" s="1"/>
  <c r="AF36" i="7"/>
  <c r="AG36" i="7" s="1"/>
  <c r="AD37" i="7"/>
  <c r="AE37" i="7" s="1"/>
  <c r="AF37" i="7"/>
  <c r="AG37" i="7" s="1"/>
  <c r="AD38" i="7"/>
  <c r="AE38" i="7" s="1"/>
  <c r="AF38" i="7"/>
  <c r="AG38" i="7" s="1"/>
  <c r="AD39" i="7"/>
  <c r="AE39" i="7" s="1"/>
  <c r="AF39" i="7"/>
  <c r="AG39" i="7" s="1"/>
  <c r="AD40" i="7"/>
  <c r="AE40" i="7" s="1"/>
  <c r="AF40" i="7"/>
  <c r="AG40" i="7" s="1"/>
  <c r="AD41" i="7"/>
  <c r="AE41" i="7" s="1"/>
  <c r="AF41" i="7"/>
  <c r="AD42" i="7"/>
  <c r="AE42" i="7" s="1"/>
  <c r="AF42" i="7"/>
  <c r="AD43" i="7"/>
  <c r="AE43" i="7" s="1"/>
  <c r="AF43" i="7"/>
  <c r="AG43" i="7" s="1"/>
  <c r="AD44" i="7"/>
  <c r="AE44" i="7" s="1"/>
  <c r="AF44" i="7"/>
  <c r="AD45" i="7"/>
  <c r="AE45" i="7" s="1"/>
  <c r="AF45" i="7"/>
  <c r="AD46" i="7"/>
  <c r="AE46" i="7" s="1"/>
  <c r="AF46" i="7"/>
  <c r="AG46" i="7" s="1"/>
  <c r="AD47" i="7"/>
  <c r="AE47" i="7" s="1"/>
  <c r="AF47" i="7"/>
  <c r="AD48" i="7"/>
  <c r="AE48" i="7" s="1"/>
  <c r="AF48" i="7"/>
  <c r="AD49" i="7"/>
  <c r="AE49" i="7" s="1"/>
  <c r="AF49" i="7"/>
  <c r="AD50" i="7"/>
  <c r="AE50" i="7" s="1"/>
  <c r="AF50" i="7"/>
  <c r="AG50" i="7" s="1"/>
  <c r="AD51" i="7"/>
  <c r="AF51" i="7"/>
  <c r="AG51" i="7" s="1"/>
  <c r="AD52" i="7"/>
  <c r="AE52" i="7" s="1"/>
  <c r="AF52" i="7"/>
  <c r="AG52" i="7" s="1"/>
  <c r="AD53" i="7"/>
  <c r="AE53" i="7" s="1"/>
  <c r="AF53" i="7"/>
  <c r="AG53" i="7" s="1"/>
  <c r="AD54" i="7"/>
  <c r="AE54" i="7" s="1"/>
  <c r="AF54" i="7"/>
  <c r="AG54" i="7" s="1"/>
  <c r="AD55" i="7"/>
  <c r="AE55" i="7" s="1"/>
  <c r="AF55" i="7"/>
  <c r="AG55" i="7" s="1"/>
  <c r="AD56" i="7"/>
  <c r="AE56" i="7" s="1"/>
  <c r="AF56" i="7"/>
  <c r="AG56" i="7" s="1"/>
  <c r="AD57" i="7"/>
  <c r="AE57" i="7" s="1"/>
  <c r="AF57" i="7"/>
  <c r="AD58" i="7"/>
  <c r="AE58" i="7" s="1"/>
  <c r="AF58" i="7"/>
  <c r="AG58" i="7" s="1"/>
  <c r="AD59" i="7"/>
  <c r="AE59" i="7" s="1"/>
  <c r="AF59" i="7"/>
  <c r="AG59" i="7" s="1"/>
  <c r="AD60" i="7"/>
  <c r="AE60" i="7" s="1"/>
  <c r="AF60" i="7"/>
  <c r="AG60" i="7" s="1"/>
  <c r="AD61" i="7"/>
  <c r="AE61" i="7" s="1"/>
  <c r="AF61" i="7"/>
  <c r="AG61" i="7" s="1"/>
  <c r="AD62" i="7"/>
  <c r="AE62" i="7" s="1"/>
  <c r="AF62" i="7"/>
  <c r="AG62" i="7" s="1"/>
  <c r="AD63" i="7"/>
  <c r="AE63" i="7" s="1"/>
  <c r="AF63" i="7"/>
  <c r="AG63" i="7" s="1"/>
  <c r="AD64" i="7"/>
  <c r="AE64" i="7" s="1"/>
  <c r="AF64" i="7"/>
  <c r="AG64" i="7" s="1"/>
  <c r="AC6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AC33" i="7"/>
  <c r="AC34" i="7"/>
  <c r="AC35" i="7"/>
  <c r="AC36" i="7"/>
  <c r="AC37" i="7"/>
  <c r="AC38" i="7"/>
  <c r="AC39" i="7"/>
  <c r="AC40" i="7"/>
  <c r="AC41" i="7"/>
  <c r="AC42" i="7"/>
  <c r="AC43" i="7"/>
  <c r="AC44" i="7"/>
  <c r="AC45" i="7"/>
  <c r="AC46" i="7"/>
  <c r="AC47" i="7"/>
  <c r="AC48" i="7"/>
  <c r="AC49" i="7"/>
  <c r="AC50" i="7"/>
  <c r="AC51" i="7"/>
  <c r="AC52" i="7"/>
  <c r="AC53" i="7"/>
  <c r="AC54" i="7"/>
  <c r="AC55" i="7"/>
  <c r="AC56" i="7"/>
  <c r="AC57" i="7"/>
  <c r="AC58" i="7"/>
  <c r="AC59" i="7"/>
  <c r="AC60" i="7"/>
  <c r="AC61" i="7"/>
  <c r="AC62" i="7"/>
  <c r="AC63" i="7"/>
  <c r="AC64" i="7"/>
  <c r="AQ4" i="8"/>
  <c r="AR4" i="8"/>
  <c r="AS4" i="8"/>
  <c r="AT4" i="8"/>
  <c r="AU4" i="8"/>
  <c r="AV4" i="8"/>
  <c r="AW4" i="8"/>
  <c r="AX4" i="8"/>
  <c r="AY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G74" i="7"/>
  <c r="H74" i="7"/>
  <c r="P12" i="7"/>
  <c r="E3" i="3"/>
  <c r="G3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F36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L21" i="7"/>
  <c r="U21" i="7"/>
  <c r="U22" i="7"/>
  <c r="U23" i="7"/>
  <c r="U24" i="7"/>
  <c r="U25" i="7"/>
  <c r="U26" i="7"/>
  <c r="U27" i="7"/>
  <c r="U28" i="7"/>
  <c r="U29" i="7"/>
  <c r="U30" i="7"/>
  <c r="U31" i="7"/>
  <c r="AE31" i="7"/>
  <c r="U32" i="7"/>
  <c r="AG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L63" i="7"/>
  <c r="U63" i="7"/>
  <c r="U64" i="7"/>
  <c r="G72" i="7"/>
  <c r="T48" i="7"/>
  <c r="L6" i="7"/>
  <c r="AA13" i="7"/>
  <c r="T34" i="7"/>
  <c r="AA9" i="7"/>
  <c r="L11" i="7"/>
  <c r="O25" i="7"/>
  <c r="A9" i="3"/>
  <c r="AG14" i="7"/>
  <c r="O23" i="7"/>
  <c r="AG30" i="7"/>
  <c r="T54" i="7"/>
  <c r="L54" i="7"/>
  <c r="AA58" i="7"/>
  <c r="AG18" i="7"/>
  <c r="AG20" i="7"/>
  <c r="AA47" i="7"/>
  <c r="N24" i="7"/>
  <c r="L37" i="7"/>
  <c r="AF8" i="7"/>
  <c r="AH53" i="7" l="1"/>
  <c r="AS26" i="7"/>
  <c r="AH50" i="7"/>
  <c r="AB46" i="7"/>
  <c r="T62" i="7"/>
  <c r="AA52" i="7"/>
  <c r="T64" i="7"/>
  <c r="AH58" i="7"/>
  <c r="AH14" i="7"/>
  <c r="AB62" i="7"/>
  <c r="O20" i="7"/>
  <c r="T23" i="7"/>
  <c r="T37" i="7"/>
  <c r="O15" i="7"/>
  <c r="O53" i="7"/>
  <c r="O47" i="7"/>
  <c r="Q7" i="7"/>
  <c r="AH63" i="7"/>
  <c r="AA29" i="7"/>
  <c r="AH60" i="7"/>
  <c r="AA41" i="7"/>
  <c r="O58" i="7"/>
  <c r="AA35" i="7"/>
  <c r="AB14" i="7"/>
  <c r="O39" i="7"/>
  <c r="O60" i="7"/>
  <c r="T31" i="7"/>
  <c r="T59" i="7"/>
  <c r="AH37" i="7"/>
  <c r="AA16" i="7"/>
  <c r="AA14" i="7"/>
  <c r="AB16" i="7"/>
  <c r="T33" i="7"/>
  <c r="AC7" i="7"/>
  <c r="AH40" i="7"/>
  <c r="P65" i="7"/>
  <c r="AB10" i="7"/>
  <c r="O42" i="7"/>
  <c r="O40" i="7"/>
  <c r="O32" i="7"/>
  <c r="O11" i="7"/>
  <c r="AB9" i="7"/>
  <c r="O43" i="7"/>
  <c r="O27" i="7"/>
  <c r="Z26" i="7"/>
  <c r="AB8" i="7"/>
  <c r="AA50" i="7"/>
  <c r="O29" i="7"/>
  <c r="AH52" i="7"/>
  <c r="N43" i="7"/>
  <c r="AH62" i="7"/>
  <c r="AB13" i="7"/>
  <c r="AH64" i="7"/>
  <c r="AB58" i="7"/>
  <c r="AB54" i="7"/>
  <c r="AB60" i="7"/>
  <c r="O33" i="7"/>
  <c r="AS28" i="7"/>
  <c r="O45" i="7"/>
  <c r="AH38" i="7"/>
  <c r="AB22" i="7"/>
  <c r="L42" i="7"/>
  <c r="AB6" i="7"/>
  <c r="L47" i="7"/>
  <c r="T8" i="7"/>
  <c r="L32" i="7"/>
  <c r="T46" i="7"/>
  <c r="T60" i="7"/>
  <c r="T36" i="7"/>
  <c r="AC65" i="7"/>
  <c r="AL4" i="8" s="1"/>
  <c r="AH55" i="7"/>
  <c r="AH13" i="7"/>
  <c r="AS30" i="7"/>
  <c r="AS16" i="7"/>
  <c r="O31" i="7"/>
  <c r="O21" i="7"/>
  <c r="O6" i="7"/>
  <c r="AA6" i="7"/>
  <c r="AS6" i="7"/>
  <c r="BA4" i="8"/>
  <c r="AD65" i="7"/>
  <c r="AH51" i="7"/>
  <c r="AE51" i="7"/>
  <c r="AA43" i="7"/>
  <c r="T43" i="7"/>
  <c r="AA25" i="7"/>
  <c r="T25" i="7"/>
  <c r="AA21" i="7"/>
  <c r="T21" i="7"/>
  <c r="AA12" i="7"/>
  <c r="T12" i="7"/>
  <c r="L13" i="7"/>
  <c r="O13" i="7"/>
  <c r="R48" i="7"/>
  <c r="AB48" i="7"/>
  <c r="R34" i="7"/>
  <c r="AB34" i="7"/>
  <c r="AA71" i="7"/>
  <c r="AD4" i="8" s="1"/>
  <c r="AH7" i="7"/>
  <c r="T19" i="7"/>
  <c r="AH54" i="7"/>
  <c r="AH56" i="7"/>
  <c r="R9" i="7"/>
  <c r="N27" i="7"/>
  <c r="AA45" i="7"/>
  <c r="O57" i="7"/>
  <c r="O55" i="7"/>
  <c r="T39" i="7"/>
  <c r="O37" i="7"/>
  <c r="AH61" i="7"/>
  <c r="O10" i="7"/>
  <c r="O49" i="7"/>
  <c r="O63" i="7"/>
  <c r="AS13" i="7"/>
  <c r="O35" i="7"/>
  <c r="AH59" i="7"/>
  <c r="AA27" i="7"/>
  <c r="AA17" i="7"/>
  <c r="AB52" i="7"/>
  <c r="O61" i="7"/>
  <c r="AB36" i="7"/>
  <c r="L53" i="7"/>
  <c r="AB64" i="7"/>
  <c r="AB56" i="7"/>
  <c r="AA56" i="7"/>
  <c r="AB50" i="7"/>
  <c r="AH48" i="7"/>
  <c r="AH45" i="7"/>
  <c r="AH43" i="7"/>
  <c r="AH41" i="7"/>
  <c r="AH30" i="7"/>
  <c r="AH29" i="7"/>
  <c r="AH27" i="7"/>
  <c r="AH26" i="7"/>
  <c r="AH19" i="7"/>
  <c r="AS18" i="7"/>
  <c r="AS8" i="7"/>
  <c r="AS35" i="7"/>
  <c r="AS33" i="7"/>
  <c r="AS31" i="7"/>
  <c r="AS29" i="7"/>
  <c r="AS27" i="7"/>
  <c r="AS25" i="7"/>
  <c r="AS23" i="7"/>
  <c r="AS21" i="7"/>
  <c r="AS19" i="7"/>
  <c r="AS17" i="7"/>
  <c r="AS11" i="7"/>
  <c r="AS7" i="7"/>
  <c r="O41" i="7"/>
  <c r="AB43" i="7"/>
  <c r="O64" i="7"/>
  <c r="O54" i="7"/>
  <c r="O46" i="7"/>
  <c r="O30" i="7"/>
  <c r="O24" i="7"/>
  <c r="O22" i="7"/>
  <c r="O16" i="7"/>
  <c r="O14" i="7"/>
  <c r="O12" i="7"/>
  <c r="S65" i="7"/>
  <c r="W45" i="7" s="1"/>
  <c r="Y45" i="7" s="1"/>
  <c r="AS9" i="7"/>
  <c r="W18" i="7"/>
  <c r="Y18" i="7" s="1"/>
  <c r="AG49" i="7"/>
  <c r="AH49" i="7"/>
  <c r="AG47" i="7"/>
  <c r="AH47" i="7"/>
  <c r="AG44" i="7"/>
  <c r="AH44" i="7"/>
  <c r="AG42" i="7"/>
  <c r="AH42" i="7"/>
  <c r="AE34" i="7"/>
  <c r="AH34" i="7"/>
  <c r="AG33" i="7"/>
  <c r="AH33" i="7"/>
  <c r="AE32" i="7"/>
  <c r="AH32" i="7"/>
  <c r="AG31" i="7"/>
  <c r="AH31" i="7"/>
  <c r="AE28" i="7"/>
  <c r="AH28" i="7"/>
  <c r="AG23" i="7"/>
  <c r="AH23" i="7"/>
  <c r="AH22" i="7"/>
  <c r="AE22" i="7"/>
  <c r="AH21" i="7"/>
  <c r="AG21" i="7"/>
  <c r="AE18" i="7"/>
  <c r="AH18" i="7"/>
  <c r="AG15" i="7"/>
  <c r="AH15" i="7"/>
  <c r="AH12" i="7"/>
  <c r="AG12" i="7"/>
  <c r="AE11" i="7"/>
  <c r="AH11" i="7"/>
  <c r="AI65" i="7"/>
  <c r="BS4" i="8" s="1"/>
  <c r="AG10" i="7"/>
  <c r="AH10" i="7"/>
  <c r="AE9" i="7"/>
  <c r="AH9" i="7"/>
  <c r="AG17" i="7"/>
  <c r="AH17" i="7"/>
  <c r="AL65" i="7"/>
  <c r="AR34" i="7"/>
  <c r="AS34" i="7"/>
  <c r="AR32" i="7"/>
  <c r="AS32" i="7"/>
  <c r="AR22" i="7"/>
  <c r="AS22" i="7"/>
  <c r="AR20" i="7"/>
  <c r="AS20" i="7"/>
  <c r="AR14" i="7"/>
  <c r="AS14" i="7"/>
  <c r="AR12" i="7"/>
  <c r="AS12" i="7"/>
  <c r="AB63" i="7"/>
  <c r="AA63" i="7"/>
  <c r="T63" i="7"/>
  <c r="AB61" i="7"/>
  <c r="T61" i="7"/>
  <c r="AA61" i="7"/>
  <c r="AB55" i="7"/>
  <c r="AA55" i="7"/>
  <c r="T53" i="7"/>
  <c r="AA53" i="7"/>
  <c r="AA51" i="7"/>
  <c r="T51" i="7"/>
  <c r="AB49" i="7"/>
  <c r="AA49" i="7"/>
  <c r="T49" i="7"/>
  <c r="AB42" i="7"/>
  <c r="AA42" i="7"/>
  <c r="T38" i="7"/>
  <c r="AB38" i="7"/>
  <c r="T32" i="7"/>
  <c r="AA32" i="7"/>
  <c r="T30" i="7"/>
  <c r="AB30" i="7"/>
  <c r="AA30" i="7"/>
  <c r="AB28" i="7"/>
  <c r="AA28" i="7"/>
  <c r="T28" i="7"/>
  <c r="T26" i="7"/>
  <c r="AB26" i="7"/>
  <c r="AA26" i="7"/>
  <c r="AB24" i="7"/>
  <c r="T24" i="7"/>
  <c r="AA24" i="7"/>
  <c r="T22" i="7"/>
  <c r="AA22" i="7"/>
  <c r="T20" i="7"/>
  <c r="AB20" i="7"/>
  <c r="T18" i="7"/>
  <c r="AA18" i="7"/>
  <c r="AB18" i="7"/>
  <c r="AA15" i="7"/>
  <c r="T15" i="7"/>
  <c r="AA11" i="7"/>
  <c r="T11" i="7"/>
  <c r="AB11" i="7"/>
  <c r="T10" i="7"/>
  <c r="AA10" i="7"/>
  <c r="AA7" i="7"/>
  <c r="T7" i="7"/>
  <c r="L62" i="7"/>
  <c r="O62" i="7"/>
  <c r="L50" i="7"/>
  <c r="O50" i="7"/>
  <c r="L44" i="7"/>
  <c r="O44" i="7"/>
  <c r="O19" i="7"/>
  <c r="L19" i="7"/>
  <c r="L9" i="7"/>
  <c r="O9" i="7"/>
  <c r="L7" i="7"/>
  <c r="K65" i="7"/>
  <c r="C65" i="7"/>
  <c r="AB7" i="7"/>
  <c r="A65" i="7"/>
  <c r="R59" i="7"/>
  <c r="AB59" i="7"/>
  <c r="R57" i="7"/>
  <c r="AB57" i="7"/>
  <c r="R53" i="7"/>
  <c r="AB53" i="7"/>
  <c r="R51" i="7"/>
  <c r="AB51" i="7"/>
  <c r="R47" i="7"/>
  <c r="AB47" i="7"/>
  <c r="R45" i="7"/>
  <c r="AB45" i="7"/>
  <c r="R37" i="7"/>
  <c r="AB37" i="7"/>
  <c r="R35" i="7"/>
  <c r="AB35" i="7"/>
  <c r="R33" i="7"/>
  <c r="AB33" i="7"/>
  <c r="R31" i="7"/>
  <c r="AB31" i="7"/>
  <c r="R27" i="7"/>
  <c r="AB27" i="7"/>
  <c r="R25" i="7"/>
  <c r="AB25" i="7"/>
  <c r="R23" i="7"/>
  <c r="AB23" i="7"/>
  <c r="R21" i="7"/>
  <c r="AB21" i="7"/>
  <c r="R15" i="7"/>
  <c r="Z15" i="7"/>
  <c r="N38" i="7"/>
  <c r="O38" i="7"/>
  <c r="N36" i="7"/>
  <c r="O36" i="7"/>
  <c r="M7" i="7"/>
  <c r="N7" i="7" s="1"/>
  <c r="I7" i="7"/>
  <c r="B65" i="7"/>
  <c r="E23" i="7" s="1"/>
  <c r="G23" i="7" s="1"/>
  <c r="W40" i="7"/>
  <c r="Y40" i="7" s="1"/>
  <c r="AH8" i="7"/>
  <c r="R7" i="7"/>
  <c r="AK65" i="7"/>
  <c r="AJ65" i="7"/>
  <c r="L48" i="7"/>
  <c r="AB29" i="7"/>
  <c r="AA57" i="7"/>
  <c r="AR18" i="7"/>
  <c r="AE26" i="7"/>
  <c r="N64" i="7"/>
  <c r="AB12" i="7"/>
  <c r="O34" i="7"/>
  <c r="Q65" i="7"/>
  <c r="V32" i="7" s="1"/>
  <c r="X32" i="7" s="1"/>
  <c r="O59" i="7"/>
  <c r="AH16" i="7"/>
  <c r="R43" i="7"/>
  <c r="AG48" i="7"/>
  <c r="AH36" i="7"/>
  <c r="AB41" i="7"/>
  <c r="AH24" i="7"/>
  <c r="AB32" i="7"/>
  <c r="AG45" i="7"/>
  <c r="O52" i="7"/>
  <c r="AH25" i="7"/>
  <c r="O18" i="7"/>
  <c r="O56" i="7"/>
  <c r="AS24" i="7"/>
  <c r="AH6" i="7"/>
  <c r="AH20" i="7"/>
  <c r="AA38" i="7"/>
  <c r="AB17" i="7"/>
  <c r="AA20" i="7"/>
  <c r="T44" i="7"/>
  <c r="AH39" i="7"/>
  <c r="AB44" i="7"/>
  <c r="AH35" i="7"/>
  <c r="AB15" i="7"/>
  <c r="AG41" i="7"/>
  <c r="AH46" i="7"/>
  <c r="AE30" i="7"/>
  <c r="AA40" i="7"/>
  <c r="AS10" i="7"/>
  <c r="O26" i="7"/>
  <c r="L41" i="7"/>
  <c r="T55" i="7"/>
  <c r="N54" i="7"/>
  <c r="L28" i="7"/>
  <c r="AG57" i="7"/>
  <c r="AH57" i="7"/>
  <c r="L51" i="7"/>
  <c r="O51" i="7"/>
  <c r="L17" i="7"/>
  <c r="O17" i="7"/>
  <c r="R40" i="7"/>
  <c r="AB40" i="7"/>
  <c r="AS15" i="7"/>
  <c r="AB39" i="7"/>
  <c r="AB19" i="7"/>
  <c r="H14" i="7"/>
  <c r="H51" i="7"/>
  <c r="H7" i="7"/>
  <c r="H12" i="7"/>
  <c r="Z56" i="7"/>
  <c r="H57" i="7"/>
  <c r="Z16" i="7"/>
  <c r="AQ11" i="7"/>
  <c r="Z47" i="7"/>
  <c r="Z34" i="7"/>
  <c r="AQ18" i="7"/>
  <c r="Z33" i="7"/>
  <c r="AQ13" i="7"/>
  <c r="Z13" i="7"/>
  <c r="H40" i="7"/>
  <c r="Z44" i="7"/>
  <c r="Z46" i="7"/>
  <c r="H22" i="7"/>
  <c r="H64" i="7"/>
  <c r="AQ12" i="7"/>
  <c r="AQ28" i="7"/>
  <c r="H59" i="7"/>
  <c r="AQ17" i="7"/>
  <c r="AQ16" i="7"/>
  <c r="H62" i="7"/>
  <c r="H49" i="7"/>
  <c r="Z27" i="7"/>
  <c r="Z14" i="7"/>
  <c r="H58" i="7"/>
  <c r="Z9" i="7"/>
  <c r="H60" i="7"/>
  <c r="Z49" i="7"/>
  <c r="H32" i="7"/>
  <c r="AQ30" i="7"/>
  <c r="H25" i="7"/>
  <c r="H56" i="7"/>
  <c r="Z37" i="7"/>
  <c r="Z55" i="7"/>
  <c r="AQ31" i="7"/>
  <c r="Z63" i="7"/>
  <c r="Z17" i="7"/>
  <c r="Z41" i="7"/>
  <c r="H31" i="7"/>
  <c r="H53" i="7"/>
  <c r="Z25" i="7"/>
  <c r="Z58" i="7"/>
  <c r="Z20" i="7"/>
  <c r="Z40" i="7"/>
  <c r="AQ26" i="7"/>
  <c r="Z35" i="7"/>
  <c r="Z29" i="7"/>
  <c r="H47" i="7"/>
  <c r="H24" i="7"/>
  <c r="AQ27" i="7"/>
  <c r="AQ14" i="7"/>
  <c r="H17" i="7"/>
  <c r="H8" i="7"/>
  <c r="Z57" i="7"/>
  <c r="Z12" i="7"/>
  <c r="H30" i="7"/>
  <c r="H15" i="7"/>
  <c r="AQ19" i="7"/>
  <c r="Z43" i="7"/>
  <c r="H50" i="7"/>
  <c r="H9" i="7"/>
  <c r="G5" i="3"/>
  <c r="H55" i="7"/>
  <c r="AQ15" i="7"/>
  <c r="Z23" i="7"/>
  <c r="Z53" i="7"/>
  <c r="AQ10" i="7"/>
  <c r="H41" i="7"/>
  <c r="H42" i="7"/>
  <c r="Z6" i="7"/>
  <c r="AQ34" i="7"/>
  <c r="Z30" i="7"/>
  <c r="Z36" i="7"/>
  <c r="Z51" i="7"/>
  <c r="Z19" i="7"/>
  <c r="AQ33" i="7"/>
  <c r="AQ23" i="7"/>
  <c r="Z31" i="7"/>
  <c r="Z10" i="7"/>
  <c r="H16" i="7"/>
  <c r="H19" i="7"/>
  <c r="H28" i="7"/>
  <c r="H63" i="7"/>
  <c r="Z18" i="7"/>
  <c r="H21" i="7"/>
  <c r="H26" i="7"/>
  <c r="Z32" i="7"/>
  <c r="H6" i="7"/>
  <c r="Z52" i="7"/>
  <c r="H20" i="7"/>
  <c r="Z11" i="7"/>
  <c r="Z39" i="7"/>
  <c r="Z21" i="7"/>
  <c r="H48" i="7"/>
  <c r="AQ6" i="7"/>
  <c r="H34" i="7"/>
  <c r="Z24" i="7"/>
  <c r="Z61" i="7"/>
  <c r="AQ35" i="7"/>
  <c r="H18" i="7"/>
  <c r="Z28" i="7"/>
  <c r="AQ29" i="7"/>
  <c r="H37" i="7"/>
  <c r="H44" i="7"/>
  <c r="Z62" i="7"/>
  <c r="H27" i="7"/>
  <c r="H39" i="7"/>
  <c r="F37" i="3"/>
  <c r="Z50" i="7"/>
  <c r="H33" i="7"/>
  <c r="H10" i="7"/>
  <c r="H46" i="7"/>
  <c r="Z22" i="7"/>
  <c r="H54" i="7"/>
  <c r="AQ7" i="7"/>
  <c r="Z59" i="7"/>
  <c r="Z60" i="7"/>
  <c r="H35" i="7"/>
  <c r="Z8" i="7"/>
  <c r="AQ9" i="7"/>
  <c r="Z54" i="7"/>
  <c r="I4" i="8"/>
  <c r="Z45" i="7"/>
  <c r="AQ21" i="7"/>
  <c r="H52" i="7"/>
  <c r="Z48" i="7"/>
  <c r="AQ32" i="7"/>
  <c r="H45" i="7"/>
  <c r="Z42" i="7"/>
  <c r="Z64" i="7"/>
  <c r="H11" i="7"/>
  <c r="H61" i="7"/>
  <c r="Z38" i="7"/>
  <c r="Z7" i="7"/>
  <c r="AQ20" i="7"/>
  <c r="H23" i="7"/>
  <c r="H29" i="7"/>
  <c r="H38" i="7"/>
  <c r="AQ25" i="7"/>
  <c r="H13" i="7"/>
  <c r="H43" i="7"/>
  <c r="H36" i="7"/>
  <c r="J65" i="7"/>
  <c r="X4" i="8" s="1"/>
  <c r="E37" i="7"/>
  <c r="G37" i="7" s="1"/>
  <c r="V9" i="7"/>
  <c r="X9" i="7" s="1"/>
  <c r="V52" i="7"/>
  <c r="X52" i="7" s="1"/>
  <c r="V43" i="7"/>
  <c r="X43" i="7" s="1"/>
  <c r="AG8" i="7"/>
  <c r="AF65" i="7"/>
  <c r="U65" i="7"/>
  <c r="A40" i="3"/>
  <c r="AG29" i="7"/>
  <c r="M8" i="7"/>
  <c r="I8" i="7"/>
  <c r="AR65" i="7" l="1"/>
  <c r="AG65" i="7"/>
  <c r="E58" i="7"/>
  <c r="G58" i="7" s="1"/>
  <c r="AE4" i="8"/>
  <c r="E31" i="7"/>
  <c r="G31" i="7" s="1"/>
  <c r="AM4" i="8"/>
  <c r="T65" i="7"/>
  <c r="AE65" i="7"/>
  <c r="V34" i="7"/>
  <c r="X34" i="7" s="1"/>
  <c r="V51" i="7"/>
  <c r="X51" i="7" s="1"/>
  <c r="V22" i="7"/>
  <c r="X22" i="7" s="1"/>
  <c r="E28" i="7"/>
  <c r="G28" i="7" s="1"/>
  <c r="E44" i="7"/>
  <c r="G44" i="7" s="1"/>
  <c r="E8" i="7"/>
  <c r="V47" i="7"/>
  <c r="X47" i="7" s="1"/>
  <c r="V26" i="7"/>
  <c r="X26" i="7" s="1"/>
  <c r="V19" i="7"/>
  <c r="X19" i="7" s="1"/>
  <c r="V6" i="7"/>
  <c r="X6" i="7" s="1"/>
  <c r="V31" i="7"/>
  <c r="X31" i="7" s="1"/>
  <c r="V48" i="7"/>
  <c r="X48" i="7" s="1"/>
  <c r="V33" i="7"/>
  <c r="X33" i="7" s="1"/>
  <c r="W49" i="7"/>
  <c r="Y49" i="7" s="1"/>
  <c r="E41" i="7"/>
  <c r="G41" i="7" s="1"/>
  <c r="E45" i="7"/>
  <c r="G45" i="7" s="1"/>
  <c r="E60" i="7"/>
  <c r="G60" i="7" s="1"/>
  <c r="E53" i="7"/>
  <c r="G53" i="7" s="1"/>
  <c r="E17" i="7"/>
  <c r="G17" i="7" s="1"/>
  <c r="E29" i="7"/>
  <c r="G29" i="7" s="1"/>
  <c r="E35" i="7"/>
  <c r="G35" i="7" s="1"/>
  <c r="E38" i="7"/>
  <c r="G38" i="7" s="1"/>
  <c r="E40" i="7"/>
  <c r="G40" i="7" s="1"/>
  <c r="E20" i="7"/>
  <c r="G20" i="7" s="1"/>
  <c r="E16" i="7"/>
  <c r="G16" i="7" s="1"/>
  <c r="E32" i="7"/>
  <c r="G32" i="7" s="1"/>
  <c r="E43" i="7"/>
  <c r="G43" i="7" s="1"/>
  <c r="E30" i="7"/>
  <c r="G30" i="7" s="1"/>
  <c r="E42" i="7"/>
  <c r="G42" i="7" s="1"/>
  <c r="E26" i="7"/>
  <c r="G26" i="7" s="1"/>
  <c r="W54" i="7"/>
  <c r="Y54" i="7" s="1"/>
  <c r="I65" i="7"/>
  <c r="W19" i="7"/>
  <c r="Y19" i="7" s="1"/>
  <c r="M65" i="7"/>
  <c r="E13" i="7"/>
  <c r="G13" i="7" s="1"/>
  <c r="E59" i="7"/>
  <c r="G59" i="7" s="1"/>
  <c r="E71" i="7"/>
  <c r="J71" i="7" s="1"/>
  <c r="Q71" i="7" s="1"/>
  <c r="E14" i="7"/>
  <c r="G14" i="7" s="1"/>
  <c r="E57" i="7"/>
  <c r="G57" i="7" s="1"/>
  <c r="E19" i="7"/>
  <c r="G19" i="7" s="1"/>
  <c r="E36" i="7"/>
  <c r="G36" i="7" s="1"/>
  <c r="E52" i="7"/>
  <c r="G52" i="7" s="1"/>
  <c r="E34" i="7"/>
  <c r="G34" i="7" s="1"/>
  <c r="E15" i="7"/>
  <c r="G15" i="7" s="1"/>
  <c r="E56" i="7"/>
  <c r="G56" i="7" s="1"/>
  <c r="E64" i="7"/>
  <c r="G64" i="7" s="1"/>
  <c r="E48" i="7"/>
  <c r="G48" i="7" s="1"/>
  <c r="E24" i="7"/>
  <c r="G24" i="7" s="1"/>
  <c r="E47" i="7"/>
  <c r="G47" i="7" s="1"/>
  <c r="E12" i="7"/>
  <c r="G12" i="7" s="1"/>
  <c r="E46" i="7"/>
  <c r="G46" i="7" s="1"/>
  <c r="E39" i="7"/>
  <c r="G39" i="7" s="1"/>
  <c r="E25" i="7"/>
  <c r="G25" i="7" s="1"/>
  <c r="E51" i="7"/>
  <c r="G51" i="7" s="1"/>
  <c r="E21" i="7"/>
  <c r="G21" i="7" s="1"/>
  <c r="W35" i="7"/>
  <c r="Y35" i="7" s="1"/>
  <c r="W36" i="7"/>
  <c r="Y36" i="7" s="1"/>
  <c r="W21" i="7"/>
  <c r="Y21" i="7" s="1"/>
  <c r="W27" i="7"/>
  <c r="Y27" i="7" s="1"/>
  <c r="O7" i="7"/>
  <c r="AB65" i="7"/>
  <c r="AC4" i="8" s="1"/>
  <c r="W47" i="7"/>
  <c r="Y47" i="7" s="1"/>
  <c r="W64" i="7"/>
  <c r="Y64" i="7" s="1"/>
  <c r="AS65" i="7"/>
  <c r="BQ4" i="8" s="1"/>
  <c r="L65" i="7"/>
  <c r="V39" i="7"/>
  <c r="X39" i="7" s="1"/>
  <c r="V44" i="7"/>
  <c r="X44" i="7" s="1"/>
  <c r="V23" i="7"/>
  <c r="X23" i="7" s="1"/>
  <c r="V30" i="7"/>
  <c r="X30" i="7" s="1"/>
  <c r="V11" i="7"/>
  <c r="X11" i="7" s="1"/>
  <c r="V56" i="7"/>
  <c r="X56" i="7" s="1"/>
  <c r="V62" i="7"/>
  <c r="X62" i="7" s="1"/>
  <c r="V8" i="7"/>
  <c r="X8" i="7" s="1"/>
  <c r="V18" i="7"/>
  <c r="X18" i="7" s="1"/>
  <c r="V45" i="7"/>
  <c r="X45" i="7" s="1"/>
  <c r="V10" i="7"/>
  <c r="X10" i="7" s="1"/>
  <c r="V63" i="7"/>
  <c r="X63" i="7" s="1"/>
  <c r="AP4" i="8"/>
  <c r="R65" i="7"/>
  <c r="W25" i="7"/>
  <c r="Y25" i="7" s="1"/>
  <c r="W55" i="7"/>
  <c r="Y55" i="7" s="1"/>
  <c r="W30" i="7"/>
  <c r="Y30" i="7" s="1"/>
  <c r="W26" i="7"/>
  <c r="Y26" i="7" s="1"/>
  <c r="W13" i="7"/>
  <c r="Y13" i="7" s="1"/>
  <c r="W57" i="7"/>
  <c r="Y57" i="7" s="1"/>
  <c r="W63" i="7"/>
  <c r="Y63" i="7" s="1"/>
  <c r="W11" i="7"/>
  <c r="Y11" i="7" s="1"/>
  <c r="E73" i="7"/>
  <c r="J73" i="7" s="1"/>
  <c r="AG4" i="8" s="1"/>
  <c r="AI4" i="8" s="1"/>
  <c r="W39" i="7"/>
  <c r="Y39" i="7" s="1"/>
  <c r="W20" i="7"/>
  <c r="Y20" i="7" s="1"/>
  <c r="W44" i="7"/>
  <c r="Y44" i="7" s="1"/>
  <c r="W37" i="7"/>
  <c r="Y37" i="7" s="1"/>
  <c r="W31" i="7"/>
  <c r="Y31" i="7" s="1"/>
  <c r="W60" i="7"/>
  <c r="Y60" i="7" s="1"/>
  <c r="W12" i="7"/>
  <c r="Y12" i="7" s="1"/>
  <c r="W16" i="7"/>
  <c r="Y16" i="7" s="1"/>
  <c r="W50" i="7"/>
  <c r="Y50" i="7" s="1"/>
  <c r="W43" i="7"/>
  <c r="Y43" i="7" s="1"/>
  <c r="W33" i="7"/>
  <c r="Y33" i="7" s="1"/>
  <c r="W46" i="7"/>
  <c r="Y46" i="7" s="1"/>
  <c r="W61" i="7"/>
  <c r="Y61" i="7" s="1"/>
  <c r="W58" i="7"/>
  <c r="Y58" i="7" s="1"/>
  <c r="W15" i="7"/>
  <c r="Y15" i="7" s="1"/>
  <c r="W56" i="7"/>
  <c r="Y56" i="7" s="1"/>
  <c r="W48" i="7"/>
  <c r="Y48" i="7" s="1"/>
  <c r="W29" i="7"/>
  <c r="Y29" i="7" s="1"/>
  <c r="W53" i="7"/>
  <c r="Y53" i="7" s="1"/>
  <c r="W34" i="7"/>
  <c r="Y34" i="7" s="1"/>
  <c r="W42" i="7"/>
  <c r="Y42" i="7" s="1"/>
  <c r="W32" i="7"/>
  <c r="Y32" i="7" s="1"/>
  <c r="W59" i="7"/>
  <c r="Y59" i="7" s="1"/>
  <c r="W62" i="7"/>
  <c r="Y62" i="7" s="1"/>
  <c r="W28" i="7"/>
  <c r="Y28" i="7" s="1"/>
  <c r="W24" i="7"/>
  <c r="Y24" i="7" s="1"/>
  <c r="W9" i="7"/>
  <c r="Y9" i="7" s="1"/>
  <c r="W10" i="7"/>
  <c r="Y10" i="7" s="1"/>
  <c r="W6" i="7"/>
  <c r="W23" i="7"/>
  <c r="Y23" i="7" s="1"/>
  <c r="W14" i="7"/>
  <c r="Y14" i="7" s="1"/>
  <c r="W51" i="7"/>
  <c r="Y51" i="7" s="1"/>
  <c r="W52" i="7"/>
  <c r="Y52" i="7" s="1"/>
  <c r="W7" i="7"/>
  <c r="Y7" i="7" s="1"/>
  <c r="W8" i="7"/>
  <c r="Y8" i="7" s="1"/>
  <c r="W22" i="7"/>
  <c r="Y22" i="7" s="1"/>
  <c r="W38" i="7"/>
  <c r="Y38" i="7" s="1"/>
  <c r="W41" i="7"/>
  <c r="Y41" i="7" s="1"/>
  <c r="W17" i="7"/>
  <c r="Y17" i="7" s="1"/>
  <c r="AA65" i="7"/>
  <c r="V38" i="7"/>
  <c r="X38" i="7" s="1"/>
  <c r="V50" i="7"/>
  <c r="X50" i="7" s="1"/>
  <c r="V27" i="7"/>
  <c r="X27" i="7" s="1"/>
  <c r="V25" i="7"/>
  <c r="X25" i="7" s="1"/>
  <c r="V35" i="7"/>
  <c r="X35" i="7" s="1"/>
  <c r="V37" i="7"/>
  <c r="X37" i="7" s="1"/>
  <c r="V21" i="7"/>
  <c r="X21" i="7" s="1"/>
  <c r="V14" i="7"/>
  <c r="X14" i="7" s="1"/>
  <c r="V64" i="7"/>
  <c r="X64" i="7" s="1"/>
  <c r="AM33" i="7"/>
  <c r="AO33" i="7" s="1"/>
  <c r="AM18" i="7"/>
  <c r="AO18" i="7" s="1"/>
  <c r="AM16" i="7"/>
  <c r="AO16" i="7" s="1"/>
  <c r="AM22" i="7"/>
  <c r="AO22" i="7" s="1"/>
  <c r="AM35" i="7"/>
  <c r="AO35" i="7" s="1"/>
  <c r="AM6" i="7"/>
  <c r="AM28" i="7"/>
  <c r="AO28" i="7" s="1"/>
  <c r="AM10" i="7"/>
  <c r="AO10" i="7" s="1"/>
  <c r="AM26" i="7"/>
  <c r="AO26" i="7" s="1"/>
  <c r="AM12" i="7"/>
  <c r="AO12" i="7" s="1"/>
  <c r="AM20" i="7"/>
  <c r="AO20" i="7" s="1"/>
  <c r="AM19" i="7"/>
  <c r="AO19" i="7" s="1"/>
  <c r="AM11" i="7"/>
  <c r="AO11" i="7" s="1"/>
  <c r="AM25" i="7"/>
  <c r="AO25" i="7" s="1"/>
  <c r="AM31" i="7"/>
  <c r="AO31" i="7" s="1"/>
  <c r="AM14" i="7"/>
  <c r="AO14" i="7" s="1"/>
  <c r="AM27" i="7"/>
  <c r="AO27" i="7" s="1"/>
  <c r="AM34" i="7"/>
  <c r="AO34" i="7" s="1"/>
  <c r="AM23" i="7"/>
  <c r="AO23" i="7" s="1"/>
  <c r="AM15" i="7"/>
  <c r="AO15" i="7" s="1"/>
  <c r="AM29" i="7"/>
  <c r="AO29" i="7" s="1"/>
  <c r="AM30" i="7"/>
  <c r="AO30" i="7" s="1"/>
  <c r="AM32" i="7"/>
  <c r="AO32" i="7" s="1"/>
  <c r="AM17" i="7"/>
  <c r="AO17" i="7" s="1"/>
  <c r="AM9" i="7"/>
  <c r="AO9" i="7" s="1"/>
  <c r="AM7" i="7"/>
  <c r="AO7" i="7" s="1"/>
  <c r="AM8" i="7"/>
  <c r="AO8" i="7" s="1"/>
  <c r="D74" i="7"/>
  <c r="I74" i="7" s="1"/>
  <c r="BT4" i="8" s="1"/>
  <c r="BX4" i="8" s="1"/>
  <c r="AM13" i="7"/>
  <c r="AO13" i="7" s="1"/>
  <c r="AM24" i="7"/>
  <c r="AO24" i="7" s="1"/>
  <c r="AM21" i="7"/>
  <c r="AO21" i="7" s="1"/>
  <c r="D21" i="7"/>
  <c r="F21" i="7" s="1"/>
  <c r="D35" i="7"/>
  <c r="F35" i="7" s="1"/>
  <c r="D43" i="7"/>
  <c r="F43" i="7" s="1"/>
  <c r="D6" i="7"/>
  <c r="D36" i="7"/>
  <c r="F36" i="7" s="1"/>
  <c r="D57" i="7"/>
  <c r="F57" i="7" s="1"/>
  <c r="D28" i="7"/>
  <c r="F28" i="7" s="1"/>
  <c r="D23" i="7"/>
  <c r="F23" i="7" s="1"/>
  <c r="D64" i="7"/>
  <c r="F64" i="7" s="1"/>
  <c r="D11" i="7"/>
  <c r="F11" i="7" s="1"/>
  <c r="D22" i="7"/>
  <c r="F22" i="7" s="1"/>
  <c r="D31" i="7"/>
  <c r="F31" i="7" s="1"/>
  <c r="D47" i="7"/>
  <c r="F47" i="7" s="1"/>
  <c r="D16" i="7"/>
  <c r="F16" i="7" s="1"/>
  <c r="D55" i="7"/>
  <c r="F55" i="7" s="1"/>
  <c r="D45" i="7"/>
  <c r="F45" i="7" s="1"/>
  <c r="D29" i="7"/>
  <c r="F29" i="7" s="1"/>
  <c r="D27" i="7"/>
  <c r="F27" i="7" s="1"/>
  <c r="D18" i="7"/>
  <c r="F18" i="7" s="1"/>
  <c r="D37" i="7"/>
  <c r="F37" i="7" s="1"/>
  <c r="D48" i="7"/>
  <c r="F48" i="7" s="1"/>
  <c r="D62" i="7"/>
  <c r="F62" i="7" s="1"/>
  <c r="D46" i="7"/>
  <c r="F46" i="7" s="1"/>
  <c r="D42" i="7"/>
  <c r="F42" i="7" s="1"/>
  <c r="D50" i="7"/>
  <c r="F50" i="7" s="1"/>
  <c r="D61" i="7"/>
  <c r="F61" i="7" s="1"/>
  <c r="D54" i="7"/>
  <c r="F54" i="7" s="1"/>
  <c r="D20" i="7"/>
  <c r="F20" i="7" s="1"/>
  <c r="D53" i="7"/>
  <c r="F53" i="7" s="1"/>
  <c r="D63" i="7"/>
  <c r="F63" i="7" s="1"/>
  <c r="D30" i="7"/>
  <c r="F30" i="7" s="1"/>
  <c r="D33" i="7"/>
  <c r="F33" i="7" s="1"/>
  <c r="D56" i="7"/>
  <c r="F56" i="7" s="1"/>
  <c r="D58" i="7"/>
  <c r="F58" i="7" s="1"/>
  <c r="D34" i="7"/>
  <c r="F34" i="7" s="1"/>
  <c r="D32" i="7"/>
  <c r="F32" i="7" s="1"/>
  <c r="D12" i="7"/>
  <c r="F12" i="7" s="1"/>
  <c r="D7" i="7"/>
  <c r="F7" i="7" s="1"/>
  <c r="D44" i="7"/>
  <c r="F44" i="7" s="1"/>
  <c r="D71" i="7"/>
  <c r="I71" i="7" s="1"/>
  <c r="D19" i="7"/>
  <c r="F19" i="7" s="1"/>
  <c r="D15" i="7"/>
  <c r="F15" i="7" s="1"/>
  <c r="D25" i="7"/>
  <c r="F25" i="7" s="1"/>
  <c r="D51" i="7"/>
  <c r="F51" i="7" s="1"/>
  <c r="D52" i="7"/>
  <c r="F52" i="7" s="1"/>
  <c r="D41" i="7"/>
  <c r="F41" i="7" s="1"/>
  <c r="D49" i="7"/>
  <c r="F49" i="7" s="1"/>
  <c r="D39" i="7"/>
  <c r="F39" i="7" s="1"/>
  <c r="D26" i="7"/>
  <c r="F26" i="7" s="1"/>
  <c r="D24" i="7"/>
  <c r="F24" i="7" s="1"/>
  <c r="D13" i="7"/>
  <c r="F13" i="7" s="1"/>
  <c r="D60" i="7"/>
  <c r="F60" i="7" s="1"/>
  <c r="D17" i="7"/>
  <c r="F17" i="7" s="1"/>
  <c r="D38" i="7"/>
  <c r="F38" i="7" s="1"/>
  <c r="D9" i="7"/>
  <c r="F9" i="7" s="1"/>
  <c r="D59" i="7"/>
  <c r="F59" i="7" s="1"/>
  <c r="D14" i="7"/>
  <c r="F14" i="7" s="1"/>
  <c r="D40" i="7"/>
  <c r="F40" i="7" s="1"/>
  <c r="D8" i="7"/>
  <c r="F8" i="7" s="1"/>
  <c r="D10" i="7"/>
  <c r="F10" i="7" s="1"/>
  <c r="V16" i="7"/>
  <c r="X16" i="7" s="1"/>
  <c r="V60" i="7"/>
  <c r="X60" i="7" s="1"/>
  <c r="D73" i="7"/>
  <c r="I73" i="7" s="1"/>
  <c r="AF4" i="8" s="1"/>
  <c r="AJ4" i="8" s="1"/>
  <c r="V57" i="7"/>
  <c r="X57" i="7" s="1"/>
  <c r="V41" i="7"/>
  <c r="X41" i="7" s="1"/>
  <c r="V29" i="7"/>
  <c r="X29" i="7" s="1"/>
  <c r="V61" i="7"/>
  <c r="X61" i="7" s="1"/>
  <c r="V58" i="7"/>
  <c r="X58" i="7" s="1"/>
  <c r="V36" i="7"/>
  <c r="X36" i="7" s="1"/>
  <c r="V15" i="7"/>
  <c r="X15" i="7" s="1"/>
  <c r="V28" i="7"/>
  <c r="X28" i="7" s="1"/>
  <c r="V55" i="7"/>
  <c r="X55" i="7" s="1"/>
  <c r="V13" i="7"/>
  <c r="X13" i="7" s="1"/>
  <c r="V46" i="7"/>
  <c r="X46" i="7" s="1"/>
  <c r="V7" i="7"/>
  <c r="X7" i="7" s="1"/>
  <c r="V59" i="7"/>
  <c r="X59" i="7" s="1"/>
  <c r="V12" i="7"/>
  <c r="X12" i="7" s="1"/>
  <c r="V49" i="7"/>
  <c r="X49" i="7" s="1"/>
  <c r="V42" i="7"/>
  <c r="X42" i="7" s="1"/>
  <c r="V20" i="7"/>
  <c r="X20" i="7" s="1"/>
  <c r="V53" i="7"/>
  <c r="X53" i="7" s="1"/>
  <c r="V17" i="7"/>
  <c r="X17" i="7" s="1"/>
  <c r="V24" i="7"/>
  <c r="X24" i="7" s="1"/>
  <c r="V54" i="7"/>
  <c r="X54" i="7" s="1"/>
  <c r="V40" i="7"/>
  <c r="X40" i="7" s="1"/>
  <c r="AN32" i="7"/>
  <c r="AP32" i="7" s="1"/>
  <c r="AN26" i="7"/>
  <c r="AP26" i="7" s="1"/>
  <c r="AN22" i="7"/>
  <c r="AP22" i="7" s="1"/>
  <c r="AN12" i="7"/>
  <c r="AP12" i="7" s="1"/>
  <c r="AN23" i="7"/>
  <c r="AP23" i="7" s="1"/>
  <c r="AN8" i="7"/>
  <c r="AP8" i="7" s="1"/>
  <c r="AN25" i="7"/>
  <c r="AP25" i="7" s="1"/>
  <c r="AN15" i="7"/>
  <c r="AP15" i="7" s="1"/>
  <c r="AN14" i="7"/>
  <c r="AP14" i="7" s="1"/>
  <c r="AN6" i="7"/>
  <c r="AN20" i="7"/>
  <c r="AP20" i="7" s="1"/>
  <c r="AN18" i="7"/>
  <c r="AP18" i="7" s="1"/>
  <c r="AN29" i="7"/>
  <c r="AP29" i="7" s="1"/>
  <c r="AN21" i="7"/>
  <c r="AP21" i="7" s="1"/>
  <c r="AN30" i="7"/>
  <c r="AP30" i="7" s="1"/>
  <c r="AN34" i="7"/>
  <c r="AP34" i="7" s="1"/>
  <c r="AN33" i="7"/>
  <c r="AP33" i="7" s="1"/>
  <c r="AN31" i="7"/>
  <c r="AP31" i="7" s="1"/>
  <c r="E74" i="7"/>
  <c r="J74" i="7" s="1"/>
  <c r="BU4" i="8" s="1"/>
  <c r="BW4" i="8" s="1"/>
  <c r="AN19" i="7"/>
  <c r="AP19" i="7" s="1"/>
  <c r="AN7" i="7"/>
  <c r="AP7" i="7" s="1"/>
  <c r="AN9" i="7"/>
  <c r="AP9" i="7" s="1"/>
  <c r="AN10" i="7"/>
  <c r="AP10" i="7" s="1"/>
  <c r="AN28" i="7"/>
  <c r="AP28" i="7" s="1"/>
  <c r="AN11" i="7"/>
  <c r="AP11" i="7" s="1"/>
  <c r="AN27" i="7"/>
  <c r="AP27" i="7" s="1"/>
  <c r="AN16" i="7"/>
  <c r="AP16" i="7" s="1"/>
  <c r="AN24" i="7"/>
  <c r="AP24" i="7" s="1"/>
  <c r="AN13" i="7"/>
  <c r="AP13" i="7" s="1"/>
  <c r="AN35" i="7"/>
  <c r="AP35" i="7" s="1"/>
  <c r="AN17" i="7"/>
  <c r="AP17" i="7" s="1"/>
  <c r="E9" i="7"/>
  <c r="G9" i="7" s="1"/>
  <c r="E10" i="7"/>
  <c r="G10" i="7" s="1"/>
  <c r="E33" i="7"/>
  <c r="G33" i="7" s="1"/>
  <c r="E61" i="7"/>
  <c r="G61" i="7" s="1"/>
  <c r="E49" i="7"/>
  <c r="G49" i="7" s="1"/>
  <c r="E22" i="7"/>
  <c r="G22" i="7" s="1"/>
  <c r="E62" i="7"/>
  <c r="G62" i="7" s="1"/>
  <c r="E54" i="7"/>
  <c r="G54" i="7" s="1"/>
  <c r="E7" i="7"/>
  <c r="G7" i="7" s="1"/>
  <c r="E50" i="7"/>
  <c r="G50" i="7" s="1"/>
  <c r="E11" i="7"/>
  <c r="G11" i="7" s="1"/>
  <c r="E27" i="7"/>
  <c r="G27" i="7" s="1"/>
  <c r="E55" i="7"/>
  <c r="G55" i="7" s="1"/>
  <c r="E18" i="7"/>
  <c r="G18" i="7" s="1"/>
  <c r="E6" i="7"/>
  <c r="G6" i="7" s="1"/>
  <c r="E63" i="7"/>
  <c r="G63" i="7" s="1"/>
  <c r="D72" i="7"/>
  <c r="I72" i="7" s="1"/>
  <c r="Y4" i="8" s="1"/>
  <c r="AB4" i="8" s="1"/>
  <c r="Z65" i="7"/>
  <c r="Z66" i="7" s="1"/>
  <c r="H65" i="7"/>
  <c r="H66" i="7" s="1"/>
  <c r="AQ65" i="7"/>
  <c r="AN4" i="8"/>
  <c r="AO4" i="8" s="1"/>
  <c r="G8" i="7"/>
  <c r="O8" i="7"/>
  <c r="N8" i="7"/>
  <c r="N65" i="7" s="1"/>
  <c r="AQ66" i="7" l="1"/>
  <c r="AR67" i="7" s="1"/>
  <c r="O65" i="7"/>
  <c r="E72" i="7"/>
  <c r="J72" i="7" s="1"/>
  <c r="Z4" i="8" s="1"/>
  <c r="AA4" i="8" s="1"/>
  <c r="M4" i="8"/>
  <c r="N4" i="8" s="1"/>
  <c r="O4" i="8" s="1"/>
  <c r="G4" i="3"/>
  <c r="G65" i="7"/>
  <c r="Y6" i="7"/>
  <c r="Y65" i="7" s="1"/>
  <c r="W65" i="7"/>
  <c r="V65" i="7"/>
  <c r="AO6" i="7"/>
  <c r="AM65" i="7"/>
  <c r="E65" i="7"/>
  <c r="X65" i="7"/>
  <c r="AN65" i="7"/>
  <c r="AP6" i="7"/>
  <c r="AP65" i="7" s="1"/>
  <c r="Q72" i="7"/>
  <c r="S4" i="8"/>
  <c r="P4" i="8"/>
  <c r="G6" i="3"/>
  <c r="F6" i="7"/>
  <c r="F65" i="7" s="1"/>
  <c r="D65" i="7"/>
  <c r="AO65" i="7"/>
  <c r="AA67" i="7"/>
  <c r="Z67" i="7"/>
  <c r="H67" i="7"/>
  <c r="I67" i="7"/>
  <c r="W4" i="8"/>
  <c r="AQ67" i="7" l="1"/>
  <c r="AH65" i="7"/>
  <c r="AK4" i="8" s="1"/>
  <c r="W74" i="7"/>
  <c r="W73" i="7"/>
  <c r="W71" i="7"/>
  <c r="L4" i="8" s="1"/>
  <c r="BV4" i="8" l="1"/>
  <c r="W72" i="7"/>
  <c r="K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Een tevreden gebruiker van Microsoft Office</author>
  </authors>
  <commentList>
    <comment ref="E4" authorId="0" shapeId="0" xr:uid="{00000000-0006-0000-0100-000001000000}">
      <text>
        <r>
          <rPr>
            <sz val="10"/>
            <color indexed="81"/>
            <rFont val="Tahoma"/>
            <family val="2"/>
          </rPr>
          <t>= prognose eindstand
= inschrijfprijs + contractwijzigingen + kosten ongewenste gebeurtenissen</t>
        </r>
      </text>
    </comment>
    <comment ref="C9" authorId="0" shapeId="0" xr:uid="{00000000-0006-0000-0100-000002000000}">
      <text>
        <r>
          <rPr>
            <sz val="10"/>
            <color indexed="81"/>
            <rFont val="Tahoma"/>
            <family val="2"/>
          </rPr>
          <t>Vul hier de belangrijkste  mijlpaaldata uit de planning in die op het kritieke pad liggen (en dus impact hebben op de oplevering)</t>
        </r>
      </text>
    </comment>
    <comment ref="E9" authorId="0" shapeId="0" xr:uid="{00000000-0006-0000-0100-000003000000}">
      <text>
        <r>
          <rPr>
            <sz val="10"/>
            <color indexed="81"/>
            <rFont val="Tahoma"/>
            <family val="2"/>
          </rPr>
          <t>- Vul geschatte datum in wanneer mijlpaal nog niet is bereikt
- Vul werkelijke datum in wanneer mijlpaal daadwerkelijk is bereikt</t>
        </r>
      </text>
    </comment>
    <comment ref="G9" authorId="0" shapeId="0" xr:uid="{00000000-0006-0000-0100-000004000000}">
      <text>
        <r>
          <rPr>
            <sz val="10"/>
            <color indexed="81"/>
            <rFont val="Tahoma"/>
            <family val="2"/>
          </rPr>
          <t xml:space="preserve">Geef het nummer van de ongewenste gebeurtenis aan. Deze vind je in de tab "Ongewenste gebeurtenissen"
</t>
        </r>
      </text>
    </comment>
    <comment ref="E36" authorId="0" shapeId="0" xr:uid="{00000000-0006-0000-0100-000005000000}">
      <text>
        <r>
          <rPr>
            <sz val="10"/>
            <color indexed="81"/>
            <rFont val="Tahoma"/>
            <family val="2"/>
          </rPr>
          <t xml:space="preserve">= targetprijs/bouwsom + contractwijzigingen
</t>
        </r>
      </text>
    </comment>
    <comment ref="E37" authorId="0" shapeId="0" xr:uid="{00000000-0006-0000-0100-000006000000}">
      <text>
        <r>
          <rPr>
            <sz val="10"/>
            <color indexed="81"/>
            <rFont val="Tahoma"/>
            <family val="2"/>
          </rPr>
          <t>= lengte contract bij gunning + contractwijzigingen</t>
        </r>
      </text>
    </comment>
    <comment ref="D40" authorId="0" shapeId="0" xr:uid="{00000000-0006-0000-0100-000007000000}">
      <text>
        <r>
          <rPr>
            <sz val="10"/>
            <color indexed="81"/>
            <rFont val="Tahoma"/>
            <family val="2"/>
          </rPr>
          <t xml:space="preserve">= datum waarop wijziging overeengekomen
</t>
        </r>
      </text>
    </comment>
    <comment ref="E40" authorId="0" shapeId="0" xr:uid="{00000000-0006-0000-0100-000008000000}">
      <text>
        <r>
          <rPr>
            <sz val="10"/>
            <color indexed="81"/>
            <rFont val="Tahoma"/>
            <family val="2"/>
          </rPr>
          <t xml:space="preserve">Geef het nummer van de ongewenste gebeurtenis aan. Deze vind je in de tab "Ongewenste gebeurtenissen"
</t>
        </r>
      </text>
    </comment>
  </commentList>
</comments>
</file>

<file path=xl/sharedStrings.xml><?xml version="1.0" encoding="utf-8"?>
<sst xmlns="http://schemas.openxmlformats.org/spreadsheetml/2006/main" count="362" uniqueCount="299">
  <si>
    <t>bijlage F.4.1. formulier - planning implementatie</t>
  </si>
  <si>
    <t>Versie:</t>
  </si>
  <si>
    <t>1.0</t>
  </si>
  <si>
    <t xml:space="preserve">Legenda: </t>
  </si>
  <si>
    <t>Actie Leverancier</t>
  </si>
  <si>
    <t>Datum:</t>
  </si>
  <si>
    <t>Actie UMC</t>
  </si>
  <si>
    <t>Totaal aantal uren:</t>
  </si>
  <si>
    <t>nr.</t>
  </si>
  <si>
    <t>door:</t>
  </si>
  <si>
    <t>uren ON</t>
  </si>
  <si>
    <t>uren UMC</t>
  </si>
  <si>
    <t>1. Concretisering (m.n. afstemming implementatieplan)</t>
  </si>
  <si>
    <t>1.1</t>
  </si>
  <si>
    <t>voorbereiding …</t>
  </si>
  <si>
    <t>projectleider leverancier</t>
  </si>
  <si>
    <t>1.2</t>
  </si>
  <si>
    <t>projectleider UMC</t>
  </si>
  <si>
    <t>1.3</t>
  </si>
  <si>
    <t>2. Ontwerp</t>
  </si>
  <si>
    <t>2.1</t>
  </si>
  <si>
    <t>2.2</t>
  </si>
  <si>
    <t>2.3</t>
  </si>
  <si>
    <t>3. Installatie</t>
  </si>
  <si>
    <t xml:space="preserve">    Technisch</t>
  </si>
  <si>
    <t>3.1</t>
  </si>
  <si>
    <t>opleiding en training</t>
  </si>
  <si>
    <t>3.2</t>
  </si>
  <si>
    <t xml:space="preserve">    Functioneel</t>
  </si>
  <si>
    <t xml:space="preserve">    Test- en acceptatie</t>
  </si>
  <si>
    <t>4. Inrichting</t>
  </si>
  <si>
    <t xml:space="preserve">    Inrichting algemeen</t>
  </si>
  <si>
    <t>4.1</t>
  </si>
  <si>
    <t>4.2</t>
  </si>
  <si>
    <t xml:space="preserve">    Datamigratie</t>
  </si>
  <si>
    <t xml:space="preserve">    Integratie</t>
  </si>
  <si>
    <t>5. Nazorg</t>
  </si>
  <si>
    <t>5.1</t>
  </si>
  <si>
    <t>5.2</t>
  </si>
  <si>
    <t>5.3</t>
  </si>
  <si>
    <t>Project Informatie</t>
  </si>
  <si>
    <t>Geschatte eindwaarde:</t>
  </si>
  <si>
    <t>Lengte project (dagen):</t>
  </si>
  <si>
    <t>Geschatte lengte project (dagen):</t>
  </si>
  <si>
    <t>Afwijkingen Planning - Mijlpalen</t>
  </si>
  <si>
    <t>Nr.</t>
  </si>
  <si>
    <t>Mijlpaal / Stuurdata</t>
  </si>
  <si>
    <t>% Gereed</t>
  </si>
  <si>
    <t>Werkelijke / geschatte datum</t>
  </si>
  <si>
    <t>Baselinedatum</t>
  </si>
  <si>
    <t>Gerelateerde Ongewenste Gebeurtenis</t>
  </si>
  <si>
    <t>Huidige contractwaarde:</t>
  </si>
  <si>
    <t>Huidige contractlengte:</t>
  </si>
  <si>
    <t>Wijzigingen van de Prijs en/of de Scope</t>
  </si>
  <si>
    <t>Wijziging</t>
  </si>
  <si>
    <t>Datum wijziging</t>
  </si>
  <si>
    <t>Impact in dagen</t>
  </si>
  <si>
    <t>Impact in €€</t>
  </si>
  <si>
    <t>Zaaknr</t>
  </si>
  <si>
    <t>Pakketnaam</t>
  </si>
  <si>
    <t>Projectnaam</t>
  </si>
  <si>
    <t>Opdrachtnemers</t>
  </si>
  <si>
    <t>Projectfase</t>
  </si>
  <si>
    <t>OG</t>
  </si>
  <si>
    <t>Prijs</t>
  </si>
  <si>
    <t>Afwijkingen</t>
  </si>
  <si>
    <t>OG-tevredenheidsscore 
(1-5-10)</t>
  </si>
  <si>
    <t>Type afwijking</t>
  </si>
  <si>
    <t>Risico categorie</t>
  </si>
  <si>
    <t>1  ON  - veiligheid</t>
  </si>
  <si>
    <t>ON</t>
  </si>
  <si>
    <t>2 ON  - onderaannemers</t>
  </si>
  <si>
    <t>ONV</t>
  </si>
  <si>
    <t>3 ON  - ontwerp</t>
  </si>
  <si>
    <t>4 ON  - vergunningen/planstudie</t>
  </si>
  <si>
    <t>5 ON  - kabels en leidingen</t>
  </si>
  <si>
    <t>6 ON  - uitvoering</t>
  </si>
  <si>
    <t>7 ON  - overig</t>
  </si>
  <si>
    <t>8 OG  - scopewijziging/contractwijzigingen/betaling</t>
  </si>
  <si>
    <t>9 OG  - regelgeving &amp; vergunningen</t>
  </si>
  <si>
    <t>10 OG  - kabels en leidingen</t>
  </si>
  <si>
    <t>11 OG  - bodemverontreiniging</t>
  </si>
  <si>
    <t>12 OG  - archeologische vondst</t>
  </si>
  <si>
    <t>13 OG  - NGE (niet gesprongen explosieven)</t>
  </si>
  <si>
    <t>14 OG  - overig</t>
  </si>
  <si>
    <t>15 OG ONV - onvoorzien onvoorzien</t>
  </si>
  <si>
    <t xml:space="preserve">Overall </t>
  </si>
  <si>
    <t>Owner</t>
  </si>
  <si>
    <t>Contractor</t>
  </si>
  <si>
    <t>Unforseen</t>
  </si>
  <si>
    <t>Designer</t>
  </si>
  <si>
    <t>Days</t>
  </si>
  <si>
    <t>$</t>
  </si>
  <si>
    <t>Risk Rating</t>
  </si>
  <si>
    <t>N Days</t>
  </si>
  <si>
    <t>N $</t>
  </si>
  <si>
    <t>D Rating</t>
  </si>
  <si>
    <t>$ Rating</t>
  </si>
  <si>
    <t>Weighted Days</t>
  </si>
  <si>
    <t>Weighted $</t>
  </si>
  <si>
    <t>Overdue Risks</t>
  </si>
  <si>
    <t>Affects</t>
  </si>
  <si>
    <t>Normalized D</t>
  </si>
  <si>
    <t>Normalized $</t>
  </si>
  <si>
    <t>Weights Sum</t>
  </si>
  <si>
    <t>Delay/Cost</t>
  </si>
  <si>
    <t>Savings</t>
  </si>
  <si>
    <t>Final w/Savings</t>
  </si>
  <si>
    <t>D</t>
  </si>
  <si>
    <t>Project Info</t>
  </si>
  <si>
    <t>Ratings</t>
  </si>
  <si>
    <t>Unrated Risks</t>
  </si>
  <si>
    <t>Total</t>
  </si>
  <si>
    <t>% Over Budget</t>
  </si>
  <si>
    <t>Project</t>
  </si>
  <si>
    <t>% Over Schedule</t>
  </si>
  <si>
    <t>Risk</t>
  </si>
  <si>
    <t>FILE</t>
  </si>
  <si>
    <t>PROJECT SETUP</t>
  </si>
  <si>
    <t>PROJECT OVERVIEW</t>
  </si>
  <si>
    <t>OWNER RISK</t>
  </si>
  <si>
    <t>CONTRACTOR's RISK</t>
  </si>
  <si>
    <t>UNFORESEEN RISKS</t>
  </si>
  <si>
    <t>CONTACT INFORMATION</t>
  </si>
  <si>
    <t>BV Documents</t>
  </si>
  <si>
    <t>VALIDITY</t>
  </si>
  <si>
    <t>Contact Information</t>
  </si>
  <si>
    <t>Designer's RISK</t>
  </si>
  <si>
    <t>B</t>
  </si>
  <si>
    <t>C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</si>
  <si>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</si>
  <si>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</si>
  <si>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</si>
  <si>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</si>
  <si>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</si>
  <si>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</si>
  <si>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</si>
  <si>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</si>
  <si>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</si>
  <si>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</si>
  <si>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</si>
  <si>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</si>
  <si>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</si>
  <si>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</si>
  <si>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</si>
  <si>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</si>
  <si>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</si>
  <si>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</si>
  <si>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</si>
  <si>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</si>
  <si>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</si>
  <si>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</si>
  <si>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</si>
  <si>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</si>
  <si>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</si>
  <si>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</si>
  <si>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</si>
  <si>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</si>
  <si>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</si>
  <si>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</si>
  <si>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</si>
  <si>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</si>
  <si>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</si>
  <si>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</si>
  <si>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</si>
  <si>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</si>
  <si>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</si>
  <si>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</si>
  <si>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</si>
  <si>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</si>
  <si>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</si>
  <si>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</si>
  <si>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</si>
  <si>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</si>
  <si>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</si>
  <si>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</si>
  <si>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</si>
  <si>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</si>
  <si>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</si>
  <si>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</si>
  <si>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</si>
  <si>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</si>
  <si>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</si>
  <si>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</si>
  <si>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</si>
  <si>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</si>
  <si>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</si>
  <si>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</si>
  <si>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</si>
  <si>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</si>
  <si>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</si>
  <si>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</si>
  <si>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</si>
  <si>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</si>
  <si>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File Name</t>
  </si>
  <si>
    <t>Project ID</t>
  </si>
  <si>
    <t>Project Title</t>
  </si>
  <si>
    <t>Project Location</t>
  </si>
  <si>
    <t>Phase</t>
  </si>
  <si>
    <t>Notice to Proceed Date</t>
  </si>
  <si>
    <t>Original Completion Date</t>
  </si>
  <si>
    <t>Duration (Calendar Days)</t>
  </si>
  <si>
    <t>Awarded Cost</t>
  </si>
  <si>
    <t>Risk No.</t>
  </si>
  <si>
    <t>CS Rating</t>
  </si>
  <si>
    <t>Current Cost</t>
  </si>
  <si>
    <t>Over budget</t>
  </si>
  <si>
    <t>Percent Over Budget</t>
  </si>
  <si>
    <t>Current Completion Date</t>
  </si>
  <si>
    <t>Construction Duration (days) Predcited:</t>
  </si>
  <si>
    <t>Days Delayed</t>
  </si>
  <si>
    <t>Percent Over Schedule</t>
  </si>
  <si>
    <t>Total Risks (Whether or not it affects schedule/Budget)</t>
  </si>
  <si>
    <t>% Billed</t>
  </si>
  <si>
    <t>% Completed</t>
  </si>
  <si>
    <t># of Owner risks affecting cost/schedule</t>
  </si>
  <si>
    <t># of Overdue Risks</t>
  </si>
  <si>
    <t>Days delayed due to owner</t>
  </si>
  <si>
    <t>Additional Cost due to owner</t>
  </si>
  <si>
    <t>Percent Over budget due to owner</t>
  </si>
  <si>
    <t>Percent delayed due to owner</t>
  </si>
  <si>
    <t># of Contractor Risks affecting cost/schedule</t>
  </si>
  <si>
    <t># of Unrated risks</t>
  </si>
  <si>
    <t>Days Delayed due to contractor</t>
  </si>
  <si>
    <t>Additional Cost due to contractor</t>
  </si>
  <si>
    <t>Contractor satisfaction Rating</t>
  </si>
  <si>
    <t>Percent Over budget due to contractor</t>
  </si>
  <si>
    <t>Percent Delayed due to contractor</t>
  </si>
  <si>
    <t># of UF risks affecting cost/schedule</t>
  </si>
  <si>
    <t>Days delayed due to UF</t>
  </si>
  <si>
    <t>Additional Cost due to UF</t>
  </si>
  <si>
    <t>Percent Over budget due to UF</t>
  </si>
  <si>
    <t>Percent delayed due to UF</t>
  </si>
  <si>
    <t>Contracting Office</t>
  </si>
  <si>
    <t>Facility Manager</t>
  </si>
  <si>
    <t>Project Manager</t>
  </si>
  <si>
    <t>MEDCOM PI</t>
  </si>
  <si>
    <t>Quality Assuarance Eng.</t>
  </si>
  <si>
    <t>Designer/Architect</t>
  </si>
  <si>
    <t>Region</t>
  </si>
  <si>
    <t>RMP</t>
  </si>
  <si>
    <t>Closeout Report</t>
  </si>
  <si>
    <t>Invalid Entry (Additions/ Savings)</t>
  </si>
  <si>
    <t>Validated by</t>
  </si>
  <si>
    <t>Documented Award Dollars</t>
  </si>
  <si>
    <t>Documented Award Days</t>
  </si>
  <si>
    <t>Contractor Name</t>
  </si>
  <si>
    <t>CON POC Phone:</t>
  </si>
  <si>
    <t>CON POC Email:</t>
  </si>
  <si>
    <t>CO Phone:</t>
  </si>
  <si>
    <t>FM Phone:</t>
  </si>
  <si>
    <t xml:space="preserve"> PM Phone:</t>
  </si>
  <si>
    <t>MEDCOM Phone:</t>
  </si>
  <si>
    <t xml:space="preserve"> QA Phone:</t>
  </si>
  <si>
    <t>QA Email:</t>
  </si>
  <si>
    <t>Designer/Architect POC Phone:</t>
  </si>
  <si>
    <t>D/A POC Email:</t>
  </si>
  <si>
    <t>D/A Phone:</t>
  </si>
  <si>
    <t># of Risks affecting cost/schedule</t>
  </si>
  <si>
    <t>Days Delayed due to designer</t>
  </si>
  <si>
    <t>Additional Cost due to designer</t>
  </si>
  <si>
    <t>Designer satisfaction Rating</t>
  </si>
  <si>
    <t>Percent Over budget due to designer</t>
  </si>
  <si>
    <t>Percent Delayed due to designer</t>
  </si>
  <si>
    <t>PM</t>
  </si>
  <si>
    <t>CM</t>
  </si>
  <si>
    <t>TM</t>
  </si>
  <si>
    <t>OM</t>
  </si>
  <si>
    <t>projectnaam</t>
  </si>
  <si>
    <t>Risico</t>
  </si>
  <si>
    <t>Omschrijving</t>
  </si>
  <si>
    <t xml:space="preserve">Wat zijn de beheersmaatregelen?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</si>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</sst>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0.0"/>
    <numFmt numFmtId="166" formatCode="0.000"/>
    <numFmt numFmtId="167" formatCode="#,##0.0_);\(#,##0.0\)"/>
    <numFmt numFmtId="168" formatCode="0.0%"/>
    <numFmt numFmtId="169" formatCode="_(&quot;€&quot;* #,##0.00_);_(&quot;€&quot;* \(#,##0.00\);_(&quot;€&quot;* &quot;-&quot;??_);_(@_)"/>
    <numFmt numFmtId="170" formatCode="&quot;€&quot;\ #,##0_-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55"/>
      <name val="Arial"/>
      <family val="2"/>
    </font>
    <font>
      <sz val="9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ourier New"/>
      <family val="3"/>
    </font>
    <font>
      <sz val="10"/>
      <name val="Arial"/>
      <family val="2"/>
    </font>
    <font>
      <sz val="10"/>
      <name val="Arial"/>
      <family val="2"/>
    </font>
    <font>
      <sz val="14"/>
      <color indexed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20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sz val="10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1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525960"/>
      <name val="Verdan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</font>
  </fonts>
  <fills count="32">
    <fill>
      <patternFill patternType="none"/>
    </fill>
    <fill>
      <patternFill patternType="gray125"/>
    </fill>
    <fill>
      <patternFill patternType="solid">
        <fgColor indexed="2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3" fillId="14" borderId="0" applyNumberFormat="0" applyBorder="0" applyAlignment="0" applyProtection="0"/>
    <xf numFmtId="0" fontId="26" fillId="16" borderId="2" applyNumberFormat="0" applyAlignment="0" applyProtection="0"/>
    <xf numFmtId="164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4" fillId="3" borderId="1" applyNumberFormat="0" applyAlignment="0" applyProtection="0"/>
    <xf numFmtId="0" fontId="3" fillId="4" borderId="6" applyNumberFormat="0" applyFont="0" applyAlignment="0" applyProtection="0"/>
    <xf numFmtId="0" fontId="25" fillId="15" borderId="7" applyNumberFormat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82">
    <xf numFmtId="0" fontId="0" fillId="0" borderId="0" xfId="0"/>
    <xf numFmtId="0" fontId="3" fillId="0" borderId="14" xfId="0" applyFont="1" applyBorder="1" applyAlignment="1">
      <alignment wrapText="1"/>
    </xf>
    <xf numFmtId="0" fontId="0" fillId="18" borderId="0" xfId="0" applyFill="1" applyAlignment="1">
      <alignment horizontal="center" wrapText="1"/>
    </xf>
    <xf numFmtId="0" fontId="0" fillId="18" borderId="0" xfId="0" applyFill="1" applyAlignment="1">
      <alignment wrapText="1"/>
    </xf>
    <xf numFmtId="0" fontId="0" fillId="18" borderId="0" xfId="0" applyFill="1" applyAlignment="1">
      <alignment horizontal="center"/>
    </xf>
    <xf numFmtId="0" fontId="0" fillId="19" borderId="8" xfId="0" applyFill="1" applyBorder="1" applyAlignment="1">
      <alignment horizontal="center" wrapText="1"/>
    </xf>
    <xf numFmtId="0" fontId="0" fillId="19" borderId="0" xfId="0" applyFill="1" applyAlignment="1">
      <alignment horizontal="center" wrapText="1"/>
    </xf>
    <xf numFmtId="0" fontId="0" fillId="20" borderId="8" xfId="0" applyFill="1" applyBorder="1" applyAlignment="1">
      <alignment horizontal="center" wrapText="1"/>
    </xf>
    <xf numFmtId="0" fontId="0" fillId="20" borderId="9" xfId="0" applyFill="1" applyBorder="1" applyAlignment="1">
      <alignment horizontal="center" wrapText="1"/>
    </xf>
    <xf numFmtId="0" fontId="0" fillId="20" borderId="0" xfId="0" applyFill="1" applyAlignment="1">
      <alignment horizontal="center" wrapText="1"/>
    </xf>
    <xf numFmtId="0" fontId="0" fillId="20" borderId="10" xfId="0" applyFill="1" applyBorder="1" applyAlignment="1">
      <alignment horizontal="center" wrapText="1"/>
    </xf>
    <xf numFmtId="9" fontId="0" fillId="18" borderId="0" xfId="39" applyFont="1" applyFill="1" applyAlignment="1" applyProtection="1">
      <alignment horizontal="center" wrapText="1"/>
    </xf>
    <xf numFmtId="0" fontId="5" fillId="18" borderId="0" xfId="0" applyFont="1" applyFill="1" applyAlignment="1">
      <alignment wrapText="1"/>
    </xf>
    <xf numFmtId="0" fontId="0" fillId="18" borderId="0" xfId="0" quotePrefix="1" applyFill="1" applyAlignment="1">
      <alignment horizontal="left"/>
    </xf>
    <xf numFmtId="0" fontId="0" fillId="19" borderId="11" xfId="0" applyFill="1" applyBorder="1" applyAlignment="1">
      <alignment horizontal="center" wrapText="1"/>
    </xf>
    <xf numFmtId="0" fontId="0" fillId="19" borderId="12" xfId="0" applyFill="1" applyBorder="1" applyAlignment="1">
      <alignment horizontal="center" wrapText="1"/>
    </xf>
    <xf numFmtId="1" fontId="0" fillId="20" borderId="0" xfId="0" applyNumberFormat="1" applyFill="1" applyAlignment="1">
      <alignment horizontal="center" wrapText="1"/>
    </xf>
    <xf numFmtId="0" fontId="3" fillId="21" borderId="0" xfId="0" applyFont="1" applyFill="1" applyAlignment="1">
      <alignment vertical="center"/>
    </xf>
    <xf numFmtId="0" fontId="3" fillId="21" borderId="0" xfId="0" applyFont="1" applyFill="1"/>
    <xf numFmtId="0" fontId="0" fillId="21" borderId="0" xfId="0" applyFill="1"/>
    <xf numFmtId="0" fontId="10" fillId="21" borderId="0" xfId="0" applyFont="1" applyFill="1"/>
    <xf numFmtId="0" fontId="3" fillId="21" borderId="0" xfId="0" applyFont="1" applyFill="1" applyAlignment="1">
      <alignment horizontal="center" vertical="center"/>
    </xf>
    <xf numFmtId="0" fontId="6" fillId="21" borderId="0" xfId="0" quotePrefix="1" applyFont="1" applyFill="1"/>
    <xf numFmtId="0" fontId="8" fillId="21" borderId="0" xfId="0" quotePrefix="1" applyFont="1" applyFill="1" applyAlignment="1">
      <alignment horizontal="center"/>
    </xf>
    <xf numFmtId="0" fontId="8" fillId="21" borderId="0" xfId="0" applyFont="1" applyFill="1" applyAlignment="1">
      <alignment horizontal="center"/>
    </xf>
    <xf numFmtId="9" fontId="0" fillId="20" borderId="8" xfId="39" applyFont="1" applyFill="1" applyBorder="1" applyAlignment="1" applyProtection="1">
      <alignment horizontal="center" wrapText="1"/>
    </xf>
    <xf numFmtId="9" fontId="0" fillId="20" borderId="0" xfId="39" applyFont="1" applyFill="1" applyBorder="1" applyAlignment="1" applyProtection="1">
      <alignment horizontal="center" wrapText="1"/>
    </xf>
    <xf numFmtId="0" fontId="5" fillId="18" borderId="0" xfId="0" applyFont="1" applyFill="1" applyAlignment="1">
      <alignment horizontal="center" wrapText="1"/>
    </xf>
    <xf numFmtId="0" fontId="4" fillId="18" borderId="0" xfId="0" applyFont="1" applyFill="1" applyAlignment="1">
      <alignment horizontal="center" wrapText="1"/>
    </xf>
    <xf numFmtId="9" fontId="4" fillId="18" borderId="0" xfId="0" applyNumberFormat="1" applyFont="1" applyFill="1" applyAlignment="1">
      <alignment horizontal="center" wrapText="1"/>
    </xf>
    <xf numFmtId="9" fontId="4" fillId="18" borderId="0" xfId="39" applyFont="1" applyFill="1" applyAlignment="1" applyProtection="1">
      <alignment horizontal="center" wrapText="1"/>
    </xf>
    <xf numFmtId="168" fontId="4" fillId="18" borderId="0" xfId="0" applyNumberFormat="1" applyFont="1" applyFill="1" applyAlignment="1">
      <alignment horizontal="center" wrapText="1"/>
    </xf>
    <xf numFmtId="0" fontId="4" fillId="18" borderId="0" xfId="0" applyFont="1" applyFill="1" applyAlignment="1">
      <alignment wrapText="1"/>
    </xf>
    <xf numFmtId="9" fontId="0" fillId="20" borderId="9" xfId="39" applyFont="1" applyFill="1" applyBorder="1" applyAlignment="1" applyProtection="1">
      <alignment horizontal="center" wrapText="1"/>
    </xf>
    <xf numFmtId="9" fontId="0" fillId="20" borderId="10" xfId="39" applyFont="1" applyFill="1" applyBorder="1" applyAlignment="1" applyProtection="1">
      <alignment horizontal="center" wrapText="1"/>
    </xf>
    <xf numFmtId="0" fontId="0" fillId="17" borderId="0" xfId="0" applyFill="1" applyAlignment="1">
      <alignment horizontal="center" wrapText="1"/>
    </xf>
    <xf numFmtId="0" fontId="4" fillId="20" borderId="14" xfId="0" applyFont="1" applyFill="1" applyBorder="1" applyAlignment="1">
      <alignment horizontal="center" vertical="center" wrapText="1"/>
    </xf>
    <xf numFmtId="0" fontId="4" fillId="23" borderId="14" xfId="0" applyFont="1" applyFill="1" applyBorder="1" applyAlignment="1">
      <alignment horizontal="center" vertical="center" wrapText="1"/>
    </xf>
    <xf numFmtId="0" fontId="4" fillId="23" borderId="14" xfId="0" quotePrefix="1" applyFont="1" applyFill="1" applyBorder="1" applyAlignment="1">
      <alignment horizontal="center" vertical="center" wrapText="1"/>
    </xf>
    <xf numFmtId="0" fontId="4" fillId="20" borderId="14" xfId="0" applyFont="1" applyFill="1" applyBorder="1" applyAlignment="1">
      <alignment horizontal="center" vertical="center"/>
    </xf>
    <xf numFmtId="0" fontId="4" fillId="26" borderId="14" xfId="0" applyFont="1" applyFill="1" applyBorder="1" applyAlignment="1">
      <alignment horizontal="center" vertical="center" wrapText="1"/>
    </xf>
    <xf numFmtId="0" fontId="4" fillId="20" borderId="16" xfId="0" applyFont="1" applyFill="1" applyBorder="1" applyAlignment="1">
      <alignment vertical="center"/>
    </xf>
    <xf numFmtId="0" fontId="4" fillId="20" borderId="17" xfId="0" applyFont="1" applyFill="1" applyBorder="1" applyAlignment="1">
      <alignment vertical="center"/>
    </xf>
    <xf numFmtId="0" fontId="4" fillId="20" borderId="13" xfId="0" applyFont="1" applyFill="1" applyBorder="1" applyAlignment="1">
      <alignment horizontal="center" vertical="center"/>
    </xf>
    <xf numFmtId="0" fontId="4" fillId="20" borderId="13" xfId="0" applyFont="1" applyFill="1" applyBorder="1" applyAlignment="1">
      <alignment horizontal="center" vertical="center" wrapText="1"/>
    </xf>
    <xf numFmtId="0" fontId="4" fillId="26" borderId="14" xfId="0" applyFont="1" applyFill="1" applyBorder="1" applyAlignment="1">
      <alignment horizontal="center" vertical="center"/>
    </xf>
    <xf numFmtId="0" fontId="4" fillId="25" borderId="14" xfId="0" applyFont="1" applyFill="1" applyBorder="1" applyAlignment="1">
      <alignment horizontal="center" vertical="top" wrapText="1"/>
    </xf>
    <xf numFmtId="0" fontId="4" fillId="25" borderId="14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wrapText="1"/>
    </xf>
    <xf numFmtId="0" fontId="0" fillId="20" borderId="18" xfId="0" applyFill="1" applyBorder="1" applyAlignment="1">
      <alignment horizontal="center" wrapText="1"/>
    </xf>
    <xf numFmtId="9" fontId="0" fillId="20" borderId="19" xfId="39" applyFont="1" applyFill="1" applyBorder="1" applyAlignment="1" applyProtection="1">
      <alignment horizontal="center" wrapText="1"/>
    </xf>
    <xf numFmtId="0" fontId="0" fillId="23" borderId="20" xfId="0" applyFill="1" applyBorder="1" applyAlignment="1">
      <alignment horizontal="center" wrapText="1"/>
    </xf>
    <xf numFmtId="0" fontId="0" fillId="20" borderId="15" xfId="0" applyFill="1" applyBorder="1" applyAlignment="1">
      <alignment horizontal="center" wrapText="1"/>
    </xf>
    <xf numFmtId="168" fontId="0" fillId="20" borderId="19" xfId="39" applyNumberFormat="1" applyFont="1" applyFill="1" applyBorder="1" applyAlignment="1" applyProtection="1">
      <alignment horizontal="center" wrapText="1"/>
    </xf>
    <xf numFmtId="0" fontId="0" fillId="20" borderId="19" xfId="0" applyFill="1" applyBorder="1" applyAlignment="1">
      <alignment horizontal="center" wrapText="1"/>
    </xf>
    <xf numFmtId="0" fontId="0" fillId="23" borderId="9" xfId="0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9" fontId="0" fillId="18" borderId="0" xfId="39" applyFont="1" applyFill="1" applyBorder="1" applyAlignment="1" applyProtection="1">
      <alignment horizontal="center" wrapText="1"/>
    </xf>
    <xf numFmtId="0" fontId="13" fillId="18" borderId="0" xfId="0" applyFont="1" applyFill="1" applyAlignment="1">
      <alignment horizontal="left"/>
    </xf>
    <xf numFmtId="9" fontId="13" fillId="18" borderId="0" xfId="39" applyFont="1" applyFill="1" applyAlignment="1" applyProtection="1">
      <alignment horizontal="left"/>
    </xf>
    <xf numFmtId="0" fontId="0" fillId="21" borderId="14" xfId="0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9" fontId="0" fillId="0" borderId="14" xfId="39" applyFont="1" applyFill="1" applyBorder="1" applyAlignment="1" applyProtection="1">
      <alignment horizontal="center" wrapText="1"/>
    </xf>
    <xf numFmtId="165" fontId="0" fillId="18" borderId="0" xfId="0" applyNumberFormat="1" applyFill="1" applyAlignment="1">
      <alignment horizontal="center"/>
    </xf>
    <xf numFmtId="0" fontId="0" fillId="19" borderId="14" xfId="0" applyFill="1" applyBorder="1" applyAlignment="1">
      <alignment horizontal="center" wrapText="1"/>
    </xf>
    <xf numFmtId="2" fontId="0" fillId="0" borderId="14" xfId="0" applyNumberFormat="1" applyBorder="1" applyAlignment="1">
      <alignment horizontal="center"/>
    </xf>
    <xf numFmtId="9" fontId="0" fillId="20" borderId="14" xfId="39" applyFont="1" applyFill="1" applyBorder="1" applyAlignment="1" applyProtection="1">
      <alignment horizontal="center" wrapText="1"/>
    </xf>
    <xf numFmtId="0" fontId="0" fillId="20" borderId="10" xfId="39" applyNumberFormat="1" applyFont="1" applyFill="1" applyBorder="1" applyAlignment="1" applyProtection="1">
      <alignment horizontal="center" wrapText="1"/>
    </xf>
    <xf numFmtId="0" fontId="4" fillId="18" borderId="0" xfId="39" applyNumberFormat="1" applyFont="1" applyFill="1" applyAlignment="1" applyProtection="1">
      <alignment horizontal="center" wrapText="1"/>
    </xf>
    <xf numFmtId="0" fontId="15" fillId="18" borderId="0" xfId="0" applyFont="1" applyFill="1" applyAlignment="1">
      <alignment horizontal="center" wrapText="1"/>
    </xf>
    <xf numFmtId="0" fontId="16" fillId="18" borderId="0" xfId="0" applyFont="1" applyFill="1" applyAlignment="1">
      <alignment horizontal="left"/>
    </xf>
    <xf numFmtId="16" fontId="4" fillId="21" borderId="14" xfId="0" quotePrefix="1" applyNumberFormat="1" applyFont="1" applyFill="1" applyBorder="1" applyAlignment="1">
      <alignment horizontal="center" vertical="center" wrapText="1"/>
    </xf>
    <xf numFmtId="0" fontId="5" fillId="18" borderId="0" xfId="0" applyFont="1" applyFill="1"/>
    <xf numFmtId="0" fontId="11" fillId="18" borderId="0" xfId="0" applyFont="1" applyFill="1"/>
    <xf numFmtId="0" fontId="4" fillId="18" borderId="0" xfId="0" applyFont="1" applyFill="1" applyAlignment="1">
      <alignment horizontal="center"/>
    </xf>
    <xf numFmtId="0" fontId="7" fillId="18" borderId="0" xfId="0" applyFont="1" applyFill="1" applyAlignment="1">
      <alignment vertical="center"/>
    </xf>
    <xf numFmtId="0" fontId="11" fillId="18" borderId="0" xfId="0" applyFont="1" applyFill="1" applyAlignment="1">
      <alignment vertical="center"/>
    </xf>
    <xf numFmtId="0" fontId="14" fillId="18" borderId="0" xfId="0" applyFont="1" applyFill="1"/>
    <xf numFmtId="0" fontId="7" fillId="18" borderId="0" xfId="0" applyFont="1" applyFill="1"/>
    <xf numFmtId="0" fontId="4" fillId="23" borderId="29" xfId="0" quotePrefix="1" applyFont="1" applyFill="1" applyBorder="1"/>
    <xf numFmtId="0" fontId="0" fillId="0" borderId="0" xfId="0" applyAlignment="1">
      <alignment wrapText="1"/>
    </xf>
    <xf numFmtId="0" fontId="0" fillId="0" borderId="14" xfId="0" applyBorder="1"/>
    <xf numFmtId="0" fontId="0" fillId="0" borderId="14" xfId="0" applyBorder="1" applyAlignment="1">
      <alignment horizontal="left"/>
    </xf>
    <xf numFmtId="0" fontId="0" fillId="21" borderId="22" xfId="0" applyFill="1" applyBorder="1" applyAlignment="1">
      <alignment wrapText="1"/>
    </xf>
    <xf numFmtId="0" fontId="0" fillId="21" borderId="30" xfId="0" applyFill="1" applyBorder="1" applyAlignment="1">
      <alignment wrapText="1"/>
    </xf>
    <xf numFmtId="0" fontId="0" fillId="0" borderId="22" xfId="0" applyBorder="1"/>
    <xf numFmtId="0" fontId="0" fillId="0" borderId="31" xfId="0" applyBorder="1"/>
    <xf numFmtId="0" fontId="0" fillId="21" borderId="14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3" fillId="21" borderId="36" xfId="0" applyNumberFormat="1" applyFont="1" applyFill="1" applyBorder="1" applyAlignment="1" applyProtection="1">
      <alignment horizontal="center"/>
      <protection locked="0"/>
    </xf>
    <xf numFmtId="49" fontId="3" fillId="21" borderId="13" xfId="0" applyNumberFormat="1" applyFont="1" applyFill="1" applyBorder="1" applyAlignment="1" applyProtection="1">
      <alignment wrapText="1"/>
      <protection locked="0"/>
    </xf>
    <xf numFmtId="0" fontId="3" fillId="0" borderId="13" xfId="38" applyNumberFormat="1" applyFont="1" applyBorder="1" applyAlignment="1" applyProtection="1">
      <alignment wrapText="1"/>
      <protection locked="0"/>
    </xf>
    <xf numFmtId="0" fontId="0" fillId="0" borderId="13" xfId="0" applyBorder="1" applyAlignment="1">
      <alignment horizontal="left"/>
    </xf>
    <xf numFmtId="9" fontId="0" fillId="0" borderId="0" xfId="39" applyFont="1" applyFill="1" applyBorder="1" applyAlignment="1" applyProtection="1">
      <alignment horizontal="center" wrapText="1"/>
    </xf>
    <xf numFmtId="0" fontId="0" fillId="19" borderId="9" xfId="0" applyFill="1" applyBorder="1" applyAlignment="1">
      <alignment horizontal="center" wrapText="1"/>
    </xf>
    <xf numFmtId="0" fontId="0" fillId="19" borderId="10" xfId="0" applyFill="1" applyBorder="1" applyAlignment="1">
      <alignment horizontal="center" wrapText="1"/>
    </xf>
    <xf numFmtId="0" fontId="0" fillId="0" borderId="41" xfId="0" applyBorder="1"/>
    <xf numFmtId="0" fontId="0" fillId="0" borderId="43" xfId="0" applyBorder="1"/>
    <xf numFmtId="0" fontId="0" fillId="26" borderId="0" xfId="0" applyFill="1"/>
    <xf numFmtId="0" fontId="0" fillId="0" borderId="21" xfId="0" applyBorder="1"/>
    <xf numFmtId="0" fontId="0" fillId="21" borderId="0" xfId="0" applyFill="1" applyAlignment="1">
      <alignment horizontal="center" wrapText="1"/>
    </xf>
    <xf numFmtId="0" fontId="9" fillId="21" borderId="0" xfId="0" applyFont="1" applyFill="1" applyAlignment="1">
      <alignment horizontal="center" wrapText="1"/>
    </xf>
    <xf numFmtId="14" fontId="0" fillId="21" borderId="0" xfId="0" applyNumberFormat="1" applyFill="1" applyAlignment="1">
      <alignment horizontal="center" wrapText="1"/>
    </xf>
    <xf numFmtId="169" fontId="0" fillId="21" borderId="0" xfId="0" applyNumberFormat="1" applyFill="1" applyAlignment="1">
      <alignment horizontal="center" wrapText="1"/>
    </xf>
    <xf numFmtId="167" fontId="0" fillId="21" borderId="0" xfId="0" applyNumberFormat="1" applyFill="1" applyAlignment="1">
      <alignment horizontal="center" wrapText="1"/>
    </xf>
    <xf numFmtId="9" fontId="0" fillId="21" borderId="0" xfId="39" applyFont="1" applyFill="1" applyAlignment="1">
      <alignment horizontal="center" wrapText="1"/>
    </xf>
    <xf numFmtId="39" fontId="0" fillId="21" borderId="0" xfId="0" applyNumberFormat="1" applyFill="1" applyAlignment="1">
      <alignment horizontal="center" wrapText="1"/>
    </xf>
    <xf numFmtId="9" fontId="0" fillId="21" borderId="0" xfId="0" applyNumberFormat="1" applyFill="1" applyAlignment="1">
      <alignment horizontal="center" wrapText="1"/>
    </xf>
    <xf numFmtId="1" fontId="0" fillId="21" borderId="0" xfId="0" applyNumberFormat="1" applyFill="1" applyAlignment="1">
      <alignment horizontal="center" wrapText="1"/>
    </xf>
    <xf numFmtId="2" fontId="0" fillId="21" borderId="0" xfId="0" applyNumberFormat="1" applyFill="1" applyAlignment="1">
      <alignment horizontal="center" wrapText="1"/>
    </xf>
    <xf numFmtId="165" fontId="0" fillId="21" borderId="0" xfId="0" applyNumberFormat="1" applyFill="1" applyAlignment="1">
      <alignment horizontal="center" wrapText="1"/>
    </xf>
    <xf numFmtId="168" fontId="0" fillId="21" borderId="0" xfId="39" applyNumberFormat="1" applyFont="1" applyFill="1" applyAlignment="1">
      <alignment horizontal="center" wrapText="1"/>
    </xf>
    <xf numFmtId="164" fontId="0" fillId="21" borderId="0" xfId="0" applyNumberFormat="1" applyFill="1" applyAlignment="1">
      <alignment horizontal="center" wrapText="1"/>
    </xf>
    <xf numFmtId="168" fontId="0" fillId="20" borderId="0" xfId="39" applyNumberFormat="1" applyFont="1" applyFill="1" applyBorder="1" applyAlignment="1" applyProtection="1">
      <alignment horizontal="center" wrapText="1"/>
    </xf>
    <xf numFmtId="0" fontId="0" fillId="20" borderId="0" xfId="39" applyNumberFormat="1" applyFont="1" applyFill="1" applyBorder="1" applyAlignment="1" applyProtection="1">
      <alignment horizontal="center" wrapText="1"/>
    </xf>
    <xf numFmtId="0" fontId="0" fillId="21" borderId="21" xfId="0" applyFill="1" applyBorder="1" applyAlignment="1">
      <alignment horizontal="left"/>
    </xf>
    <xf numFmtId="0" fontId="0" fillId="21" borderId="31" xfId="0" applyFill="1" applyBorder="1" applyAlignment="1">
      <alignment wrapText="1"/>
    </xf>
    <xf numFmtId="0" fontId="18" fillId="23" borderId="44" xfId="0" applyFont="1" applyFill="1" applyBorder="1" applyAlignment="1">
      <alignment horizontal="centerContinuous" vertical="center"/>
    </xf>
    <xf numFmtId="0" fontId="18" fillId="23" borderId="45" xfId="0" applyFont="1" applyFill="1" applyBorder="1" applyAlignment="1">
      <alignment horizontal="centerContinuous" vertical="center"/>
    </xf>
    <xf numFmtId="0" fontId="18" fillId="23" borderId="43" xfId="0" applyFont="1" applyFill="1" applyBorder="1" applyAlignment="1">
      <alignment horizontal="centerContinuous" vertical="center"/>
    </xf>
    <xf numFmtId="0" fontId="17" fillId="23" borderId="29" xfId="0" applyFont="1" applyFill="1" applyBorder="1" applyAlignment="1">
      <alignment horizontal="centerContinuous"/>
    </xf>
    <xf numFmtId="0" fontId="17" fillId="23" borderId="46" xfId="0" applyFont="1" applyFill="1" applyBorder="1" applyAlignment="1">
      <alignment horizontal="centerContinuous"/>
    </xf>
    <xf numFmtId="0" fontId="17" fillId="23" borderId="47" xfId="0" applyFont="1" applyFill="1" applyBorder="1" applyAlignment="1">
      <alignment horizontal="centerContinuous"/>
    </xf>
    <xf numFmtId="0" fontId="4" fillId="20" borderId="25" xfId="0" applyFont="1" applyFill="1" applyBorder="1" applyAlignment="1">
      <alignment horizontal="left"/>
    </xf>
    <xf numFmtId="0" fontId="4" fillId="20" borderId="20" xfId="0" applyFont="1" applyFill="1" applyBorder="1" applyAlignment="1">
      <alignment horizontal="left"/>
    </xf>
    <xf numFmtId="0" fontId="19" fillId="26" borderId="44" xfId="0" applyFont="1" applyFill="1" applyBorder="1" applyAlignment="1">
      <alignment horizontal="centerContinuous"/>
    </xf>
    <xf numFmtId="0" fontId="19" fillId="26" borderId="45" xfId="0" applyFont="1" applyFill="1" applyBorder="1" applyAlignment="1">
      <alignment horizontal="centerContinuous"/>
    </xf>
    <xf numFmtId="0" fontId="19" fillId="26" borderId="43" xfId="0" applyFont="1" applyFill="1" applyBorder="1" applyAlignment="1">
      <alignment horizontal="centerContinuous"/>
    </xf>
    <xf numFmtId="0" fontId="4" fillId="26" borderId="40" xfId="0" applyFont="1" applyFill="1" applyBorder="1" applyAlignment="1">
      <alignment horizontal="centerContinuous" vertical="center"/>
    </xf>
    <xf numFmtId="0" fontId="4" fillId="26" borderId="33" xfId="0" applyFont="1" applyFill="1" applyBorder="1" applyAlignment="1">
      <alignment horizontal="centerContinuous" vertical="center"/>
    </xf>
    <xf numFmtId="166" fontId="4" fillId="18" borderId="0" xfId="0" applyNumberFormat="1" applyFont="1" applyFill="1" applyAlignment="1">
      <alignment horizontal="right"/>
    </xf>
    <xf numFmtId="0" fontId="0" fillId="18" borderId="0" xfId="0" applyFill="1" applyAlignment="1">
      <alignment horizontal="centerContinuous" wrapText="1"/>
    </xf>
    <xf numFmtId="0" fontId="0" fillId="23" borderId="14" xfId="0" applyFill="1" applyBorder="1" applyAlignment="1">
      <alignment horizontal="centerContinuous"/>
    </xf>
    <xf numFmtId="0" fontId="4" fillId="18" borderId="0" xfId="0" applyFont="1" applyFill="1" applyAlignment="1">
      <alignment horizontal="centerContinuous" wrapText="1"/>
    </xf>
    <xf numFmtId="9" fontId="0" fillId="18" borderId="14" xfId="0" applyNumberFormat="1" applyFill="1" applyBorder="1" applyAlignment="1">
      <alignment horizontal="centerContinuous" wrapText="1"/>
    </xf>
    <xf numFmtId="0" fontId="0" fillId="0" borderId="14" xfId="0" applyBorder="1" applyAlignment="1">
      <alignment horizontal="centerContinuous" wrapText="1"/>
    </xf>
    <xf numFmtId="168" fontId="0" fillId="18" borderId="0" xfId="0" applyNumberFormat="1" applyFill="1" applyAlignment="1">
      <alignment horizontal="centerContinuous" wrapText="1"/>
    </xf>
    <xf numFmtId="0" fontId="0" fillId="23" borderId="18" xfId="0" applyFill="1" applyBorder="1" applyAlignment="1">
      <alignment horizontal="centerContinuous" wrapText="1"/>
    </xf>
    <xf numFmtId="0" fontId="0" fillId="23" borderId="8" xfId="0" applyFill="1" applyBorder="1" applyAlignment="1">
      <alignment horizontal="centerContinuous" wrapText="1"/>
    </xf>
    <xf numFmtId="0" fontId="0" fillId="23" borderId="9" xfId="0" applyFill="1" applyBorder="1" applyAlignment="1">
      <alignment horizontal="centerContinuous" wrapText="1"/>
    </xf>
    <xf numFmtId="0" fontId="0" fillId="23" borderId="13" xfId="0" applyFill="1" applyBorder="1" applyAlignment="1">
      <alignment horizontal="centerContinuous" wrapText="1"/>
    </xf>
    <xf numFmtId="0" fontId="0" fillId="23" borderId="15" xfId="0" applyFill="1" applyBorder="1" applyAlignment="1">
      <alignment horizontal="centerContinuous" wrapText="1"/>
    </xf>
    <xf numFmtId="0" fontId="0" fillId="23" borderId="20" xfId="0" applyFill="1" applyBorder="1" applyAlignment="1">
      <alignment horizontal="centerContinuous" wrapText="1"/>
    </xf>
    <xf numFmtId="0" fontId="0" fillId="23" borderId="20" xfId="0" applyFill="1" applyBorder="1" applyAlignment="1">
      <alignment horizontal="left"/>
    </xf>
    <xf numFmtId="0" fontId="4" fillId="26" borderId="13" xfId="0" applyFont="1" applyFill="1" applyBorder="1" applyAlignment="1">
      <alignment horizontal="centerContinuous" vertical="center"/>
    </xf>
    <xf numFmtId="0" fontId="0" fillId="26" borderId="15" xfId="0" applyFill="1" applyBorder="1"/>
    <xf numFmtId="0" fontId="0" fillId="26" borderId="20" xfId="0" applyFill="1" applyBorder="1"/>
    <xf numFmtId="0" fontId="0" fillId="25" borderId="16" xfId="0" applyFill="1" applyBorder="1" applyAlignment="1">
      <alignment horizontal="centerContinuous" vertical="center"/>
    </xf>
    <xf numFmtId="0" fontId="0" fillId="25" borderId="17" xfId="0" applyFill="1" applyBorder="1" applyAlignment="1">
      <alignment horizontal="centerContinuous" vertical="center"/>
    </xf>
    <xf numFmtId="0" fontId="3" fillId="21" borderId="10" xfId="0" applyFont="1" applyFill="1" applyBorder="1" applyAlignment="1">
      <alignment horizontal="centerContinuous" vertical="center"/>
    </xf>
    <xf numFmtId="0" fontId="3" fillId="21" borderId="49" xfId="0" applyFont="1" applyFill="1" applyBorder="1" applyAlignment="1">
      <alignment horizontal="centerContinuous" vertical="center"/>
    </xf>
    <xf numFmtId="0" fontId="6" fillId="21" borderId="0" xfId="0" applyFont="1" applyFill="1" applyAlignment="1">
      <alignment horizontal="left"/>
    </xf>
    <xf numFmtId="0" fontId="4" fillId="20" borderId="16" xfId="0" applyFont="1" applyFill="1" applyBorder="1" applyAlignment="1">
      <alignment horizontal="centerContinuous" vertical="center"/>
    </xf>
    <xf numFmtId="0" fontId="4" fillId="20" borderId="17" xfId="0" applyFont="1" applyFill="1" applyBorder="1" applyAlignment="1">
      <alignment horizontal="centerContinuous" vertical="center"/>
    </xf>
    <xf numFmtId="0" fontId="4" fillId="20" borderId="49" xfId="0" applyFont="1" applyFill="1" applyBorder="1" applyAlignment="1">
      <alignment horizontal="centerContinuous" vertical="center"/>
    </xf>
    <xf numFmtId="14" fontId="4" fillId="23" borderId="1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4" fontId="31" fillId="23" borderId="14" xfId="0" applyNumberFormat="1" applyFont="1" applyFill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0" fontId="33" fillId="0" borderId="14" xfId="41" applyFont="1" applyBorder="1" applyAlignment="1">
      <alignment horizontal="left" vertical="top"/>
    </xf>
    <xf numFmtId="0" fontId="37" fillId="0" borderId="0" xfId="41" applyFont="1" applyAlignment="1">
      <alignment horizontal="left" vertical="top"/>
    </xf>
    <xf numFmtId="0" fontId="35" fillId="0" borderId="0" xfId="41" applyFont="1" applyAlignment="1">
      <alignment horizontal="left" vertical="top"/>
    </xf>
    <xf numFmtId="0" fontId="37" fillId="0" borderId="0" xfId="41" applyFont="1" applyAlignment="1">
      <alignment horizontal="left" vertical="top" wrapText="1" shrinkToFit="1"/>
    </xf>
    <xf numFmtId="0" fontId="37" fillId="28" borderId="0" xfId="41" applyFont="1" applyFill="1" applyAlignment="1">
      <alignment horizontal="left" vertical="top"/>
    </xf>
    <xf numFmtId="0" fontId="37" fillId="27" borderId="0" xfId="41" applyFont="1" applyFill="1" applyAlignment="1">
      <alignment horizontal="left" vertical="top"/>
    </xf>
    <xf numFmtId="0" fontId="37" fillId="0" borderId="0" xfId="41" applyFont="1" applyAlignment="1">
      <alignment horizontal="center" vertical="top"/>
    </xf>
    <xf numFmtId="0" fontId="39" fillId="0" borderId="0" xfId="41" applyFont="1" applyAlignment="1">
      <alignment horizontal="left" vertical="top"/>
    </xf>
    <xf numFmtId="0" fontId="38" fillId="0" borderId="0" xfId="41" applyFont="1" applyAlignment="1">
      <alignment horizontal="left" vertical="top"/>
    </xf>
    <xf numFmtId="0" fontId="33" fillId="0" borderId="0" xfId="41" applyFont="1" applyAlignment="1">
      <alignment horizontal="left" vertical="top"/>
    </xf>
    <xf numFmtId="0" fontId="33" fillId="0" borderId="50" xfId="41" applyFont="1" applyBorder="1" applyAlignment="1">
      <alignment horizontal="left" vertical="top"/>
    </xf>
    <xf numFmtId="0" fontId="33" fillId="0" borderId="14" xfId="41" applyFont="1" applyBorder="1" applyAlignment="1">
      <alignment horizontal="center" vertical="top"/>
    </xf>
    <xf numFmtId="0" fontId="33" fillId="0" borderId="52" xfId="41" applyFont="1" applyBorder="1" applyAlignment="1">
      <alignment horizontal="left" vertical="top"/>
    </xf>
    <xf numFmtId="0" fontId="33" fillId="0" borderId="20" xfId="41" applyFont="1" applyBorder="1" applyAlignment="1">
      <alignment horizontal="left" vertical="top" wrapText="1" shrinkToFit="1"/>
    </xf>
    <xf numFmtId="0" fontId="40" fillId="0" borderId="0" xfId="0" applyFont="1" applyAlignment="1">
      <alignment horizontal="left" vertical="center" indent="1"/>
    </xf>
    <xf numFmtId="0" fontId="39" fillId="29" borderId="15" xfId="41" applyFont="1" applyFill="1" applyBorder="1" applyAlignment="1">
      <alignment horizontal="left" vertical="top" wrapText="1" shrinkToFit="1"/>
    </xf>
    <xf numFmtId="0" fontId="39" fillId="29" borderId="0" xfId="41" applyFont="1" applyFill="1" applyAlignment="1">
      <alignment horizontal="left" vertical="top" wrapText="1" shrinkToFit="1"/>
    </xf>
    <xf numFmtId="0" fontId="33" fillId="0" borderId="20" xfId="41" applyFont="1" applyBorder="1" applyAlignment="1">
      <alignment horizontal="center" vertical="top" wrapText="1" shrinkToFit="1"/>
    </xf>
    <xf numFmtId="0" fontId="34" fillId="0" borderId="20" xfId="41" quotePrefix="1" applyFont="1" applyBorder="1" applyAlignment="1">
      <alignment horizontal="left" vertical="top" wrapText="1" shrinkToFit="1"/>
    </xf>
    <xf numFmtId="0" fontId="36" fillId="30" borderId="21" xfId="41" applyFont="1" applyFill="1" applyBorder="1" applyAlignment="1">
      <alignment horizontal="left" vertical="top"/>
    </xf>
    <xf numFmtId="0" fontId="36" fillId="30" borderId="49" xfId="41" applyFont="1" applyFill="1" applyBorder="1" applyAlignment="1">
      <alignment horizontal="left" vertical="top" wrapText="1" shrinkToFit="1"/>
    </xf>
    <xf numFmtId="0" fontId="36" fillId="0" borderId="17" xfId="41" applyFont="1" applyBorder="1" applyAlignment="1">
      <alignment horizontal="center" vertical="top"/>
    </xf>
    <xf numFmtId="0" fontId="36" fillId="0" borderId="17" xfId="41" applyFont="1" applyBorder="1" applyAlignment="1">
      <alignment horizontal="left" vertical="top" wrapText="1" shrinkToFit="1"/>
    </xf>
    <xf numFmtId="0" fontId="36" fillId="0" borderId="17" xfId="41" applyFont="1" applyBorder="1" applyAlignment="1">
      <alignment horizontal="left" vertical="top"/>
    </xf>
    <xf numFmtId="0" fontId="33" fillId="0" borderId="17" xfId="41" applyFont="1" applyBorder="1" applyAlignment="1">
      <alignment horizontal="center" vertical="top"/>
    </xf>
    <xf numFmtId="0" fontId="1" fillId="0" borderId="53" xfId="41" applyFont="1" applyBorder="1" applyAlignment="1">
      <alignment horizontal="center" vertical="center"/>
    </xf>
    <xf numFmtId="0" fontId="41" fillId="31" borderId="0" xfId="41" applyFont="1" applyFill="1" applyAlignment="1">
      <alignment horizontal="left" vertical="top" wrapText="1" shrinkToFit="1"/>
    </xf>
    <xf numFmtId="0" fontId="36" fillId="30" borderId="16" xfId="41" applyFont="1" applyFill="1" applyBorder="1" applyAlignment="1">
      <alignment horizontal="left" vertical="top" wrapText="1"/>
    </xf>
    <xf numFmtId="14" fontId="33" fillId="0" borderId="0" xfId="41" applyNumberFormat="1" applyFont="1" applyAlignment="1">
      <alignment horizontal="left" vertical="top"/>
    </xf>
    <xf numFmtId="0" fontId="33" fillId="0" borderId="13" xfId="41" applyFont="1" applyBorder="1" applyAlignment="1">
      <alignment horizontal="right" vertical="top"/>
    </xf>
    <xf numFmtId="0" fontId="33" fillId="0" borderId="14" xfId="41" applyFont="1" applyBorder="1" applyAlignment="1">
      <alignment horizontal="left" vertical="top" wrapText="1" shrinkToFit="1"/>
    </xf>
    <xf numFmtId="0" fontId="33" fillId="0" borderId="51" xfId="41" applyFont="1" applyBorder="1" applyAlignment="1">
      <alignment horizontal="left" vertical="top"/>
    </xf>
    <xf numFmtId="0" fontId="33" fillId="0" borderId="54" xfId="41" applyFont="1" applyBorder="1" applyAlignment="1">
      <alignment horizontal="left" vertical="top"/>
    </xf>
    <xf numFmtId="0" fontId="3" fillId="18" borderId="0" xfId="0" applyFont="1" applyFill="1"/>
    <xf numFmtId="170" fontId="3" fillId="20" borderId="35" xfId="40" applyNumberFormat="1" applyFont="1" applyFill="1" applyBorder="1" applyAlignment="1">
      <alignment horizontal="center"/>
    </xf>
    <xf numFmtId="1" fontId="3" fillId="20" borderId="35" xfId="0" applyNumberFormat="1" applyFont="1" applyFill="1" applyBorder="1" applyAlignment="1">
      <alignment horizontal="center"/>
    </xf>
    <xf numFmtId="0" fontId="4" fillId="20" borderId="26" xfId="0" applyFont="1" applyFill="1" applyBorder="1" applyAlignment="1">
      <alignment horizontal="left"/>
    </xf>
    <xf numFmtId="0" fontId="4" fillId="20" borderId="48" xfId="0" applyFont="1" applyFill="1" applyBorder="1" applyAlignment="1">
      <alignment horizontal="left"/>
    </xf>
    <xf numFmtId="1" fontId="3" fillId="20" borderId="27" xfId="0" applyNumberFormat="1" applyFont="1" applyFill="1" applyBorder="1" applyAlignment="1">
      <alignment horizontal="center"/>
    </xf>
    <xf numFmtId="1" fontId="4" fillId="20" borderId="28" xfId="0" applyNumberFormat="1" applyFont="1" applyFill="1" applyBorder="1" applyAlignment="1">
      <alignment horizontal="center" vertical="center" wrapText="1"/>
    </xf>
    <xf numFmtId="1" fontId="4" fillId="20" borderId="21" xfId="0" applyNumberFormat="1" applyFont="1" applyFill="1" applyBorder="1" applyAlignment="1">
      <alignment horizontal="center" vertical="center" wrapText="1"/>
    </xf>
    <xf numFmtId="1" fontId="4" fillId="20" borderId="37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9" fontId="3" fillId="0" borderId="13" xfId="38" applyFont="1" applyBorder="1" applyAlignment="1" applyProtection="1">
      <alignment horizontal="center"/>
      <protection locked="0"/>
    </xf>
    <xf numFmtId="14" fontId="3" fillId="21" borderId="14" xfId="0" applyNumberFormat="1" applyFont="1" applyFill="1" applyBorder="1" applyAlignment="1" applyProtection="1">
      <alignment horizontal="center" wrapText="1"/>
      <protection locked="0"/>
    </xf>
    <xf numFmtId="14" fontId="3" fillId="21" borderId="14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49" fontId="3" fillId="21" borderId="16" xfId="0" applyNumberFormat="1" applyFont="1" applyFill="1" applyBorder="1" applyAlignment="1" applyProtection="1">
      <alignment wrapText="1"/>
      <protection locked="0"/>
    </xf>
    <xf numFmtId="9" fontId="3" fillId="0" borderId="16" xfId="38" applyFont="1" applyBorder="1" applyAlignment="1" applyProtection="1">
      <alignment horizontal="center"/>
      <protection locked="0"/>
    </xf>
    <xf numFmtId="14" fontId="3" fillId="21" borderId="21" xfId="0" applyNumberFormat="1" applyFont="1" applyFill="1" applyBorder="1" applyAlignment="1" applyProtection="1">
      <alignment horizontal="center" wrapText="1"/>
      <protection locked="0"/>
    </xf>
    <xf numFmtId="14" fontId="3" fillId="21" borderId="21" xfId="0" applyNumberFormat="1" applyFont="1" applyFill="1" applyBorder="1" applyAlignment="1" applyProtection="1">
      <alignment horizontal="center"/>
      <protection locked="0"/>
    </xf>
    <xf numFmtId="14" fontId="3" fillId="21" borderId="37" xfId="0" applyNumberFormat="1" applyFont="1" applyFill="1" applyBorder="1" applyAlignment="1" applyProtection="1">
      <alignment horizontal="center"/>
      <protection locked="0"/>
    </xf>
    <xf numFmtId="0" fontId="3" fillId="0" borderId="24" xfId="0" applyFont="1" applyBorder="1" applyAlignment="1">
      <alignment horizontal="center"/>
    </xf>
    <xf numFmtId="0" fontId="3" fillId="18" borderId="0" xfId="0" applyFont="1" applyFill="1" applyAlignment="1">
      <alignment horizontal="center"/>
    </xf>
    <xf numFmtId="170" fontId="3" fillId="20" borderId="42" xfId="40" applyNumberFormat="1" applyFont="1" applyFill="1" applyBorder="1" applyAlignment="1">
      <alignment horizontal="center"/>
    </xf>
    <xf numFmtId="0" fontId="4" fillId="23" borderId="25" xfId="0" quotePrefix="1" applyFont="1" applyFill="1" applyBorder="1"/>
    <xf numFmtId="1" fontId="3" fillId="20" borderId="35" xfId="40" applyNumberFormat="1" applyFont="1" applyFill="1" applyBorder="1" applyAlignment="1">
      <alignment horizontal="center"/>
    </xf>
    <xf numFmtId="1" fontId="4" fillId="20" borderId="38" xfId="0" applyNumberFormat="1" applyFont="1" applyFill="1" applyBorder="1" applyAlignment="1">
      <alignment horizontal="center" vertical="center" wrapText="1"/>
    </xf>
    <xf numFmtId="14" fontId="3" fillId="0" borderId="21" xfId="38" applyNumberFormat="1" applyFont="1" applyBorder="1" applyAlignment="1" applyProtection="1">
      <alignment horizontal="center"/>
      <protection locked="0"/>
    </xf>
    <xf numFmtId="0" fontId="3" fillId="0" borderId="16" xfId="38" applyNumberFormat="1" applyFont="1" applyBorder="1" applyAlignment="1" applyProtection="1">
      <alignment horizontal="center"/>
      <protection locked="0"/>
    </xf>
    <xf numFmtId="1" fontId="3" fillId="0" borderId="21" xfId="28" applyNumberFormat="1" applyFont="1" applyBorder="1" applyAlignment="1" applyProtection="1">
      <alignment horizontal="center"/>
      <protection locked="0"/>
    </xf>
    <xf numFmtId="170" fontId="3" fillId="0" borderId="35" xfId="28" applyNumberFormat="1" applyFont="1" applyBorder="1" applyAlignment="1" applyProtection="1">
      <alignment horizontal="center"/>
      <protection locked="0"/>
    </xf>
    <xf numFmtId="0" fontId="3" fillId="0" borderId="39" xfId="38" applyNumberFormat="1" applyFont="1" applyBorder="1" applyAlignment="1" applyProtection="1">
      <alignment wrapText="1"/>
      <protection locked="0"/>
    </xf>
    <xf numFmtId="14" fontId="3" fillId="0" borderId="32" xfId="38" applyNumberFormat="1" applyFont="1" applyBorder="1" applyAlignment="1" applyProtection="1">
      <alignment horizontal="center"/>
      <protection locked="0"/>
    </xf>
    <xf numFmtId="0" fontId="3" fillId="0" borderId="34" xfId="38" applyNumberFormat="1" applyFont="1" applyBorder="1" applyAlignment="1" applyProtection="1">
      <alignment horizontal="center"/>
      <protection locked="0"/>
    </xf>
    <xf numFmtId="1" fontId="3" fillId="0" borderId="32" xfId="28" applyNumberFormat="1" applyFont="1" applyBorder="1" applyAlignment="1" applyProtection="1">
      <alignment horizontal="center"/>
      <protection locked="0"/>
    </xf>
    <xf numFmtId="0" fontId="3" fillId="0" borderId="21" xfId="0" applyFont="1" applyBorder="1"/>
    <xf numFmtId="0" fontId="3" fillId="0" borderId="17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20" xfId="0" applyFont="1" applyBorder="1"/>
    <xf numFmtId="0" fontId="3" fillId="0" borderId="0" xfId="0" applyFont="1"/>
    <xf numFmtId="0" fontId="3" fillId="21" borderId="16" xfId="0" applyFont="1" applyFill="1" applyBorder="1" applyAlignment="1">
      <alignment horizontal="left"/>
    </xf>
    <xf numFmtId="0" fontId="3" fillId="21" borderId="21" xfId="0" applyFont="1" applyFill="1" applyBorder="1" applyAlignment="1">
      <alignment horizontal="left"/>
    </xf>
    <xf numFmtId="0" fontId="3" fillId="21" borderId="13" xfId="0" applyFont="1" applyFill="1" applyBorder="1" applyAlignment="1">
      <alignment horizontal="left"/>
    </xf>
    <xf numFmtId="0" fontId="3" fillId="21" borderId="14" xfId="0" applyFont="1" applyFill="1" applyBorder="1" applyAlignment="1">
      <alignment horizontal="left"/>
    </xf>
    <xf numFmtId="0" fontId="3" fillId="18" borderId="0" xfId="0" applyFont="1" applyFill="1" applyAlignment="1">
      <alignment horizontal="center" wrapText="1"/>
    </xf>
    <xf numFmtId="0" fontId="13" fillId="18" borderId="0" xfId="0" applyFont="1" applyFill="1"/>
    <xf numFmtId="0" fontId="3" fillId="19" borderId="14" xfId="0" applyFont="1" applyFill="1" applyBorder="1" applyAlignment="1">
      <alignment horizontal="center" wrapText="1"/>
    </xf>
    <xf numFmtId="0" fontId="3" fillId="20" borderId="14" xfId="0" applyFont="1" applyFill="1" applyBorder="1" applyAlignment="1">
      <alignment horizontal="center" wrapText="1"/>
    </xf>
    <xf numFmtId="0" fontId="3" fillId="19" borderId="12" xfId="0" applyFont="1" applyFill="1" applyBorder="1" applyAlignment="1">
      <alignment horizontal="center" wrapText="1"/>
    </xf>
    <xf numFmtId="0" fontId="3" fillId="20" borderId="11" xfId="0" applyFont="1" applyFill="1" applyBorder="1" applyAlignment="1">
      <alignment horizontal="center" wrapText="1"/>
    </xf>
    <xf numFmtId="0" fontId="3" fillId="19" borderId="11" xfId="0" applyFont="1" applyFill="1" applyBorder="1" applyAlignment="1">
      <alignment wrapText="1"/>
    </xf>
    <xf numFmtId="0" fontId="3" fillId="20" borderId="12" xfId="0" applyFont="1" applyFill="1" applyBorder="1" applyAlignment="1">
      <alignment horizontal="center" wrapText="1"/>
    </xf>
    <xf numFmtId="0" fontId="3" fillId="19" borderId="12" xfId="0" applyFont="1" applyFill="1" applyBorder="1" applyAlignment="1">
      <alignment wrapText="1"/>
    </xf>
    <xf numFmtId="0" fontId="3" fillId="20" borderId="21" xfId="0" applyFont="1" applyFill="1" applyBorder="1" applyAlignment="1">
      <alignment horizontal="center" wrapText="1"/>
    </xf>
    <xf numFmtId="0" fontId="3" fillId="19" borderId="0" xfId="0" applyFont="1" applyFill="1" applyAlignment="1">
      <alignment horizontal="center" wrapText="1"/>
    </xf>
    <xf numFmtId="0" fontId="3" fillId="20" borderId="0" xfId="0" applyFont="1" applyFill="1" applyAlignment="1">
      <alignment horizontal="center" wrapText="1"/>
    </xf>
    <xf numFmtId="0" fontId="3" fillId="18" borderId="0" xfId="0" applyFont="1" applyFill="1" applyAlignment="1">
      <alignment wrapText="1"/>
    </xf>
    <xf numFmtId="0" fontId="13" fillId="18" borderId="0" xfId="0" applyFont="1" applyFill="1" applyAlignment="1">
      <alignment horizontal="center"/>
    </xf>
    <xf numFmtId="0" fontId="3" fillId="23" borderId="14" xfId="0" applyFont="1" applyFill="1" applyBorder="1" applyAlignment="1">
      <alignment horizontal="centerContinuous"/>
    </xf>
    <xf numFmtId="0" fontId="3" fillId="23" borderId="13" xfId="0" applyFont="1" applyFill="1" applyBorder="1" applyAlignment="1">
      <alignment horizontal="left"/>
    </xf>
    <xf numFmtId="0" fontId="4" fillId="22" borderId="13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Continuous" vertical="center"/>
    </xf>
    <xf numFmtId="0" fontId="4" fillId="24" borderId="15" xfId="0" applyFont="1" applyFill="1" applyBorder="1" applyAlignment="1">
      <alignment horizontal="centerContinuous" vertical="center"/>
    </xf>
    <xf numFmtId="0" fontId="4" fillId="24" borderId="20" xfId="0" applyFont="1" applyFill="1" applyBorder="1" applyAlignment="1">
      <alignment horizontal="centerContinuous" vertical="center"/>
    </xf>
    <xf numFmtId="0" fontId="4" fillId="25" borderId="13" xfId="0" applyFont="1" applyFill="1" applyBorder="1" applyAlignment="1">
      <alignment horizontal="centerContinuous" vertical="center"/>
    </xf>
    <xf numFmtId="0" fontId="4" fillId="25" borderId="15" xfId="0" applyFont="1" applyFill="1" applyBorder="1" applyAlignment="1">
      <alignment horizontal="centerContinuous" vertical="center"/>
    </xf>
    <xf numFmtId="0" fontId="4" fillId="25" borderId="15" xfId="0" applyFont="1" applyFill="1" applyBorder="1" applyAlignment="1">
      <alignment horizontal="center" vertical="center"/>
    </xf>
    <xf numFmtId="0" fontId="4" fillId="22" borderId="15" xfId="0" applyFont="1" applyFill="1" applyBorder="1" applyAlignment="1">
      <alignment horizontal="centerContinuous" vertical="center"/>
    </xf>
    <xf numFmtId="0" fontId="4" fillId="23" borderId="13" xfId="0" applyFont="1" applyFill="1" applyBorder="1" applyAlignment="1">
      <alignment horizontal="centerContinuous" vertical="center"/>
    </xf>
    <xf numFmtId="0" fontId="4" fillId="23" borderId="15" xfId="0" applyFont="1" applyFill="1" applyBorder="1" applyAlignment="1">
      <alignment horizontal="centerContinuous" vertical="center"/>
    </xf>
    <xf numFmtId="0" fontId="4" fillId="23" borderId="20" xfId="0" applyFont="1" applyFill="1" applyBorder="1" applyAlignment="1">
      <alignment horizontal="centerContinuous" vertical="center"/>
    </xf>
    <xf numFmtId="0" fontId="4" fillId="25" borderId="16" xfId="0" applyFont="1" applyFill="1" applyBorder="1" applyAlignment="1">
      <alignment horizontal="centerContinuous" vertical="center"/>
    </xf>
    <xf numFmtId="0" fontId="4" fillId="25" borderId="17" xfId="0" applyFont="1" applyFill="1" applyBorder="1" applyAlignment="1">
      <alignment horizontal="centerContinuous" vertical="center"/>
    </xf>
    <xf numFmtId="0" fontId="4" fillId="25" borderId="49" xfId="0" applyFont="1" applyFill="1" applyBorder="1" applyAlignment="1">
      <alignment horizontal="centerContinuous" vertical="center"/>
    </xf>
    <xf numFmtId="0" fontId="4" fillId="22" borderId="14" xfId="0" applyFont="1" applyFill="1" applyBorder="1" applyAlignment="1">
      <alignment horizontal="center" vertical="center"/>
    </xf>
    <xf numFmtId="0" fontId="4" fillId="24" borderId="14" xfId="0" applyFont="1" applyFill="1" applyBorder="1" applyAlignment="1">
      <alignment horizontal="center" vertical="center"/>
    </xf>
    <xf numFmtId="0" fontId="4" fillId="25" borderId="14" xfId="0" applyFont="1" applyFill="1" applyBorder="1" applyAlignment="1">
      <alignment horizontal="center" vertical="center"/>
    </xf>
    <xf numFmtId="0" fontId="4" fillId="23" borderId="14" xfId="0" applyFont="1" applyFill="1" applyBorder="1" applyAlignment="1">
      <alignment horizontal="center" vertical="center"/>
    </xf>
    <xf numFmtId="0" fontId="4" fillId="22" borderId="14" xfId="0" applyFont="1" applyFill="1" applyBorder="1" applyAlignment="1">
      <alignment horizontal="center" vertical="center" wrapText="1"/>
    </xf>
    <xf numFmtId="0" fontId="4" fillId="24" borderId="14" xfId="0" applyFont="1" applyFill="1" applyBorder="1" applyAlignment="1">
      <alignment horizontal="center" vertical="center" wrapText="1"/>
    </xf>
    <xf numFmtId="0" fontId="4" fillId="22" borderId="14" xfId="0" quotePrefix="1" applyFont="1" applyFill="1" applyBorder="1" applyAlignment="1">
      <alignment horizontal="center" vertical="center" wrapText="1"/>
    </xf>
    <xf numFmtId="2" fontId="4" fillId="23" borderId="14" xfId="0" applyNumberFormat="1" applyFont="1" applyFill="1" applyBorder="1" applyAlignment="1">
      <alignment horizontal="center" vertical="center" wrapText="1"/>
    </xf>
    <xf numFmtId="0" fontId="4" fillId="20" borderId="14" xfId="0" quotePrefix="1" applyFont="1" applyFill="1" applyBorder="1" applyAlignment="1">
      <alignment horizontal="center" vertical="center" wrapText="1"/>
    </xf>
    <xf numFmtId="0" fontId="39" fillId="29" borderId="13" xfId="41" applyFont="1" applyFill="1" applyBorder="1" applyAlignment="1">
      <alignment horizontal="left" vertical="top" wrapText="1" shrinkToFit="1"/>
    </xf>
    <xf numFmtId="0" fontId="39" fillId="29" borderId="15" xfId="41" applyFont="1" applyFill="1" applyBorder="1" applyAlignment="1">
      <alignment horizontal="left" vertical="top" wrapText="1" shrinkToFit="1"/>
    </xf>
    <xf numFmtId="0" fontId="42" fillId="0" borderId="55" xfId="41" applyFont="1" applyBorder="1" applyAlignment="1">
      <alignment horizontal="center" vertical="top"/>
    </xf>
    <xf numFmtId="0" fontId="41" fillId="31" borderId="13" xfId="41" applyFont="1" applyFill="1" applyBorder="1" applyAlignment="1">
      <alignment horizontal="left" vertical="top" wrapText="1" shrinkToFit="1"/>
    </xf>
    <xf numFmtId="0" fontId="41" fillId="31" borderId="15" xfId="41" applyFont="1" applyFill="1" applyBorder="1" applyAlignment="1">
      <alignment horizontal="left" vertical="top" wrapText="1" shrinkToFit="1"/>
    </xf>
    <xf numFmtId="0" fontId="42" fillId="0" borderId="56" xfId="41" applyFont="1" applyBorder="1" applyAlignment="1">
      <alignment horizontal="center" vertical="top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heck Cell" xfId="26" xr:uid="{00000000-0005-0000-0000-000019000000}"/>
    <cellStyle name="Currency 10" xfId="27" xr:uid="{00000000-0005-0000-0000-00001A000000}"/>
    <cellStyle name="Currency 29" xfId="28" xr:uid="{00000000-0005-0000-0000-00001B000000}"/>
    <cellStyle name="Explanatory Text" xfId="29" xr:uid="{00000000-0005-0000-0000-00001C000000}"/>
    <cellStyle name="Gevolgde hyperlink" xfId="47" builtinId="9" hidden="1"/>
    <cellStyle name="Gevolgde hyperlink" xfId="46" builtinId="9" hidden="1"/>
    <cellStyle name="Gevolgde hyperlink" xfId="50" builtinId="9" hidden="1"/>
    <cellStyle name="Gevolgde hyperlink" xfId="51" builtinId="9" hidden="1"/>
    <cellStyle name="Gevolgde hyperlink" xfId="53" builtinId="9" hidden="1"/>
    <cellStyle name="Gevolgde hyperlink" xfId="43" builtinId="9" hidden="1"/>
    <cellStyle name="Gevolgde hyperlink" xfId="52" builtinId="9" hidden="1"/>
    <cellStyle name="Gevolgde hyperlink" xfId="44" builtinId="9" hidden="1"/>
    <cellStyle name="Gevolgde hyperlink" xfId="45" builtinId="9" hidden="1"/>
    <cellStyle name="Gevolgde hyperlink" xfId="42" builtinId="9" hidden="1"/>
    <cellStyle name="Gevolgde hyperlink" xfId="48" builtinId="9" hidden="1"/>
    <cellStyle name="Heading 1" xfId="30" xr:uid="{00000000-0005-0000-0000-000028000000}"/>
    <cellStyle name="Heading 2" xfId="31" xr:uid="{00000000-0005-0000-0000-000029000000}"/>
    <cellStyle name="Heading 3" xfId="32" xr:uid="{00000000-0005-0000-0000-00002A000000}"/>
    <cellStyle name="Heading 4" xfId="33" xr:uid="{00000000-0005-0000-0000-00002B000000}"/>
    <cellStyle name="Input" xfId="34" xr:uid="{00000000-0005-0000-0000-00002C000000}"/>
    <cellStyle name="Normal 2" xfId="49" xr:uid="{00000000-0005-0000-0000-00002D000000}"/>
    <cellStyle name="Note" xfId="35" xr:uid="{00000000-0005-0000-0000-00002E000000}"/>
    <cellStyle name="Output" xfId="36" xr:uid="{00000000-0005-0000-0000-00002F000000}"/>
    <cellStyle name="Percent 10" xfId="37" xr:uid="{00000000-0005-0000-0000-000030000000}"/>
    <cellStyle name="Percent 29" xfId="38" xr:uid="{00000000-0005-0000-0000-000031000000}"/>
    <cellStyle name="Procent" xfId="39" builtinId="5"/>
    <cellStyle name="Standaard" xfId="0" builtinId="0"/>
    <cellStyle name="Standaard 2" xfId="41" xr:uid="{00000000-0005-0000-0000-000034000000}"/>
    <cellStyle name="Valuta" xfId="40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DDDDD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</xdr:row>
      <xdr:rowOff>9525</xdr:rowOff>
    </xdr:from>
    <xdr:to>
      <xdr:col>3</xdr:col>
      <xdr:colOff>1381125</xdr:colOff>
      <xdr:row>3</xdr:row>
      <xdr:rowOff>123825</xdr:rowOff>
    </xdr:to>
    <xdr:sp macro="" textlink="">
      <xdr:nvSpPr>
        <xdr:cNvPr id="4164" name="Text Box 7">
          <a:extLst>
            <a:ext uri="{FF2B5EF4-FFF2-40B4-BE49-F238E27FC236}">
              <a16:creationId xmlns:a16="http://schemas.microsoft.com/office/drawing/2014/main" id="{00000000-0008-0000-0100-000044100000}"/>
            </a:ext>
          </a:extLst>
        </xdr:cNvPr>
        <xdr:cNvSpPr txBox="1">
          <a:spLocks noChangeArrowheads="1"/>
        </xdr:cNvSpPr>
      </xdr:nvSpPr>
      <xdr:spPr bwMode="auto">
        <a:xfrm>
          <a:off x="704850" y="180975"/>
          <a:ext cx="3790950" cy="457200"/>
        </a:xfrm>
        <a:prstGeom prst="rect">
          <a:avLst/>
        </a:prstGeom>
        <a:solidFill>
          <a:srgbClr val="99CCFF"/>
        </a:solidFill>
        <a:ln w="17145">
          <a:solidFill>
            <a:srgbClr val="00336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GEEN knippen en plakken gebruiken!</a:t>
          </a:r>
        </a:p>
        <a:p>
          <a:pPr algn="ctr" rtl="0">
            <a:defRPr sz="1000"/>
          </a:pP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Voeg GEEN extra kolommen of rijen toe!</a:t>
          </a:r>
          <a:endParaRPr lang="nl-NL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nl-NL" sz="1400" b="1" i="0" u="none" strike="noStrike" baseline="0">
              <a:solidFill>
                <a:srgbClr val="FF0000"/>
              </a:solidFill>
              <a:latin typeface="Calibri"/>
              <a:cs typeface="Calibri"/>
            </a:rPr>
            <a:t>   </a:t>
          </a:r>
          <a:endParaRPr lang="nl-NL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B67"/>
  <sheetViews>
    <sheetView tabSelected="1" topLeftCell="A5" workbookViewId="0">
      <selection activeCell="A2" sqref="A2"/>
    </sheetView>
  </sheetViews>
  <sheetFormatPr defaultColWidth="9.140625" defaultRowHeight="15.75"/>
  <cols>
    <col min="1" max="1" width="7.7109375" style="167" customWidth="1"/>
    <col min="2" max="2" width="42.5703125" style="164" customWidth="1"/>
    <col min="3" max="3" width="29.28515625" style="162" customWidth="1"/>
    <col min="4" max="4" width="7.28515625" style="162" bestFit="1" customWidth="1"/>
    <col min="5" max="5" width="7.28515625" style="162" customWidth="1"/>
    <col min="6" max="19" width="3.140625" style="162" customWidth="1"/>
    <col min="20" max="24" width="3.140625" style="163" customWidth="1"/>
    <col min="25" max="34" width="3.140625" style="162" customWidth="1"/>
    <col min="35" max="39" width="3.140625" style="163" customWidth="1"/>
    <col min="40" max="66" width="3.140625" style="162" customWidth="1"/>
    <col min="67" max="71" width="3.140625" style="163" customWidth="1"/>
    <col min="72" max="86" width="3.140625" style="162" customWidth="1"/>
    <col min="87" max="91" width="3.140625" style="163" customWidth="1"/>
    <col min="92" max="104" width="3.140625" style="162" customWidth="1"/>
    <col min="105" max="16384" width="9.140625" style="162"/>
  </cols>
  <sheetData>
    <row r="1" spans="1:106" ht="18.75">
      <c r="A1" s="169" t="s">
        <v>0</v>
      </c>
      <c r="B1" s="162"/>
    </row>
    <row r="2" spans="1:106">
      <c r="A2" s="170" t="s">
        <v>1</v>
      </c>
      <c r="B2" s="170" t="s">
        <v>2</v>
      </c>
      <c r="D2" s="162" t="s">
        <v>3</v>
      </c>
      <c r="F2" s="165"/>
      <c r="H2" s="170" t="s">
        <v>4</v>
      </c>
    </row>
    <row r="3" spans="1:106">
      <c r="A3" s="170" t="s">
        <v>5</v>
      </c>
      <c r="B3" s="189"/>
      <c r="F3" s="166"/>
      <c r="H3" s="170" t="s">
        <v>6</v>
      </c>
    </row>
    <row r="4" spans="1:106">
      <c r="O4" s="163"/>
      <c r="BJ4" s="163"/>
    </row>
    <row r="5" spans="1:106">
      <c r="C5" s="162" t="s">
        <v>7</v>
      </c>
      <c r="D5" s="162">
        <f>SUM(D9:D13,D15:D19,D22:D26,D28:D32,D34:D38,D41:D45,D53:D57,D59:D63)</f>
        <v>5</v>
      </c>
      <c r="E5" s="162">
        <f>SUM(E9:E13,E15:E19,E22:E26,E28:E32,E34:E38,E41:E45,E53:E57,E59:E63)</f>
        <v>8</v>
      </c>
      <c r="F5" s="278">
        <v>2026</v>
      </c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81"/>
      <c r="BA5" s="278">
        <v>2027</v>
      </c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8"/>
      <c r="CL5" s="278"/>
      <c r="CM5" s="278"/>
      <c r="CN5" s="278"/>
      <c r="CO5" s="278"/>
      <c r="CP5" s="278"/>
      <c r="CQ5" s="278"/>
      <c r="CR5" s="278"/>
      <c r="CS5" s="278"/>
      <c r="CT5" s="278"/>
      <c r="CU5" s="278"/>
      <c r="CV5" s="278"/>
      <c r="CW5" s="278"/>
      <c r="CX5" s="278"/>
      <c r="CY5" s="278"/>
      <c r="CZ5" s="278"/>
    </row>
    <row r="6" spans="1:106" ht="15.75" customHeight="1">
      <c r="A6" s="182"/>
      <c r="B6" s="183"/>
      <c r="C6" s="183"/>
      <c r="D6" s="184"/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85"/>
      <c r="CS6" s="185"/>
      <c r="CT6" s="185"/>
      <c r="CU6" s="185"/>
      <c r="CV6" s="185"/>
      <c r="CW6" s="185"/>
      <c r="CX6" s="185"/>
      <c r="CY6" s="185"/>
      <c r="CZ6" s="185"/>
    </row>
    <row r="7" spans="1:106" ht="42" customHeight="1">
      <c r="A7" s="180" t="s">
        <v>8</v>
      </c>
      <c r="B7" s="181"/>
      <c r="C7" s="180" t="s">
        <v>9</v>
      </c>
      <c r="D7" s="188" t="s">
        <v>10</v>
      </c>
      <c r="E7" s="188" t="s">
        <v>11</v>
      </c>
      <c r="F7" s="186">
        <v>29</v>
      </c>
      <c r="G7" s="186">
        <f t="shared" ref="G7:AD7" si="0">F7+1</f>
        <v>30</v>
      </c>
      <c r="H7" s="186">
        <f t="shared" si="0"/>
        <v>31</v>
      </c>
      <c r="I7" s="186">
        <f t="shared" si="0"/>
        <v>32</v>
      </c>
      <c r="J7" s="186">
        <f t="shared" si="0"/>
        <v>33</v>
      </c>
      <c r="K7" s="186">
        <f t="shared" si="0"/>
        <v>34</v>
      </c>
      <c r="L7" s="186">
        <f t="shared" si="0"/>
        <v>35</v>
      </c>
      <c r="M7" s="186">
        <f t="shared" si="0"/>
        <v>36</v>
      </c>
      <c r="N7" s="186">
        <f t="shared" si="0"/>
        <v>37</v>
      </c>
      <c r="O7" s="186">
        <f t="shared" si="0"/>
        <v>38</v>
      </c>
      <c r="P7" s="186">
        <f t="shared" si="0"/>
        <v>39</v>
      </c>
      <c r="Q7" s="186">
        <f t="shared" si="0"/>
        <v>40</v>
      </c>
      <c r="R7" s="186">
        <f t="shared" si="0"/>
        <v>41</v>
      </c>
      <c r="S7" s="186">
        <f t="shared" si="0"/>
        <v>42</v>
      </c>
      <c r="T7" s="186">
        <f t="shared" si="0"/>
        <v>43</v>
      </c>
      <c r="U7" s="186">
        <f t="shared" si="0"/>
        <v>44</v>
      </c>
      <c r="V7" s="186">
        <f t="shared" si="0"/>
        <v>45</v>
      </c>
      <c r="W7" s="186">
        <f t="shared" si="0"/>
        <v>46</v>
      </c>
      <c r="X7" s="186">
        <f t="shared" si="0"/>
        <v>47</v>
      </c>
      <c r="Y7" s="186">
        <f t="shared" si="0"/>
        <v>48</v>
      </c>
      <c r="Z7" s="186">
        <f t="shared" si="0"/>
        <v>49</v>
      </c>
      <c r="AA7" s="186">
        <f t="shared" si="0"/>
        <v>50</v>
      </c>
      <c r="AB7" s="186">
        <f t="shared" si="0"/>
        <v>51</v>
      </c>
      <c r="AC7" s="186">
        <f t="shared" si="0"/>
        <v>52</v>
      </c>
      <c r="AD7" s="186">
        <f t="shared" si="0"/>
        <v>53</v>
      </c>
      <c r="AE7" s="186">
        <v>1</v>
      </c>
      <c r="AF7" s="186">
        <f t="shared" ref="AF7:AW7" si="1">AE7+1</f>
        <v>2</v>
      </c>
      <c r="AG7" s="186">
        <f t="shared" si="1"/>
        <v>3</v>
      </c>
      <c r="AH7" s="186">
        <f t="shared" si="1"/>
        <v>4</v>
      </c>
      <c r="AI7" s="186">
        <f t="shared" si="1"/>
        <v>5</v>
      </c>
      <c r="AJ7" s="186">
        <f t="shared" si="1"/>
        <v>6</v>
      </c>
      <c r="AK7" s="186">
        <f t="shared" si="1"/>
        <v>7</v>
      </c>
      <c r="AL7" s="186">
        <f t="shared" si="1"/>
        <v>8</v>
      </c>
      <c r="AM7" s="186">
        <f t="shared" si="1"/>
        <v>9</v>
      </c>
      <c r="AN7" s="186">
        <f t="shared" si="1"/>
        <v>10</v>
      </c>
      <c r="AO7" s="186">
        <f t="shared" si="1"/>
        <v>11</v>
      </c>
      <c r="AP7" s="186">
        <f t="shared" si="1"/>
        <v>12</v>
      </c>
      <c r="AQ7" s="186">
        <f t="shared" si="1"/>
        <v>13</v>
      </c>
      <c r="AR7" s="186">
        <f t="shared" si="1"/>
        <v>14</v>
      </c>
      <c r="AS7" s="186">
        <f t="shared" si="1"/>
        <v>15</v>
      </c>
      <c r="AT7" s="186">
        <f t="shared" si="1"/>
        <v>16</v>
      </c>
      <c r="AU7" s="186">
        <f t="shared" si="1"/>
        <v>17</v>
      </c>
      <c r="AV7" s="186">
        <f t="shared" si="1"/>
        <v>18</v>
      </c>
      <c r="AW7" s="186">
        <f t="shared" si="1"/>
        <v>19</v>
      </c>
      <c r="AX7" s="186">
        <f t="shared" ref="AX7:AZ7" si="2">AW7+1</f>
        <v>20</v>
      </c>
      <c r="AY7" s="186">
        <f t="shared" si="2"/>
        <v>21</v>
      </c>
      <c r="AZ7" s="186">
        <f t="shared" si="2"/>
        <v>22</v>
      </c>
      <c r="BA7" s="186">
        <v>1</v>
      </c>
      <c r="BB7" s="186">
        <f t="shared" ref="BB7:CZ7" si="3">BA7+1</f>
        <v>2</v>
      </c>
      <c r="BC7" s="186">
        <f t="shared" si="3"/>
        <v>3</v>
      </c>
      <c r="BD7" s="186">
        <f t="shared" si="3"/>
        <v>4</v>
      </c>
      <c r="BE7" s="186">
        <f t="shared" si="3"/>
        <v>5</v>
      </c>
      <c r="BF7" s="186">
        <f t="shared" si="3"/>
        <v>6</v>
      </c>
      <c r="BG7" s="186">
        <f t="shared" si="3"/>
        <v>7</v>
      </c>
      <c r="BH7" s="186">
        <f t="shared" si="3"/>
        <v>8</v>
      </c>
      <c r="BI7" s="186">
        <f t="shared" si="3"/>
        <v>9</v>
      </c>
      <c r="BJ7" s="186">
        <f t="shared" si="3"/>
        <v>10</v>
      </c>
      <c r="BK7" s="186">
        <f t="shared" si="3"/>
        <v>11</v>
      </c>
      <c r="BL7" s="186">
        <f t="shared" si="3"/>
        <v>12</v>
      </c>
      <c r="BM7" s="186">
        <f t="shared" si="3"/>
        <v>13</v>
      </c>
      <c r="BN7" s="186">
        <f t="shared" si="3"/>
        <v>14</v>
      </c>
      <c r="BO7" s="186">
        <f t="shared" si="3"/>
        <v>15</v>
      </c>
      <c r="BP7" s="186">
        <f t="shared" si="3"/>
        <v>16</v>
      </c>
      <c r="BQ7" s="186">
        <f t="shared" si="3"/>
        <v>17</v>
      </c>
      <c r="BR7" s="186">
        <f t="shared" si="3"/>
        <v>18</v>
      </c>
      <c r="BS7" s="186">
        <f t="shared" si="3"/>
        <v>19</v>
      </c>
      <c r="BT7" s="186">
        <f t="shared" si="3"/>
        <v>20</v>
      </c>
      <c r="BU7" s="186">
        <f t="shared" si="3"/>
        <v>21</v>
      </c>
      <c r="BV7" s="186">
        <f t="shared" si="3"/>
        <v>22</v>
      </c>
      <c r="BW7" s="186">
        <f t="shared" si="3"/>
        <v>23</v>
      </c>
      <c r="BX7" s="186">
        <f t="shared" si="3"/>
        <v>24</v>
      </c>
      <c r="BY7" s="186">
        <f t="shared" si="3"/>
        <v>25</v>
      </c>
      <c r="BZ7" s="186">
        <f t="shared" si="3"/>
        <v>26</v>
      </c>
      <c r="CA7" s="186">
        <f t="shared" si="3"/>
        <v>27</v>
      </c>
      <c r="CB7" s="186">
        <f t="shared" si="3"/>
        <v>28</v>
      </c>
      <c r="CC7" s="186">
        <f t="shared" si="3"/>
        <v>29</v>
      </c>
      <c r="CD7" s="186">
        <f t="shared" si="3"/>
        <v>30</v>
      </c>
      <c r="CE7" s="186">
        <f t="shared" si="3"/>
        <v>31</v>
      </c>
      <c r="CF7" s="186">
        <f t="shared" si="3"/>
        <v>32</v>
      </c>
      <c r="CG7" s="186">
        <f t="shared" si="3"/>
        <v>33</v>
      </c>
      <c r="CH7" s="186">
        <f t="shared" si="3"/>
        <v>34</v>
      </c>
      <c r="CI7" s="186">
        <f t="shared" si="3"/>
        <v>35</v>
      </c>
      <c r="CJ7" s="186">
        <f t="shared" si="3"/>
        <v>36</v>
      </c>
      <c r="CK7" s="186">
        <f t="shared" si="3"/>
        <v>37</v>
      </c>
      <c r="CL7" s="186">
        <f t="shared" si="3"/>
        <v>38</v>
      </c>
      <c r="CM7" s="186">
        <f t="shared" si="3"/>
        <v>39</v>
      </c>
      <c r="CN7" s="186">
        <f t="shared" si="3"/>
        <v>40</v>
      </c>
      <c r="CO7" s="186">
        <f t="shared" si="3"/>
        <v>41</v>
      </c>
      <c r="CP7" s="186">
        <f t="shared" si="3"/>
        <v>42</v>
      </c>
      <c r="CQ7" s="186">
        <f t="shared" si="3"/>
        <v>43</v>
      </c>
      <c r="CR7" s="186">
        <f t="shared" si="3"/>
        <v>44</v>
      </c>
      <c r="CS7" s="186">
        <f t="shared" si="3"/>
        <v>45</v>
      </c>
      <c r="CT7" s="186">
        <f t="shared" si="3"/>
        <v>46</v>
      </c>
      <c r="CU7" s="186">
        <f t="shared" si="3"/>
        <v>47</v>
      </c>
      <c r="CV7" s="186">
        <f t="shared" si="3"/>
        <v>48</v>
      </c>
      <c r="CW7" s="186">
        <f t="shared" si="3"/>
        <v>49</v>
      </c>
      <c r="CX7" s="186">
        <f t="shared" si="3"/>
        <v>50</v>
      </c>
      <c r="CY7" s="186">
        <f t="shared" si="3"/>
        <v>51</v>
      </c>
      <c r="CZ7" s="186">
        <f t="shared" si="3"/>
        <v>52</v>
      </c>
    </row>
    <row r="8" spans="1:106" ht="15" customHeight="1">
      <c r="A8" s="276" t="s">
        <v>12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</row>
    <row r="9" spans="1:106">
      <c r="A9" s="172" t="s">
        <v>13</v>
      </c>
      <c r="B9" s="191" t="s">
        <v>14</v>
      </c>
      <c r="C9" s="161" t="s">
        <v>15</v>
      </c>
      <c r="D9" s="190">
        <v>5</v>
      </c>
      <c r="E9" s="190"/>
      <c r="F9" s="165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</row>
    <row r="10" spans="1:106" ht="15.75" customHeight="1">
      <c r="A10" s="172" t="s">
        <v>16</v>
      </c>
      <c r="B10" s="174" t="s">
        <v>14</v>
      </c>
      <c r="C10" s="161" t="s">
        <v>17</v>
      </c>
      <c r="D10" s="190"/>
      <c r="E10" s="190">
        <v>8</v>
      </c>
      <c r="F10" s="166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</row>
    <row r="11" spans="1:106" ht="15.75" customHeight="1">
      <c r="A11" s="172" t="s">
        <v>18</v>
      </c>
      <c r="B11" s="178"/>
      <c r="C11" s="161"/>
      <c r="D11" s="190"/>
      <c r="E11" s="190"/>
      <c r="F11" s="192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</row>
    <row r="12" spans="1:106" ht="15.75" customHeight="1">
      <c r="A12" s="172"/>
      <c r="B12" s="178"/>
      <c r="C12" s="161"/>
      <c r="D12" s="190"/>
      <c r="E12" s="190"/>
      <c r="F12" s="192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</row>
    <row r="13" spans="1:106">
      <c r="A13" s="172"/>
      <c r="B13" s="174"/>
      <c r="C13" s="161"/>
      <c r="D13" s="190"/>
      <c r="E13" s="190"/>
      <c r="F13" s="19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3"/>
      <c r="CT13" s="173"/>
      <c r="CU13" s="173"/>
      <c r="CV13" s="173"/>
      <c r="CW13" s="173"/>
      <c r="CX13" s="173"/>
      <c r="CY13" s="173"/>
      <c r="CZ13" s="171"/>
      <c r="DB13" s="175"/>
    </row>
    <row r="14" spans="1:106" ht="15" customHeight="1">
      <c r="A14" s="276" t="s">
        <v>19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</row>
    <row r="15" spans="1:106">
      <c r="A15" s="172" t="s">
        <v>20</v>
      </c>
      <c r="B15" s="191"/>
      <c r="C15" s="161"/>
      <c r="D15" s="190"/>
      <c r="E15" s="190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</row>
    <row r="16" spans="1:106" ht="15.75" customHeight="1">
      <c r="A16" s="172" t="s">
        <v>21</v>
      </c>
      <c r="B16" s="174"/>
      <c r="C16" s="161"/>
      <c r="D16" s="190"/>
      <c r="E16" s="190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</row>
    <row r="17" spans="1:106" ht="15.75" customHeight="1">
      <c r="A17" s="172" t="s">
        <v>22</v>
      </c>
      <c r="B17" s="178"/>
      <c r="C17" s="161"/>
      <c r="D17" s="190"/>
      <c r="E17" s="190"/>
      <c r="F17" s="192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</row>
    <row r="18" spans="1:106" ht="15.75" customHeight="1">
      <c r="A18" s="172"/>
      <c r="B18" s="178"/>
      <c r="C18" s="161"/>
      <c r="D18" s="190"/>
      <c r="E18" s="190"/>
      <c r="F18" s="192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</row>
    <row r="19" spans="1:106">
      <c r="A19" s="172"/>
      <c r="B19" s="174"/>
      <c r="C19" s="161"/>
      <c r="D19" s="190"/>
      <c r="E19" s="190"/>
      <c r="F19" s="19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3"/>
      <c r="CL19" s="173"/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1"/>
      <c r="DB19" s="175"/>
    </row>
    <row r="20" spans="1:106" ht="15.75" customHeight="1">
      <c r="A20" s="276" t="s">
        <v>23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B20" s="175"/>
    </row>
    <row r="21" spans="1:106" ht="15.75" customHeight="1">
      <c r="A21" s="279" t="s">
        <v>24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B21" s="175"/>
    </row>
    <row r="22" spans="1:106">
      <c r="A22" s="172" t="s">
        <v>25</v>
      </c>
      <c r="B22" s="179" t="s">
        <v>26</v>
      </c>
      <c r="C22" s="161"/>
      <c r="D22" s="190"/>
      <c r="E22" s="190"/>
      <c r="F22" s="192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B22" s="175"/>
    </row>
    <row r="23" spans="1:106">
      <c r="A23" s="172" t="s">
        <v>27</v>
      </c>
      <c r="B23" s="174"/>
      <c r="C23" s="161"/>
      <c r="D23" s="190"/>
      <c r="E23" s="190"/>
      <c r="F23" s="192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1"/>
      <c r="CS23" s="171"/>
      <c r="CT23" s="171"/>
      <c r="CU23" s="171"/>
      <c r="CV23" s="171"/>
      <c r="CW23" s="171"/>
      <c r="CX23" s="171"/>
      <c r="CY23" s="171"/>
      <c r="CZ23" s="171"/>
      <c r="DB23" s="175"/>
    </row>
    <row r="24" spans="1:106">
      <c r="A24" s="172"/>
      <c r="B24" s="174"/>
      <c r="C24" s="161"/>
      <c r="D24" s="190"/>
      <c r="E24" s="190"/>
      <c r="F24" s="192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  <c r="CX24" s="171"/>
      <c r="CY24" s="171"/>
      <c r="CZ24" s="171"/>
      <c r="DB24" s="175"/>
    </row>
    <row r="25" spans="1:106">
      <c r="A25" s="172"/>
      <c r="B25" s="174"/>
      <c r="C25" s="161"/>
      <c r="D25" s="190"/>
      <c r="E25" s="190"/>
      <c r="F25" s="192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B25" s="175"/>
    </row>
    <row r="26" spans="1:106">
      <c r="A26" s="172"/>
      <c r="B26" s="174"/>
      <c r="C26" s="161"/>
      <c r="D26" s="190"/>
      <c r="E26" s="190"/>
      <c r="F26" s="19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  <c r="CT26" s="173"/>
      <c r="CU26" s="173"/>
      <c r="CV26" s="173"/>
      <c r="CW26" s="173"/>
      <c r="CX26" s="173"/>
      <c r="CY26" s="173"/>
      <c r="CZ26" s="171"/>
      <c r="DB26" s="175"/>
    </row>
    <row r="27" spans="1:106" ht="15.75" customHeight="1">
      <c r="A27" s="279" t="s">
        <v>28</v>
      </c>
      <c r="B27" s="280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B27" s="175"/>
    </row>
    <row r="28" spans="1:106">
      <c r="A28" s="172"/>
      <c r="B28" s="179" t="s">
        <v>26</v>
      </c>
      <c r="C28" s="161"/>
      <c r="D28" s="190"/>
      <c r="E28" s="190"/>
      <c r="F28" s="192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B28" s="175"/>
    </row>
    <row r="29" spans="1:106">
      <c r="A29" s="172"/>
      <c r="B29" s="174"/>
      <c r="C29" s="161"/>
      <c r="D29" s="190"/>
      <c r="E29" s="190"/>
      <c r="F29" s="192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B29" s="175"/>
    </row>
    <row r="30" spans="1:106">
      <c r="A30" s="172"/>
      <c r="B30" s="174"/>
      <c r="C30" s="161"/>
      <c r="D30" s="190"/>
      <c r="E30" s="190"/>
      <c r="F30" s="192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B30" s="175"/>
    </row>
    <row r="31" spans="1:106">
      <c r="A31" s="172"/>
      <c r="B31" s="178"/>
      <c r="C31" s="161"/>
      <c r="D31" s="190"/>
      <c r="E31" s="190"/>
      <c r="F31" s="192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B31" s="175"/>
    </row>
    <row r="32" spans="1:106">
      <c r="A32" s="172"/>
      <c r="B32" s="179"/>
      <c r="C32" s="161"/>
      <c r="D32" s="190"/>
      <c r="E32" s="190"/>
      <c r="F32" s="19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173"/>
      <c r="CX32" s="173"/>
      <c r="CY32" s="173"/>
      <c r="CZ32" s="171"/>
      <c r="DB32" s="175"/>
    </row>
    <row r="33" spans="1:106" ht="15.75" customHeight="1">
      <c r="A33" s="279" t="s">
        <v>29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B33" s="175"/>
    </row>
    <row r="34" spans="1:106">
      <c r="A34" s="172"/>
      <c r="B34" s="179" t="s">
        <v>26</v>
      </c>
      <c r="C34" s="161"/>
      <c r="D34" s="190"/>
      <c r="E34" s="190"/>
      <c r="F34" s="192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  <c r="CH34" s="171"/>
      <c r="CI34" s="171"/>
      <c r="CJ34" s="171"/>
      <c r="CK34" s="171"/>
      <c r="CL34" s="171"/>
      <c r="CM34" s="171"/>
      <c r="CN34" s="171"/>
      <c r="CO34" s="171"/>
      <c r="CP34" s="171"/>
      <c r="CQ34" s="171"/>
      <c r="CR34" s="171"/>
      <c r="CS34" s="171"/>
      <c r="CT34" s="171"/>
      <c r="CU34" s="171"/>
      <c r="CV34" s="171"/>
      <c r="CW34" s="171"/>
      <c r="CX34" s="171"/>
      <c r="CY34" s="171"/>
      <c r="CZ34" s="171"/>
      <c r="DB34" s="175"/>
    </row>
    <row r="35" spans="1:106">
      <c r="A35" s="172"/>
      <c r="B35" s="174"/>
      <c r="C35" s="161"/>
      <c r="D35" s="190"/>
      <c r="E35" s="190"/>
      <c r="F35" s="192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1"/>
      <c r="BQ35" s="171"/>
      <c r="BR35" s="171"/>
      <c r="BS35" s="171"/>
      <c r="BT35" s="171"/>
      <c r="BU35" s="171"/>
      <c r="BV35" s="171"/>
      <c r="BW35" s="171"/>
      <c r="BX35" s="171"/>
      <c r="BY35" s="171"/>
      <c r="BZ35" s="171"/>
      <c r="CA35" s="171"/>
      <c r="CB35" s="171"/>
      <c r="CC35" s="171"/>
      <c r="CD35" s="171"/>
      <c r="CE35" s="171"/>
      <c r="CF35" s="171"/>
      <c r="CG35" s="171"/>
      <c r="CH35" s="171"/>
      <c r="CI35" s="171"/>
      <c r="CJ35" s="171"/>
      <c r="CK35" s="171"/>
      <c r="CL35" s="171"/>
      <c r="CM35" s="171"/>
      <c r="CN35" s="171"/>
      <c r="CO35" s="171"/>
      <c r="CP35" s="171"/>
      <c r="CQ35" s="171"/>
      <c r="CR35" s="171"/>
      <c r="CS35" s="171"/>
      <c r="CT35" s="171"/>
      <c r="CU35" s="171"/>
      <c r="CV35" s="171"/>
      <c r="CW35" s="171"/>
      <c r="CX35" s="171"/>
      <c r="CY35" s="171"/>
      <c r="CZ35" s="171"/>
      <c r="DB35" s="175"/>
    </row>
    <row r="36" spans="1:106">
      <c r="A36" s="172"/>
      <c r="B36" s="174"/>
      <c r="C36" s="161"/>
      <c r="D36" s="190"/>
      <c r="E36" s="190"/>
      <c r="F36" s="192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171"/>
      <c r="BR36" s="171"/>
      <c r="BS36" s="171"/>
      <c r="BT36" s="171"/>
      <c r="BU36" s="171"/>
      <c r="BV36" s="171"/>
      <c r="BW36" s="171"/>
      <c r="BX36" s="171"/>
      <c r="BY36" s="171"/>
      <c r="BZ36" s="171"/>
      <c r="CA36" s="171"/>
      <c r="CB36" s="171"/>
      <c r="CC36" s="171"/>
      <c r="CD36" s="171"/>
      <c r="CE36" s="171"/>
      <c r="CF36" s="171"/>
      <c r="CG36" s="171"/>
      <c r="CH36" s="171"/>
      <c r="CI36" s="171"/>
      <c r="CJ36" s="171"/>
      <c r="CK36" s="171"/>
      <c r="CL36" s="171"/>
      <c r="CM36" s="171"/>
      <c r="CN36" s="171"/>
      <c r="CO36" s="171"/>
      <c r="CP36" s="171"/>
      <c r="CQ36" s="171"/>
      <c r="CR36" s="171"/>
      <c r="CS36" s="171"/>
      <c r="CT36" s="171"/>
      <c r="CU36" s="171"/>
      <c r="CV36" s="171"/>
      <c r="CW36" s="171"/>
      <c r="CX36" s="171"/>
      <c r="CY36" s="171"/>
      <c r="CZ36" s="171"/>
      <c r="DB36" s="175"/>
    </row>
    <row r="37" spans="1:106">
      <c r="A37" s="172"/>
      <c r="B37" s="178"/>
      <c r="C37" s="161"/>
      <c r="D37" s="190"/>
      <c r="E37" s="190"/>
      <c r="F37" s="192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171"/>
      <c r="BR37" s="171"/>
      <c r="BS37" s="171"/>
      <c r="BT37" s="171"/>
      <c r="BU37" s="171"/>
      <c r="BV37" s="171"/>
      <c r="BW37" s="171"/>
      <c r="BX37" s="171"/>
      <c r="BY37" s="171"/>
      <c r="BZ37" s="171"/>
      <c r="CA37" s="171"/>
      <c r="CB37" s="171"/>
      <c r="CC37" s="171"/>
      <c r="CD37" s="171"/>
      <c r="CE37" s="171"/>
      <c r="CF37" s="171"/>
      <c r="CG37" s="171"/>
      <c r="CH37" s="171"/>
      <c r="CI37" s="171"/>
      <c r="CJ37" s="171"/>
      <c r="CK37" s="171"/>
      <c r="CL37" s="171"/>
      <c r="CM37" s="171"/>
      <c r="CN37" s="171"/>
      <c r="CO37" s="171"/>
      <c r="CP37" s="171"/>
      <c r="CQ37" s="171"/>
      <c r="CR37" s="171"/>
      <c r="CS37" s="171"/>
      <c r="CT37" s="171"/>
      <c r="CU37" s="171"/>
      <c r="CV37" s="171"/>
      <c r="CW37" s="171"/>
      <c r="CX37" s="171"/>
      <c r="CY37" s="171"/>
      <c r="CZ37" s="171"/>
      <c r="DB37" s="175"/>
    </row>
    <row r="38" spans="1:106">
      <c r="A38" s="172"/>
      <c r="B38" s="179"/>
      <c r="C38" s="161"/>
      <c r="D38" s="190"/>
      <c r="E38" s="190"/>
      <c r="F38" s="19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D38" s="173"/>
      <c r="CE38" s="173"/>
      <c r="CF38" s="173"/>
      <c r="CG38" s="173"/>
      <c r="CH38" s="173"/>
      <c r="CI38" s="173"/>
      <c r="CJ38" s="173"/>
      <c r="CK38" s="173"/>
      <c r="CL38" s="173"/>
      <c r="CM38" s="173"/>
      <c r="CN38" s="173"/>
      <c r="CO38" s="173"/>
      <c r="CP38" s="173"/>
      <c r="CQ38" s="173"/>
      <c r="CR38" s="173"/>
      <c r="CS38" s="173"/>
      <c r="CT38" s="173"/>
      <c r="CU38" s="173"/>
      <c r="CV38" s="173"/>
      <c r="CW38" s="173"/>
      <c r="CX38" s="173"/>
      <c r="CY38" s="173"/>
      <c r="CZ38" s="171"/>
      <c r="DB38" s="175"/>
    </row>
    <row r="39" spans="1:106" ht="15.75" customHeight="1">
      <c r="A39" s="276" t="s">
        <v>30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B39" s="175"/>
    </row>
    <row r="40" spans="1:106" ht="15.75" customHeight="1">
      <c r="A40" s="279" t="s">
        <v>31</v>
      </c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187"/>
      <c r="CP40" s="187"/>
      <c r="CQ40" s="187"/>
      <c r="CR40" s="187"/>
      <c r="CS40" s="187"/>
      <c r="CT40" s="187"/>
      <c r="CU40" s="187"/>
      <c r="CV40" s="187"/>
      <c r="CW40" s="187"/>
      <c r="CX40" s="187"/>
      <c r="CY40" s="187"/>
      <c r="CZ40" s="187"/>
      <c r="DB40" s="175"/>
    </row>
    <row r="41" spans="1:106" ht="15.75" customHeight="1">
      <c r="A41" s="172" t="s">
        <v>32</v>
      </c>
      <c r="B41" s="179" t="s">
        <v>26</v>
      </c>
      <c r="C41" s="161"/>
      <c r="D41" s="190"/>
      <c r="E41" s="190"/>
      <c r="F41" s="192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1"/>
      <c r="BD41" s="171"/>
      <c r="BE41" s="171"/>
      <c r="BF41" s="171"/>
      <c r="BG41" s="171"/>
      <c r="BH41" s="171"/>
      <c r="BI41" s="171"/>
      <c r="BJ41" s="171"/>
      <c r="BK41" s="171"/>
      <c r="BL41" s="171"/>
      <c r="BM41" s="171"/>
      <c r="BN41" s="171"/>
      <c r="BO41" s="171"/>
      <c r="BP41" s="171"/>
      <c r="BQ41" s="171"/>
      <c r="BR41" s="171"/>
      <c r="BS41" s="171"/>
      <c r="BT41" s="171"/>
      <c r="BU41" s="171"/>
      <c r="BV41" s="171"/>
      <c r="BW41" s="171"/>
      <c r="BX41" s="171"/>
      <c r="BY41" s="171"/>
      <c r="BZ41" s="171"/>
      <c r="CA41" s="171"/>
      <c r="CB41" s="171"/>
      <c r="CC41" s="171"/>
      <c r="CD41" s="171"/>
      <c r="CE41" s="171"/>
      <c r="CF41" s="171"/>
      <c r="CG41" s="171"/>
      <c r="CH41" s="171"/>
      <c r="CI41" s="171"/>
      <c r="CJ41" s="171"/>
      <c r="CK41" s="171"/>
      <c r="CL41" s="171"/>
      <c r="CM41" s="171"/>
      <c r="CN41" s="171"/>
      <c r="CO41" s="171"/>
      <c r="CP41" s="171"/>
      <c r="CQ41" s="171"/>
      <c r="CR41" s="171"/>
      <c r="CS41" s="171"/>
      <c r="CT41" s="171"/>
      <c r="CU41" s="171"/>
      <c r="CV41" s="171"/>
      <c r="CW41" s="171"/>
      <c r="CX41" s="171"/>
      <c r="CY41" s="171"/>
      <c r="CZ41" s="171"/>
      <c r="DB41" s="175"/>
    </row>
    <row r="42" spans="1:106">
      <c r="A42" s="172" t="s">
        <v>33</v>
      </c>
      <c r="B42" s="179"/>
      <c r="C42" s="161"/>
      <c r="D42" s="190"/>
      <c r="E42" s="190"/>
      <c r="F42" s="192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1"/>
      <c r="BD42" s="171"/>
      <c r="BE42" s="171"/>
      <c r="BF42" s="171"/>
      <c r="BG42" s="171"/>
      <c r="BH42" s="171"/>
      <c r="BI42" s="171"/>
      <c r="BJ42" s="171"/>
      <c r="BK42" s="171"/>
      <c r="BL42" s="171"/>
      <c r="BM42" s="171"/>
      <c r="BN42" s="171"/>
      <c r="BO42" s="171"/>
      <c r="BP42" s="171"/>
      <c r="BQ42" s="171"/>
      <c r="BR42" s="171"/>
      <c r="BS42" s="171"/>
      <c r="BT42" s="171"/>
      <c r="BU42" s="171"/>
      <c r="BV42" s="171"/>
      <c r="BW42" s="171"/>
      <c r="BX42" s="171"/>
      <c r="BY42" s="171"/>
      <c r="BZ42" s="171"/>
      <c r="CA42" s="171"/>
      <c r="CB42" s="171"/>
      <c r="CC42" s="171"/>
      <c r="CD42" s="171"/>
      <c r="CE42" s="171"/>
      <c r="CF42" s="171"/>
      <c r="CG42" s="171"/>
      <c r="CH42" s="171"/>
      <c r="CI42" s="171"/>
      <c r="CJ42" s="171"/>
      <c r="CK42" s="171"/>
      <c r="CL42" s="171"/>
      <c r="CM42" s="171"/>
      <c r="CN42" s="171"/>
      <c r="CO42" s="171"/>
      <c r="CP42" s="171"/>
      <c r="CQ42" s="171"/>
      <c r="CR42" s="171"/>
      <c r="CS42" s="171"/>
      <c r="CT42" s="171"/>
      <c r="CU42" s="171"/>
      <c r="CV42" s="171"/>
      <c r="CW42" s="171"/>
      <c r="CX42" s="171"/>
      <c r="CY42" s="171"/>
      <c r="CZ42" s="171"/>
      <c r="DB42" s="175"/>
    </row>
    <row r="43" spans="1:106">
      <c r="A43" s="172"/>
      <c r="B43" s="179"/>
      <c r="C43" s="161"/>
      <c r="D43" s="190"/>
      <c r="E43" s="190"/>
      <c r="F43" s="192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B43" s="175"/>
    </row>
    <row r="44" spans="1:106">
      <c r="A44" s="172"/>
      <c r="B44" s="179"/>
      <c r="C44" s="161"/>
      <c r="D44" s="190"/>
      <c r="E44" s="190"/>
      <c r="F44" s="192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171"/>
      <c r="BE44" s="171"/>
      <c r="BF44" s="171"/>
      <c r="BG44" s="171"/>
      <c r="BH44" s="171"/>
      <c r="BI44" s="171"/>
      <c r="BJ44" s="171"/>
      <c r="BK44" s="171"/>
      <c r="BL44" s="171"/>
      <c r="BM44" s="171"/>
      <c r="BN44" s="171"/>
      <c r="BO44" s="171"/>
      <c r="BP44" s="171"/>
      <c r="BQ44" s="171"/>
      <c r="BR44" s="171"/>
      <c r="BS44" s="171"/>
      <c r="BT44" s="171"/>
      <c r="BU44" s="171"/>
      <c r="BV44" s="171"/>
      <c r="BW44" s="171"/>
      <c r="BX44" s="171"/>
      <c r="BY44" s="171"/>
      <c r="BZ44" s="171"/>
      <c r="CA44" s="171"/>
      <c r="CB44" s="171"/>
      <c r="CC44" s="171"/>
      <c r="CD44" s="171"/>
      <c r="CE44" s="171"/>
      <c r="CF44" s="171"/>
      <c r="CG44" s="171"/>
      <c r="CH44" s="171"/>
      <c r="CI44" s="171"/>
      <c r="CJ44" s="171"/>
      <c r="CK44" s="171"/>
      <c r="CL44" s="171"/>
      <c r="CM44" s="171"/>
      <c r="CN44" s="171"/>
      <c r="CO44" s="171"/>
      <c r="CP44" s="171"/>
      <c r="CQ44" s="171"/>
      <c r="CR44" s="171"/>
      <c r="CS44" s="171"/>
      <c r="CT44" s="171"/>
      <c r="CU44" s="171"/>
      <c r="CV44" s="171"/>
      <c r="CW44" s="171"/>
      <c r="CX44" s="171"/>
      <c r="CY44" s="171"/>
      <c r="CZ44" s="171"/>
      <c r="DB44" s="175"/>
    </row>
    <row r="45" spans="1:106">
      <c r="A45" s="172"/>
      <c r="B45" s="174"/>
      <c r="C45" s="161"/>
      <c r="D45" s="190"/>
      <c r="E45" s="190"/>
      <c r="F45" s="19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3"/>
      <c r="BR45" s="173"/>
      <c r="BS45" s="173"/>
      <c r="BT45" s="173"/>
      <c r="BU45" s="173"/>
      <c r="BV45" s="173"/>
      <c r="BW45" s="173"/>
      <c r="BX45" s="173"/>
      <c r="BY45" s="173"/>
      <c r="BZ45" s="173"/>
      <c r="CA45" s="173"/>
      <c r="CB45" s="173"/>
      <c r="CC45" s="173"/>
      <c r="CD45" s="173"/>
      <c r="CE45" s="173"/>
      <c r="CF45" s="173"/>
      <c r="CG45" s="173"/>
      <c r="CH45" s="173"/>
      <c r="CI45" s="173"/>
      <c r="CJ45" s="173"/>
      <c r="CK45" s="173"/>
      <c r="CL45" s="173"/>
      <c r="CM45" s="173"/>
      <c r="CN45" s="173"/>
      <c r="CO45" s="173"/>
      <c r="CP45" s="173"/>
      <c r="CQ45" s="173"/>
      <c r="CR45" s="173"/>
      <c r="CS45" s="173"/>
      <c r="CT45" s="173"/>
      <c r="CU45" s="173"/>
      <c r="CV45" s="173"/>
      <c r="CW45" s="173"/>
      <c r="CX45" s="173"/>
      <c r="CY45" s="173"/>
      <c r="CZ45" s="171"/>
      <c r="DB45" s="175"/>
    </row>
    <row r="46" spans="1:106" ht="15.75" customHeight="1">
      <c r="A46" s="279" t="s">
        <v>34</v>
      </c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B46" s="175"/>
    </row>
    <row r="47" spans="1:106">
      <c r="A47" s="172"/>
      <c r="B47" s="174"/>
      <c r="C47" s="161"/>
      <c r="D47" s="190"/>
      <c r="E47" s="190"/>
      <c r="F47" s="192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  <c r="BI47" s="171"/>
      <c r="BJ47" s="171"/>
      <c r="BK47" s="171"/>
      <c r="BL47" s="171"/>
      <c r="BM47" s="171"/>
      <c r="BN47" s="171"/>
      <c r="BO47" s="171"/>
      <c r="BP47" s="171"/>
      <c r="BQ47" s="171"/>
      <c r="BR47" s="171"/>
      <c r="BS47" s="171"/>
      <c r="BT47" s="171"/>
      <c r="BU47" s="171"/>
      <c r="BV47" s="171"/>
      <c r="BW47" s="171"/>
      <c r="BX47" s="171"/>
      <c r="BY47" s="171"/>
      <c r="BZ47" s="171"/>
      <c r="CA47" s="171"/>
      <c r="CB47" s="171"/>
      <c r="CC47" s="171"/>
      <c r="CD47" s="171"/>
      <c r="CE47" s="171"/>
      <c r="CF47" s="171"/>
      <c r="CG47" s="171"/>
      <c r="CH47" s="171"/>
      <c r="CI47" s="171"/>
      <c r="CJ47" s="171"/>
      <c r="CK47" s="171"/>
      <c r="CL47" s="171"/>
      <c r="CM47" s="171"/>
      <c r="CN47" s="171"/>
      <c r="CO47" s="171"/>
      <c r="CP47" s="171"/>
      <c r="CQ47" s="171"/>
      <c r="CR47" s="171"/>
      <c r="CS47" s="171"/>
      <c r="CT47" s="171"/>
      <c r="CU47" s="171"/>
      <c r="CV47" s="171"/>
      <c r="CW47" s="171"/>
      <c r="CX47" s="171"/>
      <c r="CY47" s="171"/>
      <c r="CZ47" s="171"/>
      <c r="DB47" s="175"/>
    </row>
    <row r="48" spans="1:106">
      <c r="A48" s="172"/>
      <c r="B48" s="174"/>
      <c r="C48" s="161"/>
      <c r="D48" s="190"/>
      <c r="E48" s="190"/>
      <c r="F48" s="192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  <c r="BI48" s="171"/>
      <c r="BJ48" s="171"/>
      <c r="BK48" s="171"/>
      <c r="BL48" s="171"/>
      <c r="BM48" s="171"/>
      <c r="BN48" s="171"/>
      <c r="BO48" s="171"/>
      <c r="BP48" s="171"/>
      <c r="BQ48" s="171"/>
      <c r="BR48" s="171"/>
      <c r="BS48" s="171"/>
      <c r="BT48" s="171"/>
      <c r="BU48" s="171"/>
      <c r="BV48" s="171"/>
      <c r="BW48" s="171"/>
      <c r="BX48" s="171"/>
      <c r="BY48" s="171"/>
      <c r="BZ48" s="171"/>
      <c r="CA48" s="171"/>
      <c r="CB48" s="171"/>
      <c r="CC48" s="171"/>
      <c r="CD48" s="171"/>
      <c r="CE48" s="171"/>
      <c r="CF48" s="171"/>
      <c r="CG48" s="171"/>
      <c r="CH48" s="171"/>
      <c r="CI48" s="171"/>
      <c r="CJ48" s="171"/>
      <c r="CK48" s="171"/>
      <c r="CL48" s="171"/>
      <c r="CM48" s="171"/>
      <c r="CN48" s="171"/>
      <c r="CO48" s="171"/>
      <c r="CP48" s="171"/>
      <c r="CQ48" s="171"/>
      <c r="CR48" s="171"/>
      <c r="CS48" s="171"/>
      <c r="CT48" s="171"/>
      <c r="CU48" s="171"/>
      <c r="CV48" s="171"/>
      <c r="CW48" s="171"/>
      <c r="CX48" s="171"/>
      <c r="CY48" s="171"/>
      <c r="CZ48" s="171"/>
      <c r="DB48" s="175"/>
    </row>
    <row r="49" spans="1:106">
      <c r="A49" s="172"/>
      <c r="B49" s="174"/>
      <c r="C49" s="161"/>
      <c r="D49" s="190"/>
      <c r="E49" s="190"/>
      <c r="F49" s="192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171"/>
      <c r="AT49" s="171"/>
      <c r="AU49" s="171"/>
      <c r="AV49" s="171"/>
      <c r="AW49" s="171"/>
      <c r="AX49" s="171"/>
      <c r="AY49" s="171"/>
      <c r="AZ49" s="171"/>
      <c r="BA49" s="171"/>
      <c r="BB49" s="171"/>
      <c r="BC49" s="171"/>
      <c r="BD49" s="171"/>
      <c r="BE49" s="171"/>
      <c r="BF49" s="171"/>
      <c r="BG49" s="171"/>
      <c r="BH49" s="171"/>
      <c r="BI49" s="171"/>
      <c r="BJ49" s="171"/>
      <c r="BK49" s="171"/>
      <c r="BL49" s="171"/>
      <c r="BM49" s="171"/>
      <c r="BN49" s="171"/>
      <c r="BO49" s="171"/>
      <c r="BP49" s="171"/>
      <c r="BQ49" s="171"/>
      <c r="BR49" s="171"/>
      <c r="BS49" s="171"/>
      <c r="BT49" s="171"/>
      <c r="BU49" s="171"/>
      <c r="BV49" s="171"/>
      <c r="BW49" s="171"/>
      <c r="BX49" s="171"/>
      <c r="BY49" s="171"/>
      <c r="BZ49" s="171"/>
      <c r="CA49" s="171"/>
      <c r="CB49" s="171"/>
      <c r="CC49" s="171"/>
      <c r="CD49" s="171"/>
      <c r="CE49" s="171"/>
      <c r="CF49" s="171"/>
      <c r="CG49" s="171"/>
      <c r="CH49" s="171"/>
      <c r="CI49" s="171"/>
      <c r="CJ49" s="171"/>
      <c r="CK49" s="171"/>
      <c r="CL49" s="171"/>
      <c r="CM49" s="171"/>
      <c r="CN49" s="171"/>
      <c r="CO49" s="171"/>
      <c r="CP49" s="171"/>
      <c r="CQ49" s="171"/>
      <c r="CR49" s="171"/>
      <c r="CS49" s="171"/>
      <c r="CT49" s="171"/>
      <c r="CU49" s="171"/>
      <c r="CV49" s="171"/>
      <c r="CW49" s="171"/>
      <c r="CX49" s="171"/>
      <c r="CY49" s="171"/>
      <c r="CZ49" s="171"/>
      <c r="DB49" s="175"/>
    </row>
    <row r="50" spans="1:106">
      <c r="A50" s="172"/>
      <c r="B50" s="178"/>
      <c r="C50" s="161"/>
      <c r="D50" s="190"/>
      <c r="E50" s="190"/>
      <c r="F50" s="192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1"/>
      <c r="BY50" s="171"/>
      <c r="BZ50" s="171"/>
      <c r="CA50" s="171"/>
      <c r="CB50" s="171"/>
      <c r="CC50" s="171"/>
      <c r="CD50" s="171"/>
      <c r="CE50" s="171"/>
      <c r="CF50" s="171"/>
      <c r="CG50" s="171"/>
      <c r="CH50" s="171"/>
      <c r="CI50" s="171"/>
      <c r="CJ50" s="171"/>
      <c r="CK50" s="171"/>
      <c r="CL50" s="171"/>
      <c r="CM50" s="171"/>
      <c r="CN50" s="171"/>
      <c r="CO50" s="171"/>
      <c r="CP50" s="171"/>
      <c r="CQ50" s="171"/>
      <c r="CR50" s="171"/>
      <c r="CS50" s="171"/>
      <c r="CT50" s="171"/>
      <c r="CU50" s="171"/>
      <c r="CV50" s="171"/>
      <c r="CW50" s="171"/>
      <c r="CX50" s="171"/>
      <c r="CY50" s="171"/>
      <c r="CZ50" s="171"/>
      <c r="DB50" s="175"/>
    </row>
    <row r="51" spans="1:106">
      <c r="A51" s="172"/>
      <c r="B51" s="179"/>
      <c r="C51" s="161"/>
      <c r="D51" s="190"/>
      <c r="E51" s="190"/>
      <c r="F51" s="19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  <c r="BY51" s="173"/>
      <c r="BZ51" s="173"/>
      <c r="CA51" s="173"/>
      <c r="CB51" s="173"/>
      <c r="CC51" s="173"/>
      <c r="CD51" s="173"/>
      <c r="CE51" s="173"/>
      <c r="CF51" s="173"/>
      <c r="CG51" s="173"/>
      <c r="CH51" s="173"/>
      <c r="CI51" s="173"/>
      <c r="CJ51" s="173"/>
      <c r="CK51" s="173"/>
      <c r="CL51" s="173"/>
      <c r="CM51" s="173"/>
      <c r="CN51" s="173"/>
      <c r="CO51" s="173"/>
      <c r="CP51" s="173"/>
      <c r="CQ51" s="173"/>
      <c r="CR51" s="173"/>
      <c r="CS51" s="173"/>
      <c r="CT51" s="173"/>
      <c r="CU51" s="173"/>
      <c r="CV51" s="173"/>
      <c r="CW51" s="173"/>
      <c r="CX51" s="173"/>
      <c r="CY51" s="173"/>
      <c r="CZ51" s="171"/>
      <c r="DB51" s="175"/>
    </row>
    <row r="52" spans="1:106" ht="15.75" customHeight="1">
      <c r="A52" s="279" t="s">
        <v>35</v>
      </c>
      <c r="B52" s="280"/>
      <c r="C52" s="280"/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  <c r="R52" s="280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/>
      <c r="CB52" s="187"/>
      <c r="CC52" s="187"/>
      <c r="CD52" s="187"/>
      <c r="CE52" s="187"/>
      <c r="CF52" s="187"/>
      <c r="CG52" s="187"/>
      <c r="CH52" s="187"/>
      <c r="CI52" s="187"/>
      <c r="CJ52" s="187"/>
      <c r="CK52" s="187"/>
      <c r="CL52" s="187"/>
      <c r="CM52" s="187"/>
      <c r="CN52" s="187"/>
      <c r="CO52" s="187"/>
      <c r="CP52" s="187"/>
      <c r="CQ52" s="187"/>
      <c r="CR52" s="187"/>
      <c r="CS52" s="187"/>
      <c r="CT52" s="187"/>
      <c r="CU52" s="187"/>
      <c r="CV52" s="187"/>
      <c r="CW52" s="187"/>
      <c r="CX52" s="187"/>
      <c r="CY52" s="187"/>
      <c r="CZ52" s="187"/>
      <c r="DB52" s="175"/>
    </row>
    <row r="53" spans="1:106">
      <c r="A53" s="172"/>
      <c r="B53" s="174"/>
      <c r="C53" s="161"/>
      <c r="D53" s="190"/>
      <c r="E53" s="190"/>
      <c r="F53" s="192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1"/>
      <c r="BR53" s="171"/>
      <c r="BS53" s="171"/>
      <c r="BT53" s="171"/>
      <c r="BU53" s="171"/>
      <c r="BV53" s="171"/>
      <c r="BW53" s="171"/>
      <c r="BX53" s="171"/>
      <c r="BY53" s="171"/>
      <c r="BZ53" s="171"/>
      <c r="CA53" s="171"/>
      <c r="CB53" s="171"/>
      <c r="CC53" s="171"/>
      <c r="CD53" s="171"/>
      <c r="CE53" s="171"/>
      <c r="CF53" s="171"/>
      <c r="CG53" s="171"/>
      <c r="CH53" s="171"/>
      <c r="CI53" s="171"/>
      <c r="CJ53" s="171"/>
      <c r="CK53" s="171"/>
      <c r="CL53" s="171"/>
      <c r="CM53" s="171"/>
      <c r="CN53" s="171"/>
      <c r="CO53" s="171"/>
      <c r="CP53" s="171"/>
      <c r="CQ53" s="171"/>
      <c r="CR53" s="171"/>
      <c r="CS53" s="171"/>
      <c r="CT53" s="171"/>
      <c r="CU53" s="171"/>
      <c r="CV53" s="171"/>
      <c r="CW53" s="171"/>
      <c r="CX53" s="171"/>
      <c r="CY53" s="171"/>
      <c r="CZ53" s="171"/>
      <c r="DB53" s="175"/>
    </row>
    <row r="54" spans="1:106">
      <c r="A54" s="172"/>
      <c r="B54" s="174"/>
      <c r="C54" s="161"/>
      <c r="D54" s="190"/>
      <c r="E54" s="190"/>
      <c r="F54" s="192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  <c r="BI54" s="171"/>
      <c r="BJ54" s="171"/>
      <c r="BK54" s="171"/>
      <c r="BL54" s="171"/>
      <c r="BM54" s="171"/>
      <c r="BN54" s="171"/>
      <c r="BO54" s="171"/>
      <c r="BP54" s="171"/>
      <c r="BQ54" s="171"/>
      <c r="BR54" s="171"/>
      <c r="BS54" s="171"/>
      <c r="BT54" s="171"/>
      <c r="BU54" s="171"/>
      <c r="BV54" s="171"/>
      <c r="BW54" s="171"/>
      <c r="BX54" s="171"/>
      <c r="BY54" s="171"/>
      <c r="BZ54" s="171"/>
      <c r="CA54" s="171"/>
      <c r="CB54" s="171"/>
      <c r="CC54" s="171"/>
      <c r="CD54" s="171"/>
      <c r="CE54" s="171"/>
      <c r="CF54" s="171"/>
      <c r="CG54" s="171"/>
      <c r="CH54" s="171"/>
      <c r="CI54" s="171"/>
      <c r="CJ54" s="171"/>
      <c r="CK54" s="171"/>
      <c r="CL54" s="171"/>
      <c r="CM54" s="171"/>
      <c r="CN54" s="171"/>
      <c r="CO54" s="171"/>
      <c r="CP54" s="171"/>
      <c r="CQ54" s="171"/>
      <c r="CR54" s="171"/>
      <c r="CS54" s="171"/>
      <c r="CT54" s="171"/>
      <c r="CU54" s="171"/>
      <c r="CV54" s="171"/>
      <c r="CW54" s="171"/>
      <c r="CX54" s="171"/>
      <c r="CY54" s="171"/>
      <c r="CZ54" s="171"/>
      <c r="DB54" s="175"/>
    </row>
    <row r="55" spans="1:106">
      <c r="A55" s="172"/>
      <c r="B55" s="174"/>
      <c r="C55" s="161"/>
      <c r="D55" s="190"/>
      <c r="E55" s="190"/>
      <c r="F55" s="192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1"/>
      <c r="AT55" s="171"/>
      <c r="AU55" s="171"/>
      <c r="AV55" s="171"/>
      <c r="AW55" s="171"/>
      <c r="AX55" s="171"/>
      <c r="AY55" s="171"/>
      <c r="AZ55" s="171"/>
      <c r="BA55" s="171"/>
      <c r="BB55" s="171"/>
      <c r="BC55" s="171"/>
      <c r="BD55" s="171"/>
      <c r="BE55" s="171"/>
      <c r="BF55" s="171"/>
      <c r="BG55" s="171"/>
      <c r="BH55" s="171"/>
      <c r="BI55" s="171"/>
      <c r="BJ55" s="171"/>
      <c r="BK55" s="171"/>
      <c r="BL55" s="171"/>
      <c r="BM55" s="171"/>
      <c r="BN55" s="171"/>
      <c r="BO55" s="171"/>
      <c r="BP55" s="171"/>
      <c r="BQ55" s="171"/>
      <c r="BR55" s="171"/>
      <c r="BS55" s="171"/>
      <c r="BT55" s="171"/>
      <c r="BU55" s="171"/>
      <c r="BV55" s="171"/>
      <c r="BW55" s="171"/>
      <c r="BX55" s="171"/>
      <c r="BY55" s="171"/>
      <c r="BZ55" s="171"/>
      <c r="CA55" s="171"/>
      <c r="CB55" s="171"/>
      <c r="CC55" s="171"/>
      <c r="CD55" s="171"/>
      <c r="CE55" s="171"/>
      <c r="CF55" s="171"/>
      <c r="CG55" s="171"/>
      <c r="CH55" s="171"/>
      <c r="CI55" s="171"/>
      <c r="CJ55" s="171"/>
      <c r="CK55" s="171"/>
      <c r="CL55" s="171"/>
      <c r="CM55" s="171"/>
      <c r="CN55" s="171"/>
      <c r="CO55" s="171"/>
      <c r="CP55" s="171"/>
      <c r="CQ55" s="171"/>
      <c r="CR55" s="171"/>
      <c r="CS55" s="171"/>
      <c r="CT55" s="171"/>
      <c r="CU55" s="171"/>
      <c r="CV55" s="171"/>
      <c r="CW55" s="171"/>
      <c r="CX55" s="171"/>
      <c r="CY55" s="171"/>
      <c r="CZ55" s="171"/>
      <c r="DB55" s="175"/>
    </row>
    <row r="56" spans="1:106">
      <c r="A56" s="172"/>
      <c r="B56" s="178"/>
      <c r="C56" s="161"/>
      <c r="D56" s="190"/>
      <c r="E56" s="190"/>
      <c r="F56" s="192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  <c r="AZ56" s="171"/>
      <c r="BA56" s="171"/>
      <c r="BB56" s="171"/>
      <c r="BC56" s="171"/>
      <c r="BD56" s="171"/>
      <c r="BE56" s="171"/>
      <c r="BF56" s="171"/>
      <c r="BG56" s="171"/>
      <c r="BH56" s="171"/>
      <c r="BI56" s="171"/>
      <c r="BJ56" s="171"/>
      <c r="BK56" s="171"/>
      <c r="BL56" s="171"/>
      <c r="BM56" s="171"/>
      <c r="BN56" s="171"/>
      <c r="BO56" s="171"/>
      <c r="BP56" s="171"/>
      <c r="BQ56" s="171"/>
      <c r="BR56" s="171"/>
      <c r="BS56" s="171"/>
      <c r="BT56" s="171"/>
      <c r="BU56" s="171"/>
      <c r="BV56" s="171"/>
      <c r="BW56" s="171"/>
      <c r="BX56" s="171"/>
      <c r="BY56" s="171"/>
      <c r="BZ56" s="171"/>
      <c r="CA56" s="171"/>
      <c r="CB56" s="171"/>
      <c r="CC56" s="171"/>
      <c r="CD56" s="171"/>
      <c r="CE56" s="171"/>
      <c r="CF56" s="171"/>
      <c r="CG56" s="171"/>
      <c r="CH56" s="171"/>
      <c r="CI56" s="171"/>
      <c r="CJ56" s="171"/>
      <c r="CK56" s="171"/>
      <c r="CL56" s="171"/>
      <c r="CM56" s="171"/>
      <c r="CN56" s="171"/>
      <c r="CO56" s="171"/>
      <c r="CP56" s="171"/>
      <c r="CQ56" s="171"/>
      <c r="CR56" s="171"/>
      <c r="CS56" s="171"/>
      <c r="CT56" s="171"/>
      <c r="CU56" s="171"/>
      <c r="CV56" s="171"/>
      <c r="CW56" s="171"/>
      <c r="CX56" s="171"/>
      <c r="CY56" s="171"/>
      <c r="CZ56" s="171"/>
      <c r="DB56" s="175"/>
    </row>
    <row r="57" spans="1:106">
      <c r="A57" s="172"/>
      <c r="B57" s="179"/>
      <c r="C57" s="161"/>
      <c r="D57" s="190"/>
      <c r="E57" s="190"/>
      <c r="F57" s="19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  <c r="BY57" s="173"/>
      <c r="BZ57" s="173"/>
      <c r="CA57" s="173"/>
      <c r="CB57" s="173"/>
      <c r="CC57" s="173"/>
      <c r="CD57" s="173"/>
      <c r="CE57" s="173"/>
      <c r="CF57" s="173"/>
      <c r="CG57" s="173"/>
      <c r="CH57" s="173"/>
      <c r="CI57" s="173"/>
      <c r="CJ57" s="173"/>
      <c r="CK57" s="173"/>
      <c r="CL57" s="173"/>
      <c r="CM57" s="173"/>
      <c r="CN57" s="173"/>
      <c r="CO57" s="173"/>
      <c r="CP57" s="173"/>
      <c r="CQ57" s="173"/>
      <c r="CR57" s="173"/>
      <c r="CS57" s="173"/>
      <c r="CT57" s="173"/>
      <c r="CU57" s="173"/>
      <c r="CV57" s="173"/>
      <c r="CW57" s="173"/>
      <c r="CX57" s="173"/>
      <c r="CY57" s="173"/>
      <c r="CZ57" s="171"/>
      <c r="DB57" s="175"/>
    </row>
    <row r="58" spans="1:106" ht="15.75" customHeight="1">
      <c r="A58" s="276" t="s">
        <v>36</v>
      </c>
      <c r="B58" s="277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  <c r="AC58" s="277"/>
      <c r="AD58" s="277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6"/>
      <c r="BR58" s="176"/>
      <c r="BS58" s="176"/>
      <c r="BT58" s="176"/>
      <c r="BU58" s="176"/>
      <c r="BV58" s="176"/>
      <c r="BW58" s="176"/>
      <c r="BX58" s="176"/>
      <c r="BY58" s="176"/>
      <c r="BZ58" s="176"/>
      <c r="CA58" s="176"/>
      <c r="CB58" s="176"/>
      <c r="CC58" s="176"/>
      <c r="CD58" s="176"/>
      <c r="CE58" s="176"/>
      <c r="CF58" s="176"/>
      <c r="CG58" s="176"/>
      <c r="CH58" s="176"/>
      <c r="CI58" s="176"/>
      <c r="CJ58" s="176"/>
      <c r="CK58" s="176"/>
      <c r="CL58" s="176"/>
      <c r="CM58" s="176"/>
      <c r="CN58" s="176"/>
      <c r="CO58" s="176"/>
      <c r="CP58" s="176"/>
      <c r="CQ58" s="176"/>
      <c r="CR58" s="176"/>
      <c r="CS58" s="176"/>
      <c r="CT58" s="176"/>
      <c r="CU58" s="176"/>
      <c r="CV58" s="176"/>
      <c r="CW58" s="176"/>
      <c r="CX58" s="176"/>
      <c r="CY58" s="176"/>
      <c r="CZ58" s="176"/>
      <c r="DB58" s="175"/>
    </row>
    <row r="59" spans="1:106">
      <c r="A59" s="172" t="s">
        <v>37</v>
      </c>
      <c r="B59" s="191"/>
      <c r="C59" s="161"/>
      <c r="D59" s="190"/>
      <c r="E59" s="190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1"/>
      <c r="AT59" s="171"/>
      <c r="AU59" s="171"/>
      <c r="AV59" s="171"/>
      <c r="AW59" s="171"/>
      <c r="AX59" s="171"/>
      <c r="AY59" s="171"/>
      <c r="AZ59" s="171"/>
      <c r="BA59" s="171"/>
      <c r="BB59" s="171"/>
      <c r="BC59" s="171"/>
      <c r="BD59" s="171"/>
      <c r="BE59" s="171"/>
      <c r="BF59" s="171"/>
      <c r="BG59" s="171"/>
      <c r="BH59" s="171"/>
      <c r="BI59" s="171"/>
      <c r="BJ59" s="171"/>
      <c r="BK59" s="171"/>
      <c r="BL59" s="171"/>
      <c r="BM59" s="171"/>
      <c r="BN59" s="171"/>
      <c r="BO59" s="171"/>
      <c r="BP59" s="171"/>
      <c r="BQ59" s="171"/>
      <c r="BR59" s="171"/>
      <c r="BS59" s="171"/>
      <c r="BT59" s="171"/>
      <c r="BU59" s="171"/>
      <c r="BV59" s="171"/>
      <c r="BW59" s="171"/>
      <c r="BX59" s="171"/>
      <c r="BY59" s="171"/>
      <c r="BZ59" s="171"/>
      <c r="CA59" s="171"/>
      <c r="CB59" s="171"/>
      <c r="CC59" s="171"/>
      <c r="CD59" s="171"/>
      <c r="CE59" s="171"/>
      <c r="CF59" s="171"/>
      <c r="CG59" s="171"/>
      <c r="CH59" s="171"/>
      <c r="CI59" s="171"/>
      <c r="CJ59" s="171"/>
      <c r="CK59" s="171"/>
      <c r="CL59" s="171"/>
      <c r="CM59" s="171"/>
      <c r="CN59" s="171"/>
      <c r="CO59" s="171"/>
      <c r="CP59" s="171"/>
      <c r="CQ59" s="171"/>
      <c r="CR59" s="171"/>
      <c r="CS59" s="171"/>
      <c r="CT59" s="171"/>
      <c r="CU59" s="171"/>
      <c r="CV59" s="171"/>
      <c r="CW59" s="171"/>
      <c r="CX59" s="171"/>
      <c r="CY59" s="171"/>
      <c r="CZ59" s="171"/>
    </row>
    <row r="60" spans="1:106" ht="15.75" customHeight="1">
      <c r="A60" s="172" t="s">
        <v>38</v>
      </c>
      <c r="B60" s="174"/>
      <c r="C60" s="161"/>
      <c r="D60" s="190"/>
      <c r="E60" s="190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1"/>
      <c r="AT60" s="171"/>
      <c r="AU60" s="171"/>
      <c r="AV60" s="171"/>
      <c r="AW60" s="171"/>
      <c r="AX60" s="171"/>
      <c r="AY60" s="171"/>
      <c r="AZ60" s="171"/>
      <c r="BA60" s="171"/>
      <c r="BB60" s="171"/>
      <c r="BC60" s="171"/>
      <c r="BD60" s="171"/>
      <c r="BE60" s="171"/>
      <c r="BF60" s="171"/>
      <c r="BG60" s="171"/>
      <c r="BH60" s="171"/>
      <c r="BI60" s="171"/>
      <c r="BJ60" s="171"/>
      <c r="BK60" s="171"/>
      <c r="BL60" s="171"/>
      <c r="BM60" s="171"/>
      <c r="BN60" s="171"/>
      <c r="BO60" s="171"/>
      <c r="BP60" s="171"/>
      <c r="BQ60" s="171"/>
      <c r="BR60" s="171"/>
      <c r="BS60" s="171"/>
      <c r="BT60" s="171"/>
      <c r="BU60" s="171"/>
      <c r="BV60" s="171"/>
      <c r="BW60" s="171"/>
      <c r="BX60" s="171"/>
      <c r="BY60" s="171"/>
      <c r="BZ60" s="171"/>
      <c r="CA60" s="171"/>
      <c r="CB60" s="171"/>
      <c r="CC60" s="171"/>
      <c r="CD60" s="171"/>
      <c r="CE60" s="171"/>
      <c r="CF60" s="171"/>
      <c r="CG60" s="171"/>
      <c r="CH60" s="171"/>
      <c r="CI60" s="171"/>
      <c r="CJ60" s="171"/>
      <c r="CK60" s="171"/>
      <c r="CL60" s="171"/>
      <c r="CM60" s="171"/>
      <c r="CN60" s="171"/>
      <c r="CO60" s="171"/>
      <c r="CP60" s="171"/>
      <c r="CQ60" s="171"/>
      <c r="CR60" s="171"/>
      <c r="CS60" s="171"/>
      <c r="CT60" s="171"/>
      <c r="CU60" s="171"/>
      <c r="CV60" s="171"/>
      <c r="CW60" s="171"/>
      <c r="CX60" s="171"/>
      <c r="CY60" s="171"/>
      <c r="CZ60" s="171"/>
    </row>
    <row r="61" spans="1:106" ht="15.75" customHeight="1">
      <c r="A61" s="172" t="s">
        <v>39</v>
      </c>
      <c r="B61" s="178"/>
      <c r="C61" s="161"/>
      <c r="D61" s="190"/>
      <c r="E61" s="190"/>
      <c r="F61" s="192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171"/>
      <c r="AZ61" s="171"/>
      <c r="BA61" s="171"/>
      <c r="BB61" s="171"/>
      <c r="BC61" s="171"/>
      <c r="BD61" s="171"/>
      <c r="BE61" s="171"/>
      <c r="BF61" s="171"/>
      <c r="BG61" s="171"/>
      <c r="BH61" s="171"/>
      <c r="BI61" s="171"/>
      <c r="BJ61" s="171"/>
      <c r="BK61" s="171"/>
      <c r="BL61" s="171"/>
      <c r="BM61" s="171"/>
      <c r="BN61" s="171"/>
      <c r="BO61" s="171"/>
      <c r="BP61" s="171"/>
      <c r="BQ61" s="171"/>
      <c r="BR61" s="171"/>
      <c r="BS61" s="171"/>
      <c r="BT61" s="171"/>
      <c r="BU61" s="171"/>
      <c r="BV61" s="171"/>
      <c r="BW61" s="171"/>
      <c r="BX61" s="171"/>
      <c r="BY61" s="171"/>
      <c r="BZ61" s="171"/>
      <c r="CA61" s="171"/>
      <c r="CB61" s="171"/>
      <c r="CC61" s="171"/>
      <c r="CD61" s="171"/>
      <c r="CE61" s="171"/>
      <c r="CF61" s="171"/>
      <c r="CG61" s="171"/>
      <c r="CH61" s="171"/>
      <c r="CI61" s="171"/>
      <c r="CJ61" s="171"/>
      <c r="CK61" s="171"/>
      <c r="CL61" s="171"/>
      <c r="CM61" s="171"/>
      <c r="CN61" s="171"/>
      <c r="CO61" s="171"/>
      <c r="CP61" s="171"/>
      <c r="CQ61" s="171"/>
      <c r="CR61" s="171"/>
      <c r="CS61" s="171"/>
      <c r="CT61" s="171"/>
      <c r="CU61" s="171"/>
      <c r="CV61" s="171"/>
      <c r="CW61" s="171"/>
      <c r="CX61" s="171"/>
      <c r="CY61" s="171"/>
      <c r="CZ61" s="171"/>
    </row>
    <row r="62" spans="1:106" ht="15.75" customHeight="1">
      <c r="A62" s="172"/>
      <c r="B62" s="178"/>
      <c r="C62" s="161"/>
      <c r="D62" s="190"/>
      <c r="E62" s="190"/>
      <c r="F62" s="192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1"/>
      <c r="AT62" s="171"/>
      <c r="AU62" s="171"/>
      <c r="AV62" s="171"/>
      <c r="AW62" s="171"/>
      <c r="AX62" s="171"/>
      <c r="AY62" s="171"/>
      <c r="AZ62" s="171"/>
      <c r="BA62" s="171"/>
      <c r="BB62" s="171"/>
      <c r="BC62" s="171"/>
      <c r="BD62" s="171"/>
      <c r="BE62" s="171"/>
      <c r="BF62" s="171"/>
      <c r="BG62" s="171"/>
      <c r="BH62" s="171"/>
      <c r="BI62" s="171"/>
      <c r="BJ62" s="171"/>
      <c r="BK62" s="171"/>
      <c r="BL62" s="171"/>
      <c r="BM62" s="171"/>
      <c r="BN62" s="171"/>
      <c r="BO62" s="171"/>
      <c r="BP62" s="171"/>
      <c r="BQ62" s="171"/>
      <c r="BR62" s="171"/>
      <c r="BS62" s="171"/>
      <c r="BT62" s="171"/>
      <c r="BU62" s="171"/>
      <c r="BV62" s="171"/>
      <c r="BW62" s="171"/>
      <c r="BX62" s="171"/>
      <c r="BY62" s="171"/>
      <c r="BZ62" s="171"/>
      <c r="CA62" s="171"/>
      <c r="CB62" s="171"/>
      <c r="CC62" s="171"/>
      <c r="CD62" s="171"/>
      <c r="CE62" s="171"/>
      <c r="CF62" s="171"/>
      <c r="CG62" s="171"/>
      <c r="CH62" s="171"/>
      <c r="CI62" s="171"/>
      <c r="CJ62" s="171"/>
      <c r="CK62" s="171"/>
      <c r="CL62" s="171"/>
      <c r="CM62" s="171"/>
      <c r="CN62" s="171"/>
      <c r="CO62" s="171"/>
      <c r="CP62" s="171"/>
      <c r="CQ62" s="171"/>
      <c r="CR62" s="171"/>
      <c r="CS62" s="171"/>
      <c r="CT62" s="171"/>
      <c r="CU62" s="171"/>
      <c r="CV62" s="171"/>
      <c r="CW62" s="171"/>
      <c r="CX62" s="171"/>
      <c r="CY62" s="171"/>
      <c r="CZ62" s="171"/>
    </row>
    <row r="63" spans="1:106">
      <c r="A63" s="172"/>
      <c r="B63" s="174"/>
      <c r="C63" s="161"/>
      <c r="D63" s="190"/>
      <c r="E63" s="190"/>
      <c r="F63" s="19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73"/>
      <c r="CI63" s="173"/>
      <c r="CJ63" s="173"/>
      <c r="CK63" s="173"/>
      <c r="CL63" s="173"/>
      <c r="CM63" s="173"/>
      <c r="CN63" s="173"/>
      <c r="CO63" s="173"/>
      <c r="CP63" s="173"/>
      <c r="CQ63" s="173"/>
      <c r="CR63" s="173"/>
      <c r="CS63" s="173"/>
      <c r="CT63" s="173"/>
      <c r="CU63" s="173"/>
      <c r="CV63" s="173"/>
      <c r="CW63" s="173"/>
      <c r="CX63" s="173"/>
      <c r="CY63" s="173"/>
      <c r="CZ63" s="171"/>
      <c r="DB63" s="175"/>
    </row>
    <row r="64" spans="1:106" ht="15" customHeight="1"/>
    <row r="66" spans="1:104" s="168" customFormat="1">
      <c r="A66" s="167"/>
      <c r="B66" s="164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3"/>
      <c r="U66" s="163"/>
      <c r="V66" s="163"/>
      <c r="W66" s="163"/>
      <c r="X66" s="163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3"/>
      <c r="AJ66" s="163"/>
      <c r="AK66" s="163"/>
      <c r="AL66" s="163"/>
      <c r="AM66" s="163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62"/>
      <c r="BL66" s="162"/>
      <c r="BM66" s="162"/>
      <c r="BN66" s="162"/>
      <c r="BO66" s="163"/>
      <c r="BP66" s="163"/>
      <c r="BQ66" s="163"/>
      <c r="BR66" s="163"/>
      <c r="BS66" s="163"/>
      <c r="BT66" s="162"/>
      <c r="BU66" s="162"/>
      <c r="BV66" s="162"/>
      <c r="BW66" s="162"/>
      <c r="BX66" s="162"/>
      <c r="BY66" s="162"/>
      <c r="BZ66" s="162"/>
      <c r="CA66" s="162"/>
      <c r="CB66" s="162"/>
      <c r="CC66" s="162"/>
      <c r="CD66" s="162"/>
      <c r="CE66" s="162"/>
      <c r="CF66" s="162"/>
      <c r="CG66" s="162"/>
      <c r="CH66" s="162"/>
      <c r="CI66" s="163"/>
      <c r="CJ66" s="163"/>
      <c r="CK66" s="163"/>
      <c r="CL66" s="163"/>
      <c r="CM66" s="163"/>
      <c r="CN66" s="162"/>
      <c r="CO66" s="162"/>
      <c r="CP66" s="162"/>
      <c r="CQ66" s="162"/>
      <c r="CR66" s="162"/>
      <c r="CS66" s="162"/>
      <c r="CT66" s="162"/>
      <c r="CU66" s="162"/>
      <c r="CV66" s="162"/>
      <c r="CW66" s="162"/>
      <c r="CX66" s="162"/>
      <c r="CY66" s="162"/>
      <c r="CZ66" s="162"/>
    </row>
    <row r="67" spans="1:104" s="168" customFormat="1">
      <c r="A67" s="167"/>
      <c r="B67" s="164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3"/>
      <c r="U67" s="163"/>
      <c r="V67" s="163"/>
      <c r="W67" s="163"/>
      <c r="X67" s="163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3"/>
      <c r="AJ67" s="163"/>
      <c r="AK67" s="163"/>
      <c r="AL67" s="163"/>
      <c r="AM67" s="163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162"/>
      <c r="BB67" s="162"/>
      <c r="BC67" s="162"/>
      <c r="BD67" s="162"/>
      <c r="BE67" s="162"/>
      <c r="BF67" s="162"/>
      <c r="BG67" s="162"/>
      <c r="BH67" s="162"/>
      <c r="BI67" s="162"/>
      <c r="BJ67" s="162"/>
      <c r="BK67" s="162"/>
      <c r="BL67" s="162"/>
      <c r="BM67" s="162"/>
      <c r="BN67" s="162"/>
      <c r="BO67" s="163"/>
      <c r="BP67" s="163"/>
      <c r="BQ67" s="163"/>
      <c r="BR67" s="163"/>
      <c r="BS67" s="163"/>
      <c r="BT67" s="162"/>
      <c r="BU67" s="162"/>
      <c r="BV67" s="162"/>
      <c r="BW67" s="162"/>
      <c r="BX67" s="162"/>
      <c r="BY67" s="162"/>
      <c r="BZ67" s="162"/>
      <c r="CA67" s="162"/>
      <c r="CB67" s="162"/>
      <c r="CC67" s="162"/>
      <c r="CD67" s="162"/>
      <c r="CE67" s="162"/>
      <c r="CF67" s="162"/>
      <c r="CG67" s="162"/>
      <c r="CH67" s="162"/>
      <c r="CI67" s="163"/>
      <c r="CJ67" s="163"/>
      <c r="CK67" s="163"/>
      <c r="CL67" s="163"/>
      <c r="CM67" s="163"/>
      <c r="CN67" s="162"/>
      <c r="CO67" s="162"/>
      <c r="CP67" s="162"/>
      <c r="CQ67" s="162"/>
      <c r="CR67" s="162"/>
      <c r="CS67" s="162"/>
      <c r="CT67" s="162"/>
      <c r="CU67" s="162"/>
      <c r="CV67" s="162"/>
      <c r="CW67" s="162"/>
      <c r="CX67" s="162"/>
      <c r="CY67" s="162"/>
      <c r="CZ67" s="162"/>
    </row>
  </sheetData>
  <mergeCells count="13">
    <mergeCell ref="A58:AD58"/>
    <mergeCell ref="BA5:CZ5"/>
    <mergeCell ref="A52:AD52"/>
    <mergeCell ref="A21:AD21"/>
    <mergeCell ref="A27:AD27"/>
    <mergeCell ref="A8:AD8"/>
    <mergeCell ref="A20:AD20"/>
    <mergeCell ref="A39:AD39"/>
    <mergeCell ref="A40:AD40"/>
    <mergeCell ref="A14:AD14"/>
    <mergeCell ref="A33:AD33"/>
    <mergeCell ref="F5:AZ5"/>
    <mergeCell ref="A46:AD46"/>
  </mergeCells>
  <phoneticPr fontId="43" type="noConversion"/>
  <pageMargins left="0.70866141732283472" right="0.70866141732283472" top="0.74803149606299213" bottom="0.74803149606299213" header="0.31496062992125984" footer="0.31496062992125984"/>
  <pageSetup paperSize="8" scale="94" fitToHeight="0" orientation="landscape" r:id="rId1"/>
  <headerFooter>
    <oddFooter>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2"/>
  <sheetViews>
    <sheetView topLeftCell="D2" workbookViewId="0">
      <selection activeCell="G5" sqref="G5"/>
    </sheetView>
  </sheetViews>
  <sheetFormatPr defaultColWidth="8.85546875" defaultRowHeight="12.75"/>
  <cols>
    <col min="1" max="1" width="2.85546875" style="78" customWidth="1"/>
    <col min="2" max="2" width="4.42578125" style="78" customWidth="1"/>
    <col min="3" max="3" width="39.42578125" style="78" customWidth="1"/>
    <col min="4" max="4" width="24.140625" style="78" customWidth="1"/>
    <col min="5" max="5" width="23.28515625" style="78" customWidth="1"/>
    <col min="6" max="6" width="20.140625" style="78" customWidth="1"/>
    <col min="7" max="7" width="15.85546875" style="78" customWidth="1"/>
    <col min="8" max="8" width="14.7109375" style="78" customWidth="1"/>
    <col min="9" max="9" width="8.85546875" style="78"/>
    <col min="10" max="10" width="27.28515625" style="78" customWidth="1"/>
    <col min="11" max="11" width="22.42578125" style="78" customWidth="1"/>
    <col min="12" max="16384" width="8.85546875" style="78"/>
  </cols>
  <sheetData>
    <row r="1" spans="1:7" s="73" customFormat="1" ht="14.1" customHeight="1" thickBot="1">
      <c r="A1" s="194"/>
      <c r="B1" s="194"/>
      <c r="C1" s="194"/>
      <c r="D1" s="194"/>
      <c r="E1" s="194"/>
      <c r="F1" s="194"/>
      <c r="G1" s="194"/>
    </row>
    <row r="2" spans="1:7" s="73" customFormat="1" ht="14.1" customHeight="1">
      <c r="A2" s="194"/>
      <c r="B2" s="194"/>
      <c r="C2" s="194"/>
      <c r="D2" s="194"/>
      <c r="E2" s="122" t="s">
        <v>40</v>
      </c>
      <c r="F2" s="123"/>
      <c r="G2" s="124"/>
    </row>
    <row r="3" spans="1:7" s="74" customFormat="1" ht="14.1" customHeight="1">
      <c r="A3" s="194"/>
      <c r="B3" s="194"/>
      <c r="C3" s="194"/>
      <c r="D3" s="194"/>
      <c r="E3" s="125" t="e">
        <f>#REF!</f>
        <v>#REF!</v>
      </c>
      <c r="F3" s="126"/>
      <c r="G3" s="195" t="e">
        <f>#REF!</f>
        <v>#REF!</v>
      </c>
    </row>
    <row r="4" spans="1:7" s="74" customFormat="1" ht="14.1" customHeight="1">
      <c r="A4" s="194"/>
      <c r="B4" s="194"/>
      <c r="C4" s="75"/>
      <c r="D4" s="194"/>
      <c r="E4" s="125" t="s">
        <v>41</v>
      </c>
      <c r="F4" s="126"/>
      <c r="G4" s="195" t="e">
        <f>G3+(SUM(G41:G160))+ 'R.Type'!J71</f>
        <v>#REF!</v>
      </c>
    </row>
    <row r="5" spans="1:7" s="73" customFormat="1" ht="14.1" customHeight="1">
      <c r="A5" s="194"/>
      <c r="B5" s="194"/>
      <c r="C5" s="194"/>
      <c r="D5" s="194"/>
      <c r="E5" s="125" t="s">
        <v>42</v>
      </c>
      <c r="F5" s="126"/>
      <c r="G5" s="196" t="e">
        <f>#REF!</f>
        <v>#REF!</v>
      </c>
    </row>
    <row r="6" spans="1:7" s="74" customFormat="1" ht="14.1" customHeight="1" thickBot="1">
      <c r="A6" s="194"/>
      <c r="B6" s="194"/>
      <c r="C6" s="194"/>
      <c r="D6" s="194"/>
      <c r="E6" s="197" t="s">
        <v>43</v>
      </c>
      <c r="F6" s="198"/>
      <c r="G6" s="199" t="e">
        <f>G5+'R.Type'!I71+SUM(F41:F160)</f>
        <v>#REF!</v>
      </c>
    </row>
    <row r="7" spans="1:7" s="74" customFormat="1" ht="13.5" thickBot="1">
      <c r="A7" s="194"/>
      <c r="B7" s="194"/>
      <c r="C7" s="194"/>
      <c r="D7" s="194"/>
      <c r="E7" s="194"/>
      <c r="F7" s="194"/>
      <c r="G7" s="194"/>
    </row>
    <row r="8" spans="1:7" s="73" customFormat="1" ht="19.5" customHeight="1" thickBot="1">
      <c r="A8" s="194"/>
      <c r="B8" s="119" t="s">
        <v>44</v>
      </c>
      <c r="C8" s="120"/>
      <c r="D8" s="120"/>
      <c r="E8" s="120"/>
      <c r="F8" s="120"/>
      <c r="G8" s="121"/>
    </row>
    <row r="9" spans="1:7" s="77" customFormat="1" ht="38.25">
      <c r="A9" s="76">
        <f>SUM(A10:A34)</f>
        <v>0</v>
      </c>
      <c r="B9" s="200" t="s">
        <v>45</v>
      </c>
      <c r="C9" s="201" t="s">
        <v>46</v>
      </c>
      <c r="D9" s="201" t="s">
        <v>47</v>
      </c>
      <c r="E9" s="201" t="s">
        <v>48</v>
      </c>
      <c r="F9" s="201" t="s">
        <v>49</v>
      </c>
      <c r="G9" s="202" t="s">
        <v>50</v>
      </c>
    </row>
    <row r="10" spans="1:7" ht="15" customHeight="1">
      <c r="A10" s="79">
        <f>IF(C10&gt;1,1,0)</f>
        <v>0</v>
      </c>
      <c r="B10" s="203">
        <v>1</v>
      </c>
      <c r="C10" s="92"/>
      <c r="D10" s="204"/>
      <c r="E10" s="205"/>
      <c r="F10" s="206"/>
      <c r="G10" s="91"/>
    </row>
    <row r="11" spans="1:7" s="74" customFormat="1" ht="15" customHeight="1">
      <c r="A11" s="79">
        <f t="shared" ref="A11:A34" si="0">IF(C11&gt;1,1,0)</f>
        <v>0</v>
      </c>
      <c r="B11" s="207">
        <v>2</v>
      </c>
      <c r="C11" s="92"/>
      <c r="D11" s="204"/>
      <c r="E11" s="205"/>
      <c r="F11" s="206"/>
      <c r="G11" s="91"/>
    </row>
    <row r="12" spans="1:7" ht="15" customHeight="1">
      <c r="A12" s="79">
        <f t="shared" si="0"/>
        <v>0</v>
      </c>
      <c r="B12" s="207">
        <v>3</v>
      </c>
      <c r="C12" s="92"/>
      <c r="D12" s="204"/>
      <c r="E12" s="205"/>
      <c r="F12" s="206"/>
      <c r="G12" s="91"/>
    </row>
    <row r="13" spans="1:7" s="74" customFormat="1" ht="15" customHeight="1">
      <c r="A13" s="79">
        <f t="shared" si="0"/>
        <v>0</v>
      </c>
      <c r="B13" s="207">
        <v>4</v>
      </c>
      <c r="C13" s="92"/>
      <c r="D13" s="204"/>
      <c r="E13" s="205"/>
      <c r="F13" s="206"/>
      <c r="G13" s="91"/>
    </row>
    <row r="14" spans="1:7" ht="15" customHeight="1">
      <c r="A14" s="79">
        <f t="shared" si="0"/>
        <v>0</v>
      </c>
      <c r="B14" s="207">
        <v>5</v>
      </c>
      <c r="C14" s="92"/>
      <c r="D14" s="204"/>
      <c r="E14" s="205"/>
      <c r="F14" s="206"/>
      <c r="G14" s="91"/>
    </row>
    <row r="15" spans="1:7" s="74" customFormat="1" ht="15" customHeight="1">
      <c r="A15" s="79">
        <f t="shared" si="0"/>
        <v>0</v>
      </c>
      <c r="B15" s="207">
        <v>6</v>
      </c>
      <c r="C15" s="92"/>
      <c r="D15" s="204"/>
      <c r="E15" s="205"/>
      <c r="F15" s="206"/>
      <c r="G15" s="91"/>
    </row>
    <row r="16" spans="1:7" ht="15" customHeight="1">
      <c r="A16" s="79">
        <f t="shared" si="0"/>
        <v>0</v>
      </c>
      <c r="B16" s="207">
        <v>7</v>
      </c>
      <c r="C16" s="92"/>
      <c r="D16" s="204"/>
      <c r="E16" s="205"/>
      <c r="F16" s="206"/>
      <c r="G16" s="91"/>
    </row>
    <row r="17" spans="1:7" s="74" customFormat="1" ht="15" customHeight="1">
      <c r="A17" s="79">
        <f t="shared" si="0"/>
        <v>0</v>
      </c>
      <c r="B17" s="207">
        <v>8</v>
      </c>
      <c r="C17" s="92"/>
      <c r="D17" s="204"/>
      <c r="E17" s="205"/>
      <c r="F17" s="206"/>
      <c r="G17" s="91"/>
    </row>
    <row r="18" spans="1:7" ht="15" customHeight="1">
      <c r="A18" s="79">
        <f t="shared" si="0"/>
        <v>0</v>
      </c>
      <c r="B18" s="207">
        <v>9</v>
      </c>
      <c r="C18" s="92"/>
      <c r="D18" s="204"/>
      <c r="E18" s="205"/>
      <c r="F18" s="206"/>
      <c r="G18" s="91"/>
    </row>
    <row r="19" spans="1:7" s="74" customFormat="1" ht="15" customHeight="1">
      <c r="A19" s="79">
        <f t="shared" si="0"/>
        <v>0</v>
      </c>
      <c r="B19" s="207">
        <v>10</v>
      </c>
      <c r="C19" s="92"/>
      <c r="D19" s="204"/>
      <c r="E19" s="205"/>
      <c r="F19" s="206"/>
      <c r="G19" s="91"/>
    </row>
    <row r="20" spans="1:7" ht="15" customHeight="1">
      <c r="A20" s="79">
        <f t="shared" si="0"/>
        <v>0</v>
      </c>
      <c r="B20" s="207">
        <v>11</v>
      </c>
      <c r="C20" s="92"/>
      <c r="D20" s="204"/>
      <c r="E20" s="205"/>
      <c r="F20" s="206"/>
      <c r="G20" s="91"/>
    </row>
    <row r="21" spans="1:7" s="74" customFormat="1" ht="15" customHeight="1">
      <c r="A21" s="79">
        <f t="shared" si="0"/>
        <v>0</v>
      </c>
      <c r="B21" s="207">
        <v>12</v>
      </c>
      <c r="C21" s="92"/>
      <c r="D21" s="204"/>
      <c r="E21" s="205"/>
      <c r="F21" s="206"/>
      <c r="G21" s="91"/>
    </row>
    <row r="22" spans="1:7" ht="15" customHeight="1">
      <c r="A22" s="79">
        <f t="shared" si="0"/>
        <v>0</v>
      </c>
      <c r="B22" s="207">
        <v>13</v>
      </c>
      <c r="C22" s="92"/>
      <c r="D22" s="204"/>
      <c r="E22" s="205"/>
      <c r="F22" s="206"/>
      <c r="G22" s="91"/>
    </row>
    <row r="23" spans="1:7" s="74" customFormat="1" ht="15" customHeight="1">
      <c r="A23" s="79">
        <f t="shared" si="0"/>
        <v>0</v>
      </c>
      <c r="B23" s="207">
        <v>14</v>
      </c>
      <c r="C23" s="92"/>
      <c r="D23" s="204"/>
      <c r="E23" s="205"/>
      <c r="F23" s="206"/>
      <c r="G23" s="91"/>
    </row>
    <row r="24" spans="1:7" ht="15" customHeight="1">
      <c r="A24" s="79">
        <f t="shared" si="0"/>
        <v>0</v>
      </c>
      <c r="B24" s="207">
        <v>15</v>
      </c>
      <c r="C24" s="92"/>
      <c r="D24" s="204"/>
      <c r="E24" s="205"/>
      <c r="F24" s="206"/>
      <c r="G24" s="91"/>
    </row>
    <row r="25" spans="1:7" s="74" customFormat="1" ht="15" hidden="1" customHeight="1">
      <c r="A25" s="79">
        <f t="shared" si="0"/>
        <v>0</v>
      </c>
      <c r="B25" s="203">
        <v>16</v>
      </c>
      <c r="C25" s="208"/>
      <c r="D25" s="209"/>
      <c r="E25" s="210"/>
      <c r="F25" s="211"/>
      <c r="G25" s="212"/>
    </row>
    <row r="26" spans="1:7" ht="15" hidden="1" customHeight="1">
      <c r="A26" s="79">
        <f t="shared" si="0"/>
        <v>0</v>
      </c>
      <c r="B26" s="207">
        <v>17</v>
      </c>
      <c r="C26" s="92"/>
      <c r="D26" s="204"/>
      <c r="E26" s="205"/>
      <c r="F26" s="206"/>
      <c r="G26" s="91"/>
    </row>
    <row r="27" spans="1:7" s="74" customFormat="1" ht="15" hidden="1" customHeight="1">
      <c r="A27" s="79">
        <f t="shared" si="0"/>
        <v>0</v>
      </c>
      <c r="B27" s="207">
        <v>18</v>
      </c>
      <c r="C27" s="92"/>
      <c r="D27" s="204"/>
      <c r="E27" s="205"/>
      <c r="F27" s="206"/>
      <c r="G27" s="91"/>
    </row>
    <row r="28" spans="1:7" ht="15" hidden="1" customHeight="1">
      <c r="A28" s="79">
        <f t="shared" si="0"/>
        <v>0</v>
      </c>
      <c r="B28" s="207">
        <v>19</v>
      </c>
      <c r="C28" s="92"/>
      <c r="D28" s="204"/>
      <c r="E28" s="205"/>
      <c r="F28" s="206"/>
      <c r="G28" s="91"/>
    </row>
    <row r="29" spans="1:7" s="74" customFormat="1" ht="15" hidden="1" customHeight="1">
      <c r="A29" s="79">
        <f t="shared" si="0"/>
        <v>0</v>
      </c>
      <c r="B29" s="207">
        <v>20</v>
      </c>
      <c r="C29" s="92"/>
      <c r="D29" s="204"/>
      <c r="E29" s="205"/>
      <c r="F29" s="206"/>
      <c r="G29" s="91"/>
    </row>
    <row r="30" spans="1:7" ht="15" hidden="1" customHeight="1">
      <c r="A30" s="79">
        <f t="shared" si="0"/>
        <v>0</v>
      </c>
      <c r="B30" s="207">
        <v>21</v>
      </c>
      <c r="C30" s="92"/>
      <c r="D30" s="204"/>
      <c r="E30" s="205"/>
      <c r="F30" s="206"/>
      <c r="G30" s="91"/>
    </row>
    <row r="31" spans="1:7" s="74" customFormat="1" ht="15" hidden="1" customHeight="1">
      <c r="A31" s="79">
        <f t="shared" si="0"/>
        <v>0</v>
      </c>
      <c r="B31" s="207">
        <v>22</v>
      </c>
      <c r="C31" s="92"/>
      <c r="D31" s="204"/>
      <c r="E31" s="205"/>
      <c r="F31" s="206"/>
      <c r="G31" s="91"/>
    </row>
    <row r="32" spans="1:7" ht="15" hidden="1" customHeight="1">
      <c r="A32" s="79">
        <f t="shared" si="0"/>
        <v>0</v>
      </c>
      <c r="B32" s="207">
        <v>23</v>
      </c>
      <c r="C32" s="92"/>
      <c r="D32" s="204"/>
      <c r="E32" s="205"/>
      <c r="F32" s="206"/>
      <c r="G32" s="91"/>
    </row>
    <row r="33" spans="1:14" s="74" customFormat="1" ht="15" hidden="1" customHeight="1">
      <c r="A33" s="79">
        <f t="shared" si="0"/>
        <v>0</v>
      </c>
      <c r="B33" s="207">
        <v>24</v>
      </c>
      <c r="C33" s="92"/>
      <c r="D33" s="204"/>
      <c r="E33" s="205"/>
      <c r="F33" s="206"/>
      <c r="G33" s="91"/>
      <c r="H33" s="194"/>
      <c r="I33" s="194"/>
      <c r="J33" s="194"/>
      <c r="K33" s="194"/>
      <c r="L33" s="194"/>
      <c r="M33" s="194"/>
      <c r="N33" s="194"/>
    </row>
    <row r="34" spans="1:14" ht="15" hidden="1" customHeight="1" thickBot="1">
      <c r="A34" s="79">
        <f t="shared" si="0"/>
        <v>0</v>
      </c>
      <c r="B34" s="213">
        <v>25</v>
      </c>
      <c r="C34" s="92"/>
      <c r="D34" s="204"/>
      <c r="E34" s="205"/>
      <c r="F34" s="206"/>
      <c r="G34" s="91"/>
      <c r="H34" s="194"/>
      <c r="I34" s="194"/>
      <c r="J34" s="194"/>
      <c r="K34" s="194"/>
      <c r="L34" s="194"/>
      <c r="M34" s="194"/>
      <c r="N34" s="194"/>
    </row>
    <row r="35" spans="1:14" ht="14.1" customHeight="1" thickBot="1">
      <c r="A35" s="194"/>
      <c r="B35" s="21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</row>
    <row r="36" spans="1:14" s="73" customFormat="1" ht="14.1" customHeight="1">
      <c r="A36" s="194"/>
      <c r="B36" s="214"/>
      <c r="C36" s="194"/>
      <c r="D36" s="194"/>
      <c r="E36" s="80" t="s">
        <v>51</v>
      </c>
      <c r="F36" s="215" t="e">
        <f>#REF!+SUM(G41:G160)</f>
        <v>#REF!</v>
      </c>
      <c r="G36" s="194"/>
      <c r="H36" s="194"/>
      <c r="I36" s="194"/>
      <c r="J36" s="194"/>
      <c r="K36" s="194"/>
      <c r="L36" s="194"/>
      <c r="M36" s="194"/>
      <c r="N36" s="194"/>
    </row>
    <row r="37" spans="1:14" s="74" customFormat="1" ht="14.1" customHeight="1">
      <c r="A37" s="194"/>
      <c r="B37" s="214"/>
      <c r="C37" s="194"/>
      <c r="D37" s="194"/>
      <c r="E37" s="216" t="s">
        <v>52</v>
      </c>
      <c r="F37" s="217" t="e">
        <f>#REF!+SUM(F41:F160)</f>
        <v>#REF!</v>
      </c>
      <c r="G37" s="194"/>
      <c r="H37" s="194"/>
      <c r="I37" s="194"/>
      <c r="J37" s="194"/>
      <c r="K37" s="194"/>
      <c r="L37" s="194"/>
      <c r="M37" s="194"/>
      <c r="N37" s="194"/>
    </row>
    <row r="38" spans="1:14" ht="14.1" customHeight="1" thickBot="1">
      <c r="A38" s="76"/>
      <c r="B38" s="21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</row>
    <row r="39" spans="1:14" s="73" customFormat="1" ht="16.5" customHeight="1" thickBot="1">
      <c r="A39" s="79"/>
      <c r="B39" s="119" t="s">
        <v>53</v>
      </c>
      <c r="C39" s="120"/>
      <c r="D39" s="120"/>
      <c r="E39" s="120"/>
      <c r="F39" s="120"/>
      <c r="G39" s="121"/>
      <c r="H39" s="194"/>
      <c r="I39" s="194"/>
      <c r="J39" s="194"/>
      <c r="K39" s="194"/>
      <c r="L39" s="194"/>
      <c r="M39" s="194"/>
      <c r="N39" s="194"/>
    </row>
    <row r="40" spans="1:14" s="74" customFormat="1" ht="38.25">
      <c r="A40" s="79">
        <f>SUM(A41:A160)</f>
        <v>0</v>
      </c>
      <c r="B40" s="200" t="s">
        <v>45</v>
      </c>
      <c r="C40" s="201" t="s">
        <v>54</v>
      </c>
      <c r="D40" s="201" t="s">
        <v>55</v>
      </c>
      <c r="E40" s="201" t="s">
        <v>50</v>
      </c>
      <c r="F40" s="201" t="s">
        <v>56</v>
      </c>
      <c r="G40" s="218" t="s">
        <v>57</v>
      </c>
      <c r="H40" s="194"/>
      <c r="I40" s="194"/>
      <c r="J40" s="194"/>
      <c r="K40" s="194"/>
      <c r="L40" s="194"/>
      <c r="M40" s="194"/>
      <c r="N40" s="194"/>
    </row>
    <row r="41" spans="1:14" ht="15.75" customHeight="1">
      <c r="A41" s="79">
        <f>IF(C41&gt;1,1,0)</f>
        <v>0</v>
      </c>
      <c r="B41" s="203">
        <v>1</v>
      </c>
      <c r="C41" s="93"/>
      <c r="D41" s="219"/>
      <c r="E41" s="220"/>
      <c r="F41" s="221"/>
      <c r="G41" s="222"/>
      <c r="H41" s="194"/>
      <c r="I41" s="194"/>
      <c r="J41" s="194"/>
      <c r="K41" s="194"/>
      <c r="L41" s="194"/>
      <c r="M41" s="194"/>
      <c r="N41" s="194"/>
    </row>
    <row r="42" spans="1:14" s="74" customFormat="1" ht="15" customHeight="1">
      <c r="A42" s="79">
        <f t="shared" ref="A42:A105" si="1">IF(C42&gt;1,1,0)</f>
        <v>0</v>
      </c>
      <c r="B42" s="207">
        <v>2</v>
      </c>
      <c r="C42" s="93"/>
      <c r="D42" s="219"/>
      <c r="E42" s="220"/>
      <c r="F42" s="221"/>
      <c r="G42" s="222"/>
      <c r="H42" s="194"/>
      <c r="I42" s="194"/>
      <c r="J42" s="194"/>
      <c r="K42" s="194"/>
      <c r="L42" s="194"/>
      <c r="M42" s="194"/>
      <c r="N42" s="194"/>
    </row>
    <row r="43" spans="1:14" ht="15" customHeight="1">
      <c r="A43" s="79">
        <f t="shared" si="1"/>
        <v>0</v>
      </c>
      <c r="B43" s="207">
        <v>3</v>
      </c>
      <c r="C43" s="93"/>
      <c r="D43" s="219"/>
      <c r="E43" s="220"/>
      <c r="F43" s="221"/>
      <c r="G43" s="222"/>
      <c r="H43" s="194"/>
      <c r="I43" s="194"/>
      <c r="J43" s="194"/>
      <c r="K43" s="194"/>
      <c r="L43" s="194"/>
      <c r="M43" s="194"/>
      <c r="N43" s="194"/>
    </row>
    <row r="44" spans="1:14" s="74" customFormat="1" ht="15" customHeight="1">
      <c r="A44" s="79">
        <f t="shared" si="1"/>
        <v>0</v>
      </c>
      <c r="B44" s="207">
        <v>4</v>
      </c>
      <c r="C44" s="93"/>
      <c r="D44" s="219"/>
      <c r="E44" s="220"/>
      <c r="F44" s="221"/>
      <c r="G44" s="222"/>
      <c r="H44" s="194"/>
      <c r="I44" s="194"/>
      <c r="J44" s="194"/>
      <c r="K44" s="194"/>
      <c r="L44" s="194"/>
      <c r="M44" s="194"/>
      <c r="N44" s="194"/>
    </row>
    <row r="45" spans="1:14" ht="15" customHeight="1">
      <c r="A45" s="79">
        <f t="shared" si="1"/>
        <v>0</v>
      </c>
      <c r="B45" s="207">
        <v>5</v>
      </c>
      <c r="C45" s="93"/>
      <c r="D45" s="219"/>
      <c r="E45" s="220"/>
      <c r="F45" s="221"/>
      <c r="G45" s="222"/>
      <c r="H45" s="194"/>
      <c r="I45" s="194"/>
      <c r="J45" s="194"/>
      <c r="K45" s="194"/>
      <c r="L45" s="194"/>
      <c r="M45" s="194"/>
      <c r="N45" s="194"/>
    </row>
    <row r="46" spans="1:14" s="74" customFormat="1" ht="15" customHeight="1">
      <c r="A46" s="79">
        <f t="shared" si="1"/>
        <v>0</v>
      </c>
      <c r="B46" s="207">
        <v>6</v>
      </c>
      <c r="C46" s="93"/>
      <c r="D46" s="219"/>
      <c r="E46" s="220"/>
      <c r="F46" s="221"/>
      <c r="G46" s="222"/>
      <c r="H46" s="194"/>
      <c r="I46" s="194"/>
      <c r="J46" s="194"/>
      <c r="K46" s="194"/>
      <c r="L46" s="194"/>
      <c r="M46" s="194"/>
      <c r="N46" s="194"/>
    </row>
    <row r="47" spans="1:14" ht="15" customHeight="1">
      <c r="A47" s="79">
        <f t="shared" si="1"/>
        <v>0</v>
      </c>
      <c r="B47" s="207">
        <v>7</v>
      </c>
      <c r="C47" s="93"/>
      <c r="D47" s="219"/>
      <c r="E47" s="220"/>
      <c r="F47" s="221"/>
      <c r="G47" s="222"/>
      <c r="H47" s="194"/>
      <c r="I47" s="194"/>
      <c r="J47" s="194"/>
      <c r="K47" s="194"/>
      <c r="L47" s="194"/>
      <c r="M47" s="194"/>
      <c r="N47" s="194"/>
    </row>
    <row r="48" spans="1:14" s="74" customFormat="1" ht="15" customHeight="1">
      <c r="A48" s="79">
        <f t="shared" si="1"/>
        <v>0</v>
      </c>
      <c r="B48" s="207">
        <v>8</v>
      </c>
      <c r="C48" s="93"/>
      <c r="D48" s="219"/>
      <c r="E48" s="220"/>
      <c r="F48" s="221"/>
      <c r="G48" s="222"/>
      <c r="H48" s="194"/>
      <c r="I48" s="194"/>
      <c r="J48" s="194"/>
      <c r="K48" s="194"/>
      <c r="L48" s="194"/>
      <c r="M48" s="194"/>
      <c r="N48" s="194"/>
    </row>
    <row r="49" spans="1:7" ht="15" customHeight="1">
      <c r="A49" s="79">
        <f t="shared" si="1"/>
        <v>0</v>
      </c>
      <c r="B49" s="207">
        <v>9</v>
      </c>
      <c r="C49" s="93"/>
      <c r="D49" s="219"/>
      <c r="E49" s="220"/>
      <c r="F49" s="221"/>
      <c r="G49" s="222"/>
    </row>
    <row r="50" spans="1:7" s="74" customFormat="1" ht="15" customHeight="1">
      <c r="A50" s="79">
        <f t="shared" si="1"/>
        <v>0</v>
      </c>
      <c r="B50" s="207">
        <v>10</v>
      </c>
      <c r="C50" s="93"/>
      <c r="D50" s="219"/>
      <c r="E50" s="220"/>
      <c r="F50" s="221"/>
      <c r="G50" s="222"/>
    </row>
    <row r="51" spans="1:7" ht="15" customHeight="1">
      <c r="A51" s="79">
        <f t="shared" si="1"/>
        <v>0</v>
      </c>
      <c r="B51" s="207">
        <v>11</v>
      </c>
      <c r="C51" s="93"/>
      <c r="D51" s="219"/>
      <c r="E51" s="220"/>
      <c r="F51" s="221"/>
      <c r="G51" s="222"/>
    </row>
    <row r="52" spans="1:7" s="74" customFormat="1" ht="15" customHeight="1">
      <c r="A52" s="79">
        <f t="shared" si="1"/>
        <v>0</v>
      </c>
      <c r="B52" s="207">
        <v>12</v>
      </c>
      <c r="C52" s="93"/>
      <c r="D52" s="219"/>
      <c r="E52" s="220"/>
      <c r="F52" s="221"/>
      <c r="G52" s="222"/>
    </row>
    <row r="53" spans="1:7" ht="15" customHeight="1">
      <c r="A53" s="79">
        <f t="shared" si="1"/>
        <v>0</v>
      </c>
      <c r="B53" s="207">
        <v>13</v>
      </c>
      <c r="C53" s="93"/>
      <c r="D53" s="219"/>
      <c r="E53" s="220"/>
      <c r="F53" s="221"/>
      <c r="G53" s="222"/>
    </row>
    <row r="54" spans="1:7" s="74" customFormat="1" ht="15" customHeight="1">
      <c r="A54" s="79">
        <f t="shared" si="1"/>
        <v>0</v>
      </c>
      <c r="B54" s="207">
        <v>14</v>
      </c>
      <c r="C54" s="93"/>
      <c r="D54" s="219"/>
      <c r="E54" s="220"/>
      <c r="F54" s="221"/>
      <c r="G54" s="222"/>
    </row>
    <row r="55" spans="1:7" ht="15" customHeight="1">
      <c r="A55" s="79">
        <f t="shared" si="1"/>
        <v>0</v>
      </c>
      <c r="B55" s="207">
        <v>15</v>
      </c>
      <c r="C55" s="93"/>
      <c r="D55" s="219"/>
      <c r="E55" s="220"/>
      <c r="F55" s="221"/>
      <c r="G55" s="222"/>
    </row>
    <row r="56" spans="1:7" s="74" customFormat="1" ht="15" customHeight="1">
      <c r="A56" s="79">
        <f t="shared" si="1"/>
        <v>0</v>
      </c>
      <c r="B56" s="203">
        <v>16</v>
      </c>
      <c r="C56" s="93"/>
      <c r="D56" s="219"/>
      <c r="E56" s="220"/>
      <c r="F56" s="221"/>
      <c r="G56" s="222"/>
    </row>
    <row r="57" spans="1:7" ht="15" customHeight="1">
      <c r="A57" s="79">
        <f t="shared" si="1"/>
        <v>0</v>
      </c>
      <c r="B57" s="207">
        <v>17</v>
      </c>
      <c r="C57" s="93"/>
      <c r="D57" s="219"/>
      <c r="E57" s="220"/>
      <c r="F57" s="221"/>
      <c r="G57" s="222"/>
    </row>
    <row r="58" spans="1:7" s="74" customFormat="1" ht="15" customHeight="1">
      <c r="A58" s="79">
        <f t="shared" si="1"/>
        <v>0</v>
      </c>
      <c r="B58" s="207">
        <v>18</v>
      </c>
      <c r="C58" s="93"/>
      <c r="D58" s="219"/>
      <c r="E58" s="220"/>
      <c r="F58" s="221"/>
      <c r="G58" s="222"/>
    </row>
    <row r="59" spans="1:7" ht="15" customHeight="1">
      <c r="A59" s="79">
        <f t="shared" si="1"/>
        <v>0</v>
      </c>
      <c r="B59" s="207">
        <v>19</v>
      </c>
      <c r="C59" s="93"/>
      <c r="D59" s="219"/>
      <c r="E59" s="220"/>
      <c r="F59" s="221"/>
      <c r="G59" s="222"/>
    </row>
    <row r="60" spans="1:7" s="74" customFormat="1" ht="15" customHeight="1">
      <c r="A60" s="79">
        <f t="shared" si="1"/>
        <v>0</v>
      </c>
      <c r="B60" s="207">
        <v>20</v>
      </c>
      <c r="C60" s="93"/>
      <c r="D60" s="219"/>
      <c r="E60" s="220"/>
      <c r="F60" s="221"/>
      <c r="G60" s="222"/>
    </row>
    <row r="61" spans="1:7" ht="15" customHeight="1">
      <c r="A61" s="79">
        <f t="shared" si="1"/>
        <v>0</v>
      </c>
      <c r="B61" s="207">
        <v>21</v>
      </c>
      <c r="C61" s="93"/>
      <c r="D61" s="219"/>
      <c r="E61" s="220"/>
      <c r="F61" s="221"/>
      <c r="G61" s="222"/>
    </row>
    <row r="62" spans="1:7" s="74" customFormat="1" ht="15" customHeight="1">
      <c r="A62" s="79">
        <f t="shared" si="1"/>
        <v>0</v>
      </c>
      <c r="B62" s="207">
        <v>22</v>
      </c>
      <c r="C62" s="93"/>
      <c r="D62" s="219"/>
      <c r="E62" s="220"/>
      <c r="F62" s="221"/>
      <c r="G62" s="222"/>
    </row>
    <row r="63" spans="1:7" ht="15" customHeight="1">
      <c r="A63" s="79">
        <f t="shared" si="1"/>
        <v>0</v>
      </c>
      <c r="B63" s="207">
        <v>23</v>
      </c>
      <c r="C63" s="93"/>
      <c r="D63" s="219"/>
      <c r="E63" s="220"/>
      <c r="F63" s="221"/>
      <c r="G63" s="222"/>
    </row>
    <row r="64" spans="1:7" s="74" customFormat="1" ht="15" customHeight="1">
      <c r="A64" s="79">
        <f t="shared" si="1"/>
        <v>0</v>
      </c>
      <c r="B64" s="207">
        <v>24</v>
      </c>
      <c r="C64" s="93"/>
      <c r="D64" s="219"/>
      <c r="E64" s="220"/>
      <c r="F64" s="221"/>
      <c r="G64" s="222"/>
    </row>
    <row r="65" spans="1:7" ht="15" customHeight="1">
      <c r="A65" s="79">
        <f t="shared" si="1"/>
        <v>0</v>
      </c>
      <c r="B65" s="207">
        <v>25</v>
      </c>
      <c r="C65" s="93"/>
      <c r="D65" s="219"/>
      <c r="E65" s="220"/>
      <c r="F65" s="221"/>
      <c r="G65" s="222"/>
    </row>
    <row r="66" spans="1:7" s="74" customFormat="1" ht="15" customHeight="1">
      <c r="A66" s="79">
        <f t="shared" si="1"/>
        <v>0</v>
      </c>
      <c r="B66" s="207">
        <v>26</v>
      </c>
      <c r="C66" s="93"/>
      <c r="D66" s="219"/>
      <c r="E66" s="220"/>
      <c r="F66" s="221"/>
      <c r="G66" s="222"/>
    </row>
    <row r="67" spans="1:7" ht="15" customHeight="1">
      <c r="A67" s="79">
        <f t="shared" si="1"/>
        <v>0</v>
      </c>
      <c r="B67" s="207">
        <v>27</v>
      </c>
      <c r="C67" s="93"/>
      <c r="D67" s="219"/>
      <c r="E67" s="220"/>
      <c r="F67" s="221"/>
      <c r="G67" s="222"/>
    </row>
    <row r="68" spans="1:7" s="74" customFormat="1" ht="15" customHeight="1">
      <c r="A68" s="79">
        <f t="shared" si="1"/>
        <v>0</v>
      </c>
      <c r="B68" s="207">
        <v>28</v>
      </c>
      <c r="C68" s="93"/>
      <c r="D68" s="219"/>
      <c r="E68" s="220"/>
      <c r="F68" s="221"/>
      <c r="G68" s="222"/>
    </row>
    <row r="69" spans="1:7" ht="15" customHeight="1">
      <c r="A69" s="79">
        <f t="shared" si="1"/>
        <v>0</v>
      </c>
      <c r="B69" s="207">
        <v>29</v>
      </c>
      <c r="C69" s="93"/>
      <c r="D69" s="219"/>
      <c r="E69" s="220"/>
      <c r="F69" s="221"/>
      <c r="G69" s="222"/>
    </row>
    <row r="70" spans="1:7" s="74" customFormat="1" ht="15" customHeight="1">
      <c r="A70" s="79">
        <f t="shared" si="1"/>
        <v>0</v>
      </c>
      <c r="B70" s="207">
        <v>30</v>
      </c>
      <c r="C70" s="93"/>
      <c r="D70" s="219"/>
      <c r="E70" s="220"/>
      <c r="F70" s="221"/>
      <c r="G70" s="222"/>
    </row>
    <row r="71" spans="1:7" ht="15" customHeight="1">
      <c r="A71" s="79">
        <f t="shared" si="1"/>
        <v>0</v>
      </c>
      <c r="B71" s="207">
        <v>31</v>
      </c>
      <c r="C71" s="93"/>
      <c r="D71" s="219"/>
      <c r="E71" s="220"/>
      <c r="F71" s="221"/>
      <c r="G71" s="222"/>
    </row>
    <row r="72" spans="1:7" s="74" customFormat="1" ht="15" customHeight="1">
      <c r="A72" s="79">
        <f t="shared" si="1"/>
        <v>0</v>
      </c>
      <c r="B72" s="207">
        <v>32</v>
      </c>
      <c r="C72" s="93"/>
      <c r="D72" s="219"/>
      <c r="E72" s="220"/>
      <c r="F72" s="221"/>
      <c r="G72" s="222"/>
    </row>
    <row r="73" spans="1:7" ht="15" customHeight="1">
      <c r="A73" s="79">
        <f t="shared" si="1"/>
        <v>0</v>
      </c>
      <c r="B73" s="207">
        <v>33</v>
      </c>
      <c r="C73" s="93"/>
      <c r="D73" s="219"/>
      <c r="E73" s="220"/>
      <c r="F73" s="221"/>
      <c r="G73" s="222"/>
    </row>
    <row r="74" spans="1:7" s="74" customFormat="1" ht="15" customHeight="1">
      <c r="A74" s="79">
        <f t="shared" si="1"/>
        <v>0</v>
      </c>
      <c r="B74" s="207">
        <v>34</v>
      </c>
      <c r="C74" s="93"/>
      <c r="D74" s="219"/>
      <c r="E74" s="220"/>
      <c r="F74" s="221"/>
      <c r="G74" s="222"/>
    </row>
    <row r="75" spans="1:7" ht="15" customHeight="1">
      <c r="A75" s="79">
        <f t="shared" si="1"/>
        <v>0</v>
      </c>
      <c r="B75" s="207">
        <v>35</v>
      </c>
      <c r="C75" s="93"/>
      <c r="D75" s="219"/>
      <c r="E75" s="220"/>
      <c r="F75" s="221"/>
      <c r="G75" s="222"/>
    </row>
    <row r="76" spans="1:7" ht="15" customHeight="1">
      <c r="A76" s="79">
        <f t="shared" si="1"/>
        <v>0</v>
      </c>
      <c r="B76" s="207">
        <v>36</v>
      </c>
      <c r="C76" s="93"/>
      <c r="D76" s="219"/>
      <c r="E76" s="220"/>
      <c r="F76" s="221"/>
      <c r="G76" s="222"/>
    </row>
    <row r="77" spans="1:7" ht="15" customHeight="1">
      <c r="A77" s="79">
        <f t="shared" si="1"/>
        <v>0</v>
      </c>
      <c r="B77" s="207">
        <v>37</v>
      </c>
      <c r="C77" s="93"/>
      <c r="D77" s="219"/>
      <c r="E77" s="220"/>
      <c r="F77" s="221"/>
      <c r="G77" s="222"/>
    </row>
    <row r="78" spans="1:7" ht="15" customHeight="1">
      <c r="A78" s="79">
        <f t="shared" si="1"/>
        <v>0</v>
      </c>
      <c r="B78" s="207">
        <v>38</v>
      </c>
      <c r="C78" s="93"/>
      <c r="D78" s="219"/>
      <c r="E78" s="220"/>
      <c r="F78" s="221"/>
      <c r="G78" s="222"/>
    </row>
    <row r="79" spans="1:7" ht="15" customHeight="1">
      <c r="A79" s="79">
        <f t="shared" si="1"/>
        <v>0</v>
      </c>
      <c r="B79" s="207">
        <v>39</v>
      </c>
      <c r="C79" s="93"/>
      <c r="D79" s="219"/>
      <c r="E79" s="220"/>
      <c r="F79" s="221"/>
      <c r="G79" s="222"/>
    </row>
    <row r="80" spans="1:7" ht="15" customHeight="1">
      <c r="A80" s="79">
        <f t="shared" si="1"/>
        <v>0</v>
      </c>
      <c r="B80" s="207">
        <v>40</v>
      </c>
      <c r="C80" s="93"/>
      <c r="D80" s="219"/>
      <c r="E80" s="220"/>
      <c r="F80" s="221"/>
      <c r="G80" s="222"/>
    </row>
    <row r="81" spans="1:7" ht="15" customHeight="1">
      <c r="A81" s="79">
        <f t="shared" si="1"/>
        <v>0</v>
      </c>
      <c r="B81" s="207">
        <v>41</v>
      </c>
      <c r="C81" s="93"/>
      <c r="D81" s="219"/>
      <c r="E81" s="220"/>
      <c r="F81" s="221"/>
      <c r="G81" s="222"/>
    </row>
    <row r="82" spans="1:7" ht="15" customHeight="1">
      <c r="A82" s="79">
        <f t="shared" si="1"/>
        <v>0</v>
      </c>
      <c r="B82" s="207">
        <v>42</v>
      </c>
      <c r="C82" s="93"/>
      <c r="D82" s="219"/>
      <c r="E82" s="220"/>
      <c r="F82" s="221"/>
      <c r="G82" s="222"/>
    </row>
    <row r="83" spans="1:7" ht="15" customHeight="1">
      <c r="A83" s="79">
        <f t="shared" si="1"/>
        <v>0</v>
      </c>
      <c r="B83" s="207">
        <v>43</v>
      </c>
      <c r="C83" s="93"/>
      <c r="D83" s="219"/>
      <c r="E83" s="220"/>
      <c r="F83" s="221"/>
      <c r="G83" s="222"/>
    </row>
    <row r="84" spans="1:7" ht="15" customHeight="1">
      <c r="A84" s="79">
        <f t="shared" si="1"/>
        <v>0</v>
      </c>
      <c r="B84" s="207">
        <v>44</v>
      </c>
      <c r="C84" s="93"/>
      <c r="D84" s="219"/>
      <c r="E84" s="220"/>
      <c r="F84" s="221"/>
      <c r="G84" s="222"/>
    </row>
    <row r="85" spans="1:7" ht="15" customHeight="1">
      <c r="A85" s="79">
        <f t="shared" si="1"/>
        <v>0</v>
      </c>
      <c r="B85" s="207">
        <v>45</v>
      </c>
      <c r="C85" s="93"/>
      <c r="D85" s="219"/>
      <c r="E85" s="220"/>
      <c r="F85" s="221"/>
      <c r="G85" s="222"/>
    </row>
    <row r="86" spans="1:7" ht="15" customHeight="1">
      <c r="A86" s="79">
        <f t="shared" si="1"/>
        <v>0</v>
      </c>
      <c r="B86" s="207">
        <v>46</v>
      </c>
      <c r="C86" s="93"/>
      <c r="D86" s="219"/>
      <c r="E86" s="220"/>
      <c r="F86" s="221"/>
      <c r="G86" s="222"/>
    </row>
    <row r="87" spans="1:7" ht="15" customHeight="1">
      <c r="A87" s="79">
        <f t="shared" si="1"/>
        <v>0</v>
      </c>
      <c r="B87" s="207">
        <v>47</v>
      </c>
      <c r="C87" s="93"/>
      <c r="D87" s="219"/>
      <c r="E87" s="220"/>
      <c r="F87" s="221"/>
      <c r="G87" s="222"/>
    </row>
    <row r="88" spans="1:7" ht="15" customHeight="1">
      <c r="A88" s="79">
        <f t="shared" si="1"/>
        <v>0</v>
      </c>
      <c r="B88" s="207">
        <v>48</v>
      </c>
      <c r="C88" s="93"/>
      <c r="D88" s="219"/>
      <c r="E88" s="220"/>
      <c r="F88" s="221"/>
      <c r="G88" s="222"/>
    </row>
    <row r="89" spans="1:7" ht="15" customHeight="1">
      <c r="A89" s="79">
        <f t="shared" si="1"/>
        <v>0</v>
      </c>
      <c r="B89" s="207">
        <v>49</v>
      </c>
      <c r="C89" s="93"/>
      <c r="D89" s="219"/>
      <c r="E89" s="220"/>
      <c r="F89" s="221"/>
      <c r="G89" s="222"/>
    </row>
    <row r="90" spans="1:7" ht="15" customHeight="1">
      <c r="A90" s="79">
        <f t="shared" si="1"/>
        <v>0</v>
      </c>
      <c r="B90" s="207">
        <v>50</v>
      </c>
      <c r="C90" s="93"/>
      <c r="D90" s="219"/>
      <c r="E90" s="220"/>
      <c r="F90" s="221"/>
      <c r="G90" s="222"/>
    </row>
    <row r="91" spans="1:7" ht="15" customHeight="1">
      <c r="A91" s="79">
        <f t="shared" si="1"/>
        <v>0</v>
      </c>
      <c r="B91" s="207">
        <v>51</v>
      </c>
      <c r="C91" s="93"/>
      <c r="D91" s="219"/>
      <c r="E91" s="220"/>
      <c r="F91" s="221"/>
      <c r="G91" s="222"/>
    </row>
    <row r="92" spans="1:7" ht="15" customHeight="1">
      <c r="A92" s="79">
        <f t="shared" si="1"/>
        <v>0</v>
      </c>
      <c r="B92" s="207">
        <v>52</v>
      </c>
      <c r="C92" s="93"/>
      <c r="D92" s="219"/>
      <c r="E92" s="220"/>
      <c r="F92" s="221"/>
      <c r="G92" s="222"/>
    </row>
    <row r="93" spans="1:7" ht="15" customHeight="1">
      <c r="A93" s="79">
        <f t="shared" si="1"/>
        <v>0</v>
      </c>
      <c r="B93" s="207">
        <v>53</v>
      </c>
      <c r="C93" s="93"/>
      <c r="D93" s="219"/>
      <c r="E93" s="220"/>
      <c r="F93" s="221"/>
      <c r="G93" s="222"/>
    </row>
    <row r="94" spans="1:7" ht="15" customHeight="1">
      <c r="A94" s="79">
        <f t="shared" si="1"/>
        <v>0</v>
      </c>
      <c r="B94" s="207">
        <v>54</v>
      </c>
      <c r="C94" s="93"/>
      <c r="D94" s="219"/>
      <c r="E94" s="220"/>
      <c r="F94" s="221"/>
      <c r="G94" s="222"/>
    </row>
    <row r="95" spans="1:7" ht="15" customHeight="1">
      <c r="A95" s="79">
        <f t="shared" si="1"/>
        <v>0</v>
      </c>
      <c r="B95" s="207">
        <v>55</v>
      </c>
      <c r="C95" s="93"/>
      <c r="D95" s="219"/>
      <c r="E95" s="220"/>
      <c r="F95" s="221"/>
      <c r="G95" s="222"/>
    </row>
    <row r="96" spans="1:7" ht="15" customHeight="1">
      <c r="A96" s="79">
        <f t="shared" si="1"/>
        <v>0</v>
      </c>
      <c r="B96" s="207">
        <v>56</v>
      </c>
      <c r="C96" s="93"/>
      <c r="D96" s="219"/>
      <c r="E96" s="220"/>
      <c r="F96" s="221"/>
      <c r="G96" s="222"/>
    </row>
    <row r="97" spans="1:7" ht="15" customHeight="1">
      <c r="A97" s="79">
        <f t="shared" si="1"/>
        <v>0</v>
      </c>
      <c r="B97" s="207">
        <v>57</v>
      </c>
      <c r="C97" s="93"/>
      <c r="D97" s="219"/>
      <c r="E97" s="220"/>
      <c r="F97" s="221"/>
      <c r="G97" s="222"/>
    </row>
    <row r="98" spans="1:7" ht="15" customHeight="1">
      <c r="A98" s="79">
        <f t="shared" si="1"/>
        <v>0</v>
      </c>
      <c r="B98" s="207">
        <v>58</v>
      </c>
      <c r="C98" s="93"/>
      <c r="D98" s="219"/>
      <c r="E98" s="220"/>
      <c r="F98" s="221"/>
      <c r="G98" s="222"/>
    </row>
    <row r="99" spans="1:7" ht="15" customHeight="1">
      <c r="A99" s="79">
        <f t="shared" si="1"/>
        <v>0</v>
      </c>
      <c r="B99" s="207">
        <v>59</v>
      </c>
      <c r="C99" s="93"/>
      <c r="D99" s="219"/>
      <c r="E99" s="220"/>
      <c r="F99" s="221"/>
      <c r="G99" s="222"/>
    </row>
    <row r="100" spans="1:7" ht="15" customHeight="1">
      <c r="A100" s="79">
        <f t="shared" si="1"/>
        <v>0</v>
      </c>
      <c r="B100" s="207">
        <v>60</v>
      </c>
      <c r="C100" s="93"/>
      <c r="D100" s="219"/>
      <c r="E100" s="220"/>
      <c r="F100" s="221"/>
      <c r="G100" s="222"/>
    </row>
    <row r="101" spans="1:7" ht="15" customHeight="1">
      <c r="A101" s="79">
        <f t="shared" si="1"/>
        <v>0</v>
      </c>
      <c r="B101" s="207">
        <v>61</v>
      </c>
      <c r="C101" s="93"/>
      <c r="D101" s="219"/>
      <c r="E101" s="220"/>
      <c r="F101" s="221"/>
      <c r="G101" s="222"/>
    </row>
    <row r="102" spans="1:7" ht="15" customHeight="1">
      <c r="A102" s="79">
        <f t="shared" si="1"/>
        <v>0</v>
      </c>
      <c r="B102" s="207">
        <v>62</v>
      </c>
      <c r="C102" s="93"/>
      <c r="D102" s="219"/>
      <c r="E102" s="220"/>
      <c r="F102" s="221"/>
      <c r="G102" s="222"/>
    </row>
    <row r="103" spans="1:7" ht="15" customHeight="1">
      <c r="A103" s="79">
        <f t="shared" si="1"/>
        <v>0</v>
      </c>
      <c r="B103" s="207">
        <v>63</v>
      </c>
      <c r="C103" s="93"/>
      <c r="D103" s="219"/>
      <c r="E103" s="220"/>
      <c r="F103" s="221"/>
      <c r="G103" s="222"/>
    </row>
    <row r="104" spans="1:7" ht="15" customHeight="1">
      <c r="A104" s="79">
        <f t="shared" si="1"/>
        <v>0</v>
      </c>
      <c r="B104" s="207">
        <v>64</v>
      </c>
      <c r="C104" s="93"/>
      <c r="D104" s="219"/>
      <c r="E104" s="220"/>
      <c r="F104" s="221"/>
      <c r="G104" s="222"/>
    </row>
    <row r="105" spans="1:7" ht="15" customHeight="1">
      <c r="A105" s="79">
        <f t="shared" si="1"/>
        <v>0</v>
      </c>
      <c r="B105" s="207">
        <v>65</v>
      </c>
      <c r="C105" s="93"/>
      <c r="D105" s="219"/>
      <c r="E105" s="220"/>
      <c r="F105" s="221"/>
      <c r="G105" s="222"/>
    </row>
    <row r="106" spans="1:7" ht="15" customHeight="1">
      <c r="A106" s="79">
        <f t="shared" ref="A106:A160" si="2">IF(C106&gt;1,1,0)</f>
        <v>0</v>
      </c>
      <c r="B106" s="207">
        <v>66</v>
      </c>
      <c r="C106" s="93"/>
      <c r="D106" s="219"/>
      <c r="E106" s="220"/>
      <c r="F106" s="221"/>
      <c r="G106" s="222"/>
    </row>
    <row r="107" spans="1:7" ht="15" customHeight="1">
      <c r="A107" s="79">
        <f t="shared" si="2"/>
        <v>0</v>
      </c>
      <c r="B107" s="207">
        <v>67</v>
      </c>
      <c r="C107" s="93"/>
      <c r="D107" s="219"/>
      <c r="E107" s="220"/>
      <c r="F107" s="221"/>
      <c r="G107" s="222"/>
    </row>
    <row r="108" spans="1:7" ht="15" customHeight="1">
      <c r="A108" s="79">
        <f t="shared" si="2"/>
        <v>0</v>
      </c>
      <c r="B108" s="207">
        <v>68</v>
      </c>
      <c r="C108" s="93"/>
      <c r="D108" s="219"/>
      <c r="E108" s="220"/>
      <c r="F108" s="221"/>
      <c r="G108" s="222"/>
    </row>
    <row r="109" spans="1:7" ht="15" customHeight="1">
      <c r="A109" s="79">
        <f t="shared" si="2"/>
        <v>0</v>
      </c>
      <c r="B109" s="207">
        <v>69</v>
      </c>
      <c r="C109" s="93"/>
      <c r="D109" s="219"/>
      <c r="E109" s="220"/>
      <c r="F109" s="221"/>
      <c r="G109" s="222"/>
    </row>
    <row r="110" spans="1:7" ht="15" customHeight="1">
      <c r="A110" s="79">
        <f t="shared" si="2"/>
        <v>0</v>
      </c>
      <c r="B110" s="207">
        <v>70</v>
      </c>
      <c r="C110" s="93"/>
      <c r="D110" s="219"/>
      <c r="E110" s="220"/>
      <c r="F110" s="221"/>
      <c r="G110" s="222"/>
    </row>
    <row r="111" spans="1:7" ht="15" customHeight="1">
      <c r="A111" s="79">
        <f t="shared" si="2"/>
        <v>0</v>
      </c>
      <c r="B111" s="207">
        <v>71</v>
      </c>
      <c r="C111" s="93"/>
      <c r="D111" s="219"/>
      <c r="E111" s="220"/>
      <c r="F111" s="221"/>
      <c r="G111" s="222"/>
    </row>
    <row r="112" spans="1:7" ht="15" customHeight="1">
      <c r="A112" s="79">
        <f t="shared" si="2"/>
        <v>0</v>
      </c>
      <c r="B112" s="207">
        <v>72</v>
      </c>
      <c r="C112" s="93"/>
      <c r="D112" s="219"/>
      <c r="E112" s="220"/>
      <c r="F112" s="221"/>
      <c r="G112" s="222"/>
    </row>
    <row r="113" spans="1:7" ht="15" customHeight="1">
      <c r="A113" s="79">
        <f t="shared" si="2"/>
        <v>0</v>
      </c>
      <c r="B113" s="207">
        <v>73</v>
      </c>
      <c r="C113" s="93"/>
      <c r="D113" s="219"/>
      <c r="E113" s="220"/>
      <c r="F113" s="221"/>
      <c r="G113" s="222"/>
    </row>
    <row r="114" spans="1:7" ht="15" customHeight="1">
      <c r="A114" s="79">
        <f t="shared" si="2"/>
        <v>0</v>
      </c>
      <c r="B114" s="207">
        <v>74</v>
      </c>
      <c r="C114" s="93"/>
      <c r="D114" s="219"/>
      <c r="E114" s="220"/>
      <c r="F114" s="221"/>
      <c r="G114" s="222"/>
    </row>
    <row r="115" spans="1:7" ht="15" customHeight="1">
      <c r="A115" s="79">
        <f t="shared" si="2"/>
        <v>0</v>
      </c>
      <c r="B115" s="207">
        <v>75</v>
      </c>
      <c r="C115" s="93"/>
      <c r="D115" s="219"/>
      <c r="E115" s="220"/>
      <c r="F115" s="221"/>
      <c r="G115" s="222"/>
    </row>
    <row r="116" spans="1:7" ht="15" customHeight="1">
      <c r="A116" s="79">
        <f t="shared" si="2"/>
        <v>0</v>
      </c>
      <c r="B116" s="207">
        <v>76</v>
      </c>
      <c r="C116" s="93"/>
      <c r="D116" s="219"/>
      <c r="E116" s="220"/>
      <c r="F116" s="221"/>
      <c r="G116" s="222"/>
    </row>
    <row r="117" spans="1:7" ht="15" customHeight="1">
      <c r="A117" s="79">
        <f t="shared" si="2"/>
        <v>0</v>
      </c>
      <c r="B117" s="207">
        <v>77</v>
      </c>
      <c r="C117" s="93"/>
      <c r="D117" s="219"/>
      <c r="E117" s="220"/>
      <c r="F117" s="221"/>
      <c r="G117" s="222"/>
    </row>
    <row r="118" spans="1:7" ht="15" customHeight="1">
      <c r="A118" s="79">
        <f t="shared" si="2"/>
        <v>0</v>
      </c>
      <c r="B118" s="207">
        <v>78</v>
      </c>
      <c r="C118" s="93"/>
      <c r="D118" s="219"/>
      <c r="E118" s="220"/>
      <c r="F118" s="221"/>
      <c r="G118" s="222"/>
    </row>
    <row r="119" spans="1:7" ht="15" customHeight="1">
      <c r="A119" s="79">
        <f t="shared" si="2"/>
        <v>0</v>
      </c>
      <c r="B119" s="207">
        <v>79</v>
      </c>
      <c r="C119" s="93"/>
      <c r="D119" s="219"/>
      <c r="E119" s="220"/>
      <c r="F119" s="221"/>
      <c r="G119" s="222"/>
    </row>
    <row r="120" spans="1:7" ht="15" customHeight="1">
      <c r="A120" s="79">
        <f t="shared" si="2"/>
        <v>0</v>
      </c>
      <c r="B120" s="207">
        <v>80</v>
      </c>
      <c r="C120" s="93"/>
      <c r="D120" s="219"/>
      <c r="E120" s="220"/>
      <c r="F120" s="221"/>
      <c r="G120" s="222"/>
    </row>
    <row r="121" spans="1:7" ht="15" customHeight="1">
      <c r="A121" s="79">
        <f t="shared" si="2"/>
        <v>0</v>
      </c>
      <c r="B121" s="207">
        <v>81</v>
      </c>
      <c r="C121" s="93"/>
      <c r="D121" s="219"/>
      <c r="E121" s="220"/>
      <c r="F121" s="221"/>
      <c r="G121" s="222"/>
    </row>
    <row r="122" spans="1:7" ht="15" customHeight="1">
      <c r="A122" s="79">
        <f t="shared" si="2"/>
        <v>0</v>
      </c>
      <c r="B122" s="207">
        <v>82</v>
      </c>
      <c r="C122" s="93"/>
      <c r="D122" s="219"/>
      <c r="E122" s="220"/>
      <c r="F122" s="221"/>
      <c r="G122" s="222"/>
    </row>
    <row r="123" spans="1:7" ht="15" customHeight="1">
      <c r="A123" s="79">
        <f t="shared" si="2"/>
        <v>0</v>
      </c>
      <c r="B123" s="207">
        <v>83</v>
      </c>
      <c r="C123" s="93"/>
      <c r="D123" s="219"/>
      <c r="E123" s="220"/>
      <c r="F123" s="221"/>
      <c r="G123" s="222"/>
    </row>
    <row r="124" spans="1:7" ht="15" customHeight="1">
      <c r="A124" s="79">
        <f t="shared" si="2"/>
        <v>0</v>
      </c>
      <c r="B124" s="207">
        <v>84</v>
      </c>
      <c r="C124" s="93"/>
      <c r="D124" s="219"/>
      <c r="E124" s="220"/>
      <c r="F124" s="221"/>
      <c r="G124" s="222"/>
    </row>
    <row r="125" spans="1:7" ht="15" customHeight="1">
      <c r="A125" s="79">
        <f t="shared" si="2"/>
        <v>0</v>
      </c>
      <c r="B125" s="207">
        <v>85</v>
      </c>
      <c r="C125" s="93"/>
      <c r="D125" s="219"/>
      <c r="E125" s="220"/>
      <c r="F125" s="221"/>
      <c r="G125" s="222"/>
    </row>
    <row r="126" spans="1:7" ht="15" customHeight="1">
      <c r="A126" s="79">
        <f t="shared" si="2"/>
        <v>0</v>
      </c>
      <c r="B126" s="207">
        <v>86</v>
      </c>
      <c r="C126" s="93"/>
      <c r="D126" s="219"/>
      <c r="E126" s="220"/>
      <c r="F126" s="221"/>
      <c r="G126" s="222"/>
    </row>
    <row r="127" spans="1:7" ht="15" customHeight="1">
      <c r="A127" s="79">
        <f t="shared" si="2"/>
        <v>0</v>
      </c>
      <c r="B127" s="207">
        <v>87</v>
      </c>
      <c r="C127" s="93"/>
      <c r="D127" s="219"/>
      <c r="E127" s="220"/>
      <c r="F127" s="221"/>
      <c r="G127" s="222"/>
    </row>
    <row r="128" spans="1:7" ht="15" customHeight="1">
      <c r="A128" s="79">
        <f t="shared" si="2"/>
        <v>0</v>
      </c>
      <c r="B128" s="207">
        <v>88</v>
      </c>
      <c r="C128" s="93"/>
      <c r="D128" s="219"/>
      <c r="E128" s="220"/>
      <c r="F128" s="221"/>
      <c r="G128" s="222"/>
    </row>
    <row r="129" spans="1:7" ht="15" customHeight="1">
      <c r="A129" s="79">
        <f t="shared" si="2"/>
        <v>0</v>
      </c>
      <c r="B129" s="207">
        <v>89</v>
      </c>
      <c r="C129" s="93"/>
      <c r="D129" s="219"/>
      <c r="E129" s="220"/>
      <c r="F129" s="221"/>
      <c r="G129" s="222"/>
    </row>
    <row r="130" spans="1:7" ht="15" customHeight="1">
      <c r="A130" s="79">
        <f t="shared" si="2"/>
        <v>0</v>
      </c>
      <c r="B130" s="207">
        <v>90</v>
      </c>
      <c r="C130" s="93"/>
      <c r="D130" s="219"/>
      <c r="E130" s="220"/>
      <c r="F130" s="221"/>
      <c r="G130" s="222"/>
    </row>
    <row r="131" spans="1:7" ht="15" customHeight="1">
      <c r="A131" s="79">
        <f t="shared" si="2"/>
        <v>0</v>
      </c>
      <c r="B131" s="207">
        <v>91</v>
      </c>
      <c r="C131" s="93"/>
      <c r="D131" s="219"/>
      <c r="E131" s="220"/>
      <c r="F131" s="221"/>
      <c r="G131" s="222"/>
    </row>
    <row r="132" spans="1:7" ht="15" customHeight="1">
      <c r="A132" s="79">
        <f t="shared" si="2"/>
        <v>0</v>
      </c>
      <c r="B132" s="207">
        <v>92</v>
      </c>
      <c r="C132" s="93"/>
      <c r="D132" s="219"/>
      <c r="E132" s="220"/>
      <c r="F132" s="221"/>
      <c r="G132" s="222"/>
    </row>
    <row r="133" spans="1:7" ht="15" customHeight="1">
      <c r="A133" s="79">
        <f t="shared" si="2"/>
        <v>0</v>
      </c>
      <c r="B133" s="207">
        <v>93</v>
      </c>
      <c r="C133" s="93"/>
      <c r="D133" s="219"/>
      <c r="E133" s="220"/>
      <c r="F133" s="221"/>
      <c r="G133" s="222"/>
    </row>
    <row r="134" spans="1:7" ht="15" customHeight="1">
      <c r="A134" s="79">
        <f t="shared" si="2"/>
        <v>0</v>
      </c>
      <c r="B134" s="207">
        <v>94</v>
      </c>
      <c r="C134" s="93"/>
      <c r="D134" s="219"/>
      <c r="E134" s="220"/>
      <c r="F134" s="221"/>
      <c r="G134" s="222"/>
    </row>
    <row r="135" spans="1:7" ht="15" customHeight="1">
      <c r="A135" s="79">
        <f t="shared" si="2"/>
        <v>0</v>
      </c>
      <c r="B135" s="207">
        <v>95</v>
      </c>
      <c r="C135" s="93"/>
      <c r="D135" s="219"/>
      <c r="E135" s="220"/>
      <c r="F135" s="221"/>
      <c r="G135" s="222"/>
    </row>
    <row r="136" spans="1:7" ht="15" customHeight="1">
      <c r="A136" s="79">
        <f t="shared" si="2"/>
        <v>0</v>
      </c>
      <c r="B136" s="207">
        <v>96</v>
      </c>
      <c r="C136" s="93"/>
      <c r="D136" s="219"/>
      <c r="E136" s="220"/>
      <c r="F136" s="221"/>
      <c r="G136" s="222"/>
    </row>
    <row r="137" spans="1:7" ht="15" customHeight="1">
      <c r="A137" s="79">
        <f t="shared" si="2"/>
        <v>0</v>
      </c>
      <c r="B137" s="207">
        <v>97</v>
      </c>
      <c r="C137" s="93"/>
      <c r="D137" s="219"/>
      <c r="E137" s="220"/>
      <c r="F137" s="221"/>
      <c r="G137" s="222"/>
    </row>
    <row r="138" spans="1:7" ht="15" customHeight="1">
      <c r="A138" s="79">
        <f t="shared" si="2"/>
        <v>0</v>
      </c>
      <c r="B138" s="207">
        <v>98</v>
      </c>
      <c r="C138" s="93"/>
      <c r="D138" s="219"/>
      <c r="E138" s="220"/>
      <c r="F138" s="221"/>
      <c r="G138" s="222"/>
    </row>
    <row r="139" spans="1:7" ht="15" customHeight="1">
      <c r="A139" s="79">
        <f t="shared" si="2"/>
        <v>0</v>
      </c>
      <c r="B139" s="207">
        <v>99</v>
      </c>
      <c r="C139" s="93"/>
      <c r="D139" s="219"/>
      <c r="E139" s="220"/>
      <c r="F139" s="221"/>
      <c r="G139" s="222"/>
    </row>
    <row r="140" spans="1:7" ht="15" customHeight="1">
      <c r="A140" s="79">
        <f t="shared" si="2"/>
        <v>0</v>
      </c>
      <c r="B140" s="207">
        <v>100</v>
      </c>
      <c r="C140" s="93"/>
      <c r="D140" s="219"/>
      <c r="E140" s="220"/>
      <c r="F140" s="221"/>
      <c r="G140" s="222"/>
    </row>
    <row r="141" spans="1:7" ht="15" customHeight="1">
      <c r="A141" s="79">
        <f t="shared" si="2"/>
        <v>0</v>
      </c>
      <c r="B141" s="207">
        <v>101</v>
      </c>
      <c r="C141" s="93"/>
      <c r="D141" s="219"/>
      <c r="E141" s="220"/>
      <c r="F141" s="221"/>
      <c r="G141" s="222"/>
    </row>
    <row r="142" spans="1:7" ht="15" customHeight="1">
      <c r="A142" s="79">
        <f t="shared" si="2"/>
        <v>0</v>
      </c>
      <c r="B142" s="207">
        <v>102</v>
      </c>
      <c r="C142" s="93"/>
      <c r="D142" s="219"/>
      <c r="E142" s="220"/>
      <c r="F142" s="221"/>
      <c r="G142" s="222"/>
    </row>
    <row r="143" spans="1:7" ht="15" customHeight="1">
      <c r="A143" s="79">
        <f t="shared" si="2"/>
        <v>0</v>
      </c>
      <c r="B143" s="207">
        <v>103</v>
      </c>
      <c r="C143" s="93"/>
      <c r="D143" s="219"/>
      <c r="E143" s="220"/>
      <c r="F143" s="221"/>
      <c r="G143" s="222"/>
    </row>
    <row r="144" spans="1:7" ht="15" customHeight="1">
      <c r="A144" s="79">
        <f t="shared" si="2"/>
        <v>0</v>
      </c>
      <c r="B144" s="207">
        <v>104</v>
      </c>
      <c r="C144" s="93"/>
      <c r="D144" s="219"/>
      <c r="E144" s="220"/>
      <c r="F144" s="221"/>
      <c r="G144" s="222"/>
    </row>
    <row r="145" spans="1:7" ht="15" customHeight="1">
      <c r="A145" s="79">
        <f t="shared" si="2"/>
        <v>0</v>
      </c>
      <c r="B145" s="207">
        <v>105</v>
      </c>
      <c r="C145" s="93"/>
      <c r="D145" s="219"/>
      <c r="E145" s="220"/>
      <c r="F145" s="221"/>
      <c r="G145" s="222"/>
    </row>
    <row r="146" spans="1:7" ht="15" customHeight="1">
      <c r="A146" s="79">
        <f t="shared" si="2"/>
        <v>0</v>
      </c>
      <c r="B146" s="207">
        <v>106</v>
      </c>
      <c r="C146" s="93"/>
      <c r="D146" s="219"/>
      <c r="E146" s="220"/>
      <c r="F146" s="221"/>
      <c r="G146" s="222"/>
    </row>
    <row r="147" spans="1:7" ht="15" customHeight="1">
      <c r="A147" s="79">
        <f t="shared" si="2"/>
        <v>0</v>
      </c>
      <c r="B147" s="207">
        <v>107</v>
      </c>
      <c r="C147" s="93"/>
      <c r="D147" s="219"/>
      <c r="E147" s="220"/>
      <c r="F147" s="221"/>
      <c r="G147" s="222"/>
    </row>
    <row r="148" spans="1:7" ht="15" customHeight="1">
      <c r="A148" s="79">
        <f t="shared" si="2"/>
        <v>0</v>
      </c>
      <c r="B148" s="207">
        <v>108</v>
      </c>
      <c r="C148" s="93"/>
      <c r="D148" s="219"/>
      <c r="E148" s="220"/>
      <c r="F148" s="221"/>
      <c r="G148" s="222"/>
    </row>
    <row r="149" spans="1:7" ht="15" customHeight="1">
      <c r="A149" s="79">
        <f t="shared" si="2"/>
        <v>0</v>
      </c>
      <c r="B149" s="207">
        <v>109</v>
      </c>
      <c r="C149" s="93"/>
      <c r="D149" s="219"/>
      <c r="E149" s="220"/>
      <c r="F149" s="221"/>
      <c r="G149" s="222"/>
    </row>
    <row r="150" spans="1:7" ht="15" customHeight="1">
      <c r="A150" s="79">
        <f t="shared" si="2"/>
        <v>0</v>
      </c>
      <c r="B150" s="207">
        <v>110</v>
      </c>
      <c r="C150" s="93"/>
      <c r="D150" s="219"/>
      <c r="E150" s="220"/>
      <c r="F150" s="221"/>
      <c r="G150" s="222"/>
    </row>
    <row r="151" spans="1:7" ht="15" customHeight="1">
      <c r="A151" s="79">
        <f t="shared" si="2"/>
        <v>0</v>
      </c>
      <c r="B151" s="207">
        <v>111</v>
      </c>
      <c r="C151" s="93"/>
      <c r="D151" s="219"/>
      <c r="E151" s="220"/>
      <c r="F151" s="221"/>
      <c r="G151" s="222"/>
    </row>
    <row r="152" spans="1:7" ht="15" customHeight="1">
      <c r="A152" s="79">
        <f t="shared" si="2"/>
        <v>0</v>
      </c>
      <c r="B152" s="207">
        <v>112</v>
      </c>
      <c r="C152" s="93"/>
      <c r="D152" s="219"/>
      <c r="E152" s="220"/>
      <c r="F152" s="221"/>
      <c r="G152" s="222"/>
    </row>
    <row r="153" spans="1:7" ht="15" customHeight="1">
      <c r="A153" s="79">
        <f t="shared" si="2"/>
        <v>0</v>
      </c>
      <c r="B153" s="207">
        <v>113</v>
      </c>
      <c r="C153" s="93"/>
      <c r="D153" s="219"/>
      <c r="E153" s="220"/>
      <c r="F153" s="221"/>
      <c r="G153" s="222"/>
    </row>
    <row r="154" spans="1:7" ht="15" customHeight="1">
      <c r="A154" s="79">
        <f t="shared" si="2"/>
        <v>0</v>
      </c>
      <c r="B154" s="207">
        <v>114</v>
      </c>
      <c r="C154" s="93"/>
      <c r="D154" s="219"/>
      <c r="E154" s="220"/>
      <c r="F154" s="221"/>
      <c r="G154" s="222"/>
    </row>
    <row r="155" spans="1:7" ht="15" customHeight="1">
      <c r="A155" s="79">
        <f t="shared" si="2"/>
        <v>0</v>
      </c>
      <c r="B155" s="207">
        <v>115</v>
      </c>
      <c r="C155" s="93"/>
      <c r="D155" s="219"/>
      <c r="E155" s="220"/>
      <c r="F155" s="221"/>
      <c r="G155" s="222"/>
    </row>
    <row r="156" spans="1:7" ht="15" customHeight="1">
      <c r="A156" s="79">
        <f t="shared" si="2"/>
        <v>0</v>
      </c>
      <c r="B156" s="207">
        <v>116</v>
      </c>
      <c r="C156" s="93"/>
      <c r="D156" s="219"/>
      <c r="E156" s="220"/>
      <c r="F156" s="221"/>
      <c r="G156" s="222"/>
    </row>
    <row r="157" spans="1:7" ht="15" customHeight="1">
      <c r="A157" s="79">
        <f t="shared" si="2"/>
        <v>0</v>
      </c>
      <c r="B157" s="207">
        <v>117</v>
      </c>
      <c r="C157" s="93"/>
      <c r="D157" s="219"/>
      <c r="E157" s="220"/>
      <c r="F157" s="221"/>
      <c r="G157" s="222"/>
    </row>
    <row r="158" spans="1:7" ht="15" customHeight="1">
      <c r="A158" s="79">
        <f t="shared" si="2"/>
        <v>0</v>
      </c>
      <c r="B158" s="207">
        <v>118</v>
      </c>
      <c r="C158" s="93"/>
      <c r="D158" s="219"/>
      <c r="E158" s="220"/>
      <c r="F158" s="221"/>
      <c r="G158" s="222"/>
    </row>
    <row r="159" spans="1:7" ht="15" customHeight="1">
      <c r="A159" s="79">
        <f t="shared" si="2"/>
        <v>0</v>
      </c>
      <c r="B159" s="207">
        <v>119</v>
      </c>
      <c r="C159" s="93"/>
      <c r="D159" s="219"/>
      <c r="E159" s="220"/>
      <c r="F159" s="221"/>
      <c r="G159" s="222"/>
    </row>
    <row r="160" spans="1:7" ht="15" customHeight="1" thickBot="1">
      <c r="A160" s="79">
        <f t="shared" si="2"/>
        <v>0</v>
      </c>
      <c r="B160" s="213">
        <v>120</v>
      </c>
      <c r="C160" s="223"/>
      <c r="D160" s="224"/>
      <c r="E160" s="225"/>
      <c r="F160" s="226"/>
      <c r="G160" s="222"/>
    </row>
    <row r="161" ht="15" customHeight="1"/>
    <row r="162" ht="15" customHeight="1"/>
  </sheetData>
  <sheetProtection password="B9E1" sheet="1" objects="1" scenarios="1"/>
  <phoneticPr fontId="30" type="noConversion"/>
  <pageMargins left="0.78740157480314965" right="0.78740157480314965" top="0.98425196850393704" bottom="0.98425196850393704" header="0.51181102362204722" footer="0.51181102362204722"/>
  <headerFooter alignWithMargins="0">
    <oddHeader>&amp;C&amp;F &amp;A</oddHeader>
    <oddFooter>&amp;C&amp;F &amp;A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workbookViewId="0">
      <selection activeCell="B32" sqref="B32"/>
    </sheetView>
  </sheetViews>
  <sheetFormatPr defaultColWidth="8.85546875" defaultRowHeight="12.75"/>
  <cols>
    <col min="1" max="2" width="32.42578125" customWidth="1"/>
    <col min="3" max="3" width="48.7109375" customWidth="1"/>
    <col min="4" max="5" width="23.42578125" customWidth="1"/>
    <col min="6" max="6" width="15.85546875" customWidth="1"/>
    <col min="7" max="7" width="10.28515625" customWidth="1"/>
  </cols>
  <sheetData>
    <row r="1" spans="1:7" ht="13.5" thickBot="1">
      <c r="A1" s="130" t="s">
        <v>40</v>
      </c>
      <c r="B1" s="131"/>
      <c r="C1" s="131"/>
      <c r="D1" s="131"/>
      <c r="E1" s="131"/>
      <c r="F1" s="131"/>
      <c r="G1" s="100"/>
    </row>
    <row r="2" spans="1:7" ht="13.5" thickBot="1">
      <c r="A2" s="86" t="s">
        <v>58</v>
      </c>
      <c r="B2" s="87" t="s">
        <v>59</v>
      </c>
      <c r="C2" s="98" t="s">
        <v>60</v>
      </c>
      <c r="D2" s="86" t="s">
        <v>61</v>
      </c>
      <c r="E2" s="98" t="s">
        <v>62</v>
      </c>
      <c r="F2" s="98" t="s">
        <v>63</v>
      </c>
      <c r="G2" s="99" t="s">
        <v>64</v>
      </c>
    </row>
    <row r="3" spans="1:7">
      <c r="A3" s="101"/>
      <c r="B3" s="101"/>
      <c r="C3" s="101"/>
      <c r="D3" s="227"/>
      <c r="E3" s="228"/>
      <c r="F3" s="227"/>
      <c r="G3" s="227"/>
    </row>
    <row r="4" spans="1:7">
      <c r="A4" s="82"/>
      <c r="B4" s="82"/>
      <c r="C4" s="82"/>
      <c r="D4" s="229"/>
      <c r="E4" s="230"/>
      <c r="F4" s="229"/>
      <c r="G4" s="229"/>
    </row>
    <row r="5" spans="1:7">
      <c r="A5" s="82"/>
      <c r="B5" s="82"/>
      <c r="C5" s="82"/>
      <c r="D5" s="229"/>
      <c r="E5" s="231"/>
    </row>
    <row r="6" spans="1:7">
      <c r="A6" s="82"/>
      <c r="B6" s="82"/>
      <c r="C6" s="83"/>
      <c r="D6" s="82"/>
      <c r="E6" s="232"/>
    </row>
    <row r="7" spans="1:7">
      <c r="A7" s="82"/>
      <c r="B7" s="82"/>
      <c r="C7" s="83"/>
    </row>
    <row r="8" spans="1:7">
      <c r="A8" s="82"/>
      <c r="B8" s="82"/>
      <c r="C8" s="82"/>
    </row>
    <row r="9" spans="1:7">
      <c r="C9" s="82"/>
    </row>
    <row r="10" spans="1:7">
      <c r="C10" s="82"/>
    </row>
    <row r="11" spans="1:7">
      <c r="C11" s="82"/>
    </row>
    <row r="12" spans="1:7">
      <c r="C12" s="82"/>
    </row>
    <row r="13" spans="1:7">
      <c r="C13" s="82"/>
    </row>
    <row r="14" spans="1:7">
      <c r="C14" s="83"/>
    </row>
    <row r="15" spans="1:7">
      <c r="C15" s="82"/>
    </row>
    <row r="16" spans="1:7">
      <c r="C16" s="82"/>
    </row>
    <row r="19" spans="1:3" ht="13.5" thickBot="1"/>
    <row r="20" spans="1:3" ht="13.5" thickBot="1">
      <c r="A20" s="127" t="s">
        <v>65</v>
      </c>
      <c r="B20" s="128"/>
      <c r="C20" s="129"/>
    </row>
    <row r="21" spans="1:3" ht="26.25" thickBot="1">
      <c r="A21" s="84" t="s">
        <v>66</v>
      </c>
      <c r="B21" s="118" t="s">
        <v>67</v>
      </c>
      <c r="C21" s="85" t="s">
        <v>68</v>
      </c>
    </row>
    <row r="22" spans="1:3">
      <c r="A22" s="233">
        <v>1</v>
      </c>
      <c r="B22" s="234" t="s">
        <v>63</v>
      </c>
      <c r="C22" s="117" t="s">
        <v>69</v>
      </c>
    </row>
    <row r="23" spans="1:3">
      <c r="A23" s="235">
        <v>5</v>
      </c>
      <c r="B23" s="236" t="s">
        <v>70</v>
      </c>
      <c r="C23" s="88" t="s">
        <v>71</v>
      </c>
    </row>
    <row r="24" spans="1:3">
      <c r="A24" s="235">
        <v>10</v>
      </c>
      <c r="B24" s="236" t="s">
        <v>72</v>
      </c>
      <c r="C24" s="88" t="s">
        <v>73</v>
      </c>
    </row>
    <row r="25" spans="1:3">
      <c r="A25" s="89"/>
      <c r="B25" s="94"/>
      <c r="C25" s="88" t="s">
        <v>74</v>
      </c>
    </row>
    <row r="26" spans="1:3">
      <c r="A26" s="89"/>
      <c r="B26" s="89"/>
      <c r="C26" s="88" t="s">
        <v>75</v>
      </c>
    </row>
    <row r="27" spans="1:3">
      <c r="A27" s="89"/>
      <c r="B27" s="89"/>
      <c r="C27" s="88" t="s">
        <v>76</v>
      </c>
    </row>
    <row r="28" spans="1:3">
      <c r="A28" s="89"/>
      <c r="B28" s="89"/>
      <c r="C28" s="88" t="s">
        <v>77</v>
      </c>
    </row>
    <row r="29" spans="1:3">
      <c r="A29" s="89"/>
      <c r="B29" s="89"/>
      <c r="C29" s="88" t="s">
        <v>78</v>
      </c>
    </row>
    <row r="30" spans="1:3">
      <c r="A30" s="89"/>
      <c r="B30" s="89"/>
      <c r="C30" s="88" t="s">
        <v>79</v>
      </c>
    </row>
    <row r="31" spans="1:3">
      <c r="A31" s="90"/>
      <c r="B31" s="90"/>
      <c r="C31" s="88" t="s">
        <v>80</v>
      </c>
    </row>
    <row r="32" spans="1:3">
      <c r="A32" s="81"/>
      <c r="B32" s="81"/>
      <c r="C32" s="88" t="s">
        <v>81</v>
      </c>
    </row>
    <row r="33" spans="3:3">
      <c r="C33" s="88" t="s">
        <v>82</v>
      </c>
    </row>
    <row r="34" spans="3:3">
      <c r="C34" s="88" t="s">
        <v>83</v>
      </c>
    </row>
    <row r="35" spans="3:3">
      <c r="C35" s="88" t="s">
        <v>84</v>
      </c>
    </row>
    <row r="36" spans="3:3">
      <c r="C36" s="88" t="s">
        <v>85</v>
      </c>
    </row>
    <row r="44" spans="3:3">
      <c r="C44" s="81"/>
    </row>
    <row r="45" spans="3:3">
      <c r="C45" s="89"/>
    </row>
  </sheetData>
  <sheetProtection password="DCFD" sheet="1" objects="1" scenarios="1"/>
  <phoneticPr fontId="3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A79"/>
  <sheetViews>
    <sheetView topLeftCell="A28" workbookViewId="0">
      <selection activeCell="W72" sqref="W72"/>
    </sheetView>
  </sheetViews>
  <sheetFormatPr defaultColWidth="14.85546875" defaultRowHeight="12.75"/>
  <cols>
    <col min="1" max="1" width="10.42578125" style="3" customWidth="1"/>
    <col min="2" max="2" width="5" style="2" bestFit="1" customWidth="1"/>
    <col min="3" max="3" width="10.42578125" style="2" customWidth="1"/>
    <col min="4" max="5" width="13.140625" style="2" customWidth="1"/>
    <col min="6" max="7" width="7.42578125" style="2" customWidth="1"/>
    <col min="8" max="8" width="13.85546875" style="2" customWidth="1"/>
    <col min="9" max="9" width="8.85546875" style="2" customWidth="1"/>
    <col min="10" max="10" width="8.85546875" style="27" customWidth="1"/>
    <col min="11" max="12" width="5.42578125" style="2" customWidth="1"/>
    <col min="13" max="14" width="6.42578125" style="2" customWidth="1"/>
    <col min="15" max="15" width="7" style="2" customWidth="1"/>
    <col min="16" max="16" width="7.85546875" style="2" customWidth="1"/>
    <col min="17" max="17" width="7.7109375" style="2" bestFit="1" customWidth="1"/>
    <col min="18" max="20" width="6.42578125" style="2" customWidth="1"/>
    <col min="21" max="21" width="7.7109375" style="27" customWidth="1"/>
    <col min="22" max="23" width="11" style="2" customWidth="1"/>
    <col min="24" max="25" width="7" style="2" customWidth="1"/>
    <col min="26" max="28" width="9.28515625" style="2" customWidth="1"/>
    <col min="29" max="29" width="9.28515625" style="11" customWidth="1"/>
    <col min="30" max="33" width="6.85546875" style="2" customWidth="1"/>
    <col min="34" max="34" width="8.85546875" style="2" customWidth="1"/>
    <col min="35" max="35" width="7.85546875" style="12" hidden="1" customWidth="1"/>
    <col min="36" max="37" width="6.42578125" style="3" hidden="1" customWidth="1"/>
    <col min="38" max="38" width="7.7109375" style="3" hidden="1" customWidth="1"/>
    <col min="39" max="39" width="11" style="2" hidden="1" customWidth="1"/>
    <col min="40" max="40" width="11" style="3" hidden="1" customWidth="1"/>
    <col min="41" max="42" width="7" style="3" hidden="1" customWidth="1"/>
    <col min="43" max="44" width="9.28515625" style="3" hidden="1" customWidth="1"/>
    <col min="45" max="45" width="10" style="3" hidden="1" customWidth="1"/>
    <col min="46" max="46" width="6.85546875" style="3" customWidth="1"/>
    <col min="47" max="48" width="11" style="3" customWidth="1"/>
    <col min="49" max="50" width="9.28515625" style="3" customWidth="1"/>
    <col min="51" max="52" width="6.85546875" style="3" customWidth="1"/>
    <col min="53" max="53" width="20.42578125" style="3" customWidth="1"/>
    <col min="54" max="16384" width="14.85546875" style="3"/>
  </cols>
  <sheetData>
    <row r="2" spans="1:45" ht="18">
      <c r="A2" s="59" t="s">
        <v>86</v>
      </c>
      <c r="J2" s="59" t="s">
        <v>87</v>
      </c>
      <c r="K2" s="4"/>
      <c r="L2" s="4"/>
      <c r="P2" s="59" t="s">
        <v>88</v>
      </c>
      <c r="U2" s="237"/>
      <c r="V2" s="4"/>
      <c r="AC2" s="60" t="s">
        <v>89</v>
      </c>
      <c r="AI2" s="238" t="s">
        <v>90</v>
      </c>
      <c r="AJ2" s="13"/>
    </row>
    <row r="3" spans="1:45" ht="36.75" customHeight="1">
      <c r="A3" s="7" t="s">
        <v>91</v>
      </c>
      <c r="B3" s="7" t="s">
        <v>92</v>
      </c>
      <c r="C3" s="7" t="s">
        <v>93</v>
      </c>
      <c r="D3" s="49" t="s">
        <v>94</v>
      </c>
      <c r="E3" s="8" t="s">
        <v>95</v>
      </c>
      <c r="F3" s="7" t="s">
        <v>96</v>
      </c>
      <c r="G3" s="8" t="s">
        <v>97</v>
      </c>
      <c r="H3" s="7" t="s">
        <v>98</v>
      </c>
      <c r="I3" s="25" t="s">
        <v>99</v>
      </c>
      <c r="J3" s="239" t="s">
        <v>100</v>
      </c>
      <c r="K3" s="5" t="s">
        <v>91</v>
      </c>
      <c r="L3" s="5"/>
      <c r="M3" s="5" t="s">
        <v>92</v>
      </c>
      <c r="N3" s="5"/>
      <c r="O3" s="14" t="s">
        <v>101</v>
      </c>
      <c r="P3" s="240" t="s">
        <v>100</v>
      </c>
      <c r="Q3" s="7" t="s">
        <v>91</v>
      </c>
      <c r="R3" s="7"/>
      <c r="S3" s="7" t="s">
        <v>92</v>
      </c>
      <c r="T3" s="7"/>
      <c r="U3" s="8" t="s">
        <v>93</v>
      </c>
      <c r="V3" s="49" t="s">
        <v>102</v>
      </c>
      <c r="W3" s="8" t="s">
        <v>103</v>
      </c>
      <c r="X3" s="48" t="s">
        <v>96</v>
      </c>
      <c r="Y3" s="8" t="s">
        <v>97</v>
      </c>
      <c r="Z3" s="7" t="s">
        <v>98</v>
      </c>
      <c r="AA3" s="25" t="s">
        <v>99</v>
      </c>
      <c r="AB3" s="67" t="s">
        <v>101</v>
      </c>
      <c r="AC3" s="239" t="s">
        <v>100</v>
      </c>
      <c r="AD3" s="5" t="s">
        <v>91</v>
      </c>
      <c r="AE3" s="5"/>
      <c r="AF3" s="5" t="s">
        <v>92</v>
      </c>
      <c r="AG3" s="5"/>
      <c r="AH3" s="65" t="s">
        <v>101</v>
      </c>
      <c r="AI3" s="240" t="s">
        <v>100</v>
      </c>
      <c r="AJ3" s="52" t="s">
        <v>91</v>
      </c>
      <c r="AK3" s="7" t="s">
        <v>92</v>
      </c>
      <c r="AL3" s="8" t="s">
        <v>93</v>
      </c>
      <c r="AM3" s="49" t="s">
        <v>102</v>
      </c>
      <c r="AN3" s="8" t="s">
        <v>103</v>
      </c>
      <c r="AO3" s="48" t="s">
        <v>96</v>
      </c>
      <c r="AP3" s="8" t="s">
        <v>97</v>
      </c>
      <c r="AQ3" s="7" t="s">
        <v>98</v>
      </c>
      <c r="AR3" s="25" t="s">
        <v>99</v>
      </c>
      <c r="AS3" s="67" t="s">
        <v>101</v>
      </c>
    </row>
    <row r="4" spans="1:45">
      <c r="A4" s="7"/>
      <c r="B4" s="7"/>
      <c r="C4" s="7"/>
      <c r="D4" s="49"/>
      <c r="E4" s="8"/>
      <c r="F4" s="7"/>
      <c r="G4" s="8"/>
      <c r="H4" s="7"/>
      <c r="I4" s="33"/>
      <c r="J4" s="241"/>
      <c r="K4" s="5"/>
      <c r="L4" s="5"/>
      <c r="M4" s="5"/>
      <c r="N4" s="5"/>
      <c r="O4" s="14"/>
      <c r="P4" s="242"/>
      <c r="Q4" s="7"/>
      <c r="R4" s="7"/>
      <c r="S4" s="7"/>
      <c r="T4" s="7"/>
      <c r="U4" s="8"/>
      <c r="V4" s="49"/>
      <c r="W4" s="8"/>
      <c r="X4" s="49"/>
      <c r="Y4" s="8"/>
      <c r="Z4" s="49"/>
      <c r="AA4" s="33"/>
      <c r="AB4" s="33"/>
      <c r="AC4" s="243"/>
      <c r="AD4" s="5"/>
      <c r="AE4" s="5"/>
      <c r="AF4" s="5"/>
      <c r="AG4" s="96"/>
      <c r="AH4" s="96"/>
      <c r="AI4" s="244"/>
      <c r="AJ4" s="7"/>
      <c r="AK4" s="7"/>
      <c r="AL4" s="8"/>
      <c r="AM4" s="49"/>
      <c r="AN4" s="8"/>
      <c r="AO4" s="49"/>
      <c r="AP4" s="8"/>
      <c r="AQ4" s="49"/>
      <c r="AR4" s="33"/>
      <c r="AS4" s="33"/>
    </row>
    <row r="5" spans="1:45">
      <c r="A5" s="9"/>
      <c r="B5" s="9"/>
      <c r="C5" s="9"/>
      <c r="D5" s="50"/>
      <c r="E5" s="34"/>
      <c r="F5" s="9"/>
      <c r="G5" s="10"/>
      <c r="H5" s="26"/>
      <c r="I5" s="34"/>
      <c r="J5" s="241"/>
      <c r="K5" s="6"/>
      <c r="L5" s="6"/>
      <c r="M5" s="6"/>
      <c r="N5" s="6"/>
      <c r="O5" s="15"/>
      <c r="P5" s="244"/>
      <c r="Q5" s="9"/>
      <c r="R5" s="9"/>
      <c r="S5" s="9"/>
      <c r="T5" s="9"/>
      <c r="U5" s="10"/>
      <c r="V5" s="53"/>
      <c r="W5" s="34"/>
      <c r="X5" s="54"/>
      <c r="Y5" s="10"/>
      <c r="Z5" s="53"/>
      <c r="AA5" s="34"/>
      <c r="AB5" s="34"/>
      <c r="AC5" s="245"/>
      <c r="AD5" s="6"/>
      <c r="AE5" s="6"/>
      <c r="AF5" s="6"/>
      <c r="AG5" s="97"/>
      <c r="AH5" s="97"/>
      <c r="AI5" s="244"/>
      <c r="AJ5" s="9"/>
      <c r="AK5" s="9"/>
      <c r="AL5" s="10"/>
      <c r="AM5" s="53"/>
      <c r="AN5" s="34"/>
      <c r="AO5" s="54"/>
      <c r="AP5" s="10"/>
      <c r="AQ5" s="53"/>
      <c r="AR5" s="34"/>
      <c r="AS5" s="34"/>
    </row>
    <row r="6" spans="1:45">
      <c r="A6" s="16" t="e">
        <f>IF(AND(#REF!&gt;0,#REF!&gt;0),#REF!,0)</f>
        <v>#REF!</v>
      </c>
      <c r="B6" s="16" t="e">
        <f>IF(AND(#REF!&gt;0,#REF!&gt;0),#REF!,0)</f>
        <v>#REF!</v>
      </c>
      <c r="C6" s="9" t="e">
        <f>IF(#REF!&gt;0, IF(#REF!="",10,#REF!), 0)</f>
        <v>#REF!</v>
      </c>
      <c r="D6" s="50">
        <f>IF($A$65&gt;0,A6/$A$65,0)</f>
        <v>0</v>
      </c>
      <c r="E6" s="34">
        <f>IF($B$65&gt;0,B6/$B$65,0)</f>
        <v>0</v>
      </c>
      <c r="F6" s="9" t="e">
        <f>D6*C6</f>
        <v>#REF!</v>
      </c>
      <c r="G6" s="10" t="e">
        <f>E6*C6</f>
        <v>#REF!</v>
      </c>
      <c r="H6" s="26" t="e">
        <f>A6/#REF!</f>
        <v>#REF!</v>
      </c>
      <c r="I6" s="34" t="e">
        <f>B6/#REF!</f>
        <v>#REF!</v>
      </c>
      <c r="J6" s="241" t="e">
        <f>IF(#REF!="OG",#REF!,0)</f>
        <v>#REF!</v>
      </c>
      <c r="K6" s="6" t="e">
        <f>IF(#REF!="OG",'R.Type'!A6,0)</f>
        <v>#REF!</v>
      </c>
      <c r="L6" s="6" t="e">
        <f>IF(K6&gt;0,1,0)</f>
        <v>#REF!</v>
      </c>
      <c r="M6" s="6" t="e">
        <f>IF(#REF!="OG",'R.Type'!B6,0)</f>
        <v>#REF!</v>
      </c>
      <c r="N6" s="6" t="e">
        <f>IF(M6&gt;0,1,0)</f>
        <v>#REF!</v>
      </c>
      <c r="O6" s="15" t="e">
        <f>IF(OR(K6&gt;0.1,M6&gt;0.1),1,0)</f>
        <v>#REF!</v>
      </c>
      <c r="P6" s="244" t="e">
        <f>IF(#REF!="ON",#REF!,0)</f>
        <v>#REF!</v>
      </c>
      <c r="Q6" s="9" t="e">
        <f>IF(#REF!="ON",'R.Type'!A6,)</f>
        <v>#REF!</v>
      </c>
      <c r="R6" s="9" t="e">
        <f>IF(Q6&gt;0,1,0)</f>
        <v>#REF!</v>
      </c>
      <c r="S6" s="9" t="e">
        <f>IF(#REF!="ON",'R.Type'!B6,0)</f>
        <v>#REF!</v>
      </c>
      <c r="T6" s="9" t="e">
        <f>IF(S6&gt;0,1,0)</f>
        <v>#REF!</v>
      </c>
      <c r="U6" s="10" t="e">
        <f>IF(#REF!="ON",'R.Type'!C6,0)</f>
        <v>#REF!</v>
      </c>
      <c r="V6" s="53" t="e">
        <f>IF($Q$65&gt;0,Q6/$Q$65, 0)</f>
        <v>#REF!</v>
      </c>
      <c r="W6" s="34" t="e">
        <f>IF($S$65&gt;0,S6/$S$65, 0)</f>
        <v>#REF!</v>
      </c>
      <c r="X6" s="54" t="e">
        <f t="shared" ref="X6:X35" si="0">U6*V6</f>
        <v>#REF!</v>
      </c>
      <c r="Y6" s="10" t="e">
        <f t="shared" ref="Y6:Y35" si="1">U6*W6</f>
        <v>#REF!</v>
      </c>
      <c r="Z6" s="53" t="e">
        <f>Q6/#REF!</f>
        <v>#REF!</v>
      </c>
      <c r="AA6" s="34" t="e">
        <f xml:space="preserve"> S6/#REF!</f>
        <v>#REF!</v>
      </c>
      <c r="AB6" s="68" t="e">
        <f>IF(OR(Q6&gt;0,S6&gt;0),1,0)</f>
        <v>#REF!</v>
      </c>
      <c r="AC6" s="241" t="e">
        <f>IF(#REF!="ONV",#REF!,0)</f>
        <v>#REF!</v>
      </c>
      <c r="AD6" s="6" t="e">
        <f>IF(#REF!="ONV",'R.Type'!A6,0)</f>
        <v>#REF!</v>
      </c>
      <c r="AE6" s="6" t="e">
        <f>IF(AD6&gt;0,1,0)</f>
        <v>#REF!</v>
      </c>
      <c r="AF6" s="6" t="e">
        <f>IF(#REF!="ONV",'R.Type'!B6,0)</f>
        <v>#REF!</v>
      </c>
      <c r="AG6" s="97" t="e">
        <f>IF(AF6&gt;0,1,0)</f>
        <v>#REF!</v>
      </c>
      <c r="AH6" s="97" t="e">
        <f>IF(OR(AD6&gt;0.1,AF6&gt;0.1),1,0)</f>
        <v>#REF!</v>
      </c>
      <c r="AI6" s="244" t="e">
        <f>IF(#REF!="D",#REF!,0)</f>
        <v>#REF!</v>
      </c>
      <c r="AJ6" s="9" t="e">
        <f>IF(#REF!="D",'R.Type'!A6,0)</f>
        <v>#REF!</v>
      </c>
      <c r="AK6" s="9" t="e">
        <f>IF(#REF!="D",'R.Type'!B6,0)</f>
        <v>#REF!</v>
      </c>
      <c r="AL6" s="10" t="e">
        <f>IF(#REF!="D",'R.Type'!C6,0)</f>
        <v>#REF!</v>
      </c>
      <c r="AM6" s="53" t="e">
        <f>IF($AJ$65&gt;0,AJ6/$AJ$65, 0)</f>
        <v>#REF!</v>
      </c>
      <c r="AN6" s="34" t="e">
        <f>IF($AK$65&gt;0,AK6/$AK$65, 0)</f>
        <v>#REF!</v>
      </c>
      <c r="AO6" s="54" t="e">
        <f t="shared" ref="AO6:AO35" si="2">AL6*AM6</f>
        <v>#REF!</v>
      </c>
      <c r="AP6" s="10" t="e">
        <f t="shared" ref="AP6:AP35" si="3">AL6*AN6</f>
        <v>#REF!</v>
      </c>
      <c r="AQ6" s="53" t="e">
        <f xml:space="preserve"> AJ6/#REF!</f>
        <v>#REF!</v>
      </c>
      <c r="AR6" s="34" t="e">
        <f>AK6/#REF!</f>
        <v>#REF!</v>
      </c>
      <c r="AS6" s="68" t="e">
        <f>IF(OR(AJ6&gt;0,AK6&gt;0),1,0)</f>
        <v>#REF!</v>
      </c>
    </row>
    <row r="7" spans="1:45">
      <c r="A7" s="16" t="e">
        <f>IF(AND(#REF!&gt;0,#REF!&gt;0),#REF!,0)</f>
        <v>#REF!</v>
      </c>
      <c r="B7" s="16" t="e">
        <f>IF(AND(#REF!&gt;0,#REF!&gt;0),#REF!,0)</f>
        <v>#REF!</v>
      </c>
      <c r="C7" s="9" t="e">
        <f>IF(#REF!&gt;0, IF(#REF!="",10,#REF!), 0)</f>
        <v>#REF!</v>
      </c>
      <c r="D7" s="50">
        <f>IF($A$65&gt;0,A7/$A$65,0)</f>
        <v>0</v>
      </c>
      <c r="E7" s="34">
        <f>IF($B$65&gt;0,B7/$B$65,0)</f>
        <v>0</v>
      </c>
      <c r="F7" s="9" t="e">
        <f>D7*C7</f>
        <v>#REF!</v>
      </c>
      <c r="G7" s="10" t="e">
        <f>E7*C7</f>
        <v>#REF!</v>
      </c>
      <c r="H7" s="26" t="e">
        <f>A7/#REF!</f>
        <v>#REF!</v>
      </c>
      <c r="I7" s="34" t="e">
        <f>B7/#REF!</f>
        <v>#REF!</v>
      </c>
      <c r="J7" s="241" t="e">
        <f>IF(#REF!="OG",#REF!,0)</f>
        <v>#REF!</v>
      </c>
      <c r="K7" s="6" t="e">
        <f>IF(#REF!="OG",'R.Type'!A7,0)</f>
        <v>#REF!</v>
      </c>
      <c r="L7" s="6" t="e">
        <f t="shared" ref="L7:L64" si="4">IF(K7&gt;0,1,0)</f>
        <v>#REF!</v>
      </c>
      <c r="M7" s="6" t="e">
        <f>IF(#REF!="OG",'R.Type'!B7,0)</f>
        <v>#REF!</v>
      </c>
      <c r="N7" s="6" t="e">
        <f t="shared" ref="N7:N64" si="5">IF(M7&gt;0,1,0)</f>
        <v>#REF!</v>
      </c>
      <c r="O7" s="15" t="e">
        <f>IF(OR(K7&gt;0.1,M7&gt;0.1),1,0)</f>
        <v>#REF!</v>
      </c>
      <c r="P7" s="244" t="e">
        <f>IF(#REF!="ON",#REF!,0)</f>
        <v>#REF!</v>
      </c>
      <c r="Q7" s="9" t="e">
        <f>IF(#REF!="ON",'R.Type'!A7,)</f>
        <v>#REF!</v>
      </c>
      <c r="R7" s="9" t="e">
        <f t="shared" ref="R7:R64" si="6">IF(Q7&gt;0,1,0)</f>
        <v>#REF!</v>
      </c>
      <c r="S7" s="9" t="e">
        <f>IF(#REF!="ON",'R.Type'!B7,0)</f>
        <v>#REF!</v>
      </c>
      <c r="T7" s="9" t="e">
        <f t="shared" ref="T7:T64" si="7">IF(S7&gt;0,1,0)</f>
        <v>#REF!</v>
      </c>
      <c r="U7" s="10" t="e">
        <f>IF(#REF!="ON",'R.Type'!C7,0)</f>
        <v>#REF!</v>
      </c>
      <c r="V7" s="53" t="e">
        <f>IF($Q$65&gt;0,Q7/$Q$65, 0)</f>
        <v>#REF!</v>
      </c>
      <c r="W7" s="34" t="e">
        <f>IF($S$65&gt;0,S7/$S$65, 0)</f>
        <v>#REF!</v>
      </c>
      <c r="X7" s="54" t="e">
        <f t="shared" si="0"/>
        <v>#REF!</v>
      </c>
      <c r="Y7" s="10" t="e">
        <f t="shared" si="1"/>
        <v>#REF!</v>
      </c>
      <c r="Z7" s="53" t="e">
        <f>Q7/#REF!</f>
        <v>#REF!</v>
      </c>
      <c r="AA7" s="34" t="e">
        <f xml:space="preserve"> S7/#REF!</f>
        <v>#REF!</v>
      </c>
      <c r="AB7" s="68" t="e">
        <f>IF(OR(Q7&gt;0,S7&gt;0),1,0)</f>
        <v>#REF!</v>
      </c>
      <c r="AC7" s="241" t="e">
        <f>IF(#REF!="ONV",#REF!,0)</f>
        <v>#REF!</v>
      </c>
      <c r="AD7" s="6" t="e">
        <f>IF(#REF!="ONV",'R.Type'!A7,0)</f>
        <v>#REF!</v>
      </c>
      <c r="AE7" s="6" t="e">
        <f t="shared" ref="AE7:AE64" si="8">IF(AD7&gt;0,1,0)</f>
        <v>#REF!</v>
      </c>
      <c r="AF7" s="6" t="e">
        <f>IF(#REF!="ONV",'R.Type'!B7,0)</f>
        <v>#REF!</v>
      </c>
      <c r="AG7" s="97" t="e">
        <f t="shared" ref="AG7:AG64" si="9">IF(AF7&gt;0,1,0)</f>
        <v>#REF!</v>
      </c>
      <c r="AH7" s="97" t="e">
        <f>IF(OR(AD7&gt;0.1,AF7&gt;0.1),1,0)</f>
        <v>#REF!</v>
      </c>
      <c r="AI7" s="244" t="e">
        <f>IF(#REF!="D",#REF!,0)</f>
        <v>#REF!</v>
      </c>
      <c r="AJ7" s="9" t="e">
        <f>IF(#REF!="D",'R.Type'!A7,0)</f>
        <v>#REF!</v>
      </c>
      <c r="AK7" s="9" t="e">
        <f>IF(#REF!="D",'R.Type'!B7,0)</f>
        <v>#REF!</v>
      </c>
      <c r="AL7" s="10" t="e">
        <f>IF(#REF!="D",'R.Type'!C7,0)</f>
        <v>#REF!</v>
      </c>
      <c r="AM7" s="53" t="e">
        <f t="shared" ref="AM7:AM35" si="10">IF($AJ$65&gt;0,AJ7/$AJ$65, 0)</f>
        <v>#REF!</v>
      </c>
      <c r="AN7" s="34" t="e">
        <f t="shared" ref="AN7:AN35" si="11">IF($AK$65&gt;0,AK7/$AK$65, 0)</f>
        <v>#REF!</v>
      </c>
      <c r="AO7" s="54" t="e">
        <f t="shared" si="2"/>
        <v>#REF!</v>
      </c>
      <c r="AP7" s="10" t="e">
        <f t="shared" si="3"/>
        <v>#REF!</v>
      </c>
      <c r="AQ7" s="53" t="e">
        <f xml:space="preserve"> AJ7/#REF!</f>
        <v>#REF!</v>
      </c>
      <c r="AR7" s="34" t="e">
        <f>AK7/#REF!</f>
        <v>#REF!</v>
      </c>
      <c r="AS7" s="68" t="e">
        <f t="shared" ref="AS7:AS35" si="12">IF(OR(AJ7&gt;0,AK7&gt;0),1,0)</f>
        <v>#REF!</v>
      </c>
    </row>
    <row r="8" spans="1:45">
      <c r="A8" s="16" t="e">
        <f>IF(AND(#REF!&gt;0,#REF!&gt;0),#REF!,0)</f>
        <v>#REF!</v>
      </c>
      <c r="B8" s="16" t="e">
        <f>IF(AND(#REF!&gt;0,#REF!&gt;0),#REF!,0)</f>
        <v>#REF!</v>
      </c>
      <c r="C8" s="9" t="e">
        <f>IF(#REF!&gt;0, IF(#REF!="",10,#REF!), 0)</f>
        <v>#REF!</v>
      </c>
      <c r="D8" s="50">
        <f t="shared" ref="D8:D35" si="13">IF($A$65&gt;0,A8/$A$65,0)</f>
        <v>0</v>
      </c>
      <c r="E8" s="34">
        <f t="shared" ref="E8:E35" si="14">IF($B$65&gt;0,B8/$B$65,0)</f>
        <v>0</v>
      </c>
      <c r="F8" s="9" t="e">
        <f t="shared" ref="F8:F35" si="15">D8*C8</f>
        <v>#REF!</v>
      </c>
      <c r="G8" s="10" t="e">
        <f t="shared" ref="G8:G35" si="16">E8*C8</f>
        <v>#REF!</v>
      </c>
      <c r="H8" s="26" t="e">
        <f>A8/#REF!</f>
        <v>#REF!</v>
      </c>
      <c r="I8" s="34" t="e">
        <f>B8/#REF!</f>
        <v>#REF!</v>
      </c>
      <c r="J8" s="241" t="e">
        <f>IF(#REF!="OG",#REF!,0)</f>
        <v>#REF!</v>
      </c>
      <c r="K8" s="6" t="e">
        <f>IF(#REF!="OG",'R.Type'!A8,0)</f>
        <v>#REF!</v>
      </c>
      <c r="L8" s="6" t="e">
        <f t="shared" si="4"/>
        <v>#REF!</v>
      </c>
      <c r="M8" s="6" t="e">
        <f>IF(#REF!="OG",'R.Type'!B8,0)</f>
        <v>#REF!</v>
      </c>
      <c r="N8" s="6" t="e">
        <f t="shared" si="5"/>
        <v>#REF!</v>
      </c>
      <c r="O8" s="15" t="e">
        <f t="shared" ref="O8:O35" si="17">IF(OR(K8&gt;0.1,M8&gt;0.1),1,0)</f>
        <v>#REF!</v>
      </c>
      <c r="P8" s="244" t="e">
        <f>IF(#REF!="ON",#REF!,0)</f>
        <v>#REF!</v>
      </c>
      <c r="Q8" s="9" t="e">
        <f>IF(#REF!="ON",'R.Type'!A8,)</f>
        <v>#REF!</v>
      </c>
      <c r="R8" s="9" t="e">
        <f t="shared" si="6"/>
        <v>#REF!</v>
      </c>
      <c r="S8" s="9" t="e">
        <f>IF(#REF!="ON",'R.Type'!B8,0)</f>
        <v>#REF!</v>
      </c>
      <c r="T8" s="9" t="e">
        <f t="shared" si="7"/>
        <v>#REF!</v>
      </c>
      <c r="U8" s="10" t="e">
        <f>IF(#REF!="ON",'R.Type'!C8,0)</f>
        <v>#REF!</v>
      </c>
      <c r="V8" s="53" t="e">
        <f t="shared" ref="V8:V35" si="18">IF($Q$65&gt;0,Q8/$Q$65, 0)</f>
        <v>#REF!</v>
      </c>
      <c r="W8" s="34" t="e">
        <f t="shared" ref="W8:W35" si="19">IF($S$65&gt;0,S8/$S$65, 0)</f>
        <v>#REF!</v>
      </c>
      <c r="X8" s="54" t="e">
        <f t="shared" si="0"/>
        <v>#REF!</v>
      </c>
      <c r="Y8" s="10" t="e">
        <f t="shared" si="1"/>
        <v>#REF!</v>
      </c>
      <c r="Z8" s="53" t="e">
        <f>Q8/#REF!</f>
        <v>#REF!</v>
      </c>
      <c r="AA8" s="34" t="e">
        <f xml:space="preserve"> S8/#REF!</f>
        <v>#REF!</v>
      </c>
      <c r="AB8" s="68" t="e">
        <f t="shared" ref="AB8:AB35" si="20">IF(OR(Q8&gt;0,S8&gt;0),1,0)</f>
        <v>#REF!</v>
      </c>
      <c r="AC8" s="241" t="e">
        <f>IF(#REF!="ONV",#REF!,0)</f>
        <v>#REF!</v>
      </c>
      <c r="AD8" s="6" t="e">
        <f>IF(#REF!="ONV",'R.Type'!A8,0)</f>
        <v>#REF!</v>
      </c>
      <c r="AE8" s="6" t="e">
        <f t="shared" si="8"/>
        <v>#REF!</v>
      </c>
      <c r="AF8" s="6" t="e">
        <f>IF(#REF!="ONV",'R.Type'!B8,0)</f>
        <v>#REF!</v>
      </c>
      <c r="AG8" s="97" t="e">
        <f t="shared" si="9"/>
        <v>#REF!</v>
      </c>
      <c r="AH8" s="97" t="e">
        <f t="shared" ref="AH8:AH35" si="21">IF(OR(AD8&gt;0.1,AF8&gt;0.1),1,0)</f>
        <v>#REF!</v>
      </c>
      <c r="AI8" s="244" t="e">
        <f>IF(#REF!="D",#REF!,0)</f>
        <v>#REF!</v>
      </c>
      <c r="AJ8" s="9" t="e">
        <f>IF(#REF!="D",'R.Type'!A8,0)</f>
        <v>#REF!</v>
      </c>
      <c r="AK8" s="9" t="e">
        <f>IF(#REF!="D",'R.Type'!B8,0)</f>
        <v>#REF!</v>
      </c>
      <c r="AL8" s="10" t="e">
        <f>IF(#REF!="D",'R.Type'!C8,0)</f>
        <v>#REF!</v>
      </c>
      <c r="AM8" s="53" t="e">
        <f t="shared" si="10"/>
        <v>#REF!</v>
      </c>
      <c r="AN8" s="34" t="e">
        <f t="shared" si="11"/>
        <v>#REF!</v>
      </c>
      <c r="AO8" s="54" t="e">
        <f t="shared" si="2"/>
        <v>#REF!</v>
      </c>
      <c r="AP8" s="10" t="e">
        <f t="shared" si="3"/>
        <v>#REF!</v>
      </c>
      <c r="AQ8" s="53" t="e">
        <f xml:space="preserve"> AJ8/#REF!</f>
        <v>#REF!</v>
      </c>
      <c r="AR8" s="34" t="e">
        <f>AK8/#REF!</f>
        <v>#REF!</v>
      </c>
      <c r="AS8" s="68" t="e">
        <f t="shared" si="12"/>
        <v>#REF!</v>
      </c>
    </row>
    <row r="9" spans="1:45">
      <c r="A9" s="16" t="e">
        <f>IF(AND(#REF!&gt;0,#REF!&gt;0),#REF!,0)</f>
        <v>#REF!</v>
      </c>
      <c r="B9" s="16" t="e">
        <f>IF(AND(#REF!&gt;0,#REF!&gt;0),#REF!,0)</f>
        <v>#REF!</v>
      </c>
      <c r="C9" s="9" t="e">
        <f>IF(#REF!&gt;0, IF(#REF!="",10,#REF!), 0)</f>
        <v>#REF!</v>
      </c>
      <c r="D9" s="50">
        <f t="shared" si="13"/>
        <v>0</v>
      </c>
      <c r="E9" s="34">
        <f t="shared" si="14"/>
        <v>0</v>
      </c>
      <c r="F9" s="9" t="e">
        <f t="shared" si="15"/>
        <v>#REF!</v>
      </c>
      <c r="G9" s="10" t="e">
        <f t="shared" si="16"/>
        <v>#REF!</v>
      </c>
      <c r="H9" s="26" t="e">
        <f>A9/#REF!</f>
        <v>#REF!</v>
      </c>
      <c r="I9" s="34" t="e">
        <f>B9/#REF!</f>
        <v>#REF!</v>
      </c>
      <c r="J9" s="241" t="e">
        <f>IF(#REF!="OG",#REF!,0)</f>
        <v>#REF!</v>
      </c>
      <c r="K9" s="6" t="e">
        <f>IF(#REF!="OG",'R.Type'!A9,0)</f>
        <v>#REF!</v>
      </c>
      <c r="L9" s="6" t="e">
        <f t="shared" si="4"/>
        <v>#REF!</v>
      </c>
      <c r="M9" s="6" t="e">
        <f>IF(#REF!="OG",'R.Type'!B9,0)</f>
        <v>#REF!</v>
      </c>
      <c r="N9" s="6" t="e">
        <f t="shared" si="5"/>
        <v>#REF!</v>
      </c>
      <c r="O9" s="15" t="e">
        <f t="shared" si="17"/>
        <v>#REF!</v>
      </c>
      <c r="P9" s="244" t="e">
        <f>IF(#REF!="ON",#REF!,0)</f>
        <v>#REF!</v>
      </c>
      <c r="Q9" s="9" t="e">
        <f>IF(#REF!="ON",'R.Type'!A9,)</f>
        <v>#REF!</v>
      </c>
      <c r="R9" s="9" t="e">
        <f t="shared" si="6"/>
        <v>#REF!</v>
      </c>
      <c r="S9" s="9" t="e">
        <f>IF(#REF!="ON",'R.Type'!B9,0)</f>
        <v>#REF!</v>
      </c>
      <c r="T9" s="9" t="e">
        <f t="shared" si="7"/>
        <v>#REF!</v>
      </c>
      <c r="U9" s="10" t="e">
        <f>IF(#REF!="ON",'R.Type'!C9,0)</f>
        <v>#REF!</v>
      </c>
      <c r="V9" s="53" t="e">
        <f t="shared" si="18"/>
        <v>#REF!</v>
      </c>
      <c r="W9" s="34" t="e">
        <f t="shared" si="19"/>
        <v>#REF!</v>
      </c>
      <c r="X9" s="54" t="e">
        <f t="shared" si="0"/>
        <v>#REF!</v>
      </c>
      <c r="Y9" s="10" t="e">
        <f t="shared" si="1"/>
        <v>#REF!</v>
      </c>
      <c r="Z9" s="53" t="e">
        <f>Q9/#REF!</f>
        <v>#REF!</v>
      </c>
      <c r="AA9" s="34" t="e">
        <f xml:space="preserve"> S9/#REF!</f>
        <v>#REF!</v>
      </c>
      <c r="AB9" s="68" t="e">
        <f t="shared" si="20"/>
        <v>#REF!</v>
      </c>
      <c r="AC9" s="241" t="e">
        <f>IF(#REF!="ONV",#REF!,0)</f>
        <v>#REF!</v>
      </c>
      <c r="AD9" s="6" t="e">
        <f>IF(#REF!="ONV",'R.Type'!A9,0)</f>
        <v>#REF!</v>
      </c>
      <c r="AE9" s="6" t="e">
        <f t="shared" si="8"/>
        <v>#REF!</v>
      </c>
      <c r="AF9" s="6" t="e">
        <f>IF(#REF!="ONV",'R.Type'!B9,0)</f>
        <v>#REF!</v>
      </c>
      <c r="AG9" s="97" t="e">
        <f t="shared" si="9"/>
        <v>#REF!</v>
      </c>
      <c r="AH9" s="97" t="e">
        <f t="shared" si="21"/>
        <v>#REF!</v>
      </c>
      <c r="AI9" s="244" t="e">
        <f>IF(#REF!="D",#REF!,0)</f>
        <v>#REF!</v>
      </c>
      <c r="AJ9" s="9" t="e">
        <f>IF(#REF!="D",'R.Type'!A9,0)</f>
        <v>#REF!</v>
      </c>
      <c r="AK9" s="9" t="e">
        <f>IF(#REF!="D",'R.Type'!B9,0)</f>
        <v>#REF!</v>
      </c>
      <c r="AL9" s="10" t="e">
        <f>IF(#REF!="D",'R.Type'!C9,0)</f>
        <v>#REF!</v>
      </c>
      <c r="AM9" s="53" t="e">
        <f t="shared" si="10"/>
        <v>#REF!</v>
      </c>
      <c r="AN9" s="34" t="e">
        <f t="shared" si="11"/>
        <v>#REF!</v>
      </c>
      <c r="AO9" s="54" t="e">
        <f t="shared" si="2"/>
        <v>#REF!</v>
      </c>
      <c r="AP9" s="10" t="e">
        <f t="shared" si="3"/>
        <v>#REF!</v>
      </c>
      <c r="AQ9" s="53" t="e">
        <f xml:space="preserve"> AJ9/#REF!</f>
        <v>#REF!</v>
      </c>
      <c r="AR9" s="34" t="e">
        <f>AK9/#REF!</f>
        <v>#REF!</v>
      </c>
      <c r="AS9" s="68" t="e">
        <f t="shared" si="12"/>
        <v>#REF!</v>
      </c>
    </row>
    <row r="10" spans="1:45">
      <c r="A10" s="16" t="e">
        <f>IF(AND(#REF!&gt;0,#REF!&gt;0),#REF!,0)</f>
        <v>#REF!</v>
      </c>
      <c r="B10" s="16" t="e">
        <f>IF(AND(#REF!&gt;0,#REF!&gt;0),#REF!,0)</f>
        <v>#REF!</v>
      </c>
      <c r="C10" s="9" t="e">
        <f>IF(#REF!&gt;0, IF(#REF!="",10,#REF!), 0)</f>
        <v>#REF!</v>
      </c>
      <c r="D10" s="50">
        <f t="shared" si="13"/>
        <v>0</v>
      </c>
      <c r="E10" s="34">
        <f t="shared" si="14"/>
        <v>0</v>
      </c>
      <c r="F10" s="9" t="e">
        <f t="shared" si="15"/>
        <v>#REF!</v>
      </c>
      <c r="G10" s="10" t="e">
        <f t="shared" si="16"/>
        <v>#REF!</v>
      </c>
      <c r="H10" s="26" t="e">
        <f>A10/#REF!</f>
        <v>#REF!</v>
      </c>
      <c r="I10" s="34" t="e">
        <f>B10/#REF!</f>
        <v>#REF!</v>
      </c>
      <c r="J10" s="241" t="e">
        <f>IF(#REF!="OG",#REF!,0)</f>
        <v>#REF!</v>
      </c>
      <c r="K10" s="6" t="e">
        <f>IF(#REF!="OG",'R.Type'!A10,0)</f>
        <v>#REF!</v>
      </c>
      <c r="L10" s="6" t="e">
        <f t="shared" si="4"/>
        <v>#REF!</v>
      </c>
      <c r="M10" s="6" t="e">
        <f>IF(#REF!="OG",'R.Type'!B10,0)</f>
        <v>#REF!</v>
      </c>
      <c r="N10" s="6" t="e">
        <f t="shared" si="5"/>
        <v>#REF!</v>
      </c>
      <c r="O10" s="15" t="e">
        <f t="shared" si="17"/>
        <v>#REF!</v>
      </c>
      <c r="P10" s="244" t="e">
        <f>IF(#REF!="ON",#REF!,0)</f>
        <v>#REF!</v>
      </c>
      <c r="Q10" s="9" t="e">
        <f>IF(#REF!="ON",'R.Type'!A10,)</f>
        <v>#REF!</v>
      </c>
      <c r="R10" s="9" t="e">
        <f t="shared" si="6"/>
        <v>#REF!</v>
      </c>
      <c r="S10" s="9" t="e">
        <f>IF(#REF!="ON",'R.Type'!B10,0)</f>
        <v>#REF!</v>
      </c>
      <c r="T10" s="9" t="e">
        <f t="shared" si="7"/>
        <v>#REF!</v>
      </c>
      <c r="U10" s="10" t="e">
        <f>IF(#REF!="ON",'R.Type'!C10,0)</f>
        <v>#REF!</v>
      </c>
      <c r="V10" s="53" t="e">
        <f t="shared" si="18"/>
        <v>#REF!</v>
      </c>
      <c r="W10" s="34" t="e">
        <f t="shared" si="19"/>
        <v>#REF!</v>
      </c>
      <c r="X10" s="54" t="e">
        <f t="shared" si="0"/>
        <v>#REF!</v>
      </c>
      <c r="Y10" s="10" t="e">
        <f t="shared" si="1"/>
        <v>#REF!</v>
      </c>
      <c r="Z10" s="53" t="e">
        <f>Q10/#REF!</f>
        <v>#REF!</v>
      </c>
      <c r="AA10" s="34" t="e">
        <f xml:space="preserve"> S10/#REF!</f>
        <v>#REF!</v>
      </c>
      <c r="AB10" s="68" t="e">
        <f t="shared" si="20"/>
        <v>#REF!</v>
      </c>
      <c r="AC10" s="241" t="e">
        <f>IF(#REF!="ONV",#REF!,0)</f>
        <v>#REF!</v>
      </c>
      <c r="AD10" s="6" t="e">
        <f>IF(#REF!="ONV",'R.Type'!A10,0)</f>
        <v>#REF!</v>
      </c>
      <c r="AE10" s="6" t="e">
        <f t="shared" si="8"/>
        <v>#REF!</v>
      </c>
      <c r="AF10" s="6" t="e">
        <f>IF(#REF!="ONV",'R.Type'!B10,0)</f>
        <v>#REF!</v>
      </c>
      <c r="AG10" s="97" t="e">
        <f t="shared" si="9"/>
        <v>#REF!</v>
      </c>
      <c r="AH10" s="97" t="e">
        <f t="shared" si="21"/>
        <v>#REF!</v>
      </c>
      <c r="AI10" s="244" t="e">
        <f>IF(#REF!="D",#REF!,0)</f>
        <v>#REF!</v>
      </c>
      <c r="AJ10" s="9" t="e">
        <f>IF(#REF!="D",'R.Type'!A10,0)</f>
        <v>#REF!</v>
      </c>
      <c r="AK10" s="9" t="e">
        <f>IF(#REF!="D",'R.Type'!B10,0)</f>
        <v>#REF!</v>
      </c>
      <c r="AL10" s="10" t="e">
        <f>IF(#REF!="D",'R.Type'!C10,0)</f>
        <v>#REF!</v>
      </c>
      <c r="AM10" s="53" t="e">
        <f t="shared" si="10"/>
        <v>#REF!</v>
      </c>
      <c r="AN10" s="34" t="e">
        <f t="shared" si="11"/>
        <v>#REF!</v>
      </c>
      <c r="AO10" s="54" t="e">
        <f t="shared" si="2"/>
        <v>#REF!</v>
      </c>
      <c r="AP10" s="10" t="e">
        <f t="shared" si="3"/>
        <v>#REF!</v>
      </c>
      <c r="AQ10" s="53" t="e">
        <f xml:space="preserve"> AJ10/#REF!</f>
        <v>#REF!</v>
      </c>
      <c r="AR10" s="34" t="e">
        <f>AK10/#REF!</f>
        <v>#REF!</v>
      </c>
      <c r="AS10" s="68" t="e">
        <f t="shared" si="12"/>
        <v>#REF!</v>
      </c>
    </row>
    <row r="11" spans="1:45">
      <c r="A11" s="16" t="e">
        <f>IF(AND(#REF!&gt;0,#REF!&gt;0),#REF!,0)</f>
        <v>#REF!</v>
      </c>
      <c r="B11" s="16" t="e">
        <f>IF(AND(#REF!&gt;0,#REF!&gt;0),#REF!,0)</f>
        <v>#REF!</v>
      </c>
      <c r="C11" s="9" t="e">
        <f>IF(#REF!&gt;0, IF(#REF!="",10,#REF!), 0)</f>
        <v>#REF!</v>
      </c>
      <c r="D11" s="50">
        <f t="shared" si="13"/>
        <v>0</v>
      </c>
      <c r="E11" s="34">
        <f t="shared" si="14"/>
        <v>0</v>
      </c>
      <c r="F11" s="9" t="e">
        <f t="shared" si="15"/>
        <v>#REF!</v>
      </c>
      <c r="G11" s="10" t="e">
        <f t="shared" si="16"/>
        <v>#REF!</v>
      </c>
      <c r="H11" s="26" t="e">
        <f>A11/#REF!</f>
        <v>#REF!</v>
      </c>
      <c r="I11" s="34" t="e">
        <f>B11/#REF!</f>
        <v>#REF!</v>
      </c>
      <c r="J11" s="241" t="e">
        <f>IF(#REF!="OG",#REF!,0)</f>
        <v>#REF!</v>
      </c>
      <c r="K11" s="6" t="e">
        <f>IF(#REF!="OG",'R.Type'!A11,0)</f>
        <v>#REF!</v>
      </c>
      <c r="L11" s="6" t="e">
        <f t="shared" si="4"/>
        <v>#REF!</v>
      </c>
      <c r="M11" s="6" t="e">
        <f>IF(#REF!="OG",'R.Type'!B11,0)</f>
        <v>#REF!</v>
      </c>
      <c r="N11" s="6" t="e">
        <f t="shared" si="5"/>
        <v>#REF!</v>
      </c>
      <c r="O11" s="15" t="e">
        <f t="shared" si="17"/>
        <v>#REF!</v>
      </c>
      <c r="P11" s="244" t="e">
        <f>IF(#REF!="ON",#REF!,0)</f>
        <v>#REF!</v>
      </c>
      <c r="Q11" s="9" t="e">
        <f>IF(#REF!="ON",'R.Type'!A11,)</f>
        <v>#REF!</v>
      </c>
      <c r="R11" s="9" t="e">
        <f t="shared" si="6"/>
        <v>#REF!</v>
      </c>
      <c r="S11" s="9" t="e">
        <f>IF(#REF!="ON",'R.Type'!B11,0)</f>
        <v>#REF!</v>
      </c>
      <c r="T11" s="9" t="e">
        <f t="shared" si="7"/>
        <v>#REF!</v>
      </c>
      <c r="U11" s="10" t="e">
        <f>IF(#REF!="ON",'R.Type'!C11,0)</f>
        <v>#REF!</v>
      </c>
      <c r="V11" s="53" t="e">
        <f t="shared" si="18"/>
        <v>#REF!</v>
      </c>
      <c r="W11" s="34" t="e">
        <f t="shared" si="19"/>
        <v>#REF!</v>
      </c>
      <c r="X11" s="54" t="e">
        <f t="shared" si="0"/>
        <v>#REF!</v>
      </c>
      <c r="Y11" s="10" t="e">
        <f t="shared" si="1"/>
        <v>#REF!</v>
      </c>
      <c r="Z11" s="53" t="e">
        <f>Q11/#REF!</f>
        <v>#REF!</v>
      </c>
      <c r="AA11" s="34" t="e">
        <f xml:space="preserve"> S11/#REF!</f>
        <v>#REF!</v>
      </c>
      <c r="AB11" s="68" t="e">
        <f t="shared" si="20"/>
        <v>#REF!</v>
      </c>
      <c r="AC11" s="241" t="e">
        <f>IF(#REF!="ONV",#REF!,0)</f>
        <v>#REF!</v>
      </c>
      <c r="AD11" s="6" t="e">
        <f>IF(#REF!="ONV",'R.Type'!A11,0)</f>
        <v>#REF!</v>
      </c>
      <c r="AE11" s="6" t="e">
        <f t="shared" si="8"/>
        <v>#REF!</v>
      </c>
      <c r="AF11" s="6" t="e">
        <f>IF(#REF!="ONV",'R.Type'!B11,0)</f>
        <v>#REF!</v>
      </c>
      <c r="AG11" s="97" t="e">
        <f t="shared" si="9"/>
        <v>#REF!</v>
      </c>
      <c r="AH11" s="97" t="e">
        <f t="shared" si="21"/>
        <v>#REF!</v>
      </c>
      <c r="AI11" s="244" t="e">
        <f>IF(#REF!="D",#REF!,0)</f>
        <v>#REF!</v>
      </c>
      <c r="AJ11" s="9" t="e">
        <f>IF(#REF!="D",'R.Type'!A11,0)</f>
        <v>#REF!</v>
      </c>
      <c r="AK11" s="9" t="e">
        <f>IF(#REF!="D",'R.Type'!B11,0)</f>
        <v>#REF!</v>
      </c>
      <c r="AL11" s="10" t="e">
        <f>IF(#REF!="D",'R.Type'!C11,0)</f>
        <v>#REF!</v>
      </c>
      <c r="AM11" s="53" t="e">
        <f t="shared" si="10"/>
        <v>#REF!</v>
      </c>
      <c r="AN11" s="34" t="e">
        <f t="shared" si="11"/>
        <v>#REF!</v>
      </c>
      <c r="AO11" s="54" t="e">
        <f t="shared" si="2"/>
        <v>#REF!</v>
      </c>
      <c r="AP11" s="10" t="e">
        <f t="shared" si="3"/>
        <v>#REF!</v>
      </c>
      <c r="AQ11" s="53" t="e">
        <f xml:space="preserve"> AJ11/#REF!</f>
        <v>#REF!</v>
      </c>
      <c r="AR11" s="34" t="e">
        <f>AK11/#REF!</f>
        <v>#REF!</v>
      </c>
      <c r="AS11" s="68" t="e">
        <f t="shared" si="12"/>
        <v>#REF!</v>
      </c>
    </row>
    <row r="12" spans="1:45">
      <c r="A12" s="16" t="e">
        <f>IF(AND(#REF!&gt;0,#REF!&gt;0),#REF!,0)</f>
        <v>#REF!</v>
      </c>
      <c r="B12" s="16" t="e">
        <f>IF(AND(#REF!&gt;0,#REF!&gt;0),#REF!,0)</f>
        <v>#REF!</v>
      </c>
      <c r="C12" s="9" t="e">
        <f>IF(#REF!&gt;0, IF(#REF!="",10,#REF!), 0)</f>
        <v>#REF!</v>
      </c>
      <c r="D12" s="50">
        <f t="shared" si="13"/>
        <v>0</v>
      </c>
      <c r="E12" s="34">
        <f t="shared" si="14"/>
        <v>0</v>
      </c>
      <c r="F12" s="9" t="e">
        <f t="shared" si="15"/>
        <v>#REF!</v>
      </c>
      <c r="G12" s="10" t="e">
        <f t="shared" si="16"/>
        <v>#REF!</v>
      </c>
      <c r="H12" s="26" t="e">
        <f>A12/#REF!</f>
        <v>#REF!</v>
      </c>
      <c r="I12" s="34" t="e">
        <f>B12/#REF!</f>
        <v>#REF!</v>
      </c>
      <c r="J12" s="241" t="e">
        <f>IF(#REF!="OG",#REF!,0)</f>
        <v>#REF!</v>
      </c>
      <c r="K12" s="6" t="e">
        <f>IF(#REF!="OG",'R.Type'!A12,0)</f>
        <v>#REF!</v>
      </c>
      <c r="L12" s="6" t="e">
        <f t="shared" si="4"/>
        <v>#REF!</v>
      </c>
      <c r="M12" s="6" t="e">
        <f>IF(#REF!="OG",'R.Type'!B12,0)</f>
        <v>#REF!</v>
      </c>
      <c r="N12" s="6" t="e">
        <f t="shared" si="5"/>
        <v>#REF!</v>
      </c>
      <c r="O12" s="15" t="e">
        <f t="shared" si="17"/>
        <v>#REF!</v>
      </c>
      <c r="P12" s="244" t="e">
        <f>IF(#REF!="ON",#REF!,0)</f>
        <v>#REF!</v>
      </c>
      <c r="Q12" s="9" t="e">
        <f>IF(#REF!="ON",'R.Type'!A12,)</f>
        <v>#REF!</v>
      </c>
      <c r="R12" s="9" t="e">
        <f t="shared" si="6"/>
        <v>#REF!</v>
      </c>
      <c r="S12" s="9" t="e">
        <f>IF(#REF!="ON",'R.Type'!B12,0)</f>
        <v>#REF!</v>
      </c>
      <c r="T12" s="9" t="e">
        <f t="shared" si="7"/>
        <v>#REF!</v>
      </c>
      <c r="U12" s="10" t="e">
        <f>IF(#REF!="ON",'R.Type'!C12,0)</f>
        <v>#REF!</v>
      </c>
      <c r="V12" s="53" t="e">
        <f t="shared" si="18"/>
        <v>#REF!</v>
      </c>
      <c r="W12" s="34" t="e">
        <f t="shared" si="19"/>
        <v>#REF!</v>
      </c>
      <c r="X12" s="54" t="e">
        <f t="shared" si="0"/>
        <v>#REF!</v>
      </c>
      <c r="Y12" s="10" t="e">
        <f t="shared" si="1"/>
        <v>#REF!</v>
      </c>
      <c r="Z12" s="53" t="e">
        <f>Q12/#REF!</f>
        <v>#REF!</v>
      </c>
      <c r="AA12" s="34" t="e">
        <f xml:space="preserve"> S12/#REF!</f>
        <v>#REF!</v>
      </c>
      <c r="AB12" s="68" t="e">
        <f t="shared" si="20"/>
        <v>#REF!</v>
      </c>
      <c r="AC12" s="241" t="e">
        <f>IF(#REF!="ONV",#REF!,0)</f>
        <v>#REF!</v>
      </c>
      <c r="AD12" s="6" t="e">
        <f>IF(#REF!="ONV",'R.Type'!A12,0)</f>
        <v>#REF!</v>
      </c>
      <c r="AE12" s="6" t="e">
        <f t="shared" si="8"/>
        <v>#REF!</v>
      </c>
      <c r="AF12" s="6" t="e">
        <f>IF(#REF!="ONV",'R.Type'!B12,0)</f>
        <v>#REF!</v>
      </c>
      <c r="AG12" s="97" t="e">
        <f t="shared" si="9"/>
        <v>#REF!</v>
      </c>
      <c r="AH12" s="97" t="e">
        <f t="shared" si="21"/>
        <v>#REF!</v>
      </c>
      <c r="AI12" s="244" t="e">
        <f>IF(#REF!="D",#REF!,0)</f>
        <v>#REF!</v>
      </c>
      <c r="AJ12" s="9" t="e">
        <f>IF(#REF!="D",'R.Type'!A12,0)</f>
        <v>#REF!</v>
      </c>
      <c r="AK12" s="9" t="e">
        <f>IF(#REF!="D",'R.Type'!B12,0)</f>
        <v>#REF!</v>
      </c>
      <c r="AL12" s="10" t="e">
        <f>IF(#REF!="D",'R.Type'!C12,0)</f>
        <v>#REF!</v>
      </c>
      <c r="AM12" s="53" t="e">
        <f t="shared" si="10"/>
        <v>#REF!</v>
      </c>
      <c r="AN12" s="34" t="e">
        <f t="shared" si="11"/>
        <v>#REF!</v>
      </c>
      <c r="AO12" s="54" t="e">
        <f t="shared" si="2"/>
        <v>#REF!</v>
      </c>
      <c r="AP12" s="10" t="e">
        <f t="shared" si="3"/>
        <v>#REF!</v>
      </c>
      <c r="AQ12" s="53" t="e">
        <f xml:space="preserve"> AJ12/#REF!</f>
        <v>#REF!</v>
      </c>
      <c r="AR12" s="34" t="e">
        <f>AK12/#REF!</f>
        <v>#REF!</v>
      </c>
      <c r="AS12" s="68" t="e">
        <f t="shared" si="12"/>
        <v>#REF!</v>
      </c>
    </row>
    <row r="13" spans="1:45">
      <c r="A13" s="16" t="e">
        <f>IF(AND(#REF!&gt;0,#REF!&gt;0),#REF!,0)</f>
        <v>#REF!</v>
      </c>
      <c r="B13" s="16" t="e">
        <f>IF(AND(#REF!&gt;0,#REF!&gt;0),#REF!,0)</f>
        <v>#REF!</v>
      </c>
      <c r="C13" s="9" t="e">
        <f>IF(#REF!&gt;0, IF(#REF!="",10,#REF!), 0)</f>
        <v>#REF!</v>
      </c>
      <c r="D13" s="50">
        <f t="shared" si="13"/>
        <v>0</v>
      </c>
      <c r="E13" s="34">
        <f t="shared" si="14"/>
        <v>0</v>
      </c>
      <c r="F13" s="9" t="e">
        <f t="shared" si="15"/>
        <v>#REF!</v>
      </c>
      <c r="G13" s="10" t="e">
        <f t="shared" si="16"/>
        <v>#REF!</v>
      </c>
      <c r="H13" s="26" t="e">
        <f>A13/#REF!</f>
        <v>#REF!</v>
      </c>
      <c r="I13" s="34" t="e">
        <f>B13/#REF!</f>
        <v>#REF!</v>
      </c>
      <c r="J13" s="241" t="e">
        <f>IF(#REF!="OG",#REF!,0)</f>
        <v>#REF!</v>
      </c>
      <c r="K13" s="6" t="e">
        <f>IF(#REF!="OG",'R.Type'!A13,0)</f>
        <v>#REF!</v>
      </c>
      <c r="L13" s="6" t="e">
        <f t="shared" si="4"/>
        <v>#REF!</v>
      </c>
      <c r="M13" s="6" t="e">
        <f>IF(#REF!="OG",'R.Type'!B13,0)</f>
        <v>#REF!</v>
      </c>
      <c r="N13" s="6" t="e">
        <f t="shared" si="5"/>
        <v>#REF!</v>
      </c>
      <c r="O13" s="15" t="e">
        <f t="shared" si="17"/>
        <v>#REF!</v>
      </c>
      <c r="P13" s="244" t="e">
        <f>IF(#REF!="ON",#REF!,0)</f>
        <v>#REF!</v>
      </c>
      <c r="Q13" s="9" t="e">
        <f>IF(#REF!="ON",'R.Type'!A13,)</f>
        <v>#REF!</v>
      </c>
      <c r="R13" s="9" t="e">
        <f t="shared" si="6"/>
        <v>#REF!</v>
      </c>
      <c r="S13" s="9" t="e">
        <f>IF(#REF!="ON",'R.Type'!B13,0)</f>
        <v>#REF!</v>
      </c>
      <c r="T13" s="9" t="e">
        <f t="shared" si="7"/>
        <v>#REF!</v>
      </c>
      <c r="U13" s="10" t="e">
        <f>IF(#REF!="ON",'R.Type'!C13,0)</f>
        <v>#REF!</v>
      </c>
      <c r="V13" s="53" t="e">
        <f t="shared" si="18"/>
        <v>#REF!</v>
      </c>
      <c r="W13" s="34" t="e">
        <f t="shared" si="19"/>
        <v>#REF!</v>
      </c>
      <c r="X13" s="54" t="e">
        <f t="shared" si="0"/>
        <v>#REF!</v>
      </c>
      <c r="Y13" s="10" t="e">
        <f t="shared" si="1"/>
        <v>#REF!</v>
      </c>
      <c r="Z13" s="53" t="e">
        <f>Q13/#REF!</f>
        <v>#REF!</v>
      </c>
      <c r="AA13" s="34" t="e">
        <f xml:space="preserve"> S13/#REF!</f>
        <v>#REF!</v>
      </c>
      <c r="AB13" s="68" t="e">
        <f t="shared" si="20"/>
        <v>#REF!</v>
      </c>
      <c r="AC13" s="241" t="e">
        <f>IF(#REF!="ONV",#REF!,0)</f>
        <v>#REF!</v>
      </c>
      <c r="AD13" s="6" t="e">
        <f>IF(#REF!="ONV",'R.Type'!A13,0)</f>
        <v>#REF!</v>
      </c>
      <c r="AE13" s="6" t="e">
        <f t="shared" si="8"/>
        <v>#REF!</v>
      </c>
      <c r="AF13" s="6" t="e">
        <f>IF(#REF!="ONV",'R.Type'!B13,0)</f>
        <v>#REF!</v>
      </c>
      <c r="AG13" s="97" t="e">
        <f t="shared" si="9"/>
        <v>#REF!</v>
      </c>
      <c r="AH13" s="97" t="e">
        <f t="shared" si="21"/>
        <v>#REF!</v>
      </c>
      <c r="AI13" s="244" t="e">
        <f>IF(#REF!="D",#REF!,0)</f>
        <v>#REF!</v>
      </c>
      <c r="AJ13" s="9" t="e">
        <f>IF(#REF!="D",'R.Type'!A13,0)</f>
        <v>#REF!</v>
      </c>
      <c r="AK13" s="9" t="e">
        <f>IF(#REF!="D",'R.Type'!B13,0)</f>
        <v>#REF!</v>
      </c>
      <c r="AL13" s="10" t="e">
        <f>IF(#REF!="D",'R.Type'!C13,0)</f>
        <v>#REF!</v>
      </c>
      <c r="AM13" s="53" t="e">
        <f t="shared" si="10"/>
        <v>#REF!</v>
      </c>
      <c r="AN13" s="34" t="e">
        <f t="shared" si="11"/>
        <v>#REF!</v>
      </c>
      <c r="AO13" s="54" t="e">
        <f t="shared" si="2"/>
        <v>#REF!</v>
      </c>
      <c r="AP13" s="10" t="e">
        <f t="shared" si="3"/>
        <v>#REF!</v>
      </c>
      <c r="AQ13" s="53" t="e">
        <f xml:space="preserve"> AJ13/#REF!</f>
        <v>#REF!</v>
      </c>
      <c r="AR13" s="34" t="e">
        <f>AK13/#REF!</f>
        <v>#REF!</v>
      </c>
      <c r="AS13" s="68" t="e">
        <f t="shared" si="12"/>
        <v>#REF!</v>
      </c>
    </row>
    <row r="14" spans="1:45">
      <c r="A14" s="16" t="e">
        <f>IF(AND(#REF!&gt;0,#REF!&gt;0),#REF!,0)</f>
        <v>#REF!</v>
      </c>
      <c r="B14" s="16" t="e">
        <f>IF(AND(#REF!&gt;0,#REF!&gt;0),#REF!,0)</f>
        <v>#REF!</v>
      </c>
      <c r="C14" s="9" t="e">
        <f>IF(#REF!&gt;0, IF(#REF!="",10,#REF!), 0)</f>
        <v>#REF!</v>
      </c>
      <c r="D14" s="50">
        <f t="shared" si="13"/>
        <v>0</v>
      </c>
      <c r="E14" s="34">
        <f t="shared" si="14"/>
        <v>0</v>
      </c>
      <c r="F14" s="9" t="e">
        <f t="shared" si="15"/>
        <v>#REF!</v>
      </c>
      <c r="G14" s="10" t="e">
        <f t="shared" si="16"/>
        <v>#REF!</v>
      </c>
      <c r="H14" s="26" t="e">
        <f>A14/#REF!</f>
        <v>#REF!</v>
      </c>
      <c r="I14" s="34" t="e">
        <f>B14/#REF!</f>
        <v>#REF!</v>
      </c>
      <c r="J14" s="241" t="e">
        <f>IF(#REF!="OG",#REF!,0)</f>
        <v>#REF!</v>
      </c>
      <c r="K14" s="6" t="e">
        <f>IF(#REF!="OG",'R.Type'!A14,0)</f>
        <v>#REF!</v>
      </c>
      <c r="L14" s="6" t="e">
        <f t="shared" si="4"/>
        <v>#REF!</v>
      </c>
      <c r="M14" s="6" t="e">
        <f>IF(#REF!="OG",'R.Type'!B14,0)</f>
        <v>#REF!</v>
      </c>
      <c r="N14" s="6" t="e">
        <f t="shared" si="5"/>
        <v>#REF!</v>
      </c>
      <c r="O14" s="15" t="e">
        <f t="shared" si="17"/>
        <v>#REF!</v>
      </c>
      <c r="P14" s="244" t="e">
        <f>IF(#REF!="ON",#REF!,0)</f>
        <v>#REF!</v>
      </c>
      <c r="Q14" s="9" t="e">
        <f>IF(#REF!="ON",'R.Type'!A14,)</f>
        <v>#REF!</v>
      </c>
      <c r="R14" s="9" t="e">
        <f t="shared" si="6"/>
        <v>#REF!</v>
      </c>
      <c r="S14" s="9" t="e">
        <f>IF(#REF!="ON",'R.Type'!B14,0)</f>
        <v>#REF!</v>
      </c>
      <c r="T14" s="9" t="e">
        <f t="shared" si="7"/>
        <v>#REF!</v>
      </c>
      <c r="U14" s="10" t="e">
        <f>IF(#REF!="ON",'R.Type'!C14,0)</f>
        <v>#REF!</v>
      </c>
      <c r="V14" s="53" t="e">
        <f t="shared" si="18"/>
        <v>#REF!</v>
      </c>
      <c r="W14" s="34" t="e">
        <f t="shared" si="19"/>
        <v>#REF!</v>
      </c>
      <c r="X14" s="54" t="e">
        <f t="shared" si="0"/>
        <v>#REF!</v>
      </c>
      <c r="Y14" s="10" t="e">
        <f t="shared" si="1"/>
        <v>#REF!</v>
      </c>
      <c r="Z14" s="53" t="e">
        <f>Q14/#REF!</f>
        <v>#REF!</v>
      </c>
      <c r="AA14" s="34" t="e">
        <f xml:space="preserve"> S14/#REF!</f>
        <v>#REF!</v>
      </c>
      <c r="AB14" s="68" t="e">
        <f t="shared" si="20"/>
        <v>#REF!</v>
      </c>
      <c r="AC14" s="241" t="e">
        <f>IF(#REF!="ONV",#REF!,0)</f>
        <v>#REF!</v>
      </c>
      <c r="AD14" s="6" t="e">
        <f>IF(#REF!="ONV",'R.Type'!A14,0)</f>
        <v>#REF!</v>
      </c>
      <c r="AE14" s="6" t="e">
        <f t="shared" si="8"/>
        <v>#REF!</v>
      </c>
      <c r="AF14" s="6" t="e">
        <f>IF(#REF!="ONV",'R.Type'!B14,0)</f>
        <v>#REF!</v>
      </c>
      <c r="AG14" s="97" t="e">
        <f t="shared" si="9"/>
        <v>#REF!</v>
      </c>
      <c r="AH14" s="97" t="e">
        <f t="shared" si="21"/>
        <v>#REF!</v>
      </c>
      <c r="AI14" s="244" t="e">
        <f>IF(#REF!="D",#REF!,0)</f>
        <v>#REF!</v>
      </c>
      <c r="AJ14" s="9" t="e">
        <f>IF(#REF!="D",'R.Type'!A14,0)</f>
        <v>#REF!</v>
      </c>
      <c r="AK14" s="9" t="e">
        <f>IF(#REF!="D",'R.Type'!B14,0)</f>
        <v>#REF!</v>
      </c>
      <c r="AL14" s="10" t="e">
        <f>IF(#REF!="D",'R.Type'!C14,0)</f>
        <v>#REF!</v>
      </c>
      <c r="AM14" s="53" t="e">
        <f t="shared" si="10"/>
        <v>#REF!</v>
      </c>
      <c r="AN14" s="34" t="e">
        <f t="shared" si="11"/>
        <v>#REF!</v>
      </c>
      <c r="AO14" s="54" t="e">
        <f t="shared" si="2"/>
        <v>#REF!</v>
      </c>
      <c r="AP14" s="10" t="e">
        <f t="shared" si="3"/>
        <v>#REF!</v>
      </c>
      <c r="AQ14" s="53" t="e">
        <f xml:space="preserve"> AJ14/#REF!</f>
        <v>#REF!</v>
      </c>
      <c r="AR14" s="34" t="e">
        <f>AK14/#REF!</f>
        <v>#REF!</v>
      </c>
      <c r="AS14" s="68" t="e">
        <f t="shared" si="12"/>
        <v>#REF!</v>
      </c>
    </row>
    <row r="15" spans="1:45">
      <c r="A15" s="16" t="e">
        <f>IF(AND(#REF!&gt;0,#REF!&gt;0),#REF!,0)</f>
        <v>#REF!</v>
      </c>
      <c r="B15" s="16" t="e">
        <f>IF(AND(#REF!&gt;0,#REF!&gt;0),#REF!,0)</f>
        <v>#REF!</v>
      </c>
      <c r="C15" s="9" t="e">
        <f>IF(#REF!&gt;0, IF(#REF!="",10,#REF!), 0)</f>
        <v>#REF!</v>
      </c>
      <c r="D15" s="50">
        <f t="shared" si="13"/>
        <v>0</v>
      </c>
      <c r="E15" s="34">
        <f t="shared" si="14"/>
        <v>0</v>
      </c>
      <c r="F15" s="9" t="e">
        <f t="shared" si="15"/>
        <v>#REF!</v>
      </c>
      <c r="G15" s="10" t="e">
        <f t="shared" si="16"/>
        <v>#REF!</v>
      </c>
      <c r="H15" s="26" t="e">
        <f>A15/#REF!</f>
        <v>#REF!</v>
      </c>
      <c r="I15" s="34" t="e">
        <f>B15/#REF!</f>
        <v>#REF!</v>
      </c>
      <c r="J15" s="241" t="e">
        <f>IF(#REF!="OG",#REF!,0)</f>
        <v>#REF!</v>
      </c>
      <c r="K15" s="6" t="e">
        <f>IF(#REF!="OG",'R.Type'!A15,0)</f>
        <v>#REF!</v>
      </c>
      <c r="L15" s="6" t="e">
        <f t="shared" si="4"/>
        <v>#REF!</v>
      </c>
      <c r="M15" s="6" t="e">
        <f>IF(#REF!="OG",'R.Type'!B15,0)</f>
        <v>#REF!</v>
      </c>
      <c r="N15" s="6" t="e">
        <f t="shared" si="5"/>
        <v>#REF!</v>
      </c>
      <c r="O15" s="15" t="e">
        <f t="shared" si="17"/>
        <v>#REF!</v>
      </c>
      <c r="P15" s="244" t="e">
        <f>IF(#REF!="ON",#REF!,0)</f>
        <v>#REF!</v>
      </c>
      <c r="Q15" s="9" t="e">
        <f>IF(#REF!="ON",'R.Type'!A15,)</f>
        <v>#REF!</v>
      </c>
      <c r="R15" s="9" t="e">
        <f t="shared" si="6"/>
        <v>#REF!</v>
      </c>
      <c r="S15" s="9" t="e">
        <f>IF(#REF!="ON",'R.Type'!B15,0)</f>
        <v>#REF!</v>
      </c>
      <c r="T15" s="9" t="e">
        <f t="shared" si="7"/>
        <v>#REF!</v>
      </c>
      <c r="U15" s="10" t="e">
        <f>IF(#REF!="ON",'R.Type'!C15,0)</f>
        <v>#REF!</v>
      </c>
      <c r="V15" s="53" t="e">
        <f t="shared" si="18"/>
        <v>#REF!</v>
      </c>
      <c r="W15" s="34" t="e">
        <f t="shared" si="19"/>
        <v>#REF!</v>
      </c>
      <c r="X15" s="54" t="e">
        <f t="shared" si="0"/>
        <v>#REF!</v>
      </c>
      <c r="Y15" s="10" t="e">
        <f t="shared" si="1"/>
        <v>#REF!</v>
      </c>
      <c r="Z15" s="53" t="e">
        <f>Q15/#REF!</f>
        <v>#REF!</v>
      </c>
      <c r="AA15" s="34" t="e">
        <f xml:space="preserve"> S15/#REF!</f>
        <v>#REF!</v>
      </c>
      <c r="AB15" s="68" t="e">
        <f t="shared" si="20"/>
        <v>#REF!</v>
      </c>
      <c r="AC15" s="241" t="e">
        <f>IF(#REF!="ONV",#REF!,0)</f>
        <v>#REF!</v>
      </c>
      <c r="AD15" s="6" t="e">
        <f>IF(#REF!="ONV",'R.Type'!A15,0)</f>
        <v>#REF!</v>
      </c>
      <c r="AE15" s="6" t="e">
        <f t="shared" si="8"/>
        <v>#REF!</v>
      </c>
      <c r="AF15" s="6" t="e">
        <f>IF(#REF!="ONV",'R.Type'!B15,0)</f>
        <v>#REF!</v>
      </c>
      <c r="AG15" s="97" t="e">
        <f t="shared" si="9"/>
        <v>#REF!</v>
      </c>
      <c r="AH15" s="97" t="e">
        <f t="shared" si="21"/>
        <v>#REF!</v>
      </c>
      <c r="AI15" s="244" t="e">
        <f>IF(#REF!="D",#REF!,0)</f>
        <v>#REF!</v>
      </c>
      <c r="AJ15" s="9" t="e">
        <f>IF(#REF!="D",'R.Type'!A15,0)</f>
        <v>#REF!</v>
      </c>
      <c r="AK15" s="9" t="e">
        <f>IF(#REF!="D",'R.Type'!B15,0)</f>
        <v>#REF!</v>
      </c>
      <c r="AL15" s="10" t="e">
        <f>IF(#REF!="D",'R.Type'!C15,0)</f>
        <v>#REF!</v>
      </c>
      <c r="AM15" s="53" t="e">
        <f t="shared" si="10"/>
        <v>#REF!</v>
      </c>
      <c r="AN15" s="34" t="e">
        <f t="shared" si="11"/>
        <v>#REF!</v>
      </c>
      <c r="AO15" s="54" t="e">
        <f t="shared" si="2"/>
        <v>#REF!</v>
      </c>
      <c r="AP15" s="10" t="e">
        <f t="shared" si="3"/>
        <v>#REF!</v>
      </c>
      <c r="AQ15" s="53" t="e">
        <f xml:space="preserve"> AJ15/#REF!</f>
        <v>#REF!</v>
      </c>
      <c r="AR15" s="34" t="e">
        <f>AK15/#REF!</f>
        <v>#REF!</v>
      </c>
      <c r="AS15" s="68" t="e">
        <f t="shared" si="12"/>
        <v>#REF!</v>
      </c>
    </row>
    <row r="16" spans="1:45">
      <c r="A16" s="16" t="e">
        <f>IF(AND(#REF!&gt;0,#REF!&gt;0),#REF!,0)</f>
        <v>#REF!</v>
      </c>
      <c r="B16" s="16" t="e">
        <f>IF(AND(#REF!&gt;0,#REF!&gt;0),#REF!,0)</f>
        <v>#REF!</v>
      </c>
      <c r="C16" s="9" t="e">
        <f>IF(#REF!&gt;0, IF(#REF!="",10,#REF!), 0)</f>
        <v>#REF!</v>
      </c>
      <c r="D16" s="50">
        <f t="shared" si="13"/>
        <v>0</v>
      </c>
      <c r="E16" s="34">
        <f t="shared" si="14"/>
        <v>0</v>
      </c>
      <c r="F16" s="9" t="e">
        <f t="shared" si="15"/>
        <v>#REF!</v>
      </c>
      <c r="G16" s="10" t="e">
        <f t="shared" si="16"/>
        <v>#REF!</v>
      </c>
      <c r="H16" s="26" t="e">
        <f>A16/#REF!</f>
        <v>#REF!</v>
      </c>
      <c r="I16" s="34" t="e">
        <f>B16/#REF!</f>
        <v>#REF!</v>
      </c>
      <c r="J16" s="241" t="e">
        <f>IF(#REF!="OG",#REF!,0)</f>
        <v>#REF!</v>
      </c>
      <c r="K16" s="6" t="e">
        <f>IF(#REF!="OG",'R.Type'!A16,0)</f>
        <v>#REF!</v>
      </c>
      <c r="L16" s="6" t="e">
        <f t="shared" si="4"/>
        <v>#REF!</v>
      </c>
      <c r="M16" s="6" t="e">
        <f>IF(#REF!="OG",'R.Type'!B16,0)</f>
        <v>#REF!</v>
      </c>
      <c r="N16" s="6" t="e">
        <f t="shared" si="5"/>
        <v>#REF!</v>
      </c>
      <c r="O16" s="15" t="e">
        <f t="shared" si="17"/>
        <v>#REF!</v>
      </c>
      <c r="P16" s="244" t="e">
        <f>IF(#REF!="ON",#REF!,0)</f>
        <v>#REF!</v>
      </c>
      <c r="Q16" s="9" t="e">
        <f>IF(#REF!="ON",'R.Type'!A16,)</f>
        <v>#REF!</v>
      </c>
      <c r="R16" s="9" t="e">
        <f t="shared" si="6"/>
        <v>#REF!</v>
      </c>
      <c r="S16" s="9" t="e">
        <f>IF(#REF!="ON",'R.Type'!B16,0)</f>
        <v>#REF!</v>
      </c>
      <c r="T16" s="9" t="e">
        <f t="shared" si="7"/>
        <v>#REF!</v>
      </c>
      <c r="U16" s="10" t="e">
        <f>IF(#REF!="ON",'R.Type'!C16,0)</f>
        <v>#REF!</v>
      </c>
      <c r="V16" s="53" t="e">
        <f t="shared" si="18"/>
        <v>#REF!</v>
      </c>
      <c r="W16" s="34" t="e">
        <f t="shared" si="19"/>
        <v>#REF!</v>
      </c>
      <c r="X16" s="54" t="e">
        <f t="shared" si="0"/>
        <v>#REF!</v>
      </c>
      <c r="Y16" s="10" t="e">
        <f t="shared" si="1"/>
        <v>#REF!</v>
      </c>
      <c r="Z16" s="53" t="e">
        <f>Q16/#REF!</f>
        <v>#REF!</v>
      </c>
      <c r="AA16" s="34" t="e">
        <f xml:space="preserve"> S16/#REF!</f>
        <v>#REF!</v>
      </c>
      <c r="AB16" s="68" t="e">
        <f t="shared" si="20"/>
        <v>#REF!</v>
      </c>
      <c r="AC16" s="241" t="e">
        <f>IF(#REF!="ONV",#REF!,0)</f>
        <v>#REF!</v>
      </c>
      <c r="AD16" s="6" t="e">
        <f>IF(#REF!="ONV",'R.Type'!A16,0)</f>
        <v>#REF!</v>
      </c>
      <c r="AE16" s="6" t="e">
        <f t="shared" si="8"/>
        <v>#REF!</v>
      </c>
      <c r="AF16" s="6" t="e">
        <f>IF(#REF!="ONV",'R.Type'!B16,0)</f>
        <v>#REF!</v>
      </c>
      <c r="AG16" s="97" t="e">
        <f t="shared" si="9"/>
        <v>#REF!</v>
      </c>
      <c r="AH16" s="97" t="e">
        <f t="shared" si="21"/>
        <v>#REF!</v>
      </c>
      <c r="AI16" s="244" t="e">
        <f>IF(#REF!="D",#REF!,0)</f>
        <v>#REF!</v>
      </c>
      <c r="AJ16" s="9" t="e">
        <f>IF(#REF!="D",'R.Type'!A16,0)</f>
        <v>#REF!</v>
      </c>
      <c r="AK16" s="9" t="e">
        <f>IF(#REF!="D",'R.Type'!B16,0)</f>
        <v>#REF!</v>
      </c>
      <c r="AL16" s="10" t="e">
        <f>IF(#REF!="D",'R.Type'!C16,0)</f>
        <v>#REF!</v>
      </c>
      <c r="AM16" s="53" t="e">
        <f t="shared" si="10"/>
        <v>#REF!</v>
      </c>
      <c r="AN16" s="34" t="e">
        <f t="shared" si="11"/>
        <v>#REF!</v>
      </c>
      <c r="AO16" s="54" t="e">
        <f t="shared" si="2"/>
        <v>#REF!</v>
      </c>
      <c r="AP16" s="10" t="e">
        <f t="shared" si="3"/>
        <v>#REF!</v>
      </c>
      <c r="AQ16" s="53" t="e">
        <f xml:space="preserve"> AJ16/#REF!</f>
        <v>#REF!</v>
      </c>
      <c r="AR16" s="34" t="e">
        <f>AK16/#REF!</f>
        <v>#REF!</v>
      </c>
      <c r="AS16" s="68" t="e">
        <f t="shared" si="12"/>
        <v>#REF!</v>
      </c>
    </row>
    <row r="17" spans="1:45">
      <c r="A17" s="16" t="e">
        <f>IF(AND(#REF!&gt;0,#REF!&gt;0),#REF!,0)</f>
        <v>#REF!</v>
      </c>
      <c r="B17" s="16" t="e">
        <f>IF(AND(#REF!&gt;0,#REF!&gt;0),#REF!,0)</f>
        <v>#REF!</v>
      </c>
      <c r="C17" s="9" t="e">
        <f>IF(#REF!&gt;0, IF(#REF!="",10,#REF!), 0)</f>
        <v>#REF!</v>
      </c>
      <c r="D17" s="50">
        <f t="shared" si="13"/>
        <v>0</v>
      </c>
      <c r="E17" s="34">
        <f t="shared" si="14"/>
        <v>0</v>
      </c>
      <c r="F17" s="9" t="e">
        <f t="shared" si="15"/>
        <v>#REF!</v>
      </c>
      <c r="G17" s="10" t="e">
        <f t="shared" si="16"/>
        <v>#REF!</v>
      </c>
      <c r="H17" s="26" t="e">
        <f>A17/#REF!</f>
        <v>#REF!</v>
      </c>
      <c r="I17" s="34" t="e">
        <f>B17/#REF!</f>
        <v>#REF!</v>
      </c>
      <c r="J17" s="241" t="e">
        <f>IF(#REF!="OG",#REF!,0)</f>
        <v>#REF!</v>
      </c>
      <c r="K17" s="6" t="e">
        <f>IF(#REF!="OG",'R.Type'!A17,0)</f>
        <v>#REF!</v>
      </c>
      <c r="L17" s="6" t="e">
        <f t="shared" si="4"/>
        <v>#REF!</v>
      </c>
      <c r="M17" s="6" t="e">
        <f>IF(#REF!="OG",'R.Type'!B17,0)</f>
        <v>#REF!</v>
      </c>
      <c r="N17" s="6" t="e">
        <f t="shared" si="5"/>
        <v>#REF!</v>
      </c>
      <c r="O17" s="15" t="e">
        <f t="shared" si="17"/>
        <v>#REF!</v>
      </c>
      <c r="P17" s="244" t="e">
        <f>IF(#REF!="ON",#REF!,0)</f>
        <v>#REF!</v>
      </c>
      <c r="Q17" s="9" t="e">
        <f>IF(#REF!="ON",'R.Type'!A17,)</f>
        <v>#REF!</v>
      </c>
      <c r="R17" s="9" t="e">
        <f t="shared" si="6"/>
        <v>#REF!</v>
      </c>
      <c r="S17" s="9" t="e">
        <f>IF(#REF!="ON",'R.Type'!B17,0)</f>
        <v>#REF!</v>
      </c>
      <c r="T17" s="9" t="e">
        <f t="shared" si="7"/>
        <v>#REF!</v>
      </c>
      <c r="U17" s="10" t="e">
        <f>IF(#REF!="ON",'R.Type'!C17,0)</f>
        <v>#REF!</v>
      </c>
      <c r="V17" s="53" t="e">
        <f t="shared" si="18"/>
        <v>#REF!</v>
      </c>
      <c r="W17" s="34" t="e">
        <f t="shared" si="19"/>
        <v>#REF!</v>
      </c>
      <c r="X17" s="54" t="e">
        <f t="shared" si="0"/>
        <v>#REF!</v>
      </c>
      <c r="Y17" s="10" t="e">
        <f t="shared" si="1"/>
        <v>#REF!</v>
      </c>
      <c r="Z17" s="53" t="e">
        <f>Q17/#REF!</f>
        <v>#REF!</v>
      </c>
      <c r="AA17" s="34" t="e">
        <f xml:space="preserve"> S17/#REF!</f>
        <v>#REF!</v>
      </c>
      <c r="AB17" s="68" t="e">
        <f t="shared" si="20"/>
        <v>#REF!</v>
      </c>
      <c r="AC17" s="241" t="e">
        <f>IF(#REF!="ONV",#REF!,0)</f>
        <v>#REF!</v>
      </c>
      <c r="AD17" s="6" t="e">
        <f>IF(#REF!="ONV",'R.Type'!A17,0)</f>
        <v>#REF!</v>
      </c>
      <c r="AE17" s="6" t="e">
        <f t="shared" si="8"/>
        <v>#REF!</v>
      </c>
      <c r="AF17" s="6" t="e">
        <f>IF(#REF!="ONV",'R.Type'!B17,0)</f>
        <v>#REF!</v>
      </c>
      <c r="AG17" s="97" t="e">
        <f t="shared" si="9"/>
        <v>#REF!</v>
      </c>
      <c r="AH17" s="97" t="e">
        <f t="shared" si="21"/>
        <v>#REF!</v>
      </c>
      <c r="AI17" s="244" t="e">
        <f>IF(#REF!="D",#REF!,0)</f>
        <v>#REF!</v>
      </c>
      <c r="AJ17" s="9" t="e">
        <f>IF(#REF!="D",'R.Type'!A17,0)</f>
        <v>#REF!</v>
      </c>
      <c r="AK17" s="9" t="e">
        <f>IF(#REF!="D",'R.Type'!B17,0)</f>
        <v>#REF!</v>
      </c>
      <c r="AL17" s="10" t="e">
        <f>IF(#REF!="D",'R.Type'!C17,0)</f>
        <v>#REF!</v>
      </c>
      <c r="AM17" s="53" t="e">
        <f t="shared" si="10"/>
        <v>#REF!</v>
      </c>
      <c r="AN17" s="34" t="e">
        <f t="shared" si="11"/>
        <v>#REF!</v>
      </c>
      <c r="AO17" s="54" t="e">
        <f t="shared" si="2"/>
        <v>#REF!</v>
      </c>
      <c r="AP17" s="10" t="e">
        <f t="shared" si="3"/>
        <v>#REF!</v>
      </c>
      <c r="AQ17" s="53" t="e">
        <f xml:space="preserve"> AJ17/#REF!</f>
        <v>#REF!</v>
      </c>
      <c r="AR17" s="34" t="e">
        <f>AK17/#REF!</f>
        <v>#REF!</v>
      </c>
      <c r="AS17" s="68" t="e">
        <f t="shared" si="12"/>
        <v>#REF!</v>
      </c>
    </row>
    <row r="18" spans="1:45">
      <c r="A18" s="16" t="e">
        <f>IF(AND(#REF!&gt;0,#REF!&gt;0),#REF!,0)</f>
        <v>#REF!</v>
      </c>
      <c r="B18" s="16" t="e">
        <f>IF(AND(#REF!&gt;0,#REF!&gt;0),#REF!,0)</f>
        <v>#REF!</v>
      </c>
      <c r="C18" s="9" t="e">
        <f>IF(#REF!&gt;0, IF(#REF!="",10,#REF!), 0)</f>
        <v>#REF!</v>
      </c>
      <c r="D18" s="50">
        <f t="shared" si="13"/>
        <v>0</v>
      </c>
      <c r="E18" s="34">
        <f t="shared" si="14"/>
        <v>0</v>
      </c>
      <c r="F18" s="9" t="e">
        <f t="shared" si="15"/>
        <v>#REF!</v>
      </c>
      <c r="G18" s="10" t="e">
        <f t="shared" si="16"/>
        <v>#REF!</v>
      </c>
      <c r="H18" s="26" t="e">
        <f>A18/#REF!</f>
        <v>#REF!</v>
      </c>
      <c r="I18" s="34" t="e">
        <f>B18/#REF!</f>
        <v>#REF!</v>
      </c>
      <c r="J18" s="241" t="e">
        <f>IF(#REF!="OG",#REF!,0)</f>
        <v>#REF!</v>
      </c>
      <c r="K18" s="6" t="e">
        <f>IF(#REF!="OG",'R.Type'!A18,0)</f>
        <v>#REF!</v>
      </c>
      <c r="L18" s="6" t="e">
        <f t="shared" si="4"/>
        <v>#REF!</v>
      </c>
      <c r="M18" s="6" t="e">
        <f>IF(#REF!="OG",'R.Type'!B18,0)</f>
        <v>#REF!</v>
      </c>
      <c r="N18" s="6" t="e">
        <f t="shared" si="5"/>
        <v>#REF!</v>
      </c>
      <c r="O18" s="15" t="e">
        <f t="shared" si="17"/>
        <v>#REF!</v>
      </c>
      <c r="P18" s="244" t="e">
        <f>IF(#REF!="ON",#REF!,0)</f>
        <v>#REF!</v>
      </c>
      <c r="Q18" s="9" t="e">
        <f>IF(#REF!="ON",'R.Type'!A18,)</f>
        <v>#REF!</v>
      </c>
      <c r="R18" s="9" t="e">
        <f t="shared" si="6"/>
        <v>#REF!</v>
      </c>
      <c r="S18" s="9" t="e">
        <f>IF(#REF!="ON",'R.Type'!B18,0)</f>
        <v>#REF!</v>
      </c>
      <c r="T18" s="9" t="e">
        <f t="shared" si="7"/>
        <v>#REF!</v>
      </c>
      <c r="U18" s="10" t="e">
        <f>IF(#REF!="ON",'R.Type'!C18,0)</f>
        <v>#REF!</v>
      </c>
      <c r="V18" s="53" t="e">
        <f t="shared" si="18"/>
        <v>#REF!</v>
      </c>
      <c r="W18" s="34" t="e">
        <f t="shared" si="19"/>
        <v>#REF!</v>
      </c>
      <c r="X18" s="54" t="e">
        <f t="shared" si="0"/>
        <v>#REF!</v>
      </c>
      <c r="Y18" s="10" t="e">
        <f t="shared" si="1"/>
        <v>#REF!</v>
      </c>
      <c r="Z18" s="53" t="e">
        <f>Q18/#REF!</f>
        <v>#REF!</v>
      </c>
      <c r="AA18" s="34" t="e">
        <f xml:space="preserve"> S18/#REF!</f>
        <v>#REF!</v>
      </c>
      <c r="AB18" s="68" t="e">
        <f t="shared" si="20"/>
        <v>#REF!</v>
      </c>
      <c r="AC18" s="241" t="e">
        <f>IF(#REF!="ONV",#REF!,0)</f>
        <v>#REF!</v>
      </c>
      <c r="AD18" s="6" t="e">
        <f>IF(#REF!="ONV",'R.Type'!A18,0)</f>
        <v>#REF!</v>
      </c>
      <c r="AE18" s="6" t="e">
        <f t="shared" si="8"/>
        <v>#REF!</v>
      </c>
      <c r="AF18" s="6" t="e">
        <f>IF(#REF!="ONV",'R.Type'!B18,0)</f>
        <v>#REF!</v>
      </c>
      <c r="AG18" s="97" t="e">
        <f t="shared" si="9"/>
        <v>#REF!</v>
      </c>
      <c r="AH18" s="97" t="e">
        <f t="shared" si="21"/>
        <v>#REF!</v>
      </c>
      <c r="AI18" s="244" t="e">
        <f>IF(#REF!="D",#REF!,0)</f>
        <v>#REF!</v>
      </c>
      <c r="AJ18" s="9" t="e">
        <f>IF(#REF!="D",'R.Type'!A18,0)</f>
        <v>#REF!</v>
      </c>
      <c r="AK18" s="9" t="e">
        <f>IF(#REF!="D",'R.Type'!B18,0)</f>
        <v>#REF!</v>
      </c>
      <c r="AL18" s="10" t="e">
        <f>IF(#REF!="D",'R.Type'!C18,0)</f>
        <v>#REF!</v>
      </c>
      <c r="AM18" s="53" t="e">
        <f t="shared" si="10"/>
        <v>#REF!</v>
      </c>
      <c r="AN18" s="34" t="e">
        <f t="shared" si="11"/>
        <v>#REF!</v>
      </c>
      <c r="AO18" s="54" t="e">
        <f t="shared" si="2"/>
        <v>#REF!</v>
      </c>
      <c r="AP18" s="10" t="e">
        <f t="shared" si="3"/>
        <v>#REF!</v>
      </c>
      <c r="AQ18" s="53" t="e">
        <f xml:space="preserve"> AJ18/#REF!</f>
        <v>#REF!</v>
      </c>
      <c r="AR18" s="34" t="e">
        <f>AK18/#REF!</f>
        <v>#REF!</v>
      </c>
      <c r="AS18" s="68" t="e">
        <f t="shared" si="12"/>
        <v>#REF!</v>
      </c>
    </row>
    <row r="19" spans="1:45">
      <c r="A19" s="16" t="e">
        <f>IF(AND(#REF!&gt;0,#REF!&gt;0),#REF!,0)</f>
        <v>#REF!</v>
      </c>
      <c r="B19" s="16" t="e">
        <f>IF(AND(#REF!&gt;0,#REF!&gt;0),#REF!,0)</f>
        <v>#REF!</v>
      </c>
      <c r="C19" s="9" t="e">
        <f>IF(#REF!&gt;0, IF(#REF!="",10,#REF!), 0)</f>
        <v>#REF!</v>
      </c>
      <c r="D19" s="50">
        <f t="shared" si="13"/>
        <v>0</v>
      </c>
      <c r="E19" s="34">
        <f t="shared" si="14"/>
        <v>0</v>
      </c>
      <c r="F19" s="9" t="e">
        <f t="shared" si="15"/>
        <v>#REF!</v>
      </c>
      <c r="G19" s="10" t="e">
        <f t="shared" si="16"/>
        <v>#REF!</v>
      </c>
      <c r="H19" s="26" t="e">
        <f>A19/#REF!</f>
        <v>#REF!</v>
      </c>
      <c r="I19" s="34" t="e">
        <f>B19/#REF!</f>
        <v>#REF!</v>
      </c>
      <c r="J19" s="241" t="e">
        <f>IF(#REF!="OG",#REF!,0)</f>
        <v>#REF!</v>
      </c>
      <c r="K19" s="6" t="e">
        <f>IF(#REF!="OG",'R.Type'!A19,0)</f>
        <v>#REF!</v>
      </c>
      <c r="L19" s="6" t="e">
        <f t="shared" si="4"/>
        <v>#REF!</v>
      </c>
      <c r="M19" s="6" t="e">
        <f>IF(#REF!="OG",'R.Type'!B19,0)</f>
        <v>#REF!</v>
      </c>
      <c r="N19" s="6" t="e">
        <f t="shared" si="5"/>
        <v>#REF!</v>
      </c>
      <c r="O19" s="15" t="e">
        <f t="shared" si="17"/>
        <v>#REF!</v>
      </c>
      <c r="P19" s="244" t="e">
        <f>IF(#REF!="ON",#REF!,0)</f>
        <v>#REF!</v>
      </c>
      <c r="Q19" s="9" t="e">
        <f>IF(#REF!="ON",'R.Type'!A19,)</f>
        <v>#REF!</v>
      </c>
      <c r="R19" s="9" t="e">
        <f t="shared" si="6"/>
        <v>#REF!</v>
      </c>
      <c r="S19" s="9" t="e">
        <f>IF(#REF!="ON",'R.Type'!B19,0)</f>
        <v>#REF!</v>
      </c>
      <c r="T19" s="9" t="e">
        <f t="shared" si="7"/>
        <v>#REF!</v>
      </c>
      <c r="U19" s="10" t="e">
        <f>IF(#REF!="ON",'R.Type'!C19,0)</f>
        <v>#REF!</v>
      </c>
      <c r="V19" s="53" t="e">
        <f t="shared" si="18"/>
        <v>#REF!</v>
      </c>
      <c r="W19" s="34" t="e">
        <f t="shared" si="19"/>
        <v>#REF!</v>
      </c>
      <c r="X19" s="54" t="e">
        <f t="shared" si="0"/>
        <v>#REF!</v>
      </c>
      <c r="Y19" s="10" t="e">
        <f t="shared" si="1"/>
        <v>#REF!</v>
      </c>
      <c r="Z19" s="53" t="e">
        <f>Q19/#REF!</f>
        <v>#REF!</v>
      </c>
      <c r="AA19" s="34" t="e">
        <f xml:space="preserve"> S19/#REF!</f>
        <v>#REF!</v>
      </c>
      <c r="AB19" s="68" t="e">
        <f t="shared" si="20"/>
        <v>#REF!</v>
      </c>
      <c r="AC19" s="241" t="e">
        <f>IF(#REF!="ONV",#REF!,0)</f>
        <v>#REF!</v>
      </c>
      <c r="AD19" s="6" t="e">
        <f>IF(#REF!="ONV",'R.Type'!A19,0)</f>
        <v>#REF!</v>
      </c>
      <c r="AE19" s="6" t="e">
        <f t="shared" si="8"/>
        <v>#REF!</v>
      </c>
      <c r="AF19" s="6" t="e">
        <f>IF(#REF!="ONV",'R.Type'!B19,0)</f>
        <v>#REF!</v>
      </c>
      <c r="AG19" s="97" t="e">
        <f t="shared" si="9"/>
        <v>#REF!</v>
      </c>
      <c r="AH19" s="97" t="e">
        <f t="shared" si="21"/>
        <v>#REF!</v>
      </c>
      <c r="AI19" s="244" t="e">
        <f>IF(#REF!="D",#REF!,0)</f>
        <v>#REF!</v>
      </c>
      <c r="AJ19" s="9" t="e">
        <f>IF(#REF!="D",'R.Type'!A19,0)</f>
        <v>#REF!</v>
      </c>
      <c r="AK19" s="9" t="e">
        <f>IF(#REF!="D",'R.Type'!B19,0)</f>
        <v>#REF!</v>
      </c>
      <c r="AL19" s="10" t="e">
        <f>IF(#REF!="D",'R.Type'!C19,0)</f>
        <v>#REF!</v>
      </c>
      <c r="AM19" s="53" t="e">
        <f t="shared" si="10"/>
        <v>#REF!</v>
      </c>
      <c r="AN19" s="34" t="e">
        <f t="shared" si="11"/>
        <v>#REF!</v>
      </c>
      <c r="AO19" s="54" t="e">
        <f t="shared" si="2"/>
        <v>#REF!</v>
      </c>
      <c r="AP19" s="10" t="e">
        <f t="shared" si="3"/>
        <v>#REF!</v>
      </c>
      <c r="AQ19" s="53" t="e">
        <f xml:space="preserve"> AJ19/#REF!</f>
        <v>#REF!</v>
      </c>
      <c r="AR19" s="34" t="e">
        <f>AK19/#REF!</f>
        <v>#REF!</v>
      </c>
      <c r="AS19" s="68" t="e">
        <f t="shared" si="12"/>
        <v>#REF!</v>
      </c>
    </row>
    <row r="20" spans="1:45">
      <c r="A20" s="16" t="e">
        <f>IF(AND(#REF!&gt;0,#REF!&gt;0),#REF!,0)</f>
        <v>#REF!</v>
      </c>
      <c r="B20" s="16" t="e">
        <f>IF(AND(#REF!&gt;0,#REF!&gt;0),#REF!,0)</f>
        <v>#REF!</v>
      </c>
      <c r="C20" s="9" t="e">
        <f>IF(#REF!&gt;0, IF(#REF!="",10,#REF!), 0)</f>
        <v>#REF!</v>
      </c>
      <c r="D20" s="50">
        <f t="shared" si="13"/>
        <v>0</v>
      </c>
      <c r="E20" s="34">
        <f t="shared" si="14"/>
        <v>0</v>
      </c>
      <c r="F20" s="9" t="e">
        <f t="shared" si="15"/>
        <v>#REF!</v>
      </c>
      <c r="G20" s="10" t="e">
        <f t="shared" si="16"/>
        <v>#REF!</v>
      </c>
      <c r="H20" s="26" t="e">
        <f>A20/#REF!</f>
        <v>#REF!</v>
      </c>
      <c r="I20" s="34" t="e">
        <f>B20/#REF!</f>
        <v>#REF!</v>
      </c>
      <c r="J20" s="241" t="e">
        <f>IF(#REF!="OG",#REF!,0)</f>
        <v>#REF!</v>
      </c>
      <c r="K20" s="6" t="e">
        <f>IF(#REF!="OG",'R.Type'!A20,0)</f>
        <v>#REF!</v>
      </c>
      <c r="L20" s="6" t="e">
        <f t="shared" si="4"/>
        <v>#REF!</v>
      </c>
      <c r="M20" s="6" t="e">
        <f>IF(#REF!="OG",'R.Type'!B20,0)</f>
        <v>#REF!</v>
      </c>
      <c r="N20" s="6" t="e">
        <f t="shared" si="5"/>
        <v>#REF!</v>
      </c>
      <c r="O20" s="15" t="e">
        <f t="shared" si="17"/>
        <v>#REF!</v>
      </c>
      <c r="P20" s="244" t="e">
        <f>IF(#REF!="ON",#REF!,0)</f>
        <v>#REF!</v>
      </c>
      <c r="Q20" s="9" t="e">
        <f>IF(#REF!="ON",'R.Type'!A20,)</f>
        <v>#REF!</v>
      </c>
      <c r="R20" s="9" t="e">
        <f t="shared" si="6"/>
        <v>#REF!</v>
      </c>
      <c r="S20" s="9" t="e">
        <f>IF(#REF!="ON",'R.Type'!B20,0)</f>
        <v>#REF!</v>
      </c>
      <c r="T20" s="9" t="e">
        <f t="shared" si="7"/>
        <v>#REF!</v>
      </c>
      <c r="U20" s="10" t="e">
        <f>IF(#REF!="ON",'R.Type'!C20,0)</f>
        <v>#REF!</v>
      </c>
      <c r="V20" s="53" t="e">
        <f t="shared" si="18"/>
        <v>#REF!</v>
      </c>
      <c r="W20" s="34" t="e">
        <f t="shared" si="19"/>
        <v>#REF!</v>
      </c>
      <c r="X20" s="54" t="e">
        <f t="shared" si="0"/>
        <v>#REF!</v>
      </c>
      <c r="Y20" s="10" t="e">
        <f t="shared" si="1"/>
        <v>#REF!</v>
      </c>
      <c r="Z20" s="53" t="e">
        <f>Q20/#REF!</f>
        <v>#REF!</v>
      </c>
      <c r="AA20" s="34" t="e">
        <f xml:space="preserve"> S20/#REF!</f>
        <v>#REF!</v>
      </c>
      <c r="AB20" s="68" t="e">
        <f t="shared" si="20"/>
        <v>#REF!</v>
      </c>
      <c r="AC20" s="241" t="e">
        <f>IF(#REF!="ONV",#REF!,0)</f>
        <v>#REF!</v>
      </c>
      <c r="AD20" s="6" t="e">
        <f>IF(#REF!="ONV",'R.Type'!A20,0)</f>
        <v>#REF!</v>
      </c>
      <c r="AE20" s="6" t="e">
        <f t="shared" si="8"/>
        <v>#REF!</v>
      </c>
      <c r="AF20" s="6" t="e">
        <f>IF(#REF!="ONV",'R.Type'!B20,0)</f>
        <v>#REF!</v>
      </c>
      <c r="AG20" s="97" t="e">
        <f t="shared" si="9"/>
        <v>#REF!</v>
      </c>
      <c r="AH20" s="97" t="e">
        <f t="shared" si="21"/>
        <v>#REF!</v>
      </c>
      <c r="AI20" s="244" t="e">
        <f>IF(#REF!="D",#REF!,0)</f>
        <v>#REF!</v>
      </c>
      <c r="AJ20" s="9" t="e">
        <f>IF(#REF!="D",'R.Type'!A20,0)</f>
        <v>#REF!</v>
      </c>
      <c r="AK20" s="9" t="e">
        <f>IF(#REF!="D",'R.Type'!B20,0)</f>
        <v>#REF!</v>
      </c>
      <c r="AL20" s="10" t="e">
        <f>IF(#REF!="D",'R.Type'!C20,0)</f>
        <v>#REF!</v>
      </c>
      <c r="AM20" s="53" t="e">
        <f t="shared" si="10"/>
        <v>#REF!</v>
      </c>
      <c r="AN20" s="34" t="e">
        <f t="shared" si="11"/>
        <v>#REF!</v>
      </c>
      <c r="AO20" s="54" t="e">
        <f t="shared" si="2"/>
        <v>#REF!</v>
      </c>
      <c r="AP20" s="10" t="e">
        <f t="shared" si="3"/>
        <v>#REF!</v>
      </c>
      <c r="AQ20" s="53" t="e">
        <f xml:space="preserve"> AJ20/#REF!</f>
        <v>#REF!</v>
      </c>
      <c r="AR20" s="34" t="e">
        <f>AK20/#REF!</f>
        <v>#REF!</v>
      </c>
      <c r="AS20" s="68" t="e">
        <f t="shared" si="12"/>
        <v>#REF!</v>
      </c>
    </row>
    <row r="21" spans="1:45">
      <c r="A21" s="16" t="e">
        <f>IF(AND(#REF!&gt;0,#REF!&gt;0),#REF!,0)</f>
        <v>#REF!</v>
      </c>
      <c r="B21" s="16" t="e">
        <f>IF(AND(#REF!&gt;0,#REF!&gt;0),#REF!,0)</f>
        <v>#REF!</v>
      </c>
      <c r="C21" s="9" t="e">
        <f>IF(#REF!&gt;0, IF(#REF!="",10,#REF!), 0)</f>
        <v>#REF!</v>
      </c>
      <c r="D21" s="50">
        <f t="shared" si="13"/>
        <v>0</v>
      </c>
      <c r="E21" s="34">
        <f t="shared" si="14"/>
        <v>0</v>
      </c>
      <c r="F21" s="9" t="e">
        <f t="shared" si="15"/>
        <v>#REF!</v>
      </c>
      <c r="G21" s="10" t="e">
        <f t="shared" si="16"/>
        <v>#REF!</v>
      </c>
      <c r="H21" s="26" t="e">
        <f>A21/#REF!</f>
        <v>#REF!</v>
      </c>
      <c r="I21" s="34" t="e">
        <f>B21/#REF!</f>
        <v>#REF!</v>
      </c>
      <c r="J21" s="241" t="e">
        <f>IF(#REF!="OG",#REF!,0)</f>
        <v>#REF!</v>
      </c>
      <c r="K21" s="6" t="e">
        <f>IF(#REF!="OG",'R.Type'!A21,0)</f>
        <v>#REF!</v>
      </c>
      <c r="L21" s="6" t="e">
        <f t="shared" si="4"/>
        <v>#REF!</v>
      </c>
      <c r="M21" s="6" t="e">
        <f>IF(#REF!="OG",'R.Type'!B21,0)</f>
        <v>#REF!</v>
      </c>
      <c r="N21" s="6" t="e">
        <f t="shared" si="5"/>
        <v>#REF!</v>
      </c>
      <c r="O21" s="15" t="e">
        <f t="shared" si="17"/>
        <v>#REF!</v>
      </c>
      <c r="P21" s="244" t="e">
        <f>IF(#REF!="ON",#REF!,0)</f>
        <v>#REF!</v>
      </c>
      <c r="Q21" s="9" t="e">
        <f>IF(#REF!="ON",'R.Type'!A21,)</f>
        <v>#REF!</v>
      </c>
      <c r="R21" s="9" t="e">
        <f t="shared" si="6"/>
        <v>#REF!</v>
      </c>
      <c r="S21" s="9" t="e">
        <f>IF(#REF!="ON",'R.Type'!B21,0)</f>
        <v>#REF!</v>
      </c>
      <c r="T21" s="9" t="e">
        <f t="shared" si="7"/>
        <v>#REF!</v>
      </c>
      <c r="U21" s="10" t="e">
        <f>IF(#REF!="ON",'R.Type'!C21,0)</f>
        <v>#REF!</v>
      </c>
      <c r="V21" s="53" t="e">
        <f t="shared" si="18"/>
        <v>#REF!</v>
      </c>
      <c r="W21" s="34" t="e">
        <f t="shared" si="19"/>
        <v>#REF!</v>
      </c>
      <c r="X21" s="54" t="e">
        <f t="shared" si="0"/>
        <v>#REF!</v>
      </c>
      <c r="Y21" s="10" t="e">
        <f t="shared" si="1"/>
        <v>#REF!</v>
      </c>
      <c r="Z21" s="53" t="e">
        <f>Q21/#REF!</f>
        <v>#REF!</v>
      </c>
      <c r="AA21" s="34" t="e">
        <f xml:space="preserve"> S21/#REF!</f>
        <v>#REF!</v>
      </c>
      <c r="AB21" s="68" t="e">
        <f t="shared" si="20"/>
        <v>#REF!</v>
      </c>
      <c r="AC21" s="241" t="e">
        <f>IF(#REF!="ONV",#REF!,0)</f>
        <v>#REF!</v>
      </c>
      <c r="AD21" s="6" t="e">
        <f>IF(#REF!="ONV",'R.Type'!A21,0)</f>
        <v>#REF!</v>
      </c>
      <c r="AE21" s="6" t="e">
        <f t="shared" si="8"/>
        <v>#REF!</v>
      </c>
      <c r="AF21" s="6" t="e">
        <f>IF(#REF!="ONV",'R.Type'!B21,0)</f>
        <v>#REF!</v>
      </c>
      <c r="AG21" s="97" t="e">
        <f t="shared" si="9"/>
        <v>#REF!</v>
      </c>
      <c r="AH21" s="97" t="e">
        <f t="shared" si="21"/>
        <v>#REF!</v>
      </c>
      <c r="AI21" s="244" t="e">
        <f>IF(#REF!="D",#REF!,0)</f>
        <v>#REF!</v>
      </c>
      <c r="AJ21" s="9" t="e">
        <f>IF(#REF!="D",'R.Type'!A21,0)</f>
        <v>#REF!</v>
      </c>
      <c r="AK21" s="9" t="e">
        <f>IF(#REF!="D",'R.Type'!B21,0)</f>
        <v>#REF!</v>
      </c>
      <c r="AL21" s="10" t="e">
        <f>IF(#REF!="D",'R.Type'!C21,0)</f>
        <v>#REF!</v>
      </c>
      <c r="AM21" s="53" t="e">
        <f t="shared" si="10"/>
        <v>#REF!</v>
      </c>
      <c r="AN21" s="34" t="e">
        <f t="shared" si="11"/>
        <v>#REF!</v>
      </c>
      <c r="AO21" s="54" t="e">
        <f t="shared" si="2"/>
        <v>#REF!</v>
      </c>
      <c r="AP21" s="10" t="e">
        <f t="shared" si="3"/>
        <v>#REF!</v>
      </c>
      <c r="AQ21" s="53" t="e">
        <f xml:space="preserve"> AJ21/#REF!</f>
        <v>#REF!</v>
      </c>
      <c r="AR21" s="34" t="e">
        <f>AK21/#REF!</f>
        <v>#REF!</v>
      </c>
      <c r="AS21" s="68" t="e">
        <f t="shared" si="12"/>
        <v>#REF!</v>
      </c>
    </row>
    <row r="22" spans="1:45">
      <c r="A22" s="16" t="e">
        <f>IF(AND(#REF!&gt;0,#REF!&gt;0),#REF!,0)</f>
        <v>#REF!</v>
      </c>
      <c r="B22" s="16" t="e">
        <f>IF(AND(#REF!&gt;0,#REF!&gt;0),#REF!,0)</f>
        <v>#REF!</v>
      </c>
      <c r="C22" s="9" t="e">
        <f>IF(#REF!&gt;0, IF(#REF!="",10,#REF!), 0)</f>
        <v>#REF!</v>
      </c>
      <c r="D22" s="50">
        <f t="shared" si="13"/>
        <v>0</v>
      </c>
      <c r="E22" s="34">
        <f t="shared" si="14"/>
        <v>0</v>
      </c>
      <c r="F22" s="9" t="e">
        <f t="shared" si="15"/>
        <v>#REF!</v>
      </c>
      <c r="G22" s="10" t="e">
        <f t="shared" si="16"/>
        <v>#REF!</v>
      </c>
      <c r="H22" s="26" t="e">
        <f>A22/#REF!</f>
        <v>#REF!</v>
      </c>
      <c r="I22" s="34" t="e">
        <f>B22/#REF!</f>
        <v>#REF!</v>
      </c>
      <c r="J22" s="241" t="e">
        <f>IF(#REF!="OG",#REF!,0)</f>
        <v>#REF!</v>
      </c>
      <c r="K22" s="6" t="e">
        <f>IF(#REF!="OG",'R.Type'!A22,0)</f>
        <v>#REF!</v>
      </c>
      <c r="L22" s="6" t="e">
        <f t="shared" si="4"/>
        <v>#REF!</v>
      </c>
      <c r="M22" s="6" t="e">
        <f>IF(#REF!="OG",'R.Type'!B22,0)</f>
        <v>#REF!</v>
      </c>
      <c r="N22" s="6" t="e">
        <f t="shared" si="5"/>
        <v>#REF!</v>
      </c>
      <c r="O22" s="15" t="e">
        <f t="shared" si="17"/>
        <v>#REF!</v>
      </c>
      <c r="P22" s="244" t="e">
        <f>IF(#REF!="ON",#REF!,0)</f>
        <v>#REF!</v>
      </c>
      <c r="Q22" s="9" t="e">
        <f>IF(#REF!="ON",'R.Type'!A22,)</f>
        <v>#REF!</v>
      </c>
      <c r="R22" s="9" t="e">
        <f t="shared" si="6"/>
        <v>#REF!</v>
      </c>
      <c r="S22" s="9" t="e">
        <f>IF(#REF!="ON",'R.Type'!B22,0)</f>
        <v>#REF!</v>
      </c>
      <c r="T22" s="9" t="e">
        <f t="shared" si="7"/>
        <v>#REF!</v>
      </c>
      <c r="U22" s="10" t="e">
        <f>IF(#REF!="ON",'R.Type'!C22,0)</f>
        <v>#REF!</v>
      </c>
      <c r="V22" s="53" t="e">
        <f t="shared" si="18"/>
        <v>#REF!</v>
      </c>
      <c r="W22" s="34" t="e">
        <f t="shared" si="19"/>
        <v>#REF!</v>
      </c>
      <c r="X22" s="54" t="e">
        <f t="shared" si="0"/>
        <v>#REF!</v>
      </c>
      <c r="Y22" s="10" t="e">
        <f t="shared" si="1"/>
        <v>#REF!</v>
      </c>
      <c r="Z22" s="53" t="e">
        <f>Q22/#REF!</f>
        <v>#REF!</v>
      </c>
      <c r="AA22" s="34" t="e">
        <f xml:space="preserve"> S22/#REF!</f>
        <v>#REF!</v>
      </c>
      <c r="AB22" s="68" t="e">
        <f t="shared" si="20"/>
        <v>#REF!</v>
      </c>
      <c r="AC22" s="241" t="e">
        <f>IF(#REF!="ONV",#REF!,0)</f>
        <v>#REF!</v>
      </c>
      <c r="AD22" s="6" t="e">
        <f>IF(#REF!="ONV",'R.Type'!A22,0)</f>
        <v>#REF!</v>
      </c>
      <c r="AE22" s="6" t="e">
        <f t="shared" si="8"/>
        <v>#REF!</v>
      </c>
      <c r="AF22" s="6" t="e">
        <f>IF(#REF!="ONV",'R.Type'!B22,0)</f>
        <v>#REF!</v>
      </c>
      <c r="AG22" s="97" t="e">
        <f t="shared" si="9"/>
        <v>#REF!</v>
      </c>
      <c r="AH22" s="97" t="e">
        <f t="shared" si="21"/>
        <v>#REF!</v>
      </c>
      <c r="AI22" s="244" t="e">
        <f>IF(#REF!="D",#REF!,0)</f>
        <v>#REF!</v>
      </c>
      <c r="AJ22" s="9" t="e">
        <f>IF(#REF!="D",'R.Type'!A22,0)</f>
        <v>#REF!</v>
      </c>
      <c r="AK22" s="9" t="e">
        <f>IF(#REF!="D",'R.Type'!B22,0)</f>
        <v>#REF!</v>
      </c>
      <c r="AL22" s="10" t="e">
        <f>IF(#REF!="D",'R.Type'!C22,0)</f>
        <v>#REF!</v>
      </c>
      <c r="AM22" s="53" t="e">
        <f t="shared" si="10"/>
        <v>#REF!</v>
      </c>
      <c r="AN22" s="34" t="e">
        <f t="shared" si="11"/>
        <v>#REF!</v>
      </c>
      <c r="AO22" s="54" t="e">
        <f t="shared" si="2"/>
        <v>#REF!</v>
      </c>
      <c r="AP22" s="10" t="e">
        <f t="shared" si="3"/>
        <v>#REF!</v>
      </c>
      <c r="AQ22" s="53" t="e">
        <f xml:space="preserve"> AJ22/#REF!</f>
        <v>#REF!</v>
      </c>
      <c r="AR22" s="34" t="e">
        <f>AK22/#REF!</f>
        <v>#REF!</v>
      </c>
      <c r="AS22" s="68" t="e">
        <f t="shared" si="12"/>
        <v>#REF!</v>
      </c>
    </row>
    <row r="23" spans="1:45">
      <c r="A23" s="16" t="e">
        <f>IF(AND(#REF!&gt;0,#REF!&gt;0),#REF!,0)</f>
        <v>#REF!</v>
      </c>
      <c r="B23" s="16" t="e">
        <f>IF(AND(#REF!&gt;0,#REF!&gt;0),#REF!,0)</f>
        <v>#REF!</v>
      </c>
      <c r="C23" s="9" t="e">
        <f>IF(#REF!&gt;0, IF(#REF!="",10,#REF!), 0)</f>
        <v>#REF!</v>
      </c>
      <c r="D23" s="50">
        <f t="shared" si="13"/>
        <v>0</v>
      </c>
      <c r="E23" s="34">
        <f t="shared" si="14"/>
        <v>0</v>
      </c>
      <c r="F23" s="9" t="e">
        <f t="shared" si="15"/>
        <v>#REF!</v>
      </c>
      <c r="G23" s="10" t="e">
        <f t="shared" si="16"/>
        <v>#REF!</v>
      </c>
      <c r="H23" s="26" t="e">
        <f>A23/#REF!</f>
        <v>#REF!</v>
      </c>
      <c r="I23" s="34" t="e">
        <f>B23/#REF!</f>
        <v>#REF!</v>
      </c>
      <c r="J23" s="241" t="e">
        <f>IF(#REF!="OG",#REF!,0)</f>
        <v>#REF!</v>
      </c>
      <c r="K23" s="6" t="e">
        <f>IF(#REF!="OG",'R.Type'!A23,0)</f>
        <v>#REF!</v>
      </c>
      <c r="L23" s="6" t="e">
        <f t="shared" si="4"/>
        <v>#REF!</v>
      </c>
      <c r="M23" s="6" t="e">
        <f>IF(#REF!="OG",'R.Type'!B23,0)</f>
        <v>#REF!</v>
      </c>
      <c r="N23" s="6" t="e">
        <f t="shared" si="5"/>
        <v>#REF!</v>
      </c>
      <c r="O23" s="15" t="e">
        <f t="shared" si="17"/>
        <v>#REF!</v>
      </c>
      <c r="P23" s="244" t="e">
        <f>IF(#REF!="ON",#REF!,0)</f>
        <v>#REF!</v>
      </c>
      <c r="Q23" s="9" t="e">
        <f>IF(#REF!="ON",'R.Type'!A23,)</f>
        <v>#REF!</v>
      </c>
      <c r="R23" s="9" t="e">
        <f t="shared" si="6"/>
        <v>#REF!</v>
      </c>
      <c r="S23" s="9" t="e">
        <f>IF(#REF!="ON",'R.Type'!B23,0)</f>
        <v>#REF!</v>
      </c>
      <c r="T23" s="9" t="e">
        <f t="shared" si="7"/>
        <v>#REF!</v>
      </c>
      <c r="U23" s="10" t="e">
        <f>IF(#REF!="ON",'R.Type'!C23,0)</f>
        <v>#REF!</v>
      </c>
      <c r="V23" s="53" t="e">
        <f t="shared" si="18"/>
        <v>#REF!</v>
      </c>
      <c r="W23" s="34" t="e">
        <f t="shared" si="19"/>
        <v>#REF!</v>
      </c>
      <c r="X23" s="54" t="e">
        <f t="shared" si="0"/>
        <v>#REF!</v>
      </c>
      <c r="Y23" s="10" t="e">
        <f t="shared" si="1"/>
        <v>#REF!</v>
      </c>
      <c r="Z23" s="53" t="e">
        <f>Q23/#REF!</f>
        <v>#REF!</v>
      </c>
      <c r="AA23" s="34" t="e">
        <f xml:space="preserve"> S23/#REF!</f>
        <v>#REF!</v>
      </c>
      <c r="AB23" s="68" t="e">
        <f t="shared" si="20"/>
        <v>#REF!</v>
      </c>
      <c r="AC23" s="241" t="e">
        <f>IF(#REF!="ONV",#REF!,0)</f>
        <v>#REF!</v>
      </c>
      <c r="AD23" s="6" t="e">
        <f>IF(#REF!="ONV",'R.Type'!A23,0)</f>
        <v>#REF!</v>
      </c>
      <c r="AE23" s="6" t="e">
        <f t="shared" si="8"/>
        <v>#REF!</v>
      </c>
      <c r="AF23" s="6" t="e">
        <f>IF(#REF!="ONV",'R.Type'!B23,0)</f>
        <v>#REF!</v>
      </c>
      <c r="AG23" s="97" t="e">
        <f t="shared" si="9"/>
        <v>#REF!</v>
      </c>
      <c r="AH23" s="97" t="e">
        <f t="shared" si="21"/>
        <v>#REF!</v>
      </c>
      <c r="AI23" s="244" t="e">
        <f>IF(#REF!="D",#REF!,0)</f>
        <v>#REF!</v>
      </c>
      <c r="AJ23" s="9" t="e">
        <f>IF(#REF!="D",'R.Type'!A23,0)</f>
        <v>#REF!</v>
      </c>
      <c r="AK23" s="9" t="e">
        <f>IF(#REF!="D",'R.Type'!B23,0)</f>
        <v>#REF!</v>
      </c>
      <c r="AL23" s="10" t="e">
        <f>IF(#REF!="D",'R.Type'!C23,0)</f>
        <v>#REF!</v>
      </c>
      <c r="AM23" s="53" t="e">
        <f t="shared" si="10"/>
        <v>#REF!</v>
      </c>
      <c r="AN23" s="34" t="e">
        <f t="shared" si="11"/>
        <v>#REF!</v>
      </c>
      <c r="AO23" s="54" t="e">
        <f t="shared" si="2"/>
        <v>#REF!</v>
      </c>
      <c r="AP23" s="10" t="e">
        <f t="shared" si="3"/>
        <v>#REF!</v>
      </c>
      <c r="AQ23" s="53" t="e">
        <f xml:space="preserve"> AJ23/#REF!</f>
        <v>#REF!</v>
      </c>
      <c r="AR23" s="34" t="e">
        <f>AK23/#REF!</f>
        <v>#REF!</v>
      </c>
      <c r="AS23" s="68" t="e">
        <f t="shared" si="12"/>
        <v>#REF!</v>
      </c>
    </row>
    <row r="24" spans="1:45">
      <c r="A24" s="16" t="e">
        <f>IF(AND(#REF!&gt;0,#REF!&gt;0),#REF!,0)</f>
        <v>#REF!</v>
      </c>
      <c r="B24" s="16" t="e">
        <f>IF(AND(#REF!&gt;0,#REF!&gt;0),#REF!,0)</f>
        <v>#REF!</v>
      </c>
      <c r="C24" s="9" t="e">
        <f>IF(#REF!&gt;0, IF(#REF!="",10,#REF!), 0)</f>
        <v>#REF!</v>
      </c>
      <c r="D24" s="50">
        <f t="shared" si="13"/>
        <v>0</v>
      </c>
      <c r="E24" s="34">
        <f t="shared" si="14"/>
        <v>0</v>
      </c>
      <c r="F24" s="9" t="e">
        <f t="shared" si="15"/>
        <v>#REF!</v>
      </c>
      <c r="G24" s="10" t="e">
        <f t="shared" si="16"/>
        <v>#REF!</v>
      </c>
      <c r="H24" s="26" t="e">
        <f>A24/#REF!</f>
        <v>#REF!</v>
      </c>
      <c r="I24" s="34" t="e">
        <f>B24/#REF!</f>
        <v>#REF!</v>
      </c>
      <c r="J24" s="241" t="e">
        <f>IF(#REF!="OG",#REF!,0)</f>
        <v>#REF!</v>
      </c>
      <c r="K24" s="6" t="e">
        <f>IF(#REF!="OG",'R.Type'!A24,0)</f>
        <v>#REF!</v>
      </c>
      <c r="L24" s="6" t="e">
        <f t="shared" si="4"/>
        <v>#REF!</v>
      </c>
      <c r="M24" s="6" t="e">
        <f>IF(#REF!="OG",'R.Type'!B24,0)</f>
        <v>#REF!</v>
      </c>
      <c r="N24" s="6" t="e">
        <f t="shared" si="5"/>
        <v>#REF!</v>
      </c>
      <c r="O24" s="15" t="e">
        <f t="shared" si="17"/>
        <v>#REF!</v>
      </c>
      <c r="P24" s="244" t="e">
        <f>IF(#REF!="ON",#REF!,0)</f>
        <v>#REF!</v>
      </c>
      <c r="Q24" s="9" t="e">
        <f>IF(#REF!="ON",'R.Type'!A24,)</f>
        <v>#REF!</v>
      </c>
      <c r="R24" s="9" t="e">
        <f t="shared" si="6"/>
        <v>#REF!</v>
      </c>
      <c r="S24" s="9" t="e">
        <f>IF(#REF!="ON",'R.Type'!B24,0)</f>
        <v>#REF!</v>
      </c>
      <c r="T24" s="9" t="e">
        <f t="shared" si="7"/>
        <v>#REF!</v>
      </c>
      <c r="U24" s="10" t="e">
        <f>IF(#REF!="ON",'R.Type'!C24,0)</f>
        <v>#REF!</v>
      </c>
      <c r="V24" s="53" t="e">
        <f t="shared" si="18"/>
        <v>#REF!</v>
      </c>
      <c r="W24" s="34" t="e">
        <f t="shared" si="19"/>
        <v>#REF!</v>
      </c>
      <c r="X24" s="54" t="e">
        <f t="shared" si="0"/>
        <v>#REF!</v>
      </c>
      <c r="Y24" s="10" t="e">
        <f t="shared" si="1"/>
        <v>#REF!</v>
      </c>
      <c r="Z24" s="53" t="e">
        <f>Q24/#REF!</f>
        <v>#REF!</v>
      </c>
      <c r="AA24" s="34" t="e">
        <f xml:space="preserve"> S24/#REF!</f>
        <v>#REF!</v>
      </c>
      <c r="AB24" s="68" t="e">
        <f t="shared" si="20"/>
        <v>#REF!</v>
      </c>
      <c r="AC24" s="241" t="e">
        <f>IF(#REF!="ONV",#REF!,0)</f>
        <v>#REF!</v>
      </c>
      <c r="AD24" s="6" t="e">
        <f>IF(#REF!="ONV",'R.Type'!A24,0)</f>
        <v>#REF!</v>
      </c>
      <c r="AE24" s="6" t="e">
        <f t="shared" si="8"/>
        <v>#REF!</v>
      </c>
      <c r="AF24" s="6" t="e">
        <f>IF(#REF!="ONV",'R.Type'!B24,0)</f>
        <v>#REF!</v>
      </c>
      <c r="AG24" s="97" t="e">
        <f t="shared" si="9"/>
        <v>#REF!</v>
      </c>
      <c r="AH24" s="97" t="e">
        <f t="shared" si="21"/>
        <v>#REF!</v>
      </c>
      <c r="AI24" s="244" t="e">
        <f>IF(#REF!="D",#REF!,0)</f>
        <v>#REF!</v>
      </c>
      <c r="AJ24" s="9" t="e">
        <f>IF(#REF!="D",'R.Type'!A24,0)</f>
        <v>#REF!</v>
      </c>
      <c r="AK24" s="9" t="e">
        <f>IF(#REF!="D",'R.Type'!B24,0)</f>
        <v>#REF!</v>
      </c>
      <c r="AL24" s="10" t="e">
        <f>IF(#REF!="D",'R.Type'!C24,0)</f>
        <v>#REF!</v>
      </c>
      <c r="AM24" s="53" t="e">
        <f t="shared" si="10"/>
        <v>#REF!</v>
      </c>
      <c r="AN24" s="34" t="e">
        <f t="shared" si="11"/>
        <v>#REF!</v>
      </c>
      <c r="AO24" s="54" t="e">
        <f t="shared" si="2"/>
        <v>#REF!</v>
      </c>
      <c r="AP24" s="10" t="e">
        <f t="shared" si="3"/>
        <v>#REF!</v>
      </c>
      <c r="AQ24" s="53" t="e">
        <f xml:space="preserve"> AJ24/#REF!</f>
        <v>#REF!</v>
      </c>
      <c r="AR24" s="34" t="e">
        <f>AK24/#REF!</f>
        <v>#REF!</v>
      </c>
      <c r="AS24" s="68" t="e">
        <f t="shared" si="12"/>
        <v>#REF!</v>
      </c>
    </row>
    <row r="25" spans="1:45">
      <c r="A25" s="16" t="e">
        <f>IF(AND(#REF!&gt;0,#REF!&gt;0),#REF!,0)</f>
        <v>#REF!</v>
      </c>
      <c r="B25" s="16" t="e">
        <f>IF(AND(#REF!&gt;0,#REF!&gt;0),#REF!,0)</f>
        <v>#REF!</v>
      </c>
      <c r="C25" s="9" t="e">
        <f>IF(#REF!&gt;0, IF(#REF!="",10,#REF!), 0)</f>
        <v>#REF!</v>
      </c>
      <c r="D25" s="50">
        <f t="shared" si="13"/>
        <v>0</v>
      </c>
      <c r="E25" s="34">
        <f t="shared" si="14"/>
        <v>0</v>
      </c>
      <c r="F25" s="9" t="e">
        <f t="shared" si="15"/>
        <v>#REF!</v>
      </c>
      <c r="G25" s="10" t="e">
        <f t="shared" si="16"/>
        <v>#REF!</v>
      </c>
      <c r="H25" s="26" t="e">
        <f>A25/#REF!</f>
        <v>#REF!</v>
      </c>
      <c r="I25" s="34" t="e">
        <f>B25/#REF!</f>
        <v>#REF!</v>
      </c>
      <c r="J25" s="241" t="e">
        <f>IF(#REF!="OG",#REF!,0)</f>
        <v>#REF!</v>
      </c>
      <c r="K25" s="6" t="e">
        <f>IF(#REF!="OG",'R.Type'!A25,0)</f>
        <v>#REF!</v>
      </c>
      <c r="L25" s="6" t="e">
        <f t="shared" si="4"/>
        <v>#REF!</v>
      </c>
      <c r="M25" s="6" t="e">
        <f>IF(#REF!="OG",'R.Type'!B25,0)</f>
        <v>#REF!</v>
      </c>
      <c r="N25" s="6" t="e">
        <f t="shared" si="5"/>
        <v>#REF!</v>
      </c>
      <c r="O25" s="15" t="e">
        <f t="shared" si="17"/>
        <v>#REF!</v>
      </c>
      <c r="P25" s="244" t="e">
        <f>IF(#REF!="ON",#REF!,0)</f>
        <v>#REF!</v>
      </c>
      <c r="Q25" s="9" t="e">
        <f>IF(#REF!="ON",'R.Type'!A25,)</f>
        <v>#REF!</v>
      </c>
      <c r="R25" s="9" t="e">
        <f t="shared" si="6"/>
        <v>#REF!</v>
      </c>
      <c r="S25" s="9" t="e">
        <f>IF(#REF!="ON",'R.Type'!B25,0)</f>
        <v>#REF!</v>
      </c>
      <c r="T25" s="9" t="e">
        <f t="shared" si="7"/>
        <v>#REF!</v>
      </c>
      <c r="U25" s="10" t="e">
        <f>IF(#REF!="ON",'R.Type'!C25,0)</f>
        <v>#REF!</v>
      </c>
      <c r="V25" s="53" t="e">
        <f t="shared" si="18"/>
        <v>#REF!</v>
      </c>
      <c r="W25" s="34" t="e">
        <f t="shared" si="19"/>
        <v>#REF!</v>
      </c>
      <c r="X25" s="54" t="e">
        <f t="shared" si="0"/>
        <v>#REF!</v>
      </c>
      <c r="Y25" s="10" t="e">
        <f t="shared" si="1"/>
        <v>#REF!</v>
      </c>
      <c r="Z25" s="53" t="e">
        <f>Q25/#REF!</f>
        <v>#REF!</v>
      </c>
      <c r="AA25" s="34" t="e">
        <f xml:space="preserve"> S25/#REF!</f>
        <v>#REF!</v>
      </c>
      <c r="AB25" s="68" t="e">
        <f t="shared" si="20"/>
        <v>#REF!</v>
      </c>
      <c r="AC25" s="241" t="e">
        <f>IF(#REF!="ONV",#REF!,0)</f>
        <v>#REF!</v>
      </c>
      <c r="AD25" s="6" t="e">
        <f>IF(#REF!="ONV",'R.Type'!A25,0)</f>
        <v>#REF!</v>
      </c>
      <c r="AE25" s="6" t="e">
        <f t="shared" si="8"/>
        <v>#REF!</v>
      </c>
      <c r="AF25" s="6" t="e">
        <f>IF(#REF!="ONV",'R.Type'!B25,0)</f>
        <v>#REF!</v>
      </c>
      <c r="AG25" s="97" t="e">
        <f t="shared" si="9"/>
        <v>#REF!</v>
      </c>
      <c r="AH25" s="97" t="e">
        <f t="shared" si="21"/>
        <v>#REF!</v>
      </c>
      <c r="AI25" s="244" t="e">
        <f>IF(#REF!="D",#REF!,0)</f>
        <v>#REF!</v>
      </c>
      <c r="AJ25" s="9" t="e">
        <f>IF(#REF!="D",'R.Type'!A25,0)</f>
        <v>#REF!</v>
      </c>
      <c r="AK25" s="9" t="e">
        <f>IF(#REF!="D",'R.Type'!B25,0)</f>
        <v>#REF!</v>
      </c>
      <c r="AL25" s="10" t="e">
        <f>IF(#REF!="D",'R.Type'!C25,0)</f>
        <v>#REF!</v>
      </c>
      <c r="AM25" s="53" t="e">
        <f t="shared" si="10"/>
        <v>#REF!</v>
      </c>
      <c r="AN25" s="34" t="e">
        <f t="shared" si="11"/>
        <v>#REF!</v>
      </c>
      <c r="AO25" s="54" t="e">
        <f t="shared" si="2"/>
        <v>#REF!</v>
      </c>
      <c r="AP25" s="10" t="e">
        <f t="shared" si="3"/>
        <v>#REF!</v>
      </c>
      <c r="AQ25" s="53" t="e">
        <f xml:space="preserve"> AJ25/#REF!</f>
        <v>#REF!</v>
      </c>
      <c r="AR25" s="34" t="e">
        <f>AK25/#REF!</f>
        <v>#REF!</v>
      </c>
      <c r="AS25" s="68" t="e">
        <f t="shared" si="12"/>
        <v>#REF!</v>
      </c>
    </row>
    <row r="26" spans="1:45">
      <c r="A26" s="16" t="e">
        <f>IF(AND(#REF!&gt;0,#REF!&gt;0),#REF!,0)</f>
        <v>#REF!</v>
      </c>
      <c r="B26" s="16" t="e">
        <f>IF(AND(#REF!&gt;0,#REF!&gt;0),#REF!,0)</f>
        <v>#REF!</v>
      </c>
      <c r="C26" s="9" t="e">
        <f>IF(#REF!&gt;0, IF(#REF!="",10,#REF!), 0)</f>
        <v>#REF!</v>
      </c>
      <c r="D26" s="50">
        <f t="shared" si="13"/>
        <v>0</v>
      </c>
      <c r="E26" s="34">
        <f t="shared" si="14"/>
        <v>0</v>
      </c>
      <c r="F26" s="9" t="e">
        <f t="shared" si="15"/>
        <v>#REF!</v>
      </c>
      <c r="G26" s="10" t="e">
        <f t="shared" si="16"/>
        <v>#REF!</v>
      </c>
      <c r="H26" s="26" t="e">
        <f>A26/#REF!</f>
        <v>#REF!</v>
      </c>
      <c r="I26" s="34" t="e">
        <f>B26/#REF!</f>
        <v>#REF!</v>
      </c>
      <c r="J26" s="241" t="e">
        <f>IF(#REF!="OG",#REF!,0)</f>
        <v>#REF!</v>
      </c>
      <c r="K26" s="6" t="e">
        <f>IF(#REF!="OG",'R.Type'!A26,0)</f>
        <v>#REF!</v>
      </c>
      <c r="L26" s="6" t="e">
        <f t="shared" si="4"/>
        <v>#REF!</v>
      </c>
      <c r="M26" s="6" t="e">
        <f>IF(#REF!="OG",'R.Type'!B26,0)</f>
        <v>#REF!</v>
      </c>
      <c r="N26" s="6" t="e">
        <f t="shared" si="5"/>
        <v>#REF!</v>
      </c>
      <c r="O26" s="15" t="e">
        <f t="shared" si="17"/>
        <v>#REF!</v>
      </c>
      <c r="P26" s="244" t="e">
        <f>IF(#REF!="ON",#REF!,0)</f>
        <v>#REF!</v>
      </c>
      <c r="Q26" s="9" t="e">
        <f>IF(#REF!="ON",'R.Type'!A26,)</f>
        <v>#REF!</v>
      </c>
      <c r="R26" s="9" t="e">
        <f t="shared" si="6"/>
        <v>#REF!</v>
      </c>
      <c r="S26" s="9" t="e">
        <f>IF(#REF!="ON",'R.Type'!B26,0)</f>
        <v>#REF!</v>
      </c>
      <c r="T26" s="9" t="e">
        <f t="shared" si="7"/>
        <v>#REF!</v>
      </c>
      <c r="U26" s="10" t="e">
        <f>IF(#REF!="ON",'R.Type'!C26,0)</f>
        <v>#REF!</v>
      </c>
      <c r="V26" s="53" t="e">
        <f t="shared" si="18"/>
        <v>#REF!</v>
      </c>
      <c r="W26" s="34" t="e">
        <f t="shared" si="19"/>
        <v>#REF!</v>
      </c>
      <c r="X26" s="54" t="e">
        <f t="shared" si="0"/>
        <v>#REF!</v>
      </c>
      <c r="Y26" s="10" t="e">
        <f t="shared" si="1"/>
        <v>#REF!</v>
      </c>
      <c r="Z26" s="53" t="e">
        <f>Q26/#REF!</f>
        <v>#REF!</v>
      </c>
      <c r="AA26" s="34" t="e">
        <f xml:space="preserve"> S26/#REF!</f>
        <v>#REF!</v>
      </c>
      <c r="AB26" s="68" t="e">
        <f t="shared" si="20"/>
        <v>#REF!</v>
      </c>
      <c r="AC26" s="241" t="e">
        <f>IF(#REF!="ONV",#REF!,0)</f>
        <v>#REF!</v>
      </c>
      <c r="AD26" s="6" t="e">
        <f>IF(#REF!="ONV",'R.Type'!A26,0)</f>
        <v>#REF!</v>
      </c>
      <c r="AE26" s="6" t="e">
        <f t="shared" si="8"/>
        <v>#REF!</v>
      </c>
      <c r="AF26" s="6" t="e">
        <f>IF(#REF!="ONV",'R.Type'!B26,0)</f>
        <v>#REF!</v>
      </c>
      <c r="AG26" s="97" t="e">
        <f t="shared" si="9"/>
        <v>#REF!</v>
      </c>
      <c r="AH26" s="97" t="e">
        <f t="shared" si="21"/>
        <v>#REF!</v>
      </c>
      <c r="AI26" s="244" t="e">
        <f>IF(#REF!="D",#REF!,0)</f>
        <v>#REF!</v>
      </c>
      <c r="AJ26" s="9" t="e">
        <f>IF(#REF!="D",'R.Type'!A26,0)</f>
        <v>#REF!</v>
      </c>
      <c r="AK26" s="9" t="e">
        <f>IF(#REF!="D",'R.Type'!B26,0)</f>
        <v>#REF!</v>
      </c>
      <c r="AL26" s="10" t="e">
        <f>IF(#REF!="D",'R.Type'!C26,0)</f>
        <v>#REF!</v>
      </c>
      <c r="AM26" s="53" t="e">
        <f t="shared" si="10"/>
        <v>#REF!</v>
      </c>
      <c r="AN26" s="34" t="e">
        <f t="shared" si="11"/>
        <v>#REF!</v>
      </c>
      <c r="AO26" s="54" t="e">
        <f t="shared" si="2"/>
        <v>#REF!</v>
      </c>
      <c r="AP26" s="10" t="e">
        <f t="shared" si="3"/>
        <v>#REF!</v>
      </c>
      <c r="AQ26" s="53" t="e">
        <f xml:space="preserve"> AJ26/#REF!</f>
        <v>#REF!</v>
      </c>
      <c r="AR26" s="34" t="e">
        <f>AK26/#REF!</f>
        <v>#REF!</v>
      </c>
      <c r="AS26" s="68" t="e">
        <f t="shared" si="12"/>
        <v>#REF!</v>
      </c>
    </row>
    <row r="27" spans="1:45">
      <c r="A27" s="16" t="e">
        <f>IF(AND(#REF!&gt;0,#REF!&gt;0),#REF!,0)</f>
        <v>#REF!</v>
      </c>
      <c r="B27" s="16" t="e">
        <f>IF(AND(#REF!&gt;0,#REF!&gt;0),#REF!,0)</f>
        <v>#REF!</v>
      </c>
      <c r="C27" s="9" t="e">
        <f>IF(#REF!&gt;0, IF(#REF!="",10,#REF!), 0)</f>
        <v>#REF!</v>
      </c>
      <c r="D27" s="50">
        <f t="shared" si="13"/>
        <v>0</v>
      </c>
      <c r="E27" s="34">
        <f t="shared" si="14"/>
        <v>0</v>
      </c>
      <c r="F27" s="9" t="e">
        <f t="shared" si="15"/>
        <v>#REF!</v>
      </c>
      <c r="G27" s="10" t="e">
        <f t="shared" si="16"/>
        <v>#REF!</v>
      </c>
      <c r="H27" s="26" t="e">
        <f>A27/#REF!</f>
        <v>#REF!</v>
      </c>
      <c r="I27" s="34" t="e">
        <f>B27/#REF!</f>
        <v>#REF!</v>
      </c>
      <c r="J27" s="241" t="e">
        <f>IF(#REF!="OG",#REF!,0)</f>
        <v>#REF!</v>
      </c>
      <c r="K27" s="6" t="e">
        <f>IF(#REF!="OG",'R.Type'!A27,0)</f>
        <v>#REF!</v>
      </c>
      <c r="L27" s="6" t="e">
        <f t="shared" si="4"/>
        <v>#REF!</v>
      </c>
      <c r="M27" s="6" t="e">
        <f>IF(#REF!="OG",'R.Type'!B27,0)</f>
        <v>#REF!</v>
      </c>
      <c r="N27" s="6" t="e">
        <f t="shared" si="5"/>
        <v>#REF!</v>
      </c>
      <c r="O27" s="15" t="e">
        <f t="shared" si="17"/>
        <v>#REF!</v>
      </c>
      <c r="P27" s="244" t="e">
        <f>IF(#REF!="ON",#REF!,0)</f>
        <v>#REF!</v>
      </c>
      <c r="Q27" s="9" t="e">
        <f>IF(#REF!="ON",'R.Type'!A27,)</f>
        <v>#REF!</v>
      </c>
      <c r="R27" s="9" t="e">
        <f t="shared" si="6"/>
        <v>#REF!</v>
      </c>
      <c r="S27" s="9" t="e">
        <f>IF(#REF!="ON",'R.Type'!B27,0)</f>
        <v>#REF!</v>
      </c>
      <c r="T27" s="9" t="e">
        <f t="shared" si="7"/>
        <v>#REF!</v>
      </c>
      <c r="U27" s="10" t="e">
        <f>IF(#REF!="ON",'R.Type'!C27,0)</f>
        <v>#REF!</v>
      </c>
      <c r="V27" s="53" t="e">
        <f t="shared" si="18"/>
        <v>#REF!</v>
      </c>
      <c r="W27" s="34" t="e">
        <f t="shared" si="19"/>
        <v>#REF!</v>
      </c>
      <c r="X27" s="54" t="e">
        <f t="shared" si="0"/>
        <v>#REF!</v>
      </c>
      <c r="Y27" s="10" t="e">
        <f t="shared" si="1"/>
        <v>#REF!</v>
      </c>
      <c r="Z27" s="53" t="e">
        <f>Q27/#REF!</f>
        <v>#REF!</v>
      </c>
      <c r="AA27" s="34" t="e">
        <f xml:space="preserve"> S27/#REF!</f>
        <v>#REF!</v>
      </c>
      <c r="AB27" s="68" t="e">
        <f t="shared" si="20"/>
        <v>#REF!</v>
      </c>
      <c r="AC27" s="241" t="e">
        <f>IF(#REF!="ONV",#REF!,0)</f>
        <v>#REF!</v>
      </c>
      <c r="AD27" s="6" t="e">
        <f>IF(#REF!="ONV",'R.Type'!A27,0)</f>
        <v>#REF!</v>
      </c>
      <c r="AE27" s="6" t="e">
        <f t="shared" si="8"/>
        <v>#REF!</v>
      </c>
      <c r="AF27" s="6" t="e">
        <f>IF(#REF!="ONV",'R.Type'!B27,0)</f>
        <v>#REF!</v>
      </c>
      <c r="AG27" s="97" t="e">
        <f t="shared" si="9"/>
        <v>#REF!</v>
      </c>
      <c r="AH27" s="97" t="e">
        <f t="shared" si="21"/>
        <v>#REF!</v>
      </c>
      <c r="AI27" s="244" t="e">
        <f>IF(#REF!="D",#REF!,0)</f>
        <v>#REF!</v>
      </c>
      <c r="AJ27" s="9" t="e">
        <f>IF(#REF!="D",'R.Type'!A27,0)</f>
        <v>#REF!</v>
      </c>
      <c r="AK27" s="9" t="e">
        <f>IF(#REF!="D",'R.Type'!B27,0)</f>
        <v>#REF!</v>
      </c>
      <c r="AL27" s="10" t="e">
        <f>IF(#REF!="D",'R.Type'!C27,0)</f>
        <v>#REF!</v>
      </c>
      <c r="AM27" s="53" t="e">
        <f t="shared" si="10"/>
        <v>#REF!</v>
      </c>
      <c r="AN27" s="34" t="e">
        <f t="shared" si="11"/>
        <v>#REF!</v>
      </c>
      <c r="AO27" s="54" t="e">
        <f t="shared" si="2"/>
        <v>#REF!</v>
      </c>
      <c r="AP27" s="10" t="e">
        <f t="shared" si="3"/>
        <v>#REF!</v>
      </c>
      <c r="AQ27" s="53" t="e">
        <f xml:space="preserve"> AJ27/#REF!</f>
        <v>#REF!</v>
      </c>
      <c r="AR27" s="34" t="e">
        <f>AK27/#REF!</f>
        <v>#REF!</v>
      </c>
      <c r="AS27" s="68" t="e">
        <f t="shared" si="12"/>
        <v>#REF!</v>
      </c>
    </row>
    <row r="28" spans="1:45">
      <c r="A28" s="16" t="e">
        <f>IF(AND(#REF!&gt;0,#REF!&gt;0),#REF!,0)</f>
        <v>#REF!</v>
      </c>
      <c r="B28" s="16" t="e">
        <f>IF(AND(#REF!&gt;0,#REF!&gt;0),#REF!,0)</f>
        <v>#REF!</v>
      </c>
      <c r="C28" s="9" t="e">
        <f>IF(#REF!&gt;0, IF(#REF!="",10,#REF!), 0)</f>
        <v>#REF!</v>
      </c>
      <c r="D28" s="50">
        <f t="shared" si="13"/>
        <v>0</v>
      </c>
      <c r="E28" s="34">
        <f t="shared" si="14"/>
        <v>0</v>
      </c>
      <c r="F28" s="9" t="e">
        <f t="shared" si="15"/>
        <v>#REF!</v>
      </c>
      <c r="G28" s="10" t="e">
        <f t="shared" si="16"/>
        <v>#REF!</v>
      </c>
      <c r="H28" s="26" t="e">
        <f>A28/#REF!</f>
        <v>#REF!</v>
      </c>
      <c r="I28" s="34" t="e">
        <f>B28/#REF!</f>
        <v>#REF!</v>
      </c>
      <c r="J28" s="241" t="e">
        <f>IF(#REF!="OG",#REF!,0)</f>
        <v>#REF!</v>
      </c>
      <c r="K28" s="6" t="e">
        <f>IF(#REF!="OG",'R.Type'!A28,0)</f>
        <v>#REF!</v>
      </c>
      <c r="L28" s="6" t="e">
        <f t="shared" si="4"/>
        <v>#REF!</v>
      </c>
      <c r="M28" s="6" t="e">
        <f>IF(#REF!="OG",'R.Type'!B28,0)</f>
        <v>#REF!</v>
      </c>
      <c r="N28" s="6" t="e">
        <f t="shared" si="5"/>
        <v>#REF!</v>
      </c>
      <c r="O28" s="15" t="e">
        <f t="shared" si="17"/>
        <v>#REF!</v>
      </c>
      <c r="P28" s="244" t="e">
        <f>IF(#REF!="ON",#REF!,0)</f>
        <v>#REF!</v>
      </c>
      <c r="Q28" s="9" t="e">
        <f>IF(#REF!="ON",'R.Type'!A28,)</f>
        <v>#REF!</v>
      </c>
      <c r="R28" s="9" t="e">
        <f t="shared" si="6"/>
        <v>#REF!</v>
      </c>
      <c r="S28" s="9" t="e">
        <f>IF(#REF!="ON",'R.Type'!B28,0)</f>
        <v>#REF!</v>
      </c>
      <c r="T28" s="9" t="e">
        <f t="shared" si="7"/>
        <v>#REF!</v>
      </c>
      <c r="U28" s="10" t="e">
        <f>IF(#REF!="ON",'R.Type'!C28,0)</f>
        <v>#REF!</v>
      </c>
      <c r="V28" s="53" t="e">
        <f t="shared" si="18"/>
        <v>#REF!</v>
      </c>
      <c r="W28" s="34" t="e">
        <f t="shared" si="19"/>
        <v>#REF!</v>
      </c>
      <c r="X28" s="54" t="e">
        <f t="shared" si="0"/>
        <v>#REF!</v>
      </c>
      <c r="Y28" s="10" t="e">
        <f t="shared" si="1"/>
        <v>#REF!</v>
      </c>
      <c r="Z28" s="53" t="e">
        <f>Q28/#REF!</f>
        <v>#REF!</v>
      </c>
      <c r="AA28" s="34" t="e">
        <f xml:space="preserve"> S28/#REF!</f>
        <v>#REF!</v>
      </c>
      <c r="AB28" s="68" t="e">
        <f t="shared" si="20"/>
        <v>#REF!</v>
      </c>
      <c r="AC28" s="241" t="e">
        <f>IF(#REF!="ONV",#REF!,0)</f>
        <v>#REF!</v>
      </c>
      <c r="AD28" s="6" t="e">
        <f>IF(#REF!="ONV",'R.Type'!A28,0)</f>
        <v>#REF!</v>
      </c>
      <c r="AE28" s="6" t="e">
        <f t="shared" si="8"/>
        <v>#REF!</v>
      </c>
      <c r="AF28" s="6" t="e">
        <f>IF(#REF!="ONV",'R.Type'!B28,0)</f>
        <v>#REF!</v>
      </c>
      <c r="AG28" s="97" t="e">
        <f t="shared" si="9"/>
        <v>#REF!</v>
      </c>
      <c r="AH28" s="97" t="e">
        <f t="shared" si="21"/>
        <v>#REF!</v>
      </c>
      <c r="AI28" s="244" t="e">
        <f>IF(#REF!="D",#REF!,0)</f>
        <v>#REF!</v>
      </c>
      <c r="AJ28" s="9" t="e">
        <f>IF(#REF!="D",'R.Type'!A28,0)</f>
        <v>#REF!</v>
      </c>
      <c r="AK28" s="9" t="e">
        <f>IF(#REF!="D",'R.Type'!B28,0)</f>
        <v>#REF!</v>
      </c>
      <c r="AL28" s="10" t="e">
        <f>IF(#REF!="D",'R.Type'!C28,0)</f>
        <v>#REF!</v>
      </c>
      <c r="AM28" s="53" t="e">
        <f t="shared" si="10"/>
        <v>#REF!</v>
      </c>
      <c r="AN28" s="34" t="e">
        <f t="shared" si="11"/>
        <v>#REF!</v>
      </c>
      <c r="AO28" s="54" t="e">
        <f t="shared" si="2"/>
        <v>#REF!</v>
      </c>
      <c r="AP28" s="10" t="e">
        <f t="shared" si="3"/>
        <v>#REF!</v>
      </c>
      <c r="AQ28" s="53" t="e">
        <f xml:space="preserve"> AJ28/#REF!</f>
        <v>#REF!</v>
      </c>
      <c r="AR28" s="34" t="e">
        <f>AK28/#REF!</f>
        <v>#REF!</v>
      </c>
      <c r="AS28" s="68" t="e">
        <f t="shared" si="12"/>
        <v>#REF!</v>
      </c>
    </row>
    <row r="29" spans="1:45">
      <c r="A29" s="16" t="e">
        <f>IF(AND(#REF!&gt;0,#REF!&gt;0),#REF!,0)</f>
        <v>#REF!</v>
      </c>
      <c r="B29" s="16" t="e">
        <f>IF(AND(#REF!&gt;0,#REF!&gt;0),#REF!,0)</f>
        <v>#REF!</v>
      </c>
      <c r="C29" s="9" t="e">
        <f>IF(#REF!&gt;0, IF(#REF!="",10,#REF!), 0)</f>
        <v>#REF!</v>
      </c>
      <c r="D29" s="50">
        <f t="shared" si="13"/>
        <v>0</v>
      </c>
      <c r="E29" s="34">
        <f t="shared" si="14"/>
        <v>0</v>
      </c>
      <c r="F29" s="9" t="e">
        <f t="shared" si="15"/>
        <v>#REF!</v>
      </c>
      <c r="G29" s="10" t="e">
        <f t="shared" si="16"/>
        <v>#REF!</v>
      </c>
      <c r="H29" s="26" t="e">
        <f>A29/#REF!</f>
        <v>#REF!</v>
      </c>
      <c r="I29" s="34" t="e">
        <f>B29/#REF!</f>
        <v>#REF!</v>
      </c>
      <c r="J29" s="241" t="e">
        <f>IF(#REF!="OG",#REF!,0)</f>
        <v>#REF!</v>
      </c>
      <c r="K29" s="6" t="e">
        <f>IF(#REF!="OG",'R.Type'!A29,0)</f>
        <v>#REF!</v>
      </c>
      <c r="L29" s="6" t="e">
        <f t="shared" si="4"/>
        <v>#REF!</v>
      </c>
      <c r="M29" s="6" t="e">
        <f>IF(#REF!="OG",'R.Type'!B29,0)</f>
        <v>#REF!</v>
      </c>
      <c r="N29" s="6" t="e">
        <f t="shared" si="5"/>
        <v>#REF!</v>
      </c>
      <c r="O29" s="15" t="e">
        <f t="shared" si="17"/>
        <v>#REF!</v>
      </c>
      <c r="P29" s="244" t="e">
        <f>IF(#REF!="ON",#REF!,0)</f>
        <v>#REF!</v>
      </c>
      <c r="Q29" s="9" t="e">
        <f>IF(#REF!="ON",'R.Type'!A29,)</f>
        <v>#REF!</v>
      </c>
      <c r="R29" s="9" t="e">
        <f t="shared" si="6"/>
        <v>#REF!</v>
      </c>
      <c r="S29" s="9" t="e">
        <f>IF(#REF!="ON",'R.Type'!B29,0)</f>
        <v>#REF!</v>
      </c>
      <c r="T29" s="9" t="e">
        <f t="shared" si="7"/>
        <v>#REF!</v>
      </c>
      <c r="U29" s="10" t="e">
        <f>IF(#REF!="ON",'R.Type'!C29,0)</f>
        <v>#REF!</v>
      </c>
      <c r="V29" s="53" t="e">
        <f t="shared" si="18"/>
        <v>#REF!</v>
      </c>
      <c r="W29" s="34" t="e">
        <f t="shared" si="19"/>
        <v>#REF!</v>
      </c>
      <c r="X29" s="54" t="e">
        <f t="shared" si="0"/>
        <v>#REF!</v>
      </c>
      <c r="Y29" s="10" t="e">
        <f t="shared" si="1"/>
        <v>#REF!</v>
      </c>
      <c r="Z29" s="53" t="e">
        <f>Q29/#REF!</f>
        <v>#REF!</v>
      </c>
      <c r="AA29" s="34" t="e">
        <f xml:space="preserve"> S29/#REF!</f>
        <v>#REF!</v>
      </c>
      <c r="AB29" s="68" t="e">
        <f t="shared" si="20"/>
        <v>#REF!</v>
      </c>
      <c r="AC29" s="241" t="e">
        <f>IF(#REF!="ONV",#REF!,0)</f>
        <v>#REF!</v>
      </c>
      <c r="AD29" s="6" t="e">
        <f>IF(#REF!="ONV",'R.Type'!A29,0)</f>
        <v>#REF!</v>
      </c>
      <c r="AE29" s="6" t="e">
        <f t="shared" si="8"/>
        <v>#REF!</v>
      </c>
      <c r="AF29" s="6" t="e">
        <f>IF(#REF!="ONV",'R.Type'!B29,0)</f>
        <v>#REF!</v>
      </c>
      <c r="AG29" s="97" t="e">
        <f t="shared" si="9"/>
        <v>#REF!</v>
      </c>
      <c r="AH29" s="97" t="e">
        <f t="shared" si="21"/>
        <v>#REF!</v>
      </c>
      <c r="AI29" s="244" t="e">
        <f>IF(#REF!="D",#REF!,0)</f>
        <v>#REF!</v>
      </c>
      <c r="AJ29" s="9" t="e">
        <f>IF(#REF!="D",'R.Type'!A29,0)</f>
        <v>#REF!</v>
      </c>
      <c r="AK29" s="9" t="e">
        <f>IF(#REF!="D",'R.Type'!B29,0)</f>
        <v>#REF!</v>
      </c>
      <c r="AL29" s="10" t="e">
        <f>IF(#REF!="D",'R.Type'!C29,0)</f>
        <v>#REF!</v>
      </c>
      <c r="AM29" s="53" t="e">
        <f t="shared" si="10"/>
        <v>#REF!</v>
      </c>
      <c r="AN29" s="34" t="e">
        <f t="shared" si="11"/>
        <v>#REF!</v>
      </c>
      <c r="AO29" s="54" t="e">
        <f t="shared" si="2"/>
        <v>#REF!</v>
      </c>
      <c r="AP29" s="10" t="e">
        <f t="shared" si="3"/>
        <v>#REF!</v>
      </c>
      <c r="AQ29" s="53" t="e">
        <f xml:space="preserve"> AJ29/#REF!</f>
        <v>#REF!</v>
      </c>
      <c r="AR29" s="34" t="e">
        <f>AK29/#REF!</f>
        <v>#REF!</v>
      </c>
      <c r="AS29" s="68" t="e">
        <f t="shared" si="12"/>
        <v>#REF!</v>
      </c>
    </row>
    <row r="30" spans="1:45">
      <c r="A30" s="16" t="e">
        <f>IF(AND(#REF!&gt;0,#REF!&gt;0),#REF!,0)</f>
        <v>#REF!</v>
      </c>
      <c r="B30" s="16" t="e">
        <f>IF(AND(#REF!&gt;0,#REF!&gt;0),#REF!,0)</f>
        <v>#REF!</v>
      </c>
      <c r="C30" s="9" t="e">
        <f>IF(#REF!&gt;0, IF(#REF!="",10,#REF!), 0)</f>
        <v>#REF!</v>
      </c>
      <c r="D30" s="50">
        <f t="shared" si="13"/>
        <v>0</v>
      </c>
      <c r="E30" s="34">
        <f t="shared" si="14"/>
        <v>0</v>
      </c>
      <c r="F30" s="9" t="e">
        <f t="shared" si="15"/>
        <v>#REF!</v>
      </c>
      <c r="G30" s="10" t="e">
        <f t="shared" si="16"/>
        <v>#REF!</v>
      </c>
      <c r="H30" s="26" t="e">
        <f>A30/#REF!</f>
        <v>#REF!</v>
      </c>
      <c r="I30" s="34" t="e">
        <f>B30/#REF!</f>
        <v>#REF!</v>
      </c>
      <c r="J30" s="241" t="e">
        <f>IF(#REF!="OG",#REF!,0)</f>
        <v>#REF!</v>
      </c>
      <c r="K30" s="6" t="e">
        <f>IF(#REF!="OG",'R.Type'!A30,0)</f>
        <v>#REF!</v>
      </c>
      <c r="L30" s="6" t="e">
        <f t="shared" si="4"/>
        <v>#REF!</v>
      </c>
      <c r="M30" s="6" t="e">
        <f>IF(#REF!="OG",'R.Type'!B30,0)</f>
        <v>#REF!</v>
      </c>
      <c r="N30" s="6" t="e">
        <f t="shared" si="5"/>
        <v>#REF!</v>
      </c>
      <c r="O30" s="15" t="e">
        <f t="shared" si="17"/>
        <v>#REF!</v>
      </c>
      <c r="P30" s="244" t="e">
        <f>IF(#REF!="ON",#REF!,0)</f>
        <v>#REF!</v>
      </c>
      <c r="Q30" s="9" t="e">
        <f>IF(#REF!="ON",'R.Type'!A30,)</f>
        <v>#REF!</v>
      </c>
      <c r="R30" s="9" t="e">
        <f t="shared" si="6"/>
        <v>#REF!</v>
      </c>
      <c r="S30" s="9" t="e">
        <f>IF(#REF!="ON",'R.Type'!B30,0)</f>
        <v>#REF!</v>
      </c>
      <c r="T30" s="9" t="e">
        <f t="shared" si="7"/>
        <v>#REF!</v>
      </c>
      <c r="U30" s="10" t="e">
        <f>IF(#REF!="ON",'R.Type'!C30,0)</f>
        <v>#REF!</v>
      </c>
      <c r="V30" s="53" t="e">
        <f t="shared" si="18"/>
        <v>#REF!</v>
      </c>
      <c r="W30" s="34" t="e">
        <f t="shared" si="19"/>
        <v>#REF!</v>
      </c>
      <c r="X30" s="54" t="e">
        <f t="shared" si="0"/>
        <v>#REF!</v>
      </c>
      <c r="Y30" s="10" t="e">
        <f t="shared" si="1"/>
        <v>#REF!</v>
      </c>
      <c r="Z30" s="53" t="e">
        <f>Q30/#REF!</f>
        <v>#REF!</v>
      </c>
      <c r="AA30" s="34" t="e">
        <f xml:space="preserve"> S30/#REF!</f>
        <v>#REF!</v>
      </c>
      <c r="AB30" s="68" t="e">
        <f t="shared" si="20"/>
        <v>#REF!</v>
      </c>
      <c r="AC30" s="241" t="e">
        <f>IF(#REF!="ONV",#REF!,0)</f>
        <v>#REF!</v>
      </c>
      <c r="AD30" s="6" t="e">
        <f>IF(#REF!="ONV",'R.Type'!A30,0)</f>
        <v>#REF!</v>
      </c>
      <c r="AE30" s="6" t="e">
        <f t="shared" si="8"/>
        <v>#REF!</v>
      </c>
      <c r="AF30" s="6" t="e">
        <f>IF(#REF!="ONV",'R.Type'!B30,0)</f>
        <v>#REF!</v>
      </c>
      <c r="AG30" s="97" t="e">
        <f t="shared" si="9"/>
        <v>#REF!</v>
      </c>
      <c r="AH30" s="97" t="e">
        <f t="shared" si="21"/>
        <v>#REF!</v>
      </c>
      <c r="AI30" s="244" t="e">
        <f>IF(#REF!="D",#REF!,0)</f>
        <v>#REF!</v>
      </c>
      <c r="AJ30" s="9" t="e">
        <f>IF(#REF!="D",'R.Type'!A30,0)</f>
        <v>#REF!</v>
      </c>
      <c r="AK30" s="9" t="e">
        <f>IF(#REF!="D",'R.Type'!B30,0)</f>
        <v>#REF!</v>
      </c>
      <c r="AL30" s="10" t="e">
        <f>IF(#REF!="D",'R.Type'!C30,0)</f>
        <v>#REF!</v>
      </c>
      <c r="AM30" s="53" t="e">
        <f t="shared" si="10"/>
        <v>#REF!</v>
      </c>
      <c r="AN30" s="34" t="e">
        <f t="shared" si="11"/>
        <v>#REF!</v>
      </c>
      <c r="AO30" s="54" t="e">
        <f t="shared" si="2"/>
        <v>#REF!</v>
      </c>
      <c r="AP30" s="10" t="e">
        <f t="shared" si="3"/>
        <v>#REF!</v>
      </c>
      <c r="AQ30" s="53" t="e">
        <f xml:space="preserve"> AJ30/#REF!</f>
        <v>#REF!</v>
      </c>
      <c r="AR30" s="34" t="e">
        <f>AK30/#REF!</f>
        <v>#REF!</v>
      </c>
      <c r="AS30" s="68" t="e">
        <f t="shared" si="12"/>
        <v>#REF!</v>
      </c>
    </row>
    <row r="31" spans="1:45">
      <c r="A31" s="16" t="e">
        <f>IF(AND(#REF!&gt;0,#REF!&gt;0),#REF!,0)</f>
        <v>#REF!</v>
      </c>
      <c r="B31" s="16" t="e">
        <f>IF(AND(#REF!&gt;0,#REF!&gt;0),#REF!,0)</f>
        <v>#REF!</v>
      </c>
      <c r="C31" s="9" t="e">
        <f>IF(#REF!&gt;0, IF(#REF!="",10,#REF!), 0)</f>
        <v>#REF!</v>
      </c>
      <c r="D31" s="50">
        <f t="shared" si="13"/>
        <v>0</v>
      </c>
      <c r="E31" s="34">
        <f t="shared" si="14"/>
        <v>0</v>
      </c>
      <c r="F31" s="9" t="e">
        <f t="shared" si="15"/>
        <v>#REF!</v>
      </c>
      <c r="G31" s="10" t="e">
        <f t="shared" si="16"/>
        <v>#REF!</v>
      </c>
      <c r="H31" s="26" t="e">
        <f>A31/#REF!</f>
        <v>#REF!</v>
      </c>
      <c r="I31" s="34" t="e">
        <f>B31/#REF!</f>
        <v>#REF!</v>
      </c>
      <c r="J31" s="241" t="e">
        <f>IF(#REF!="OG",#REF!,0)</f>
        <v>#REF!</v>
      </c>
      <c r="K31" s="6" t="e">
        <f>IF(#REF!="OG",'R.Type'!A31,0)</f>
        <v>#REF!</v>
      </c>
      <c r="L31" s="6" t="e">
        <f t="shared" si="4"/>
        <v>#REF!</v>
      </c>
      <c r="M31" s="6" t="e">
        <f>IF(#REF!="OG",'R.Type'!B31,0)</f>
        <v>#REF!</v>
      </c>
      <c r="N31" s="6" t="e">
        <f t="shared" si="5"/>
        <v>#REF!</v>
      </c>
      <c r="O31" s="15" t="e">
        <f t="shared" si="17"/>
        <v>#REF!</v>
      </c>
      <c r="P31" s="244" t="e">
        <f>IF(#REF!="ON",#REF!,0)</f>
        <v>#REF!</v>
      </c>
      <c r="Q31" s="9" t="e">
        <f>IF(#REF!="ON",'R.Type'!A31,)</f>
        <v>#REF!</v>
      </c>
      <c r="R31" s="9" t="e">
        <f t="shared" si="6"/>
        <v>#REF!</v>
      </c>
      <c r="S31" s="9" t="e">
        <f>IF(#REF!="ON",'R.Type'!B31,0)</f>
        <v>#REF!</v>
      </c>
      <c r="T31" s="9" t="e">
        <f t="shared" si="7"/>
        <v>#REF!</v>
      </c>
      <c r="U31" s="10" t="e">
        <f>IF(#REF!="ON",'R.Type'!C31,0)</f>
        <v>#REF!</v>
      </c>
      <c r="V31" s="53" t="e">
        <f t="shared" si="18"/>
        <v>#REF!</v>
      </c>
      <c r="W31" s="34" t="e">
        <f t="shared" si="19"/>
        <v>#REF!</v>
      </c>
      <c r="X31" s="54" t="e">
        <f t="shared" si="0"/>
        <v>#REF!</v>
      </c>
      <c r="Y31" s="10" t="e">
        <f t="shared" si="1"/>
        <v>#REF!</v>
      </c>
      <c r="Z31" s="53" t="e">
        <f>Q31/#REF!</f>
        <v>#REF!</v>
      </c>
      <c r="AA31" s="34" t="e">
        <f xml:space="preserve"> S31/#REF!</f>
        <v>#REF!</v>
      </c>
      <c r="AB31" s="68" t="e">
        <f t="shared" si="20"/>
        <v>#REF!</v>
      </c>
      <c r="AC31" s="241" t="e">
        <f>IF(#REF!="ONV",#REF!,0)</f>
        <v>#REF!</v>
      </c>
      <c r="AD31" s="6" t="e">
        <f>IF(#REF!="ONV",'R.Type'!A31,0)</f>
        <v>#REF!</v>
      </c>
      <c r="AE31" s="6" t="e">
        <f t="shared" si="8"/>
        <v>#REF!</v>
      </c>
      <c r="AF31" s="6" t="e">
        <f>IF(#REF!="ONV",'R.Type'!B31,0)</f>
        <v>#REF!</v>
      </c>
      <c r="AG31" s="97" t="e">
        <f t="shared" si="9"/>
        <v>#REF!</v>
      </c>
      <c r="AH31" s="97" t="e">
        <f t="shared" si="21"/>
        <v>#REF!</v>
      </c>
      <c r="AI31" s="244" t="e">
        <f>IF(#REF!="D",#REF!,0)</f>
        <v>#REF!</v>
      </c>
      <c r="AJ31" s="9" t="e">
        <f>IF(#REF!="D",'R.Type'!A31,0)</f>
        <v>#REF!</v>
      </c>
      <c r="AK31" s="9" t="e">
        <f>IF(#REF!="D",'R.Type'!B31,0)</f>
        <v>#REF!</v>
      </c>
      <c r="AL31" s="10" t="e">
        <f>IF(#REF!="D",'R.Type'!C31,0)</f>
        <v>#REF!</v>
      </c>
      <c r="AM31" s="53" t="e">
        <f t="shared" si="10"/>
        <v>#REF!</v>
      </c>
      <c r="AN31" s="34" t="e">
        <f t="shared" si="11"/>
        <v>#REF!</v>
      </c>
      <c r="AO31" s="54" t="e">
        <f t="shared" si="2"/>
        <v>#REF!</v>
      </c>
      <c r="AP31" s="10" t="e">
        <f t="shared" si="3"/>
        <v>#REF!</v>
      </c>
      <c r="AQ31" s="53" t="e">
        <f xml:space="preserve"> AJ31/#REF!</f>
        <v>#REF!</v>
      </c>
      <c r="AR31" s="34" t="e">
        <f>AK31/#REF!</f>
        <v>#REF!</v>
      </c>
      <c r="AS31" s="68" t="e">
        <f t="shared" si="12"/>
        <v>#REF!</v>
      </c>
    </row>
    <row r="32" spans="1:45">
      <c r="A32" s="16" t="e">
        <f>IF(AND(#REF!&gt;0,#REF!&gt;0),#REF!,0)</f>
        <v>#REF!</v>
      </c>
      <c r="B32" s="16" t="e">
        <f>IF(AND(#REF!&gt;0,#REF!&gt;0),#REF!,0)</f>
        <v>#REF!</v>
      </c>
      <c r="C32" s="9" t="e">
        <f>IF(#REF!&gt;0, IF(#REF!="",10,#REF!), 0)</f>
        <v>#REF!</v>
      </c>
      <c r="D32" s="50">
        <f t="shared" si="13"/>
        <v>0</v>
      </c>
      <c r="E32" s="34">
        <f t="shared" si="14"/>
        <v>0</v>
      </c>
      <c r="F32" s="9" t="e">
        <f t="shared" si="15"/>
        <v>#REF!</v>
      </c>
      <c r="G32" s="10" t="e">
        <f t="shared" si="16"/>
        <v>#REF!</v>
      </c>
      <c r="H32" s="26" t="e">
        <f>A32/#REF!</f>
        <v>#REF!</v>
      </c>
      <c r="I32" s="34" t="e">
        <f>B32/#REF!</f>
        <v>#REF!</v>
      </c>
      <c r="J32" s="241" t="e">
        <f>IF(#REF!="OG",#REF!,0)</f>
        <v>#REF!</v>
      </c>
      <c r="K32" s="6" t="e">
        <f>IF(#REF!="OG",'R.Type'!A32,0)</f>
        <v>#REF!</v>
      </c>
      <c r="L32" s="6" t="e">
        <f t="shared" si="4"/>
        <v>#REF!</v>
      </c>
      <c r="M32" s="6" t="e">
        <f>IF(#REF!="OG",'R.Type'!B32,0)</f>
        <v>#REF!</v>
      </c>
      <c r="N32" s="6" t="e">
        <f t="shared" si="5"/>
        <v>#REF!</v>
      </c>
      <c r="O32" s="15" t="e">
        <f t="shared" si="17"/>
        <v>#REF!</v>
      </c>
      <c r="P32" s="244" t="e">
        <f>IF(#REF!="ON",#REF!,0)</f>
        <v>#REF!</v>
      </c>
      <c r="Q32" s="9" t="e">
        <f>IF(#REF!="ON",'R.Type'!A32,)</f>
        <v>#REF!</v>
      </c>
      <c r="R32" s="9" t="e">
        <f t="shared" si="6"/>
        <v>#REF!</v>
      </c>
      <c r="S32" s="9" t="e">
        <f>IF(#REF!="ON",'R.Type'!B32,0)</f>
        <v>#REF!</v>
      </c>
      <c r="T32" s="9" t="e">
        <f t="shared" si="7"/>
        <v>#REF!</v>
      </c>
      <c r="U32" s="10" t="e">
        <f>IF(#REF!="ON",'R.Type'!C32,0)</f>
        <v>#REF!</v>
      </c>
      <c r="V32" s="53" t="e">
        <f t="shared" si="18"/>
        <v>#REF!</v>
      </c>
      <c r="W32" s="34" t="e">
        <f t="shared" si="19"/>
        <v>#REF!</v>
      </c>
      <c r="X32" s="54" t="e">
        <f t="shared" si="0"/>
        <v>#REF!</v>
      </c>
      <c r="Y32" s="10" t="e">
        <f t="shared" si="1"/>
        <v>#REF!</v>
      </c>
      <c r="Z32" s="53" t="e">
        <f>Q32/#REF!</f>
        <v>#REF!</v>
      </c>
      <c r="AA32" s="34" t="e">
        <f xml:space="preserve"> S32/#REF!</f>
        <v>#REF!</v>
      </c>
      <c r="AB32" s="68" t="e">
        <f t="shared" si="20"/>
        <v>#REF!</v>
      </c>
      <c r="AC32" s="241" t="e">
        <f>IF(#REF!="ONV",#REF!,0)</f>
        <v>#REF!</v>
      </c>
      <c r="AD32" s="6" t="e">
        <f>IF(#REF!="ONV",'R.Type'!A32,0)</f>
        <v>#REF!</v>
      </c>
      <c r="AE32" s="6" t="e">
        <f t="shared" si="8"/>
        <v>#REF!</v>
      </c>
      <c r="AF32" s="6" t="e">
        <f>IF(#REF!="ONV",'R.Type'!B32,0)</f>
        <v>#REF!</v>
      </c>
      <c r="AG32" s="97" t="e">
        <f t="shared" si="9"/>
        <v>#REF!</v>
      </c>
      <c r="AH32" s="97" t="e">
        <f t="shared" si="21"/>
        <v>#REF!</v>
      </c>
      <c r="AI32" s="244" t="e">
        <f>IF(#REF!="D",#REF!,0)</f>
        <v>#REF!</v>
      </c>
      <c r="AJ32" s="9" t="e">
        <f>IF(#REF!="D",'R.Type'!A32,0)</f>
        <v>#REF!</v>
      </c>
      <c r="AK32" s="9" t="e">
        <f>IF(#REF!="D",'R.Type'!B32,0)</f>
        <v>#REF!</v>
      </c>
      <c r="AL32" s="10" t="e">
        <f>IF(#REF!="D",'R.Type'!C32,0)</f>
        <v>#REF!</v>
      </c>
      <c r="AM32" s="53" t="e">
        <f t="shared" si="10"/>
        <v>#REF!</v>
      </c>
      <c r="AN32" s="34" t="e">
        <f t="shared" si="11"/>
        <v>#REF!</v>
      </c>
      <c r="AO32" s="54" t="e">
        <f t="shared" si="2"/>
        <v>#REF!</v>
      </c>
      <c r="AP32" s="10" t="e">
        <f t="shared" si="3"/>
        <v>#REF!</v>
      </c>
      <c r="AQ32" s="53" t="e">
        <f xml:space="preserve"> AJ32/#REF!</f>
        <v>#REF!</v>
      </c>
      <c r="AR32" s="34" t="e">
        <f>AK32/#REF!</f>
        <v>#REF!</v>
      </c>
      <c r="AS32" s="68" t="e">
        <f t="shared" si="12"/>
        <v>#REF!</v>
      </c>
    </row>
    <row r="33" spans="1:45">
      <c r="A33" s="16" t="e">
        <f>IF(AND(#REF!&gt;0,#REF!&gt;0),#REF!,0)</f>
        <v>#REF!</v>
      </c>
      <c r="B33" s="16" t="e">
        <f>IF(AND(#REF!&gt;0,#REF!&gt;0),#REF!,0)</f>
        <v>#REF!</v>
      </c>
      <c r="C33" s="9" t="e">
        <f>IF(#REF!&gt;0, IF(#REF!="",10,#REF!), 0)</f>
        <v>#REF!</v>
      </c>
      <c r="D33" s="50">
        <f t="shared" si="13"/>
        <v>0</v>
      </c>
      <c r="E33" s="34">
        <f t="shared" si="14"/>
        <v>0</v>
      </c>
      <c r="F33" s="9" t="e">
        <f t="shared" si="15"/>
        <v>#REF!</v>
      </c>
      <c r="G33" s="10" t="e">
        <f t="shared" si="16"/>
        <v>#REF!</v>
      </c>
      <c r="H33" s="26" t="e">
        <f>A33/#REF!</f>
        <v>#REF!</v>
      </c>
      <c r="I33" s="34" t="e">
        <f>B33/#REF!</f>
        <v>#REF!</v>
      </c>
      <c r="J33" s="241" t="e">
        <f>IF(#REF!="OG",#REF!,0)</f>
        <v>#REF!</v>
      </c>
      <c r="K33" s="6" t="e">
        <f>IF(#REF!="OG",'R.Type'!A33,0)</f>
        <v>#REF!</v>
      </c>
      <c r="L33" s="6" t="e">
        <f t="shared" si="4"/>
        <v>#REF!</v>
      </c>
      <c r="M33" s="6" t="e">
        <f>IF(#REF!="OG",'R.Type'!B33,0)</f>
        <v>#REF!</v>
      </c>
      <c r="N33" s="6" t="e">
        <f t="shared" si="5"/>
        <v>#REF!</v>
      </c>
      <c r="O33" s="15" t="e">
        <f t="shared" si="17"/>
        <v>#REF!</v>
      </c>
      <c r="P33" s="244" t="e">
        <f>IF(#REF!="ON",#REF!,0)</f>
        <v>#REF!</v>
      </c>
      <c r="Q33" s="9" t="e">
        <f>IF(#REF!="ON",'R.Type'!A33,)</f>
        <v>#REF!</v>
      </c>
      <c r="R33" s="9" t="e">
        <f t="shared" si="6"/>
        <v>#REF!</v>
      </c>
      <c r="S33" s="9" t="e">
        <f>IF(#REF!="ON",'R.Type'!B33,0)</f>
        <v>#REF!</v>
      </c>
      <c r="T33" s="9" t="e">
        <f t="shared" si="7"/>
        <v>#REF!</v>
      </c>
      <c r="U33" s="10" t="e">
        <f>IF(#REF!="ON",'R.Type'!C33,0)</f>
        <v>#REF!</v>
      </c>
      <c r="V33" s="53" t="e">
        <f t="shared" si="18"/>
        <v>#REF!</v>
      </c>
      <c r="W33" s="34" t="e">
        <f t="shared" si="19"/>
        <v>#REF!</v>
      </c>
      <c r="X33" s="54" t="e">
        <f t="shared" si="0"/>
        <v>#REF!</v>
      </c>
      <c r="Y33" s="10" t="e">
        <f t="shared" si="1"/>
        <v>#REF!</v>
      </c>
      <c r="Z33" s="53" t="e">
        <f>Q33/#REF!</f>
        <v>#REF!</v>
      </c>
      <c r="AA33" s="34" t="e">
        <f xml:space="preserve"> S33/#REF!</f>
        <v>#REF!</v>
      </c>
      <c r="AB33" s="68" t="e">
        <f t="shared" si="20"/>
        <v>#REF!</v>
      </c>
      <c r="AC33" s="241" t="e">
        <f>IF(#REF!="ONV",#REF!,0)</f>
        <v>#REF!</v>
      </c>
      <c r="AD33" s="6" t="e">
        <f>IF(#REF!="ONV",'R.Type'!A33,0)</f>
        <v>#REF!</v>
      </c>
      <c r="AE33" s="6" t="e">
        <f t="shared" si="8"/>
        <v>#REF!</v>
      </c>
      <c r="AF33" s="6" t="e">
        <f>IF(#REF!="ONV",'R.Type'!B33,0)</f>
        <v>#REF!</v>
      </c>
      <c r="AG33" s="97" t="e">
        <f t="shared" si="9"/>
        <v>#REF!</v>
      </c>
      <c r="AH33" s="97" t="e">
        <f t="shared" si="21"/>
        <v>#REF!</v>
      </c>
      <c r="AI33" s="244" t="e">
        <f>IF(#REF!="D",#REF!,0)</f>
        <v>#REF!</v>
      </c>
      <c r="AJ33" s="9" t="e">
        <f>IF(#REF!="D",'R.Type'!A33,0)</f>
        <v>#REF!</v>
      </c>
      <c r="AK33" s="9" t="e">
        <f>IF(#REF!="D",'R.Type'!B33,0)</f>
        <v>#REF!</v>
      </c>
      <c r="AL33" s="10" t="e">
        <f>IF(#REF!="D",'R.Type'!C33,0)</f>
        <v>#REF!</v>
      </c>
      <c r="AM33" s="53" t="e">
        <f t="shared" si="10"/>
        <v>#REF!</v>
      </c>
      <c r="AN33" s="34" t="e">
        <f t="shared" si="11"/>
        <v>#REF!</v>
      </c>
      <c r="AO33" s="54" t="e">
        <f t="shared" si="2"/>
        <v>#REF!</v>
      </c>
      <c r="AP33" s="10" t="e">
        <f t="shared" si="3"/>
        <v>#REF!</v>
      </c>
      <c r="AQ33" s="53" t="e">
        <f xml:space="preserve"> AJ33/#REF!</f>
        <v>#REF!</v>
      </c>
      <c r="AR33" s="34" t="e">
        <f>AK33/#REF!</f>
        <v>#REF!</v>
      </c>
      <c r="AS33" s="68" t="e">
        <f t="shared" si="12"/>
        <v>#REF!</v>
      </c>
    </row>
    <row r="34" spans="1:45">
      <c r="A34" s="16" t="e">
        <f>IF(AND(#REF!&gt;0,#REF!&gt;0),#REF!,0)</f>
        <v>#REF!</v>
      </c>
      <c r="B34" s="16" t="e">
        <f>IF(AND(#REF!&gt;0,#REF!&gt;0),#REF!,0)</f>
        <v>#REF!</v>
      </c>
      <c r="C34" s="9" t="e">
        <f>IF(#REF!&gt;0, IF(#REF!="",10,#REF!), 0)</f>
        <v>#REF!</v>
      </c>
      <c r="D34" s="50">
        <f t="shared" si="13"/>
        <v>0</v>
      </c>
      <c r="E34" s="34">
        <f t="shared" si="14"/>
        <v>0</v>
      </c>
      <c r="F34" s="9" t="e">
        <f t="shared" si="15"/>
        <v>#REF!</v>
      </c>
      <c r="G34" s="10" t="e">
        <f t="shared" si="16"/>
        <v>#REF!</v>
      </c>
      <c r="H34" s="26" t="e">
        <f>A34/#REF!</f>
        <v>#REF!</v>
      </c>
      <c r="I34" s="34" t="e">
        <f>B34/#REF!</f>
        <v>#REF!</v>
      </c>
      <c r="J34" s="241" t="e">
        <f>IF(#REF!="OG",#REF!,0)</f>
        <v>#REF!</v>
      </c>
      <c r="K34" s="6" t="e">
        <f>IF(#REF!="OG",'R.Type'!A34,0)</f>
        <v>#REF!</v>
      </c>
      <c r="L34" s="6" t="e">
        <f t="shared" si="4"/>
        <v>#REF!</v>
      </c>
      <c r="M34" s="6" t="e">
        <f>IF(#REF!="OG",'R.Type'!B34,0)</f>
        <v>#REF!</v>
      </c>
      <c r="N34" s="6" t="e">
        <f t="shared" si="5"/>
        <v>#REF!</v>
      </c>
      <c r="O34" s="15" t="e">
        <f t="shared" si="17"/>
        <v>#REF!</v>
      </c>
      <c r="P34" s="244" t="e">
        <f>IF(#REF!="ON",#REF!,0)</f>
        <v>#REF!</v>
      </c>
      <c r="Q34" s="9" t="e">
        <f>IF(#REF!="ON",'R.Type'!A34,)</f>
        <v>#REF!</v>
      </c>
      <c r="R34" s="9" t="e">
        <f t="shared" si="6"/>
        <v>#REF!</v>
      </c>
      <c r="S34" s="9" t="e">
        <f>IF(#REF!="ON",'R.Type'!B34,0)</f>
        <v>#REF!</v>
      </c>
      <c r="T34" s="9" t="e">
        <f t="shared" si="7"/>
        <v>#REF!</v>
      </c>
      <c r="U34" s="10" t="e">
        <f>IF(#REF!="ON",'R.Type'!C34,0)</f>
        <v>#REF!</v>
      </c>
      <c r="V34" s="53" t="e">
        <f t="shared" si="18"/>
        <v>#REF!</v>
      </c>
      <c r="W34" s="34" t="e">
        <f t="shared" si="19"/>
        <v>#REF!</v>
      </c>
      <c r="X34" s="54" t="e">
        <f t="shared" si="0"/>
        <v>#REF!</v>
      </c>
      <c r="Y34" s="10" t="e">
        <f t="shared" si="1"/>
        <v>#REF!</v>
      </c>
      <c r="Z34" s="53" t="e">
        <f>Q34/#REF!</f>
        <v>#REF!</v>
      </c>
      <c r="AA34" s="34" t="e">
        <f xml:space="preserve"> S34/#REF!</f>
        <v>#REF!</v>
      </c>
      <c r="AB34" s="68" t="e">
        <f t="shared" si="20"/>
        <v>#REF!</v>
      </c>
      <c r="AC34" s="241" t="e">
        <f>IF(#REF!="ONV",#REF!,0)</f>
        <v>#REF!</v>
      </c>
      <c r="AD34" s="6" t="e">
        <f>IF(#REF!="ONV",'R.Type'!A34,0)</f>
        <v>#REF!</v>
      </c>
      <c r="AE34" s="6" t="e">
        <f t="shared" si="8"/>
        <v>#REF!</v>
      </c>
      <c r="AF34" s="6" t="e">
        <f>IF(#REF!="ONV",'R.Type'!B34,0)</f>
        <v>#REF!</v>
      </c>
      <c r="AG34" s="97" t="e">
        <f t="shared" si="9"/>
        <v>#REF!</v>
      </c>
      <c r="AH34" s="97" t="e">
        <f t="shared" si="21"/>
        <v>#REF!</v>
      </c>
      <c r="AI34" s="244" t="e">
        <f>IF(#REF!="D",#REF!,0)</f>
        <v>#REF!</v>
      </c>
      <c r="AJ34" s="9" t="e">
        <f>IF(#REF!="D",'R.Type'!A34,0)</f>
        <v>#REF!</v>
      </c>
      <c r="AK34" s="9" t="e">
        <f>IF(#REF!="D",'R.Type'!B34,0)</f>
        <v>#REF!</v>
      </c>
      <c r="AL34" s="10" t="e">
        <f>IF(#REF!="D",'R.Type'!C34,0)</f>
        <v>#REF!</v>
      </c>
      <c r="AM34" s="53" t="e">
        <f t="shared" si="10"/>
        <v>#REF!</v>
      </c>
      <c r="AN34" s="34" t="e">
        <f t="shared" si="11"/>
        <v>#REF!</v>
      </c>
      <c r="AO34" s="54" t="e">
        <f t="shared" si="2"/>
        <v>#REF!</v>
      </c>
      <c r="AP34" s="10" t="e">
        <f t="shared" si="3"/>
        <v>#REF!</v>
      </c>
      <c r="AQ34" s="53" t="e">
        <f xml:space="preserve"> AJ34/#REF!</f>
        <v>#REF!</v>
      </c>
      <c r="AR34" s="34" t="e">
        <f>AK34/#REF!</f>
        <v>#REF!</v>
      </c>
      <c r="AS34" s="68" t="e">
        <f t="shared" si="12"/>
        <v>#REF!</v>
      </c>
    </row>
    <row r="35" spans="1:45">
      <c r="A35" s="16" t="e">
        <f>IF(AND(#REF!&gt;0,#REF!&gt;0),#REF!,0)</f>
        <v>#REF!</v>
      </c>
      <c r="B35" s="16" t="e">
        <f>IF(AND(#REF!&gt;0,#REF!&gt;0),#REF!,0)</f>
        <v>#REF!</v>
      </c>
      <c r="C35" s="9" t="e">
        <f>IF(#REF!&gt;0, IF(#REF!="",10,#REF!), 0)</f>
        <v>#REF!</v>
      </c>
      <c r="D35" s="50">
        <f t="shared" si="13"/>
        <v>0</v>
      </c>
      <c r="E35" s="34">
        <f t="shared" si="14"/>
        <v>0</v>
      </c>
      <c r="F35" s="9" t="e">
        <f t="shared" si="15"/>
        <v>#REF!</v>
      </c>
      <c r="G35" s="10" t="e">
        <f t="shared" si="16"/>
        <v>#REF!</v>
      </c>
      <c r="H35" s="26" t="e">
        <f>A35/#REF!</f>
        <v>#REF!</v>
      </c>
      <c r="I35" s="34" t="e">
        <f>B35/#REF!</f>
        <v>#REF!</v>
      </c>
      <c r="J35" s="241" t="e">
        <f>IF(#REF!="OG",#REF!,0)</f>
        <v>#REF!</v>
      </c>
      <c r="K35" s="6" t="e">
        <f>IF(#REF!="OG",'R.Type'!A35,0)</f>
        <v>#REF!</v>
      </c>
      <c r="L35" s="6" t="e">
        <f t="shared" si="4"/>
        <v>#REF!</v>
      </c>
      <c r="M35" s="6" t="e">
        <f>IF(#REF!="OG",'R.Type'!B35,0)</f>
        <v>#REF!</v>
      </c>
      <c r="N35" s="6" t="e">
        <f t="shared" si="5"/>
        <v>#REF!</v>
      </c>
      <c r="O35" s="15" t="e">
        <f t="shared" si="17"/>
        <v>#REF!</v>
      </c>
      <c r="P35" s="244" t="e">
        <f>IF(#REF!="ON",#REF!,0)</f>
        <v>#REF!</v>
      </c>
      <c r="Q35" s="9" t="e">
        <f>IF(#REF!="ON",'R.Type'!A35,)</f>
        <v>#REF!</v>
      </c>
      <c r="R35" s="9" t="e">
        <f t="shared" si="6"/>
        <v>#REF!</v>
      </c>
      <c r="S35" s="9" t="e">
        <f>IF(#REF!="ON",'R.Type'!B35,0)</f>
        <v>#REF!</v>
      </c>
      <c r="T35" s="9" t="e">
        <f t="shared" si="7"/>
        <v>#REF!</v>
      </c>
      <c r="U35" s="10" t="e">
        <f>IF(#REF!="ON",'R.Type'!C35,0)</f>
        <v>#REF!</v>
      </c>
      <c r="V35" s="53" t="e">
        <f t="shared" si="18"/>
        <v>#REF!</v>
      </c>
      <c r="W35" s="34" t="e">
        <f t="shared" si="19"/>
        <v>#REF!</v>
      </c>
      <c r="X35" s="54" t="e">
        <f t="shared" si="0"/>
        <v>#REF!</v>
      </c>
      <c r="Y35" s="10" t="e">
        <f t="shared" si="1"/>
        <v>#REF!</v>
      </c>
      <c r="Z35" s="53" t="e">
        <f>Q35/#REF!</f>
        <v>#REF!</v>
      </c>
      <c r="AA35" s="34" t="e">
        <f xml:space="preserve"> S35/#REF!</f>
        <v>#REF!</v>
      </c>
      <c r="AB35" s="68" t="e">
        <f t="shared" si="20"/>
        <v>#REF!</v>
      </c>
      <c r="AC35" s="241" t="e">
        <f>IF(#REF!="ONV",#REF!,0)</f>
        <v>#REF!</v>
      </c>
      <c r="AD35" s="6" t="e">
        <f>IF(#REF!="ONV",'R.Type'!A35,0)</f>
        <v>#REF!</v>
      </c>
      <c r="AE35" s="6" t="e">
        <f t="shared" si="8"/>
        <v>#REF!</v>
      </c>
      <c r="AF35" s="6" t="e">
        <f>IF(#REF!="ONV",'R.Type'!B35,0)</f>
        <v>#REF!</v>
      </c>
      <c r="AG35" s="97" t="e">
        <f t="shared" si="9"/>
        <v>#REF!</v>
      </c>
      <c r="AH35" s="97" t="e">
        <f t="shared" si="21"/>
        <v>#REF!</v>
      </c>
      <c r="AI35" s="246" t="e">
        <f>IF(#REF!="D",#REF!,0)</f>
        <v>#REF!</v>
      </c>
      <c r="AJ35" s="9" t="e">
        <f>IF(#REF!="D",'R.Type'!A35,0)</f>
        <v>#REF!</v>
      </c>
      <c r="AK35" s="9" t="e">
        <f>IF(#REF!="D",'R.Type'!B35,0)</f>
        <v>#REF!</v>
      </c>
      <c r="AL35" s="10" t="e">
        <f>IF(#REF!="D",'R.Type'!C35,0)</f>
        <v>#REF!</v>
      </c>
      <c r="AM35" s="53" t="e">
        <f t="shared" si="10"/>
        <v>#REF!</v>
      </c>
      <c r="AN35" s="34" t="e">
        <f t="shared" si="11"/>
        <v>#REF!</v>
      </c>
      <c r="AO35" s="54" t="e">
        <f t="shared" si="2"/>
        <v>#REF!</v>
      </c>
      <c r="AP35" s="10" t="e">
        <f t="shared" si="3"/>
        <v>#REF!</v>
      </c>
      <c r="AQ35" s="53" t="e">
        <f xml:space="preserve"> AJ35/#REF!</f>
        <v>#REF!</v>
      </c>
      <c r="AR35" s="34" t="e">
        <f>AK35/#REF!</f>
        <v>#REF!</v>
      </c>
      <c r="AS35" s="68" t="e">
        <f t="shared" si="12"/>
        <v>#REF!</v>
      </c>
    </row>
    <row r="36" spans="1:45">
      <c r="A36" s="16" t="e">
        <f>IF(AND(#REF!&gt;0,#REF!&gt;0),#REF!,0)</f>
        <v>#REF!</v>
      </c>
      <c r="B36" s="16" t="e">
        <f>IF(AND(#REF!&gt;0,#REF!&gt;0),#REF!,0)</f>
        <v>#REF!</v>
      </c>
      <c r="C36" s="9" t="e">
        <f>IF(#REF!&gt;0, IF(#REF!="",10,#REF!), 0)</f>
        <v>#REF!</v>
      </c>
      <c r="D36" s="26">
        <f t="shared" ref="D36:D64" si="22">IF($A$65&gt;0,A36/$A$65,0)</f>
        <v>0</v>
      </c>
      <c r="E36" s="26">
        <f t="shared" ref="E36:E64" si="23">IF($B$65&gt;0,B36/$B$65,0)</f>
        <v>0</v>
      </c>
      <c r="F36" s="9" t="e">
        <f t="shared" ref="F36:F64" si="24">D36*C36</f>
        <v>#REF!</v>
      </c>
      <c r="G36" s="9" t="e">
        <f t="shared" ref="G36:G64" si="25">E36*C36</f>
        <v>#REF!</v>
      </c>
      <c r="H36" s="26" t="e">
        <f>A36/#REF!</f>
        <v>#REF!</v>
      </c>
      <c r="I36" s="26" t="e">
        <f>B36/#REF!</f>
        <v>#REF!</v>
      </c>
      <c r="J36" s="247" t="e">
        <f>IF(#REF!="OG",#REF!,0)</f>
        <v>#REF!</v>
      </c>
      <c r="K36" s="6" t="e">
        <f>IF(#REF!="OG",'R.Type'!A36,0)</f>
        <v>#REF!</v>
      </c>
      <c r="L36" s="6" t="e">
        <f t="shared" si="4"/>
        <v>#REF!</v>
      </c>
      <c r="M36" s="6" t="e">
        <f>IF(#REF!="OG",'R.Type'!B36,0)</f>
        <v>#REF!</v>
      </c>
      <c r="N36" s="6" t="e">
        <f t="shared" si="5"/>
        <v>#REF!</v>
      </c>
      <c r="O36" s="6" t="e">
        <f t="shared" ref="O36:O64" si="26">IF(OR(K36&gt;0.1,M36&gt;0.1),1,0)</f>
        <v>#REF!</v>
      </c>
      <c r="P36" s="248" t="e">
        <f>IF(#REF!="ON",#REF!,0)</f>
        <v>#REF!</v>
      </c>
      <c r="Q36" s="9" t="e">
        <f>IF(#REF!="ON",'R.Type'!A36,)</f>
        <v>#REF!</v>
      </c>
      <c r="R36" s="9" t="e">
        <f t="shared" si="6"/>
        <v>#REF!</v>
      </c>
      <c r="S36" s="9" t="e">
        <f>IF(#REF!="ON",'R.Type'!B36,0)</f>
        <v>#REF!</v>
      </c>
      <c r="T36" s="9" t="e">
        <f t="shared" si="7"/>
        <v>#REF!</v>
      </c>
      <c r="U36" s="9" t="e">
        <f>IF(#REF!="ON",'R.Type'!C36,0)</f>
        <v>#REF!</v>
      </c>
      <c r="V36" s="115" t="e">
        <f t="shared" ref="V36:V64" si="27">IF($Q$65&gt;0,Q36/$Q$65, 0)</f>
        <v>#REF!</v>
      </c>
      <c r="W36" s="26" t="e">
        <f t="shared" ref="W36:W64" si="28">IF($S$65&gt;0,S36/$S$65, 0)</f>
        <v>#REF!</v>
      </c>
      <c r="X36" s="9" t="e">
        <f t="shared" ref="X36:X64" si="29">U36*V36</f>
        <v>#REF!</v>
      </c>
      <c r="Y36" s="9" t="e">
        <f t="shared" ref="Y36:Y64" si="30">U36*W36</f>
        <v>#REF!</v>
      </c>
      <c r="Z36" s="115" t="e">
        <f>Q36/#REF!</f>
        <v>#REF!</v>
      </c>
      <c r="AA36" s="26" t="e">
        <f xml:space="preserve"> S36/#REF!</f>
        <v>#REF!</v>
      </c>
      <c r="AB36" s="116" t="e">
        <f t="shared" ref="AB36:AB64" si="31">IF(OR(Q36&gt;0,S36&gt;0),1,0)</f>
        <v>#REF!</v>
      </c>
      <c r="AC36" s="247" t="e">
        <f>IF(#REF!="ONV",#REF!,0)</f>
        <v>#REF!</v>
      </c>
      <c r="AD36" s="6" t="e">
        <f>IF(#REF!="ONV",'R.Type'!A36,0)</f>
        <v>#REF!</v>
      </c>
      <c r="AE36" s="6" t="e">
        <f t="shared" si="8"/>
        <v>#REF!</v>
      </c>
      <c r="AF36" s="6" t="e">
        <f>IF(#REF!="ONV",'R.Type'!B36,0)</f>
        <v>#REF!</v>
      </c>
      <c r="AG36" s="6" t="e">
        <f t="shared" si="9"/>
        <v>#REF!</v>
      </c>
      <c r="AH36" s="6" t="e">
        <f t="shared" ref="AH36:AH63" si="32">IF(OR(AD36&gt;0.1,AF36&gt;0.1),1,0)</f>
        <v>#REF!</v>
      </c>
      <c r="AI36" s="248"/>
      <c r="AJ36" s="9"/>
      <c r="AK36" s="9"/>
      <c r="AL36" s="9"/>
      <c r="AM36" s="115"/>
      <c r="AN36" s="26"/>
      <c r="AO36" s="9"/>
      <c r="AP36" s="9"/>
      <c r="AQ36" s="115"/>
      <c r="AR36" s="26"/>
      <c r="AS36" s="116"/>
    </row>
    <row r="37" spans="1:45">
      <c r="A37" s="16" t="e">
        <f>IF(AND(#REF!&gt;0,#REF!&gt;0),#REF!,0)</f>
        <v>#REF!</v>
      </c>
      <c r="B37" s="16" t="e">
        <f>IF(AND(#REF!&gt;0,#REF!&gt;0),#REF!,0)</f>
        <v>#REF!</v>
      </c>
      <c r="C37" s="9" t="e">
        <f>IF(#REF!&gt;0, IF(#REF!="",10,#REF!), 0)</f>
        <v>#REF!</v>
      </c>
      <c r="D37" s="26">
        <f t="shared" si="22"/>
        <v>0</v>
      </c>
      <c r="E37" s="26">
        <f t="shared" si="23"/>
        <v>0</v>
      </c>
      <c r="F37" s="9" t="e">
        <f t="shared" si="24"/>
        <v>#REF!</v>
      </c>
      <c r="G37" s="9" t="e">
        <f t="shared" si="25"/>
        <v>#REF!</v>
      </c>
      <c r="H37" s="26" t="e">
        <f>A37/#REF!</f>
        <v>#REF!</v>
      </c>
      <c r="I37" s="26" t="e">
        <f>B37/#REF!</f>
        <v>#REF!</v>
      </c>
      <c r="J37" s="247" t="e">
        <f>IF(#REF!="OG",#REF!,0)</f>
        <v>#REF!</v>
      </c>
      <c r="K37" s="6" t="e">
        <f>IF(#REF!="OG",'R.Type'!A37,0)</f>
        <v>#REF!</v>
      </c>
      <c r="L37" s="6" t="e">
        <f t="shared" si="4"/>
        <v>#REF!</v>
      </c>
      <c r="M37" s="6" t="e">
        <f>IF(#REF!="OG",'R.Type'!B37,0)</f>
        <v>#REF!</v>
      </c>
      <c r="N37" s="6" t="e">
        <f t="shared" si="5"/>
        <v>#REF!</v>
      </c>
      <c r="O37" s="6" t="e">
        <f t="shared" si="26"/>
        <v>#REF!</v>
      </c>
      <c r="P37" s="248" t="e">
        <f>IF(#REF!="ON",#REF!,0)</f>
        <v>#REF!</v>
      </c>
      <c r="Q37" s="9" t="e">
        <f>IF(#REF!="ON",'R.Type'!A37,)</f>
        <v>#REF!</v>
      </c>
      <c r="R37" s="9" t="e">
        <f t="shared" si="6"/>
        <v>#REF!</v>
      </c>
      <c r="S37" s="9" t="e">
        <f>IF(#REF!="ON",'R.Type'!B37,0)</f>
        <v>#REF!</v>
      </c>
      <c r="T37" s="9" t="e">
        <f t="shared" si="7"/>
        <v>#REF!</v>
      </c>
      <c r="U37" s="9" t="e">
        <f>IF(#REF!="ON",'R.Type'!C37,0)</f>
        <v>#REF!</v>
      </c>
      <c r="V37" s="115" t="e">
        <f t="shared" si="27"/>
        <v>#REF!</v>
      </c>
      <c r="W37" s="26" t="e">
        <f t="shared" si="28"/>
        <v>#REF!</v>
      </c>
      <c r="X37" s="9" t="e">
        <f t="shared" si="29"/>
        <v>#REF!</v>
      </c>
      <c r="Y37" s="9" t="e">
        <f t="shared" si="30"/>
        <v>#REF!</v>
      </c>
      <c r="Z37" s="115" t="e">
        <f>Q37/#REF!</f>
        <v>#REF!</v>
      </c>
      <c r="AA37" s="26" t="e">
        <f xml:space="preserve"> S37/#REF!</f>
        <v>#REF!</v>
      </c>
      <c r="AB37" s="116" t="e">
        <f t="shared" si="31"/>
        <v>#REF!</v>
      </c>
      <c r="AC37" s="247" t="e">
        <f>IF(#REF!="ONV",#REF!,0)</f>
        <v>#REF!</v>
      </c>
      <c r="AD37" s="6" t="e">
        <f>IF(#REF!="ONV",'R.Type'!A37,0)</f>
        <v>#REF!</v>
      </c>
      <c r="AE37" s="6" t="e">
        <f t="shared" si="8"/>
        <v>#REF!</v>
      </c>
      <c r="AF37" s="6" t="e">
        <f>IF(#REF!="ONV",'R.Type'!B37,0)</f>
        <v>#REF!</v>
      </c>
      <c r="AG37" s="6" t="e">
        <f t="shared" si="9"/>
        <v>#REF!</v>
      </c>
      <c r="AH37" s="6" t="e">
        <f t="shared" si="32"/>
        <v>#REF!</v>
      </c>
      <c r="AI37" s="248"/>
      <c r="AJ37" s="9"/>
      <c r="AK37" s="9"/>
      <c r="AL37" s="9"/>
      <c r="AM37" s="115"/>
      <c r="AN37" s="26"/>
      <c r="AO37" s="9"/>
      <c r="AP37" s="9"/>
      <c r="AQ37" s="115"/>
      <c r="AR37" s="26"/>
      <c r="AS37" s="116"/>
    </row>
    <row r="38" spans="1:45">
      <c r="A38" s="16" t="e">
        <f>IF(AND(#REF!&gt;0,#REF!&gt;0),#REF!,0)</f>
        <v>#REF!</v>
      </c>
      <c r="B38" s="16" t="e">
        <f>IF(AND(#REF!&gt;0,#REF!&gt;0),#REF!,0)</f>
        <v>#REF!</v>
      </c>
      <c r="C38" s="9" t="e">
        <f>IF(#REF!&gt;0, IF(#REF!="",10,#REF!), 0)</f>
        <v>#REF!</v>
      </c>
      <c r="D38" s="26">
        <f t="shared" si="22"/>
        <v>0</v>
      </c>
      <c r="E38" s="26">
        <f t="shared" si="23"/>
        <v>0</v>
      </c>
      <c r="F38" s="9" t="e">
        <f t="shared" si="24"/>
        <v>#REF!</v>
      </c>
      <c r="G38" s="9" t="e">
        <f t="shared" si="25"/>
        <v>#REF!</v>
      </c>
      <c r="H38" s="26" t="e">
        <f>A38/#REF!</f>
        <v>#REF!</v>
      </c>
      <c r="I38" s="26" t="e">
        <f>B38/#REF!</f>
        <v>#REF!</v>
      </c>
      <c r="J38" s="247" t="e">
        <f>IF(#REF!="OG",#REF!,0)</f>
        <v>#REF!</v>
      </c>
      <c r="K38" s="6" t="e">
        <f>IF(#REF!="OG",'R.Type'!A38,0)</f>
        <v>#REF!</v>
      </c>
      <c r="L38" s="6" t="e">
        <f t="shared" si="4"/>
        <v>#REF!</v>
      </c>
      <c r="M38" s="6" t="e">
        <f>IF(#REF!="OG",'R.Type'!B38,0)</f>
        <v>#REF!</v>
      </c>
      <c r="N38" s="6" t="e">
        <f t="shared" si="5"/>
        <v>#REF!</v>
      </c>
      <c r="O38" s="6" t="e">
        <f t="shared" si="26"/>
        <v>#REF!</v>
      </c>
      <c r="P38" s="248" t="e">
        <f>IF(#REF!="ON",#REF!,0)</f>
        <v>#REF!</v>
      </c>
      <c r="Q38" s="9" t="e">
        <f>IF(#REF!="ON",'R.Type'!A38,)</f>
        <v>#REF!</v>
      </c>
      <c r="R38" s="9" t="e">
        <f t="shared" si="6"/>
        <v>#REF!</v>
      </c>
      <c r="S38" s="9" t="e">
        <f>IF(#REF!="ON",'R.Type'!B38,0)</f>
        <v>#REF!</v>
      </c>
      <c r="T38" s="9" t="e">
        <f t="shared" si="7"/>
        <v>#REF!</v>
      </c>
      <c r="U38" s="9" t="e">
        <f>IF(#REF!="ON",'R.Type'!C38,0)</f>
        <v>#REF!</v>
      </c>
      <c r="V38" s="115" t="e">
        <f t="shared" si="27"/>
        <v>#REF!</v>
      </c>
      <c r="W38" s="26" t="e">
        <f t="shared" si="28"/>
        <v>#REF!</v>
      </c>
      <c r="X38" s="9" t="e">
        <f t="shared" si="29"/>
        <v>#REF!</v>
      </c>
      <c r="Y38" s="9" t="e">
        <f t="shared" si="30"/>
        <v>#REF!</v>
      </c>
      <c r="Z38" s="115" t="e">
        <f>Q38/#REF!</f>
        <v>#REF!</v>
      </c>
      <c r="AA38" s="26" t="e">
        <f xml:space="preserve"> S38/#REF!</f>
        <v>#REF!</v>
      </c>
      <c r="AB38" s="116" t="e">
        <f t="shared" si="31"/>
        <v>#REF!</v>
      </c>
      <c r="AC38" s="247" t="e">
        <f>IF(#REF!="ONV",#REF!,0)</f>
        <v>#REF!</v>
      </c>
      <c r="AD38" s="6" t="e">
        <f>IF(#REF!="ONV",'R.Type'!A38,0)</f>
        <v>#REF!</v>
      </c>
      <c r="AE38" s="6" t="e">
        <f t="shared" si="8"/>
        <v>#REF!</v>
      </c>
      <c r="AF38" s="6" t="e">
        <f>IF(#REF!="ONV",'R.Type'!B38,0)</f>
        <v>#REF!</v>
      </c>
      <c r="AG38" s="6" t="e">
        <f t="shared" si="9"/>
        <v>#REF!</v>
      </c>
      <c r="AH38" s="6" t="e">
        <f t="shared" si="32"/>
        <v>#REF!</v>
      </c>
      <c r="AI38" s="248"/>
      <c r="AJ38" s="9"/>
      <c r="AK38" s="9"/>
      <c r="AL38" s="9"/>
      <c r="AM38" s="115"/>
      <c r="AN38" s="26"/>
      <c r="AO38" s="9"/>
      <c r="AP38" s="9"/>
      <c r="AQ38" s="115"/>
      <c r="AR38" s="26"/>
      <c r="AS38" s="116"/>
    </row>
    <row r="39" spans="1:45">
      <c r="A39" s="16" t="e">
        <f>IF(AND(#REF!&gt;0,#REF!&gt;0),#REF!,0)</f>
        <v>#REF!</v>
      </c>
      <c r="B39" s="16" t="e">
        <f>IF(AND(#REF!&gt;0,#REF!&gt;0),#REF!,0)</f>
        <v>#REF!</v>
      </c>
      <c r="C39" s="9" t="e">
        <f>IF(#REF!&gt;0, IF(#REF!="",10,#REF!), 0)</f>
        <v>#REF!</v>
      </c>
      <c r="D39" s="26">
        <f t="shared" si="22"/>
        <v>0</v>
      </c>
      <c r="E39" s="26">
        <f t="shared" si="23"/>
        <v>0</v>
      </c>
      <c r="F39" s="9" t="e">
        <f t="shared" si="24"/>
        <v>#REF!</v>
      </c>
      <c r="G39" s="9" t="e">
        <f t="shared" si="25"/>
        <v>#REF!</v>
      </c>
      <c r="H39" s="26" t="e">
        <f>A39/#REF!</f>
        <v>#REF!</v>
      </c>
      <c r="I39" s="26" t="e">
        <f>B39/#REF!</f>
        <v>#REF!</v>
      </c>
      <c r="J39" s="247" t="e">
        <f>IF(#REF!="OG",#REF!,0)</f>
        <v>#REF!</v>
      </c>
      <c r="K39" s="6" t="e">
        <f>IF(#REF!="OG",'R.Type'!A39,0)</f>
        <v>#REF!</v>
      </c>
      <c r="L39" s="6" t="e">
        <f t="shared" si="4"/>
        <v>#REF!</v>
      </c>
      <c r="M39" s="6" t="e">
        <f>IF(#REF!="OG",'R.Type'!B39,0)</f>
        <v>#REF!</v>
      </c>
      <c r="N39" s="6" t="e">
        <f t="shared" si="5"/>
        <v>#REF!</v>
      </c>
      <c r="O39" s="6" t="e">
        <f t="shared" si="26"/>
        <v>#REF!</v>
      </c>
      <c r="P39" s="248" t="e">
        <f>IF(#REF!="ON",#REF!,0)</f>
        <v>#REF!</v>
      </c>
      <c r="Q39" s="9" t="e">
        <f>IF(#REF!="ON",'R.Type'!A39,)</f>
        <v>#REF!</v>
      </c>
      <c r="R39" s="9" t="e">
        <f t="shared" si="6"/>
        <v>#REF!</v>
      </c>
      <c r="S39" s="9" t="e">
        <f>IF(#REF!="ON",'R.Type'!B39,0)</f>
        <v>#REF!</v>
      </c>
      <c r="T39" s="9" t="e">
        <f t="shared" si="7"/>
        <v>#REF!</v>
      </c>
      <c r="U39" s="9" t="e">
        <f>IF(#REF!="ON",'R.Type'!C39,0)</f>
        <v>#REF!</v>
      </c>
      <c r="V39" s="115" t="e">
        <f t="shared" si="27"/>
        <v>#REF!</v>
      </c>
      <c r="W39" s="26" t="e">
        <f t="shared" si="28"/>
        <v>#REF!</v>
      </c>
      <c r="X39" s="9" t="e">
        <f t="shared" si="29"/>
        <v>#REF!</v>
      </c>
      <c r="Y39" s="9" t="e">
        <f t="shared" si="30"/>
        <v>#REF!</v>
      </c>
      <c r="Z39" s="115" t="e">
        <f>Q39/#REF!</f>
        <v>#REF!</v>
      </c>
      <c r="AA39" s="26" t="e">
        <f xml:space="preserve"> S39/#REF!</f>
        <v>#REF!</v>
      </c>
      <c r="AB39" s="116" t="e">
        <f t="shared" si="31"/>
        <v>#REF!</v>
      </c>
      <c r="AC39" s="247" t="e">
        <f>IF(#REF!="ONV",#REF!,0)</f>
        <v>#REF!</v>
      </c>
      <c r="AD39" s="6" t="e">
        <f>IF(#REF!="ONV",'R.Type'!A39,0)</f>
        <v>#REF!</v>
      </c>
      <c r="AE39" s="6" t="e">
        <f t="shared" si="8"/>
        <v>#REF!</v>
      </c>
      <c r="AF39" s="6" t="e">
        <f>IF(#REF!="ONV",'R.Type'!B39,0)</f>
        <v>#REF!</v>
      </c>
      <c r="AG39" s="6" t="e">
        <f t="shared" si="9"/>
        <v>#REF!</v>
      </c>
      <c r="AH39" s="6" t="e">
        <f t="shared" si="32"/>
        <v>#REF!</v>
      </c>
      <c r="AI39" s="248"/>
      <c r="AJ39" s="9"/>
      <c r="AK39" s="9"/>
      <c r="AL39" s="9"/>
      <c r="AM39" s="115"/>
      <c r="AN39" s="26"/>
      <c r="AO39" s="9"/>
      <c r="AP39" s="9"/>
      <c r="AQ39" s="115"/>
      <c r="AR39" s="26"/>
      <c r="AS39" s="116"/>
    </row>
    <row r="40" spans="1:45">
      <c r="A40" s="16" t="e">
        <f>IF(AND(#REF!&gt;0,#REF!&gt;0),#REF!,0)</f>
        <v>#REF!</v>
      </c>
      <c r="B40" s="16" t="e">
        <f>IF(AND(#REF!&gt;0,#REF!&gt;0),#REF!,0)</f>
        <v>#REF!</v>
      </c>
      <c r="C40" s="9" t="e">
        <f>IF(#REF!&gt;0, IF(#REF!="",10,#REF!), 0)</f>
        <v>#REF!</v>
      </c>
      <c r="D40" s="26">
        <f t="shared" si="22"/>
        <v>0</v>
      </c>
      <c r="E40" s="26">
        <f t="shared" si="23"/>
        <v>0</v>
      </c>
      <c r="F40" s="9" t="e">
        <f t="shared" si="24"/>
        <v>#REF!</v>
      </c>
      <c r="G40" s="9" t="e">
        <f t="shared" si="25"/>
        <v>#REF!</v>
      </c>
      <c r="H40" s="26" t="e">
        <f>A40/#REF!</f>
        <v>#REF!</v>
      </c>
      <c r="I40" s="26" t="e">
        <f>B40/#REF!</f>
        <v>#REF!</v>
      </c>
      <c r="J40" s="247" t="e">
        <f>IF(#REF!="OG",#REF!,0)</f>
        <v>#REF!</v>
      </c>
      <c r="K40" s="6" t="e">
        <f>IF(#REF!="OG",'R.Type'!A40,0)</f>
        <v>#REF!</v>
      </c>
      <c r="L40" s="6" t="e">
        <f t="shared" si="4"/>
        <v>#REF!</v>
      </c>
      <c r="M40" s="6" t="e">
        <f>IF(#REF!="OG",'R.Type'!B40,0)</f>
        <v>#REF!</v>
      </c>
      <c r="N40" s="6" t="e">
        <f t="shared" si="5"/>
        <v>#REF!</v>
      </c>
      <c r="O40" s="6" t="e">
        <f t="shared" si="26"/>
        <v>#REF!</v>
      </c>
      <c r="P40" s="248" t="e">
        <f>IF(#REF!="ON",#REF!,0)</f>
        <v>#REF!</v>
      </c>
      <c r="Q40" s="9" t="e">
        <f>IF(#REF!="ON",'R.Type'!A40,)</f>
        <v>#REF!</v>
      </c>
      <c r="R40" s="9" t="e">
        <f t="shared" si="6"/>
        <v>#REF!</v>
      </c>
      <c r="S40" s="9" t="e">
        <f>IF(#REF!="ON",'R.Type'!B40,0)</f>
        <v>#REF!</v>
      </c>
      <c r="T40" s="9" t="e">
        <f t="shared" si="7"/>
        <v>#REF!</v>
      </c>
      <c r="U40" s="9" t="e">
        <f>IF(#REF!="ON",'R.Type'!C40,0)</f>
        <v>#REF!</v>
      </c>
      <c r="V40" s="115" t="e">
        <f t="shared" si="27"/>
        <v>#REF!</v>
      </c>
      <c r="W40" s="26" t="e">
        <f t="shared" si="28"/>
        <v>#REF!</v>
      </c>
      <c r="X40" s="9" t="e">
        <f t="shared" si="29"/>
        <v>#REF!</v>
      </c>
      <c r="Y40" s="9" t="e">
        <f t="shared" si="30"/>
        <v>#REF!</v>
      </c>
      <c r="Z40" s="115" t="e">
        <f>Q40/#REF!</f>
        <v>#REF!</v>
      </c>
      <c r="AA40" s="26" t="e">
        <f xml:space="preserve"> S40/#REF!</f>
        <v>#REF!</v>
      </c>
      <c r="AB40" s="116" t="e">
        <f t="shared" si="31"/>
        <v>#REF!</v>
      </c>
      <c r="AC40" s="247" t="e">
        <f>IF(#REF!="ONV",#REF!,0)</f>
        <v>#REF!</v>
      </c>
      <c r="AD40" s="6" t="e">
        <f>IF(#REF!="ONV",'R.Type'!A40,0)</f>
        <v>#REF!</v>
      </c>
      <c r="AE40" s="6" t="e">
        <f t="shared" si="8"/>
        <v>#REF!</v>
      </c>
      <c r="AF40" s="6" t="e">
        <f>IF(#REF!="ONV",'R.Type'!B40,0)</f>
        <v>#REF!</v>
      </c>
      <c r="AG40" s="6" t="e">
        <f t="shared" si="9"/>
        <v>#REF!</v>
      </c>
      <c r="AH40" s="6" t="e">
        <f t="shared" si="32"/>
        <v>#REF!</v>
      </c>
      <c r="AI40" s="248"/>
      <c r="AJ40" s="9"/>
      <c r="AK40" s="9"/>
      <c r="AL40" s="9"/>
      <c r="AM40" s="115"/>
      <c r="AN40" s="26"/>
      <c r="AO40" s="9"/>
      <c r="AP40" s="9"/>
      <c r="AQ40" s="115"/>
      <c r="AR40" s="26"/>
      <c r="AS40" s="116"/>
    </row>
    <row r="41" spans="1:45">
      <c r="A41" s="16" t="e">
        <f>IF(AND(#REF!&gt;0,#REF!&gt;0),#REF!,0)</f>
        <v>#REF!</v>
      </c>
      <c r="B41" s="16" t="e">
        <f>IF(AND(#REF!&gt;0,#REF!&gt;0),#REF!,0)</f>
        <v>#REF!</v>
      </c>
      <c r="C41" s="9" t="e">
        <f>IF(#REF!&gt;0, IF(#REF!="",10,#REF!), 0)</f>
        <v>#REF!</v>
      </c>
      <c r="D41" s="26">
        <f t="shared" si="22"/>
        <v>0</v>
      </c>
      <c r="E41" s="26">
        <f t="shared" si="23"/>
        <v>0</v>
      </c>
      <c r="F41" s="9" t="e">
        <f t="shared" si="24"/>
        <v>#REF!</v>
      </c>
      <c r="G41" s="9" t="e">
        <f t="shared" si="25"/>
        <v>#REF!</v>
      </c>
      <c r="H41" s="26" t="e">
        <f>A41/#REF!</f>
        <v>#REF!</v>
      </c>
      <c r="I41" s="26" t="e">
        <f>B41/#REF!</f>
        <v>#REF!</v>
      </c>
      <c r="J41" s="247" t="e">
        <f>IF(#REF!="OG",#REF!,0)</f>
        <v>#REF!</v>
      </c>
      <c r="K41" s="6" t="e">
        <f>IF(#REF!="OG",'R.Type'!A41,0)</f>
        <v>#REF!</v>
      </c>
      <c r="L41" s="6" t="e">
        <f t="shared" si="4"/>
        <v>#REF!</v>
      </c>
      <c r="M41" s="6" t="e">
        <f>IF(#REF!="OG",'R.Type'!B41,0)</f>
        <v>#REF!</v>
      </c>
      <c r="N41" s="6" t="e">
        <f t="shared" si="5"/>
        <v>#REF!</v>
      </c>
      <c r="O41" s="6" t="e">
        <f t="shared" si="26"/>
        <v>#REF!</v>
      </c>
      <c r="P41" s="248" t="e">
        <f>IF(#REF!="ON",#REF!,0)</f>
        <v>#REF!</v>
      </c>
      <c r="Q41" s="9" t="e">
        <f>IF(#REF!="ON",'R.Type'!A41,)</f>
        <v>#REF!</v>
      </c>
      <c r="R41" s="9" t="e">
        <f t="shared" si="6"/>
        <v>#REF!</v>
      </c>
      <c r="S41" s="9" t="e">
        <f>IF(#REF!="ON",'R.Type'!B41,0)</f>
        <v>#REF!</v>
      </c>
      <c r="T41" s="9" t="e">
        <f t="shared" si="7"/>
        <v>#REF!</v>
      </c>
      <c r="U41" s="9" t="e">
        <f>IF(#REF!="ON",'R.Type'!C41,0)</f>
        <v>#REF!</v>
      </c>
      <c r="V41" s="115" t="e">
        <f t="shared" si="27"/>
        <v>#REF!</v>
      </c>
      <c r="W41" s="26" t="e">
        <f t="shared" si="28"/>
        <v>#REF!</v>
      </c>
      <c r="X41" s="9" t="e">
        <f t="shared" si="29"/>
        <v>#REF!</v>
      </c>
      <c r="Y41" s="9" t="e">
        <f t="shared" si="30"/>
        <v>#REF!</v>
      </c>
      <c r="Z41" s="115" t="e">
        <f>Q41/#REF!</f>
        <v>#REF!</v>
      </c>
      <c r="AA41" s="26" t="e">
        <f xml:space="preserve"> S41/#REF!</f>
        <v>#REF!</v>
      </c>
      <c r="AB41" s="116" t="e">
        <f t="shared" si="31"/>
        <v>#REF!</v>
      </c>
      <c r="AC41" s="247" t="e">
        <f>IF(#REF!="ONV",#REF!,0)</f>
        <v>#REF!</v>
      </c>
      <c r="AD41" s="6" t="e">
        <f>IF(#REF!="ONV",'R.Type'!A41,0)</f>
        <v>#REF!</v>
      </c>
      <c r="AE41" s="6" t="e">
        <f t="shared" si="8"/>
        <v>#REF!</v>
      </c>
      <c r="AF41" s="6" t="e">
        <f>IF(#REF!="ONV",'R.Type'!B41,0)</f>
        <v>#REF!</v>
      </c>
      <c r="AG41" s="6" t="e">
        <f t="shared" si="9"/>
        <v>#REF!</v>
      </c>
      <c r="AH41" s="6" t="e">
        <f t="shared" si="32"/>
        <v>#REF!</v>
      </c>
      <c r="AI41" s="248"/>
      <c r="AJ41" s="9"/>
      <c r="AK41" s="9"/>
      <c r="AL41" s="9"/>
      <c r="AM41" s="115"/>
      <c r="AN41" s="26"/>
      <c r="AO41" s="9"/>
      <c r="AP41" s="9"/>
      <c r="AQ41" s="115"/>
      <c r="AR41" s="26"/>
      <c r="AS41" s="116"/>
    </row>
    <row r="42" spans="1:45">
      <c r="A42" s="16" t="e">
        <f>IF(AND(#REF!&gt;0,#REF!&gt;0),#REF!,0)</f>
        <v>#REF!</v>
      </c>
      <c r="B42" s="16" t="e">
        <f>IF(AND(#REF!&gt;0,#REF!&gt;0),#REF!,0)</f>
        <v>#REF!</v>
      </c>
      <c r="C42" s="9" t="e">
        <f>IF(#REF!&gt;0, IF(#REF!="",10,#REF!), 0)</f>
        <v>#REF!</v>
      </c>
      <c r="D42" s="26">
        <f t="shared" si="22"/>
        <v>0</v>
      </c>
      <c r="E42" s="26">
        <f t="shared" si="23"/>
        <v>0</v>
      </c>
      <c r="F42" s="9" t="e">
        <f t="shared" si="24"/>
        <v>#REF!</v>
      </c>
      <c r="G42" s="9" t="e">
        <f t="shared" si="25"/>
        <v>#REF!</v>
      </c>
      <c r="H42" s="26" t="e">
        <f>A42/#REF!</f>
        <v>#REF!</v>
      </c>
      <c r="I42" s="26" t="e">
        <f>B42/#REF!</f>
        <v>#REF!</v>
      </c>
      <c r="J42" s="247" t="e">
        <f>IF(#REF!="OG",#REF!,0)</f>
        <v>#REF!</v>
      </c>
      <c r="K42" s="6" t="e">
        <f>IF(#REF!="OG",'R.Type'!A42,0)</f>
        <v>#REF!</v>
      </c>
      <c r="L42" s="6" t="e">
        <f t="shared" si="4"/>
        <v>#REF!</v>
      </c>
      <c r="M42" s="6" t="e">
        <f>IF(#REF!="OG",'R.Type'!B42,0)</f>
        <v>#REF!</v>
      </c>
      <c r="N42" s="6" t="e">
        <f t="shared" si="5"/>
        <v>#REF!</v>
      </c>
      <c r="O42" s="6" t="e">
        <f t="shared" si="26"/>
        <v>#REF!</v>
      </c>
      <c r="P42" s="248" t="e">
        <f>IF(#REF!="ON",#REF!,0)</f>
        <v>#REF!</v>
      </c>
      <c r="Q42" s="9" t="e">
        <f>IF(#REF!="ON",'R.Type'!A42,)</f>
        <v>#REF!</v>
      </c>
      <c r="R42" s="9" t="e">
        <f t="shared" si="6"/>
        <v>#REF!</v>
      </c>
      <c r="S42" s="9" t="e">
        <f>IF(#REF!="ON",'R.Type'!B42,0)</f>
        <v>#REF!</v>
      </c>
      <c r="T42" s="9" t="e">
        <f t="shared" si="7"/>
        <v>#REF!</v>
      </c>
      <c r="U42" s="9" t="e">
        <f>IF(#REF!="ON",'R.Type'!C42,0)</f>
        <v>#REF!</v>
      </c>
      <c r="V42" s="115" t="e">
        <f t="shared" si="27"/>
        <v>#REF!</v>
      </c>
      <c r="W42" s="26" t="e">
        <f t="shared" si="28"/>
        <v>#REF!</v>
      </c>
      <c r="X42" s="9" t="e">
        <f t="shared" si="29"/>
        <v>#REF!</v>
      </c>
      <c r="Y42" s="9" t="e">
        <f t="shared" si="30"/>
        <v>#REF!</v>
      </c>
      <c r="Z42" s="115" t="e">
        <f>Q42/#REF!</f>
        <v>#REF!</v>
      </c>
      <c r="AA42" s="26" t="e">
        <f xml:space="preserve"> S42/#REF!</f>
        <v>#REF!</v>
      </c>
      <c r="AB42" s="116" t="e">
        <f t="shared" si="31"/>
        <v>#REF!</v>
      </c>
      <c r="AC42" s="247" t="e">
        <f>IF(#REF!="ONV",#REF!,0)</f>
        <v>#REF!</v>
      </c>
      <c r="AD42" s="6" t="e">
        <f>IF(#REF!="ONV",'R.Type'!A42,0)</f>
        <v>#REF!</v>
      </c>
      <c r="AE42" s="6" t="e">
        <f t="shared" si="8"/>
        <v>#REF!</v>
      </c>
      <c r="AF42" s="6" t="e">
        <f>IF(#REF!="ONV",'R.Type'!B42,0)</f>
        <v>#REF!</v>
      </c>
      <c r="AG42" s="6" t="e">
        <f t="shared" si="9"/>
        <v>#REF!</v>
      </c>
      <c r="AH42" s="6" t="e">
        <f t="shared" si="32"/>
        <v>#REF!</v>
      </c>
      <c r="AI42" s="248"/>
      <c r="AJ42" s="9"/>
      <c r="AK42" s="9"/>
      <c r="AL42" s="9"/>
      <c r="AM42" s="115"/>
      <c r="AN42" s="26"/>
      <c r="AO42" s="9"/>
      <c r="AP42" s="9"/>
      <c r="AQ42" s="115"/>
      <c r="AR42" s="26"/>
      <c r="AS42" s="116"/>
    </row>
    <row r="43" spans="1:45">
      <c r="A43" s="16" t="e">
        <f>IF(AND(#REF!&gt;0,#REF!&gt;0),#REF!,0)</f>
        <v>#REF!</v>
      </c>
      <c r="B43" s="16" t="e">
        <f>IF(AND(#REF!&gt;0,#REF!&gt;0),#REF!,0)</f>
        <v>#REF!</v>
      </c>
      <c r="C43" s="9" t="e">
        <f>IF(#REF!&gt;0, IF(#REF!="",10,#REF!), 0)</f>
        <v>#REF!</v>
      </c>
      <c r="D43" s="26">
        <f t="shared" si="22"/>
        <v>0</v>
      </c>
      <c r="E43" s="26">
        <f t="shared" si="23"/>
        <v>0</v>
      </c>
      <c r="F43" s="9" t="e">
        <f t="shared" si="24"/>
        <v>#REF!</v>
      </c>
      <c r="G43" s="9" t="e">
        <f t="shared" si="25"/>
        <v>#REF!</v>
      </c>
      <c r="H43" s="26" t="e">
        <f>A43/#REF!</f>
        <v>#REF!</v>
      </c>
      <c r="I43" s="26" t="e">
        <f>B43/#REF!</f>
        <v>#REF!</v>
      </c>
      <c r="J43" s="247" t="e">
        <f>IF(#REF!="OG",#REF!,0)</f>
        <v>#REF!</v>
      </c>
      <c r="K43" s="6" t="e">
        <f>IF(#REF!="OG",'R.Type'!A43,0)</f>
        <v>#REF!</v>
      </c>
      <c r="L43" s="6" t="e">
        <f t="shared" si="4"/>
        <v>#REF!</v>
      </c>
      <c r="M43" s="6" t="e">
        <f>IF(#REF!="OG",'R.Type'!B43,0)</f>
        <v>#REF!</v>
      </c>
      <c r="N43" s="6" t="e">
        <f t="shared" si="5"/>
        <v>#REF!</v>
      </c>
      <c r="O43" s="6" t="e">
        <f t="shared" si="26"/>
        <v>#REF!</v>
      </c>
      <c r="P43" s="248" t="e">
        <f>IF(#REF!="ON",#REF!,0)</f>
        <v>#REF!</v>
      </c>
      <c r="Q43" s="9" t="e">
        <f>IF(#REF!="ON",'R.Type'!A43,)</f>
        <v>#REF!</v>
      </c>
      <c r="R43" s="9" t="e">
        <f t="shared" si="6"/>
        <v>#REF!</v>
      </c>
      <c r="S43" s="9" t="e">
        <f>IF(#REF!="ON",'R.Type'!B43,0)</f>
        <v>#REF!</v>
      </c>
      <c r="T43" s="9" t="e">
        <f t="shared" si="7"/>
        <v>#REF!</v>
      </c>
      <c r="U43" s="9" t="e">
        <f>IF(#REF!="ON",'R.Type'!C43,0)</f>
        <v>#REF!</v>
      </c>
      <c r="V43" s="115" t="e">
        <f t="shared" si="27"/>
        <v>#REF!</v>
      </c>
      <c r="W43" s="26" t="e">
        <f t="shared" si="28"/>
        <v>#REF!</v>
      </c>
      <c r="X43" s="9" t="e">
        <f t="shared" si="29"/>
        <v>#REF!</v>
      </c>
      <c r="Y43" s="9" t="e">
        <f t="shared" si="30"/>
        <v>#REF!</v>
      </c>
      <c r="Z43" s="115" t="e">
        <f>Q43/#REF!</f>
        <v>#REF!</v>
      </c>
      <c r="AA43" s="26" t="e">
        <f xml:space="preserve"> S43/#REF!</f>
        <v>#REF!</v>
      </c>
      <c r="AB43" s="116" t="e">
        <f t="shared" si="31"/>
        <v>#REF!</v>
      </c>
      <c r="AC43" s="247" t="e">
        <f>IF(#REF!="ONV",#REF!,0)</f>
        <v>#REF!</v>
      </c>
      <c r="AD43" s="6" t="e">
        <f>IF(#REF!="ONV",'R.Type'!A43,0)</f>
        <v>#REF!</v>
      </c>
      <c r="AE43" s="6" t="e">
        <f t="shared" si="8"/>
        <v>#REF!</v>
      </c>
      <c r="AF43" s="6" t="e">
        <f>IF(#REF!="ONV",'R.Type'!B43,0)</f>
        <v>#REF!</v>
      </c>
      <c r="AG43" s="6" t="e">
        <f t="shared" si="9"/>
        <v>#REF!</v>
      </c>
      <c r="AH43" s="6" t="e">
        <f t="shared" si="32"/>
        <v>#REF!</v>
      </c>
      <c r="AI43" s="248"/>
      <c r="AJ43" s="9"/>
      <c r="AK43" s="9"/>
      <c r="AL43" s="9"/>
      <c r="AM43" s="115"/>
      <c r="AN43" s="26"/>
      <c r="AO43" s="9"/>
      <c r="AP43" s="9"/>
      <c r="AQ43" s="115"/>
      <c r="AR43" s="26"/>
      <c r="AS43" s="116"/>
    </row>
    <row r="44" spans="1:45">
      <c r="A44" s="16" t="e">
        <f>IF(AND(#REF!&gt;0,#REF!&gt;0),#REF!,0)</f>
        <v>#REF!</v>
      </c>
      <c r="B44" s="16" t="e">
        <f>IF(AND(#REF!&gt;0,#REF!&gt;0),#REF!,0)</f>
        <v>#REF!</v>
      </c>
      <c r="C44" s="9" t="e">
        <f>IF(#REF!&gt;0, IF(#REF!="",10,#REF!), 0)</f>
        <v>#REF!</v>
      </c>
      <c r="D44" s="26">
        <f t="shared" si="22"/>
        <v>0</v>
      </c>
      <c r="E44" s="26">
        <f t="shared" si="23"/>
        <v>0</v>
      </c>
      <c r="F44" s="9" t="e">
        <f t="shared" si="24"/>
        <v>#REF!</v>
      </c>
      <c r="G44" s="9" t="e">
        <f t="shared" si="25"/>
        <v>#REF!</v>
      </c>
      <c r="H44" s="26" t="e">
        <f>A44/#REF!</f>
        <v>#REF!</v>
      </c>
      <c r="I44" s="26" t="e">
        <f>B44/#REF!</f>
        <v>#REF!</v>
      </c>
      <c r="J44" s="247" t="e">
        <f>IF(#REF!="OG",#REF!,0)</f>
        <v>#REF!</v>
      </c>
      <c r="K44" s="6" t="e">
        <f>IF(#REF!="OG",'R.Type'!A44,0)</f>
        <v>#REF!</v>
      </c>
      <c r="L44" s="6" t="e">
        <f t="shared" si="4"/>
        <v>#REF!</v>
      </c>
      <c r="M44" s="6" t="e">
        <f>IF(#REF!="OG",'R.Type'!B44,0)</f>
        <v>#REF!</v>
      </c>
      <c r="N44" s="6" t="e">
        <f t="shared" si="5"/>
        <v>#REF!</v>
      </c>
      <c r="O44" s="6" t="e">
        <f t="shared" si="26"/>
        <v>#REF!</v>
      </c>
      <c r="P44" s="248" t="e">
        <f>IF(#REF!="ON",#REF!,0)</f>
        <v>#REF!</v>
      </c>
      <c r="Q44" s="9" t="e">
        <f>IF(#REF!="ON",'R.Type'!A44,)</f>
        <v>#REF!</v>
      </c>
      <c r="R44" s="9" t="e">
        <f t="shared" si="6"/>
        <v>#REF!</v>
      </c>
      <c r="S44" s="9" t="e">
        <f>IF(#REF!="ON",'R.Type'!B44,0)</f>
        <v>#REF!</v>
      </c>
      <c r="T44" s="9" t="e">
        <f t="shared" si="7"/>
        <v>#REF!</v>
      </c>
      <c r="U44" s="9" t="e">
        <f>IF(#REF!="ON",'R.Type'!C44,0)</f>
        <v>#REF!</v>
      </c>
      <c r="V44" s="115" t="e">
        <f t="shared" si="27"/>
        <v>#REF!</v>
      </c>
      <c r="W44" s="26" t="e">
        <f t="shared" si="28"/>
        <v>#REF!</v>
      </c>
      <c r="X44" s="9" t="e">
        <f t="shared" si="29"/>
        <v>#REF!</v>
      </c>
      <c r="Y44" s="9" t="e">
        <f t="shared" si="30"/>
        <v>#REF!</v>
      </c>
      <c r="Z44" s="115" t="e">
        <f>Q44/#REF!</f>
        <v>#REF!</v>
      </c>
      <c r="AA44" s="26" t="e">
        <f xml:space="preserve"> S44/#REF!</f>
        <v>#REF!</v>
      </c>
      <c r="AB44" s="116" t="e">
        <f t="shared" si="31"/>
        <v>#REF!</v>
      </c>
      <c r="AC44" s="247" t="e">
        <f>IF(#REF!="ONV",#REF!,0)</f>
        <v>#REF!</v>
      </c>
      <c r="AD44" s="6" t="e">
        <f>IF(#REF!="ONV",'R.Type'!A44,0)</f>
        <v>#REF!</v>
      </c>
      <c r="AE44" s="6" t="e">
        <f t="shared" si="8"/>
        <v>#REF!</v>
      </c>
      <c r="AF44" s="6" t="e">
        <f>IF(#REF!="ONV",'R.Type'!B44,0)</f>
        <v>#REF!</v>
      </c>
      <c r="AG44" s="6" t="e">
        <f t="shared" si="9"/>
        <v>#REF!</v>
      </c>
      <c r="AH44" s="6" t="e">
        <f t="shared" si="32"/>
        <v>#REF!</v>
      </c>
      <c r="AI44" s="248"/>
      <c r="AJ44" s="9"/>
      <c r="AK44" s="9"/>
      <c r="AL44" s="9"/>
      <c r="AM44" s="115"/>
      <c r="AN44" s="26"/>
      <c r="AO44" s="9"/>
      <c r="AP44" s="9"/>
      <c r="AQ44" s="115"/>
      <c r="AR44" s="26"/>
      <c r="AS44" s="116"/>
    </row>
    <row r="45" spans="1:45">
      <c r="A45" s="16" t="e">
        <f>IF(AND(#REF!&gt;0,#REF!&gt;0),#REF!,0)</f>
        <v>#REF!</v>
      </c>
      <c r="B45" s="16" t="e">
        <f>IF(AND(#REF!&gt;0,#REF!&gt;0),#REF!,0)</f>
        <v>#REF!</v>
      </c>
      <c r="C45" s="9" t="e">
        <f>IF(#REF!&gt;0, IF(#REF!="",10,#REF!), 0)</f>
        <v>#REF!</v>
      </c>
      <c r="D45" s="26">
        <f t="shared" si="22"/>
        <v>0</v>
      </c>
      <c r="E45" s="26">
        <f t="shared" si="23"/>
        <v>0</v>
      </c>
      <c r="F45" s="9" t="e">
        <f t="shared" si="24"/>
        <v>#REF!</v>
      </c>
      <c r="G45" s="9" t="e">
        <f t="shared" si="25"/>
        <v>#REF!</v>
      </c>
      <c r="H45" s="26" t="e">
        <f>A45/#REF!</f>
        <v>#REF!</v>
      </c>
      <c r="I45" s="26" t="e">
        <f>B45/#REF!</f>
        <v>#REF!</v>
      </c>
      <c r="J45" s="247" t="e">
        <f>IF(#REF!="OG",#REF!,0)</f>
        <v>#REF!</v>
      </c>
      <c r="K45" s="6" t="e">
        <f>IF(#REF!="OG",'R.Type'!A45,0)</f>
        <v>#REF!</v>
      </c>
      <c r="L45" s="6" t="e">
        <f t="shared" si="4"/>
        <v>#REF!</v>
      </c>
      <c r="M45" s="6" t="e">
        <f>IF(#REF!="OG",'R.Type'!B45,0)</f>
        <v>#REF!</v>
      </c>
      <c r="N45" s="6" t="e">
        <f t="shared" si="5"/>
        <v>#REF!</v>
      </c>
      <c r="O45" s="6" t="e">
        <f t="shared" si="26"/>
        <v>#REF!</v>
      </c>
      <c r="P45" s="248" t="e">
        <f>IF(#REF!="ON",#REF!,0)</f>
        <v>#REF!</v>
      </c>
      <c r="Q45" s="9" t="e">
        <f>IF(#REF!="ON",'R.Type'!A45,)</f>
        <v>#REF!</v>
      </c>
      <c r="R45" s="9" t="e">
        <f t="shared" si="6"/>
        <v>#REF!</v>
      </c>
      <c r="S45" s="9" t="e">
        <f>IF(#REF!="ON",'R.Type'!B45,0)</f>
        <v>#REF!</v>
      </c>
      <c r="T45" s="9" t="e">
        <f t="shared" si="7"/>
        <v>#REF!</v>
      </c>
      <c r="U45" s="9" t="e">
        <f>IF(#REF!="ON",'R.Type'!C45,0)</f>
        <v>#REF!</v>
      </c>
      <c r="V45" s="115" t="e">
        <f t="shared" si="27"/>
        <v>#REF!</v>
      </c>
      <c r="W45" s="26" t="e">
        <f t="shared" si="28"/>
        <v>#REF!</v>
      </c>
      <c r="X45" s="9" t="e">
        <f t="shared" si="29"/>
        <v>#REF!</v>
      </c>
      <c r="Y45" s="9" t="e">
        <f t="shared" si="30"/>
        <v>#REF!</v>
      </c>
      <c r="Z45" s="115" t="e">
        <f>Q45/#REF!</f>
        <v>#REF!</v>
      </c>
      <c r="AA45" s="26" t="e">
        <f xml:space="preserve"> S45/#REF!</f>
        <v>#REF!</v>
      </c>
      <c r="AB45" s="116" t="e">
        <f t="shared" si="31"/>
        <v>#REF!</v>
      </c>
      <c r="AC45" s="247" t="e">
        <f>IF(#REF!="ONV",#REF!,0)</f>
        <v>#REF!</v>
      </c>
      <c r="AD45" s="6" t="e">
        <f>IF(#REF!="ONV",'R.Type'!A45,0)</f>
        <v>#REF!</v>
      </c>
      <c r="AE45" s="6" t="e">
        <f t="shared" si="8"/>
        <v>#REF!</v>
      </c>
      <c r="AF45" s="6" t="e">
        <f>IF(#REF!="ONV",'R.Type'!B45,0)</f>
        <v>#REF!</v>
      </c>
      <c r="AG45" s="6" t="e">
        <f t="shared" si="9"/>
        <v>#REF!</v>
      </c>
      <c r="AH45" s="6" t="e">
        <f t="shared" si="32"/>
        <v>#REF!</v>
      </c>
      <c r="AI45" s="248"/>
      <c r="AJ45" s="9"/>
      <c r="AK45" s="9"/>
      <c r="AL45" s="9"/>
      <c r="AM45" s="115"/>
      <c r="AN45" s="26"/>
      <c r="AO45" s="9"/>
      <c r="AP45" s="9"/>
      <c r="AQ45" s="115"/>
      <c r="AR45" s="26"/>
      <c r="AS45" s="116"/>
    </row>
    <row r="46" spans="1:45">
      <c r="A46" s="16" t="e">
        <f>IF(AND(#REF!&gt;0,#REF!&gt;0),#REF!,0)</f>
        <v>#REF!</v>
      </c>
      <c r="B46" s="16" t="e">
        <f>IF(AND(#REF!&gt;0,#REF!&gt;0),#REF!,0)</f>
        <v>#REF!</v>
      </c>
      <c r="C46" s="9" t="e">
        <f>IF(#REF!&gt;0, IF(#REF!="",10,#REF!), 0)</f>
        <v>#REF!</v>
      </c>
      <c r="D46" s="26">
        <f t="shared" si="22"/>
        <v>0</v>
      </c>
      <c r="E46" s="26">
        <f t="shared" si="23"/>
        <v>0</v>
      </c>
      <c r="F46" s="9" t="e">
        <f t="shared" si="24"/>
        <v>#REF!</v>
      </c>
      <c r="G46" s="9" t="e">
        <f t="shared" si="25"/>
        <v>#REF!</v>
      </c>
      <c r="H46" s="26" t="e">
        <f>A46/#REF!</f>
        <v>#REF!</v>
      </c>
      <c r="I46" s="26" t="e">
        <f>B46/#REF!</f>
        <v>#REF!</v>
      </c>
      <c r="J46" s="247" t="e">
        <f>IF(#REF!="OG",#REF!,0)</f>
        <v>#REF!</v>
      </c>
      <c r="K46" s="6" t="e">
        <f>IF(#REF!="OG",'R.Type'!A46,0)</f>
        <v>#REF!</v>
      </c>
      <c r="L46" s="6" t="e">
        <f t="shared" si="4"/>
        <v>#REF!</v>
      </c>
      <c r="M46" s="6" t="e">
        <f>IF(#REF!="OG",'R.Type'!B46,0)</f>
        <v>#REF!</v>
      </c>
      <c r="N46" s="6" t="e">
        <f t="shared" si="5"/>
        <v>#REF!</v>
      </c>
      <c r="O46" s="6" t="e">
        <f t="shared" si="26"/>
        <v>#REF!</v>
      </c>
      <c r="P46" s="248" t="e">
        <f>IF(#REF!="ON",#REF!,0)</f>
        <v>#REF!</v>
      </c>
      <c r="Q46" s="9" t="e">
        <f>IF(#REF!="ON",'R.Type'!A46,)</f>
        <v>#REF!</v>
      </c>
      <c r="R46" s="9" t="e">
        <f t="shared" si="6"/>
        <v>#REF!</v>
      </c>
      <c r="S46" s="9" t="e">
        <f>IF(#REF!="ON",'R.Type'!B46,0)</f>
        <v>#REF!</v>
      </c>
      <c r="T46" s="9" t="e">
        <f t="shared" si="7"/>
        <v>#REF!</v>
      </c>
      <c r="U46" s="9" t="e">
        <f>IF(#REF!="ON",'R.Type'!C46,0)</f>
        <v>#REF!</v>
      </c>
      <c r="V46" s="115" t="e">
        <f t="shared" si="27"/>
        <v>#REF!</v>
      </c>
      <c r="W46" s="26" t="e">
        <f t="shared" si="28"/>
        <v>#REF!</v>
      </c>
      <c r="X46" s="9" t="e">
        <f t="shared" si="29"/>
        <v>#REF!</v>
      </c>
      <c r="Y46" s="9" t="e">
        <f t="shared" si="30"/>
        <v>#REF!</v>
      </c>
      <c r="Z46" s="115" t="e">
        <f>Q46/#REF!</f>
        <v>#REF!</v>
      </c>
      <c r="AA46" s="26" t="e">
        <f xml:space="preserve"> S46/#REF!</f>
        <v>#REF!</v>
      </c>
      <c r="AB46" s="116" t="e">
        <f t="shared" si="31"/>
        <v>#REF!</v>
      </c>
      <c r="AC46" s="247" t="e">
        <f>IF(#REF!="ONV",#REF!,0)</f>
        <v>#REF!</v>
      </c>
      <c r="AD46" s="6" t="e">
        <f>IF(#REF!="ONV",'R.Type'!A46,0)</f>
        <v>#REF!</v>
      </c>
      <c r="AE46" s="6" t="e">
        <f t="shared" si="8"/>
        <v>#REF!</v>
      </c>
      <c r="AF46" s="6" t="e">
        <f>IF(#REF!="ONV",'R.Type'!B46,0)</f>
        <v>#REF!</v>
      </c>
      <c r="AG46" s="6" t="e">
        <f t="shared" si="9"/>
        <v>#REF!</v>
      </c>
      <c r="AH46" s="6" t="e">
        <f t="shared" si="32"/>
        <v>#REF!</v>
      </c>
      <c r="AI46" s="248"/>
      <c r="AJ46" s="9"/>
      <c r="AK46" s="9"/>
      <c r="AL46" s="9"/>
      <c r="AM46" s="115"/>
      <c r="AN46" s="26"/>
      <c r="AO46" s="9"/>
      <c r="AP46" s="9"/>
      <c r="AQ46" s="115"/>
      <c r="AR46" s="26"/>
      <c r="AS46" s="116"/>
    </row>
    <row r="47" spans="1:45">
      <c r="A47" s="16" t="e">
        <f>IF(AND(#REF!&gt;0,#REF!&gt;0),#REF!,0)</f>
        <v>#REF!</v>
      </c>
      <c r="B47" s="16" t="e">
        <f>IF(AND(#REF!&gt;0,#REF!&gt;0),#REF!,0)</f>
        <v>#REF!</v>
      </c>
      <c r="C47" s="9" t="e">
        <f>IF(#REF!&gt;0, IF(#REF!="",10,#REF!), 0)</f>
        <v>#REF!</v>
      </c>
      <c r="D47" s="26">
        <f t="shared" si="22"/>
        <v>0</v>
      </c>
      <c r="E47" s="26">
        <f t="shared" si="23"/>
        <v>0</v>
      </c>
      <c r="F47" s="9" t="e">
        <f t="shared" si="24"/>
        <v>#REF!</v>
      </c>
      <c r="G47" s="9" t="e">
        <f t="shared" si="25"/>
        <v>#REF!</v>
      </c>
      <c r="H47" s="26" t="e">
        <f>A47/#REF!</f>
        <v>#REF!</v>
      </c>
      <c r="I47" s="26" t="e">
        <f>B47/#REF!</f>
        <v>#REF!</v>
      </c>
      <c r="J47" s="247" t="e">
        <f>IF(#REF!="OG",#REF!,0)</f>
        <v>#REF!</v>
      </c>
      <c r="K47" s="6" t="e">
        <f>IF(#REF!="OG",'R.Type'!A47,0)</f>
        <v>#REF!</v>
      </c>
      <c r="L47" s="6" t="e">
        <f t="shared" si="4"/>
        <v>#REF!</v>
      </c>
      <c r="M47" s="6" t="e">
        <f>IF(#REF!="OG",'R.Type'!B47,0)</f>
        <v>#REF!</v>
      </c>
      <c r="N47" s="6" t="e">
        <f t="shared" si="5"/>
        <v>#REF!</v>
      </c>
      <c r="O47" s="6" t="e">
        <f t="shared" si="26"/>
        <v>#REF!</v>
      </c>
      <c r="P47" s="248" t="e">
        <f>IF(#REF!="ON",#REF!,0)</f>
        <v>#REF!</v>
      </c>
      <c r="Q47" s="9" t="e">
        <f>IF(#REF!="ON",'R.Type'!A47,)</f>
        <v>#REF!</v>
      </c>
      <c r="R47" s="9" t="e">
        <f t="shared" si="6"/>
        <v>#REF!</v>
      </c>
      <c r="S47" s="9" t="e">
        <f>IF(#REF!="ON",'R.Type'!B47,0)</f>
        <v>#REF!</v>
      </c>
      <c r="T47" s="9" t="e">
        <f t="shared" si="7"/>
        <v>#REF!</v>
      </c>
      <c r="U47" s="9" t="e">
        <f>IF(#REF!="ON",'R.Type'!C47,0)</f>
        <v>#REF!</v>
      </c>
      <c r="V47" s="115" t="e">
        <f t="shared" si="27"/>
        <v>#REF!</v>
      </c>
      <c r="W47" s="26" t="e">
        <f t="shared" si="28"/>
        <v>#REF!</v>
      </c>
      <c r="X47" s="9" t="e">
        <f t="shared" si="29"/>
        <v>#REF!</v>
      </c>
      <c r="Y47" s="9" t="e">
        <f t="shared" si="30"/>
        <v>#REF!</v>
      </c>
      <c r="Z47" s="115" t="e">
        <f>Q47/#REF!</f>
        <v>#REF!</v>
      </c>
      <c r="AA47" s="26" t="e">
        <f xml:space="preserve"> S47/#REF!</f>
        <v>#REF!</v>
      </c>
      <c r="AB47" s="116" t="e">
        <f t="shared" si="31"/>
        <v>#REF!</v>
      </c>
      <c r="AC47" s="247" t="e">
        <f>IF(#REF!="ONV",#REF!,0)</f>
        <v>#REF!</v>
      </c>
      <c r="AD47" s="6" t="e">
        <f>IF(#REF!="ONV",'R.Type'!A47,0)</f>
        <v>#REF!</v>
      </c>
      <c r="AE47" s="6" t="e">
        <f t="shared" si="8"/>
        <v>#REF!</v>
      </c>
      <c r="AF47" s="6" t="e">
        <f>IF(#REF!="ONV",'R.Type'!B47,0)</f>
        <v>#REF!</v>
      </c>
      <c r="AG47" s="6" t="e">
        <f t="shared" si="9"/>
        <v>#REF!</v>
      </c>
      <c r="AH47" s="6" t="e">
        <f t="shared" si="32"/>
        <v>#REF!</v>
      </c>
      <c r="AI47" s="248"/>
      <c r="AJ47" s="9"/>
      <c r="AK47" s="9"/>
      <c r="AL47" s="9"/>
      <c r="AM47" s="115"/>
      <c r="AN47" s="26"/>
      <c r="AO47" s="9"/>
      <c r="AP47" s="9"/>
      <c r="AQ47" s="115"/>
      <c r="AR47" s="26"/>
      <c r="AS47" s="116"/>
    </row>
    <row r="48" spans="1:45">
      <c r="A48" s="16" t="e">
        <f>IF(AND(#REF!&gt;0,#REF!&gt;0),#REF!,0)</f>
        <v>#REF!</v>
      </c>
      <c r="B48" s="16" t="e">
        <f>IF(AND(#REF!&gt;0,#REF!&gt;0),#REF!,0)</f>
        <v>#REF!</v>
      </c>
      <c r="C48" s="9" t="e">
        <f>IF(#REF!&gt;0, IF(#REF!="",10,#REF!), 0)</f>
        <v>#REF!</v>
      </c>
      <c r="D48" s="26">
        <f t="shared" si="22"/>
        <v>0</v>
      </c>
      <c r="E48" s="26">
        <f t="shared" si="23"/>
        <v>0</v>
      </c>
      <c r="F48" s="9" t="e">
        <f t="shared" si="24"/>
        <v>#REF!</v>
      </c>
      <c r="G48" s="9" t="e">
        <f t="shared" si="25"/>
        <v>#REF!</v>
      </c>
      <c r="H48" s="26" t="e">
        <f>A48/#REF!</f>
        <v>#REF!</v>
      </c>
      <c r="I48" s="26" t="e">
        <f>B48/#REF!</f>
        <v>#REF!</v>
      </c>
      <c r="J48" s="247" t="e">
        <f>IF(#REF!="OG",#REF!,0)</f>
        <v>#REF!</v>
      </c>
      <c r="K48" s="6" t="e">
        <f>IF(#REF!="OG",'R.Type'!A48,0)</f>
        <v>#REF!</v>
      </c>
      <c r="L48" s="6" t="e">
        <f t="shared" si="4"/>
        <v>#REF!</v>
      </c>
      <c r="M48" s="6" t="e">
        <f>IF(#REF!="OG",'R.Type'!B48,0)</f>
        <v>#REF!</v>
      </c>
      <c r="N48" s="6" t="e">
        <f t="shared" si="5"/>
        <v>#REF!</v>
      </c>
      <c r="O48" s="6" t="e">
        <f t="shared" si="26"/>
        <v>#REF!</v>
      </c>
      <c r="P48" s="248" t="e">
        <f>IF(#REF!="ON",#REF!,0)</f>
        <v>#REF!</v>
      </c>
      <c r="Q48" s="9" t="e">
        <f>IF(#REF!="ON",'R.Type'!A48,)</f>
        <v>#REF!</v>
      </c>
      <c r="R48" s="9" t="e">
        <f t="shared" si="6"/>
        <v>#REF!</v>
      </c>
      <c r="S48" s="9" t="e">
        <f>IF(#REF!="ON",'R.Type'!B48,0)</f>
        <v>#REF!</v>
      </c>
      <c r="T48" s="9" t="e">
        <f t="shared" si="7"/>
        <v>#REF!</v>
      </c>
      <c r="U48" s="9" t="e">
        <f>IF(#REF!="ON",'R.Type'!C48,0)</f>
        <v>#REF!</v>
      </c>
      <c r="V48" s="115" t="e">
        <f t="shared" si="27"/>
        <v>#REF!</v>
      </c>
      <c r="W48" s="26" t="e">
        <f t="shared" si="28"/>
        <v>#REF!</v>
      </c>
      <c r="X48" s="9" t="e">
        <f t="shared" si="29"/>
        <v>#REF!</v>
      </c>
      <c r="Y48" s="9" t="e">
        <f t="shared" si="30"/>
        <v>#REF!</v>
      </c>
      <c r="Z48" s="115" t="e">
        <f>Q48/#REF!</f>
        <v>#REF!</v>
      </c>
      <c r="AA48" s="26" t="e">
        <f xml:space="preserve"> S48/#REF!</f>
        <v>#REF!</v>
      </c>
      <c r="AB48" s="116" t="e">
        <f t="shared" si="31"/>
        <v>#REF!</v>
      </c>
      <c r="AC48" s="247" t="e">
        <f>IF(#REF!="ONV",#REF!,0)</f>
        <v>#REF!</v>
      </c>
      <c r="AD48" s="6" t="e">
        <f>IF(#REF!="ONV",'R.Type'!A48,0)</f>
        <v>#REF!</v>
      </c>
      <c r="AE48" s="6" t="e">
        <f t="shared" si="8"/>
        <v>#REF!</v>
      </c>
      <c r="AF48" s="6" t="e">
        <f>IF(#REF!="ONV",'R.Type'!B48,0)</f>
        <v>#REF!</v>
      </c>
      <c r="AG48" s="6" t="e">
        <f t="shared" si="9"/>
        <v>#REF!</v>
      </c>
      <c r="AH48" s="6" t="e">
        <f t="shared" si="32"/>
        <v>#REF!</v>
      </c>
      <c r="AI48" s="248"/>
      <c r="AJ48" s="9"/>
      <c r="AK48" s="9"/>
      <c r="AL48" s="9"/>
      <c r="AM48" s="115"/>
      <c r="AN48" s="26"/>
      <c r="AO48" s="9"/>
      <c r="AP48" s="9"/>
      <c r="AQ48" s="115"/>
      <c r="AR48" s="26"/>
      <c r="AS48" s="116"/>
    </row>
    <row r="49" spans="1:45">
      <c r="A49" s="16" t="e">
        <f>IF(AND(#REF!&gt;0,#REF!&gt;0),#REF!,0)</f>
        <v>#REF!</v>
      </c>
      <c r="B49" s="16" t="e">
        <f>IF(AND(#REF!&gt;0,#REF!&gt;0),#REF!,0)</f>
        <v>#REF!</v>
      </c>
      <c r="C49" s="9" t="e">
        <f>IF(#REF!&gt;0, IF(#REF!="",10,#REF!), 0)</f>
        <v>#REF!</v>
      </c>
      <c r="D49" s="26">
        <f t="shared" si="22"/>
        <v>0</v>
      </c>
      <c r="E49" s="26">
        <f t="shared" si="23"/>
        <v>0</v>
      </c>
      <c r="F49" s="9" t="e">
        <f t="shared" si="24"/>
        <v>#REF!</v>
      </c>
      <c r="G49" s="9" t="e">
        <f t="shared" si="25"/>
        <v>#REF!</v>
      </c>
      <c r="H49" s="26" t="e">
        <f>A49/#REF!</f>
        <v>#REF!</v>
      </c>
      <c r="I49" s="26" t="e">
        <f>B49/#REF!</f>
        <v>#REF!</v>
      </c>
      <c r="J49" s="247" t="e">
        <f>IF(#REF!="OG",#REF!,0)</f>
        <v>#REF!</v>
      </c>
      <c r="K49" s="6" t="e">
        <f>IF(#REF!="OG",'R.Type'!A49,0)</f>
        <v>#REF!</v>
      </c>
      <c r="L49" s="6" t="e">
        <f t="shared" si="4"/>
        <v>#REF!</v>
      </c>
      <c r="M49" s="6" t="e">
        <f>IF(#REF!="OG",'R.Type'!B49,0)</f>
        <v>#REF!</v>
      </c>
      <c r="N49" s="6" t="e">
        <f t="shared" si="5"/>
        <v>#REF!</v>
      </c>
      <c r="O49" s="6" t="e">
        <f t="shared" si="26"/>
        <v>#REF!</v>
      </c>
      <c r="P49" s="248" t="e">
        <f>IF(#REF!="ON",#REF!,0)</f>
        <v>#REF!</v>
      </c>
      <c r="Q49" s="9" t="e">
        <f>IF(#REF!="ON",'R.Type'!A49,)</f>
        <v>#REF!</v>
      </c>
      <c r="R49" s="9" t="e">
        <f t="shared" si="6"/>
        <v>#REF!</v>
      </c>
      <c r="S49" s="9" t="e">
        <f>IF(#REF!="ON",'R.Type'!B49,0)</f>
        <v>#REF!</v>
      </c>
      <c r="T49" s="9" t="e">
        <f t="shared" si="7"/>
        <v>#REF!</v>
      </c>
      <c r="U49" s="9" t="e">
        <f>IF(#REF!="ON",'R.Type'!C49,0)</f>
        <v>#REF!</v>
      </c>
      <c r="V49" s="115" t="e">
        <f t="shared" si="27"/>
        <v>#REF!</v>
      </c>
      <c r="W49" s="26" t="e">
        <f t="shared" si="28"/>
        <v>#REF!</v>
      </c>
      <c r="X49" s="9" t="e">
        <f t="shared" si="29"/>
        <v>#REF!</v>
      </c>
      <c r="Y49" s="9" t="e">
        <f t="shared" si="30"/>
        <v>#REF!</v>
      </c>
      <c r="Z49" s="115" t="e">
        <f>Q49/#REF!</f>
        <v>#REF!</v>
      </c>
      <c r="AA49" s="26" t="e">
        <f xml:space="preserve"> S49/#REF!</f>
        <v>#REF!</v>
      </c>
      <c r="AB49" s="116" t="e">
        <f t="shared" si="31"/>
        <v>#REF!</v>
      </c>
      <c r="AC49" s="247" t="e">
        <f>IF(#REF!="ONV",#REF!,0)</f>
        <v>#REF!</v>
      </c>
      <c r="AD49" s="6" t="e">
        <f>IF(#REF!="ONV",'R.Type'!A49,0)</f>
        <v>#REF!</v>
      </c>
      <c r="AE49" s="6" t="e">
        <f t="shared" si="8"/>
        <v>#REF!</v>
      </c>
      <c r="AF49" s="6" t="e">
        <f>IF(#REF!="ONV",'R.Type'!B49,0)</f>
        <v>#REF!</v>
      </c>
      <c r="AG49" s="6" t="e">
        <f t="shared" si="9"/>
        <v>#REF!</v>
      </c>
      <c r="AH49" s="6" t="e">
        <f t="shared" si="32"/>
        <v>#REF!</v>
      </c>
      <c r="AI49" s="248"/>
      <c r="AJ49" s="9"/>
      <c r="AK49" s="9"/>
      <c r="AL49" s="9"/>
      <c r="AM49" s="115"/>
      <c r="AN49" s="26"/>
      <c r="AO49" s="9"/>
      <c r="AP49" s="9"/>
      <c r="AQ49" s="115"/>
      <c r="AR49" s="26"/>
      <c r="AS49" s="116"/>
    </row>
    <row r="50" spans="1:45">
      <c r="A50" s="16" t="e">
        <f>IF(AND(#REF!&gt;0,#REF!&gt;0),#REF!,0)</f>
        <v>#REF!</v>
      </c>
      <c r="B50" s="16" t="e">
        <f>IF(AND(#REF!&gt;0,#REF!&gt;0),#REF!,0)</f>
        <v>#REF!</v>
      </c>
      <c r="C50" s="9" t="e">
        <f>IF(#REF!&gt;0, IF(#REF!="",10,#REF!), 0)</f>
        <v>#REF!</v>
      </c>
      <c r="D50" s="26">
        <f t="shared" si="22"/>
        <v>0</v>
      </c>
      <c r="E50" s="26">
        <f t="shared" si="23"/>
        <v>0</v>
      </c>
      <c r="F50" s="9" t="e">
        <f t="shared" si="24"/>
        <v>#REF!</v>
      </c>
      <c r="G50" s="9" t="e">
        <f t="shared" si="25"/>
        <v>#REF!</v>
      </c>
      <c r="H50" s="26" t="e">
        <f>A50/#REF!</f>
        <v>#REF!</v>
      </c>
      <c r="I50" s="26" t="e">
        <f>B50/#REF!</f>
        <v>#REF!</v>
      </c>
      <c r="J50" s="247" t="e">
        <f>IF(#REF!="OG",#REF!,0)</f>
        <v>#REF!</v>
      </c>
      <c r="K50" s="6" t="e">
        <f>IF(#REF!="OG",'R.Type'!A50,0)</f>
        <v>#REF!</v>
      </c>
      <c r="L50" s="6" t="e">
        <f t="shared" si="4"/>
        <v>#REF!</v>
      </c>
      <c r="M50" s="6" t="e">
        <f>IF(#REF!="OG",'R.Type'!B50,0)</f>
        <v>#REF!</v>
      </c>
      <c r="N50" s="6" t="e">
        <f t="shared" si="5"/>
        <v>#REF!</v>
      </c>
      <c r="O50" s="6" t="e">
        <f t="shared" si="26"/>
        <v>#REF!</v>
      </c>
      <c r="P50" s="248" t="e">
        <f>IF(#REF!="ON",#REF!,0)</f>
        <v>#REF!</v>
      </c>
      <c r="Q50" s="9" t="e">
        <f>IF(#REF!="ON",'R.Type'!A50,)</f>
        <v>#REF!</v>
      </c>
      <c r="R50" s="9" t="e">
        <f t="shared" si="6"/>
        <v>#REF!</v>
      </c>
      <c r="S50" s="9" t="e">
        <f>IF(#REF!="ON",'R.Type'!B50,0)</f>
        <v>#REF!</v>
      </c>
      <c r="T50" s="9" t="e">
        <f t="shared" si="7"/>
        <v>#REF!</v>
      </c>
      <c r="U50" s="9" t="e">
        <f>IF(#REF!="ON",'R.Type'!C50,0)</f>
        <v>#REF!</v>
      </c>
      <c r="V50" s="115" t="e">
        <f t="shared" si="27"/>
        <v>#REF!</v>
      </c>
      <c r="W50" s="26" t="e">
        <f t="shared" si="28"/>
        <v>#REF!</v>
      </c>
      <c r="X50" s="9" t="e">
        <f t="shared" si="29"/>
        <v>#REF!</v>
      </c>
      <c r="Y50" s="9" t="e">
        <f t="shared" si="30"/>
        <v>#REF!</v>
      </c>
      <c r="Z50" s="115" t="e">
        <f>Q50/#REF!</f>
        <v>#REF!</v>
      </c>
      <c r="AA50" s="26" t="e">
        <f xml:space="preserve"> S50/#REF!</f>
        <v>#REF!</v>
      </c>
      <c r="AB50" s="116" t="e">
        <f t="shared" si="31"/>
        <v>#REF!</v>
      </c>
      <c r="AC50" s="247" t="e">
        <f>IF(#REF!="ONV",#REF!,0)</f>
        <v>#REF!</v>
      </c>
      <c r="AD50" s="6" t="e">
        <f>IF(#REF!="ONV",'R.Type'!A50,0)</f>
        <v>#REF!</v>
      </c>
      <c r="AE50" s="6" t="e">
        <f t="shared" si="8"/>
        <v>#REF!</v>
      </c>
      <c r="AF50" s="6" t="e">
        <f>IF(#REF!="ONV",'R.Type'!B50,0)</f>
        <v>#REF!</v>
      </c>
      <c r="AG50" s="6" t="e">
        <f t="shared" si="9"/>
        <v>#REF!</v>
      </c>
      <c r="AH50" s="6" t="e">
        <f t="shared" si="32"/>
        <v>#REF!</v>
      </c>
      <c r="AI50" s="248"/>
      <c r="AJ50" s="9"/>
      <c r="AK50" s="9"/>
      <c r="AL50" s="9"/>
      <c r="AM50" s="115"/>
      <c r="AN50" s="26"/>
      <c r="AO50" s="9"/>
      <c r="AP50" s="9"/>
      <c r="AQ50" s="115"/>
      <c r="AR50" s="26"/>
      <c r="AS50" s="116"/>
    </row>
    <row r="51" spans="1:45">
      <c r="A51" s="16" t="e">
        <f>IF(AND(#REF!&gt;0,#REF!&gt;0),#REF!,0)</f>
        <v>#REF!</v>
      </c>
      <c r="B51" s="16" t="e">
        <f>IF(AND(#REF!&gt;0,#REF!&gt;0),#REF!,0)</f>
        <v>#REF!</v>
      </c>
      <c r="C51" s="9" t="e">
        <f>IF(#REF!&gt;0, IF(#REF!="",10,#REF!), 0)</f>
        <v>#REF!</v>
      </c>
      <c r="D51" s="26">
        <f t="shared" si="22"/>
        <v>0</v>
      </c>
      <c r="E51" s="26">
        <f t="shared" si="23"/>
        <v>0</v>
      </c>
      <c r="F51" s="9" t="e">
        <f t="shared" si="24"/>
        <v>#REF!</v>
      </c>
      <c r="G51" s="9" t="e">
        <f t="shared" si="25"/>
        <v>#REF!</v>
      </c>
      <c r="H51" s="26" t="e">
        <f>A51/#REF!</f>
        <v>#REF!</v>
      </c>
      <c r="I51" s="26" t="e">
        <f>B51/#REF!</f>
        <v>#REF!</v>
      </c>
      <c r="J51" s="247" t="e">
        <f>IF(#REF!="OG",#REF!,0)</f>
        <v>#REF!</v>
      </c>
      <c r="K51" s="6" t="e">
        <f>IF(#REF!="OG",'R.Type'!A51,0)</f>
        <v>#REF!</v>
      </c>
      <c r="L51" s="6" t="e">
        <f t="shared" si="4"/>
        <v>#REF!</v>
      </c>
      <c r="M51" s="6" t="e">
        <f>IF(#REF!="OG",'R.Type'!B51,0)</f>
        <v>#REF!</v>
      </c>
      <c r="N51" s="6" t="e">
        <f t="shared" si="5"/>
        <v>#REF!</v>
      </c>
      <c r="O51" s="6" t="e">
        <f t="shared" si="26"/>
        <v>#REF!</v>
      </c>
      <c r="P51" s="248" t="e">
        <f>IF(#REF!="ON",#REF!,0)</f>
        <v>#REF!</v>
      </c>
      <c r="Q51" s="9" t="e">
        <f>IF(#REF!="ON",'R.Type'!A51,)</f>
        <v>#REF!</v>
      </c>
      <c r="R51" s="9" t="e">
        <f t="shared" si="6"/>
        <v>#REF!</v>
      </c>
      <c r="S51" s="9" t="e">
        <f>IF(#REF!="ON",'R.Type'!B51,0)</f>
        <v>#REF!</v>
      </c>
      <c r="T51" s="9" t="e">
        <f t="shared" si="7"/>
        <v>#REF!</v>
      </c>
      <c r="U51" s="9" t="e">
        <f>IF(#REF!="ON",'R.Type'!C51,0)</f>
        <v>#REF!</v>
      </c>
      <c r="V51" s="115" t="e">
        <f t="shared" si="27"/>
        <v>#REF!</v>
      </c>
      <c r="W51" s="26" t="e">
        <f t="shared" si="28"/>
        <v>#REF!</v>
      </c>
      <c r="X51" s="9" t="e">
        <f t="shared" si="29"/>
        <v>#REF!</v>
      </c>
      <c r="Y51" s="9" t="e">
        <f t="shared" si="30"/>
        <v>#REF!</v>
      </c>
      <c r="Z51" s="115" t="e">
        <f>Q51/#REF!</f>
        <v>#REF!</v>
      </c>
      <c r="AA51" s="26" t="e">
        <f xml:space="preserve"> S51/#REF!</f>
        <v>#REF!</v>
      </c>
      <c r="AB51" s="116" t="e">
        <f t="shared" si="31"/>
        <v>#REF!</v>
      </c>
      <c r="AC51" s="247" t="e">
        <f>IF(#REF!="ONV",#REF!,0)</f>
        <v>#REF!</v>
      </c>
      <c r="AD51" s="6" t="e">
        <f>IF(#REF!="ONV",'R.Type'!A51,0)</f>
        <v>#REF!</v>
      </c>
      <c r="AE51" s="6" t="e">
        <f t="shared" si="8"/>
        <v>#REF!</v>
      </c>
      <c r="AF51" s="6" t="e">
        <f>IF(#REF!="ONV",'R.Type'!B51,0)</f>
        <v>#REF!</v>
      </c>
      <c r="AG51" s="6" t="e">
        <f t="shared" si="9"/>
        <v>#REF!</v>
      </c>
      <c r="AH51" s="6" t="e">
        <f t="shared" si="32"/>
        <v>#REF!</v>
      </c>
      <c r="AI51" s="248"/>
      <c r="AJ51" s="9"/>
      <c r="AK51" s="9"/>
      <c r="AL51" s="9"/>
      <c r="AM51" s="115"/>
      <c r="AN51" s="26"/>
      <c r="AO51" s="9"/>
      <c r="AP51" s="9"/>
      <c r="AQ51" s="115"/>
      <c r="AR51" s="26"/>
      <c r="AS51" s="116"/>
    </row>
    <row r="52" spans="1:45">
      <c r="A52" s="16" t="e">
        <f>IF(AND(#REF!&gt;0,#REF!&gt;0),#REF!,0)</f>
        <v>#REF!</v>
      </c>
      <c r="B52" s="16" t="e">
        <f>IF(AND(#REF!&gt;0,#REF!&gt;0),#REF!,0)</f>
        <v>#REF!</v>
      </c>
      <c r="C52" s="9" t="e">
        <f>IF(#REF!&gt;0, IF(#REF!="",10,#REF!), 0)</f>
        <v>#REF!</v>
      </c>
      <c r="D52" s="26">
        <f t="shared" si="22"/>
        <v>0</v>
      </c>
      <c r="E52" s="26">
        <f t="shared" si="23"/>
        <v>0</v>
      </c>
      <c r="F52" s="9" t="e">
        <f t="shared" si="24"/>
        <v>#REF!</v>
      </c>
      <c r="G52" s="9" t="e">
        <f t="shared" si="25"/>
        <v>#REF!</v>
      </c>
      <c r="H52" s="26" t="e">
        <f>A52/#REF!</f>
        <v>#REF!</v>
      </c>
      <c r="I52" s="26" t="e">
        <f>B52/#REF!</f>
        <v>#REF!</v>
      </c>
      <c r="J52" s="247" t="e">
        <f>IF(#REF!="OG",#REF!,0)</f>
        <v>#REF!</v>
      </c>
      <c r="K52" s="6" t="e">
        <f>IF(#REF!="OG",'R.Type'!A52,0)</f>
        <v>#REF!</v>
      </c>
      <c r="L52" s="6" t="e">
        <f t="shared" si="4"/>
        <v>#REF!</v>
      </c>
      <c r="M52" s="6" t="e">
        <f>IF(#REF!="OG",'R.Type'!B52,0)</f>
        <v>#REF!</v>
      </c>
      <c r="N52" s="6" t="e">
        <f t="shared" si="5"/>
        <v>#REF!</v>
      </c>
      <c r="O52" s="6" t="e">
        <f t="shared" si="26"/>
        <v>#REF!</v>
      </c>
      <c r="P52" s="248" t="e">
        <f>IF(#REF!="ON",#REF!,0)</f>
        <v>#REF!</v>
      </c>
      <c r="Q52" s="9" t="e">
        <f>IF(#REF!="ON",'R.Type'!A52,)</f>
        <v>#REF!</v>
      </c>
      <c r="R52" s="9" t="e">
        <f t="shared" si="6"/>
        <v>#REF!</v>
      </c>
      <c r="S52" s="9" t="e">
        <f>IF(#REF!="ON",'R.Type'!B52,0)</f>
        <v>#REF!</v>
      </c>
      <c r="T52" s="9" t="e">
        <f t="shared" si="7"/>
        <v>#REF!</v>
      </c>
      <c r="U52" s="9" t="e">
        <f>IF(#REF!="ON",'R.Type'!C52,0)</f>
        <v>#REF!</v>
      </c>
      <c r="V52" s="115" t="e">
        <f t="shared" si="27"/>
        <v>#REF!</v>
      </c>
      <c r="W52" s="26" t="e">
        <f t="shared" si="28"/>
        <v>#REF!</v>
      </c>
      <c r="X52" s="9" t="e">
        <f t="shared" si="29"/>
        <v>#REF!</v>
      </c>
      <c r="Y52" s="9" t="e">
        <f t="shared" si="30"/>
        <v>#REF!</v>
      </c>
      <c r="Z52" s="115" t="e">
        <f>Q52/#REF!</f>
        <v>#REF!</v>
      </c>
      <c r="AA52" s="26" t="e">
        <f xml:space="preserve"> S52/#REF!</f>
        <v>#REF!</v>
      </c>
      <c r="AB52" s="116" t="e">
        <f t="shared" si="31"/>
        <v>#REF!</v>
      </c>
      <c r="AC52" s="247" t="e">
        <f>IF(#REF!="ONV",#REF!,0)</f>
        <v>#REF!</v>
      </c>
      <c r="AD52" s="6" t="e">
        <f>IF(#REF!="ONV",'R.Type'!A52,0)</f>
        <v>#REF!</v>
      </c>
      <c r="AE52" s="6" t="e">
        <f t="shared" si="8"/>
        <v>#REF!</v>
      </c>
      <c r="AF52" s="6" t="e">
        <f>IF(#REF!="ONV",'R.Type'!B52,0)</f>
        <v>#REF!</v>
      </c>
      <c r="AG52" s="6" t="e">
        <f t="shared" si="9"/>
        <v>#REF!</v>
      </c>
      <c r="AH52" s="6" t="e">
        <f t="shared" si="32"/>
        <v>#REF!</v>
      </c>
      <c r="AI52" s="248"/>
      <c r="AJ52" s="9"/>
      <c r="AK52" s="9"/>
      <c r="AL52" s="9"/>
      <c r="AM52" s="115"/>
      <c r="AN52" s="26"/>
      <c r="AO52" s="9"/>
      <c r="AP52" s="9"/>
      <c r="AQ52" s="115"/>
      <c r="AR52" s="26"/>
      <c r="AS52" s="116"/>
    </row>
    <row r="53" spans="1:45">
      <c r="A53" s="16" t="e">
        <f>IF(AND(#REF!&gt;0,#REF!&gt;0),#REF!,0)</f>
        <v>#REF!</v>
      </c>
      <c r="B53" s="16" t="e">
        <f>IF(AND(#REF!&gt;0,#REF!&gt;0),#REF!,0)</f>
        <v>#REF!</v>
      </c>
      <c r="C53" s="9" t="e">
        <f>IF(#REF!&gt;0, IF(#REF!="",10,#REF!), 0)</f>
        <v>#REF!</v>
      </c>
      <c r="D53" s="26">
        <f t="shared" si="22"/>
        <v>0</v>
      </c>
      <c r="E53" s="26">
        <f t="shared" si="23"/>
        <v>0</v>
      </c>
      <c r="F53" s="9" t="e">
        <f t="shared" si="24"/>
        <v>#REF!</v>
      </c>
      <c r="G53" s="9" t="e">
        <f t="shared" si="25"/>
        <v>#REF!</v>
      </c>
      <c r="H53" s="26" t="e">
        <f>A53/#REF!</f>
        <v>#REF!</v>
      </c>
      <c r="I53" s="26" t="e">
        <f>B53/#REF!</f>
        <v>#REF!</v>
      </c>
      <c r="J53" s="247" t="e">
        <f>IF(#REF!="OG",#REF!,0)</f>
        <v>#REF!</v>
      </c>
      <c r="K53" s="6" t="e">
        <f>IF(#REF!="OG",'R.Type'!A53,0)</f>
        <v>#REF!</v>
      </c>
      <c r="L53" s="6" t="e">
        <f t="shared" si="4"/>
        <v>#REF!</v>
      </c>
      <c r="M53" s="6" t="e">
        <f>IF(#REF!="OG",'R.Type'!B53,0)</f>
        <v>#REF!</v>
      </c>
      <c r="N53" s="6" t="e">
        <f t="shared" si="5"/>
        <v>#REF!</v>
      </c>
      <c r="O53" s="6" t="e">
        <f t="shared" si="26"/>
        <v>#REF!</v>
      </c>
      <c r="P53" s="248" t="e">
        <f>IF(#REF!="ON",#REF!,0)</f>
        <v>#REF!</v>
      </c>
      <c r="Q53" s="9" t="e">
        <f>IF(#REF!="ON",'R.Type'!A53,)</f>
        <v>#REF!</v>
      </c>
      <c r="R53" s="9" t="e">
        <f t="shared" si="6"/>
        <v>#REF!</v>
      </c>
      <c r="S53" s="9" t="e">
        <f>IF(#REF!="ON",'R.Type'!B53,0)</f>
        <v>#REF!</v>
      </c>
      <c r="T53" s="9" t="e">
        <f t="shared" si="7"/>
        <v>#REF!</v>
      </c>
      <c r="U53" s="9" t="e">
        <f>IF(#REF!="ON",'R.Type'!C53,0)</f>
        <v>#REF!</v>
      </c>
      <c r="V53" s="115" t="e">
        <f t="shared" si="27"/>
        <v>#REF!</v>
      </c>
      <c r="W53" s="26" t="e">
        <f t="shared" si="28"/>
        <v>#REF!</v>
      </c>
      <c r="X53" s="9" t="e">
        <f t="shared" si="29"/>
        <v>#REF!</v>
      </c>
      <c r="Y53" s="9" t="e">
        <f t="shared" si="30"/>
        <v>#REF!</v>
      </c>
      <c r="Z53" s="115" t="e">
        <f>Q53/#REF!</f>
        <v>#REF!</v>
      </c>
      <c r="AA53" s="26" t="e">
        <f xml:space="preserve"> S53/#REF!</f>
        <v>#REF!</v>
      </c>
      <c r="AB53" s="116" t="e">
        <f t="shared" si="31"/>
        <v>#REF!</v>
      </c>
      <c r="AC53" s="247" t="e">
        <f>IF(#REF!="ONV",#REF!,0)</f>
        <v>#REF!</v>
      </c>
      <c r="AD53" s="6" t="e">
        <f>IF(#REF!="ONV",'R.Type'!A53,0)</f>
        <v>#REF!</v>
      </c>
      <c r="AE53" s="6" t="e">
        <f t="shared" si="8"/>
        <v>#REF!</v>
      </c>
      <c r="AF53" s="6" t="e">
        <f>IF(#REF!="ONV",'R.Type'!B53,0)</f>
        <v>#REF!</v>
      </c>
      <c r="AG53" s="6" t="e">
        <f t="shared" si="9"/>
        <v>#REF!</v>
      </c>
      <c r="AH53" s="6" t="e">
        <f t="shared" si="32"/>
        <v>#REF!</v>
      </c>
      <c r="AI53" s="248"/>
      <c r="AJ53" s="9"/>
      <c r="AK53" s="9"/>
      <c r="AL53" s="9"/>
      <c r="AM53" s="115"/>
      <c r="AN53" s="26"/>
      <c r="AO53" s="9"/>
      <c r="AP53" s="9"/>
      <c r="AQ53" s="115"/>
      <c r="AR53" s="26"/>
      <c r="AS53" s="116"/>
    </row>
    <row r="54" spans="1:45">
      <c r="A54" s="16" t="e">
        <f>IF(AND(#REF!&gt;0,#REF!&gt;0),#REF!,0)</f>
        <v>#REF!</v>
      </c>
      <c r="B54" s="16" t="e">
        <f>IF(AND(#REF!&gt;0,#REF!&gt;0),#REF!,0)</f>
        <v>#REF!</v>
      </c>
      <c r="C54" s="9" t="e">
        <f>IF(#REF!&gt;0, IF(#REF!="",10,#REF!), 0)</f>
        <v>#REF!</v>
      </c>
      <c r="D54" s="26">
        <f t="shared" si="22"/>
        <v>0</v>
      </c>
      <c r="E54" s="26">
        <f t="shared" si="23"/>
        <v>0</v>
      </c>
      <c r="F54" s="9" t="e">
        <f t="shared" si="24"/>
        <v>#REF!</v>
      </c>
      <c r="G54" s="9" t="e">
        <f t="shared" si="25"/>
        <v>#REF!</v>
      </c>
      <c r="H54" s="26" t="e">
        <f>A54/#REF!</f>
        <v>#REF!</v>
      </c>
      <c r="I54" s="26" t="e">
        <f>B54/#REF!</f>
        <v>#REF!</v>
      </c>
      <c r="J54" s="247" t="e">
        <f>IF(#REF!="OG",#REF!,0)</f>
        <v>#REF!</v>
      </c>
      <c r="K54" s="6" t="e">
        <f>IF(#REF!="OG",'R.Type'!A54,0)</f>
        <v>#REF!</v>
      </c>
      <c r="L54" s="6" t="e">
        <f t="shared" si="4"/>
        <v>#REF!</v>
      </c>
      <c r="M54" s="6" t="e">
        <f>IF(#REF!="OG",'R.Type'!B54,0)</f>
        <v>#REF!</v>
      </c>
      <c r="N54" s="6" t="e">
        <f t="shared" si="5"/>
        <v>#REF!</v>
      </c>
      <c r="O54" s="6" t="e">
        <f t="shared" si="26"/>
        <v>#REF!</v>
      </c>
      <c r="P54" s="248" t="e">
        <f>IF(#REF!="ON",#REF!,0)</f>
        <v>#REF!</v>
      </c>
      <c r="Q54" s="9" t="e">
        <f>IF(#REF!="ON",'R.Type'!A54,)</f>
        <v>#REF!</v>
      </c>
      <c r="R54" s="9" t="e">
        <f t="shared" si="6"/>
        <v>#REF!</v>
      </c>
      <c r="S54" s="9" t="e">
        <f>IF(#REF!="ON",'R.Type'!B54,0)</f>
        <v>#REF!</v>
      </c>
      <c r="T54" s="9" t="e">
        <f t="shared" si="7"/>
        <v>#REF!</v>
      </c>
      <c r="U54" s="9" t="e">
        <f>IF(#REF!="ON",'R.Type'!C54,0)</f>
        <v>#REF!</v>
      </c>
      <c r="V54" s="115" t="e">
        <f t="shared" si="27"/>
        <v>#REF!</v>
      </c>
      <c r="W54" s="26" t="e">
        <f t="shared" si="28"/>
        <v>#REF!</v>
      </c>
      <c r="X54" s="9" t="e">
        <f t="shared" si="29"/>
        <v>#REF!</v>
      </c>
      <c r="Y54" s="9" t="e">
        <f t="shared" si="30"/>
        <v>#REF!</v>
      </c>
      <c r="Z54" s="115" t="e">
        <f>Q54/#REF!</f>
        <v>#REF!</v>
      </c>
      <c r="AA54" s="26" t="e">
        <f xml:space="preserve"> S54/#REF!</f>
        <v>#REF!</v>
      </c>
      <c r="AB54" s="116" t="e">
        <f t="shared" si="31"/>
        <v>#REF!</v>
      </c>
      <c r="AC54" s="247" t="e">
        <f>IF(#REF!="ONV",#REF!,0)</f>
        <v>#REF!</v>
      </c>
      <c r="AD54" s="6" t="e">
        <f>IF(#REF!="ONV",'R.Type'!A54,0)</f>
        <v>#REF!</v>
      </c>
      <c r="AE54" s="6" t="e">
        <f t="shared" si="8"/>
        <v>#REF!</v>
      </c>
      <c r="AF54" s="6" t="e">
        <f>IF(#REF!="ONV",'R.Type'!B54,0)</f>
        <v>#REF!</v>
      </c>
      <c r="AG54" s="6" t="e">
        <f t="shared" si="9"/>
        <v>#REF!</v>
      </c>
      <c r="AH54" s="6" t="e">
        <f t="shared" si="32"/>
        <v>#REF!</v>
      </c>
      <c r="AI54" s="248"/>
      <c r="AJ54" s="9"/>
      <c r="AK54" s="9"/>
      <c r="AL54" s="9"/>
      <c r="AM54" s="115"/>
      <c r="AN54" s="26"/>
      <c r="AO54" s="9"/>
      <c r="AP54" s="9"/>
      <c r="AQ54" s="115"/>
      <c r="AR54" s="26"/>
      <c r="AS54" s="116"/>
    </row>
    <row r="55" spans="1:45">
      <c r="A55" s="16" t="e">
        <f>IF(AND(#REF!&gt;0,#REF!&gt;0),#REF!,0)</f>
        <v>#REF!</v>
      </c>
      <c r="B55" s="16" t="e">
        <f>IF(AND(#REF!&gt;0,#REF!&gt;0),#REF!,0)</f>
        <v>#REF!</v>
      </c>
      <c r="C55" s="9" t="e">
        <f>IF(#REF!&gt;0, IF(#REF!="",10,#REF!), 0)</f>
        <v>#REF!</v>
      </c>
      <c r="D55" s="26">
        <f t="shared" si="22"/>
        <v>0</v>
      </c>
      <c r="E55" s="26">
        <f t="shared" si="23"/>
        <v>0</v>
      </c>
      <c r="F55" s="9" t="e">
        <f t="shared" si="24"/>
        <v>#REF!</v>
      </c>
      <c r="G55" s="9" t="e">
        <f t="shared" si="25"/>
        <v>#REF!</v>
      </c>
      <c r="H55" s="26" t="e">
        <f>A55/#REF!</f>
        <v>#REF!</v>
      </c>
      <c r="I55" s="26" t="e">
        <f>B55/#REF!</f>
        <v>#REF!</v>
      </c>
      <c r="J55" s="247" t="e">
        <f>IF(#REF!="OG",#REF!,0)</f>
        <v>#REF!</v>
      </c>
      <c r="K55" s="6" t="e">
        <f>IF(#REF!="OG",'R.Type'!A55,0)</f>
        <v>#REF!</v>
      </c>
      <c r="L55" s="6" t="e">
        <f t="shared" si="4"/>
        <v>#REF!</v>
      </c>
      <c r="M55" s="6" t="e">
        <f>IF(#REF!="OG",'R.Type'!B55,0)</f>
        <v>#REF!</v>
      </c>
      <c r="N55" s="6" t="e">
        <f t="shared" si="5"/>
        <v>#REF!</v>
      </c>
      <c r="O55" s="6" t="e">
        <f t="shared" si="26"/>
        <v>#REF!</v>
      </c>
      <c r="P55" s="248" t="e">
        <f>IF(#REF!="ON",#REF!,0)</f>
        <v>#REF!</v>
      </c>
      <c r="Q55" s="9" t="e">
        <f>IF(#REF!="ON",'R.Type'!A55,)</f>
        <v>#REF!</v>
      </c>
      <c r="R55" s="9" t="e">
        <f t="shared" si="6"/>
        <v>#REF!</v>
      </c>
      <c r="S55" s="9" t="e">
        <f>IF(#REF!="ON",'R.Type'!B55,0)</f>
        <v>#REF!</v>
      </c>
      <c r="T55" s="9" t="e">
        <f t="shared" si="7"/>
        <v>#REF!</v>
      </c>
      <c r="U55" s="9" t="e">
        <f>IF(#REF!="ON",'R.Type'!C55,0)</f>
        <v>#REF!</v>
      </c>
      <c r="V55" s="115" t="e">
        <f t="shared" si="27"/>
        <v>#REF!</v>
      </c>
      <c r="W55" s="26" t="e">
        <f t="shared" si="28"/>
        <v>#REF!</v>
      </c>
      <c r="X55" s="9" t="e">
        <f t="shared" si="29"/>
        <v>#REF!</v>
      </c>
      <c r="Y55" s="9" t="e">
        <f t="shared" si="30"/>
        <v>#REF!</v>
      </c>
      <c r="Z55" s="115" t="e">
        <f>Q55/#REF!</f>
        <v>#REF!</v>
      </c>
      <c r="AA55" s="26" t="e">
        <f xml:space="preserve"> S55/#REF!</f>
        <v>#REF!</v>
      </c>
      <c r="AB55" s="116" t="e">
        <f t="shared" si="31"/>
        <v>#REF!</v>
      </c>
      <c r="AC55" s="247" t="e">
        <f>IF(#REF!="ONV",#REF!,0)</f>
        <v>#REF!</v>
      </c>
      <c r="AD55" s="6" t="e">
        <f>IF(#REF!="ONV",'R.Type'!A55,0)</f>
        <v>#REF!</v>
      </c>
      <c r="AE55" s="6" t="e">
        <f t="shared" si="8"/>
        <v>#REF!</v>
      </c>
      <c r="AF55" s="6" t="e">
        <f>IF(#REF!="ONV",'R.Type'!B55,0)</f>
        <v>#REF!</v>
      </c>
      <c r="AG55" s="6" t="e">
        <f t="shared" si="9"/>
        <v>#REF!</v>
      </c>
      <c r="AH55" s="6" t="e">
        <f t="shared" si="32"/>
        <v>#REF!</v>
      </c>
      <c r="AI55" s="248"/>
      <c r="AJ55" s="9"/>
      <c r="AK55" s="9"/>
      <c r="AL55" s="9"/>
      <c r="AM55" s="115"/>
      <c r="AN55" s="26"/>
      <c r="AO55" s="9"/>
      <c r="AP55" s="9"/>
      <c r="AQ55" s="115"/>
      <c r="AR55" s="26"/>
      <c r="AS55" s="116"/>
    </row>
    <row r="56" spans="1:45">
      <c r="A56" s="16" t="e">
        <f>IF(AND(#REF!&gt;0,#REF!&gt;0),#REF!,0)</f>
        <v>#REF!</v>
      </c>
      <c r="B56" s="16" t="e">
        <f>IF(AND(#REF!&gt;0,#REF!&gt;0),#REF!,0)</f>
        <v>#REF!</v>
      </c>
      <c r="C56" s="9" t="e">
        <f>IF(#REF!&gt;0, IF(#REF!="",10,#REF!), 0)</f>
        <v>#REF!</v>
      </c>
      <c r="D56" s="26">
        <f t="shared" si="22"/>
        <v>0</v>
      </c>
      <c r="E56" s="26">
        <f t="shared" si="23"/>
        <v>0</v>
      </c>
      <c r="F56" s="9" t="e">
        <f t="shared" si="24"/>
        <v>#REF!</v>
      </c>
      <c r="G56" s="9" t="e">
        <f t="shared" si="25"/>
        <v>#REF!</v>
      </c>
      <c r="H56" s="26" t="e">
        <f>A56/#REF!</f>
        <v>#REF!</v>
      </c>
      <c r="I56" s="26" t="e">
        <f>B56/#REF!</f>
        <v>#REF!</v>
      </c>
      <c r="J56" s="247" t="e">
        <f>IF(#REF!="OG",#REF!,0)</f>
        <v>#REF!</v>
      </c>
      <c r="K56" s="6" t="e">
        <f>IF(#REF!="OG",'R.Type'!A56,0)</f>
        <v>#REF!</v>
      </c>
      <c r="L56" s="6" t="e">
        <f t="shared" si="4"/>
        <v>#REF!</v>
      </c>
      <c r="M56" s="6" t="e">
        <f>IF(#REF!="OG",'R.Type'!B56,0)</f>
        <v>#REF!</v>
      </c>
      <c r="N56" s="6" t="e">
        <f t="shared" si="5"/>
        <v>#REF!</v>
      </c>
      <c r="O56" s="6" t="e">
        <f t="shared" si="26"/>
        <v>#REF!</v>
      </c>
      <c r="P56" s="248" t="e">
        <f>IF(#REF!="ON",#REF!,0)</f>
        <v>#REF!</v>
      </c>
      <c r="Q56" s="9" t="e">
        <f>IF(#REF!="ON",'R.Type'!A56,)</f>
        <v>#REF!</v>
      </c>
      <c r="R56" s="9" t="e">
        <f t="shared" si="6"/>
        <v>#REF!</v>
      </c>
      <c r="S56" s="9" t="e">
        <f>IF(#REF!="ON",'R.Type'!B56,0)</f>
        <v>#REF!</v>
      </c>
      <c r="T56" s="9" t="e">
        <f t="shared" si="7"/>
        <v>#REF!</v>
      </c>
      <c r="U56" s="9" t="e">
        <f>IF(#REF!="ON",'R.Type'!C56,0)</f>
        <v>#REF!</v>
      </c>
      <c r="V56" s="115" t="e">
        <f t="shared" si="27"/>
        <v>#REF!</v>
      </c>
      <c r="W56" s="26" t="e">
        <f t="shared" si="28"/>
        <v>#REF!</v>
      </c>
      <c r="X56" s="9" t="e">
        <f t="shared" si="29"/>
        <v>#REF!</v>
      </c>
      <c r="Y56" s="9" t="e">
        <f t="shared" si="30"/>
        <v>#REF!</v>
      </c>
      <c r="Z56" s="115" t="e">
        <f>Q56/#REF!</f>
        <v>#REF!</v>
      </c>
      <c r="AA56" s="26" t="e">
        <f xml:space="preserve"> S56/#REF!</f>
        <v>#REF!</v>
      </c>
      <c r="AB56" s="116" t="e">
        <f t="shared" si="31"/>
        <v>#REF!</v>
      </c>
      <c r="AC56" s="247" t="e">
        <f>IF(#REF!="ONV",#REF!,0)</f>
        <v>#REF!</v>
      </c>
      <c r="AD56" s="6" t="e">
        <f>IF(#REF!="ONV",'R.Type'!A56,0)</f>
        <v>#REF!</v>
      </c>
      <c r="AE56" s="6" t="e">
        <f t="shared" si="8"/>
        <v>#REF!</v>
      </c>
      <c r="AF56" s="6" t="e">
        <f>IF(#REF!="ONV",'R.Type'!B56,0)</f>
        <v>#REF!</v>
      </c>
      <c r="AG56" s="6" t="e">
        <f t="shared" si="9"/>
        <v>#REF!</v>
      </c>
      <c r="AH56" s="6" t="e">
        <f t="shared" si="32"/>
        <v>#REF!</v>
      </c>
      <c r="AI56" s="248"/>
      <c r="AJ56" s="9"/>
      <c r="AK56" s="9"/>
      <c r="AL56" s="9"/>
      <c r="AM56" s="115"/>
      <c r="AN56" s="26"/>
      <c r="AO56" s="9"/>
      <c r="AP56" s="9"/>
      <c r="AQ56" s="115"/>
      <c r="AR56" s="26"/>
      <c r="AS56" s="116"/>
    </row>
    <row r="57" spans="1:45">
      <c r="A57" s="16" t="e">
        <f>IF(AND(#REF!&gt;0,#REF!&gt;0),#REF!,0)</f>
        <v>#REF!</v>
      </c>
      <c r="B57" s="16" t="e">
        <f>IF(AND(#REF!&gt;0,#REF!&gt;0),#REF!,0)</f>
        <v>#REF!</v>
      </c>
      <c r="C57" s="9" t="e">
        <f>IF(#REF!&gt;0, IF(#REF!="",10,#REF!), 0)</f>
        <v>#REF!</v>
      </c>
      <c r="D57" s="26">
        <f t="shared" si="22"/>
        <v>0</v>
      </c>
      <c r="E57" s="26">
        <f t="shared" si="23"/>
        <v>0</v>
      </c>
      <c r="F57" s="9" t="e">
        <f t="shared" si="24"/>
        <v>#REF!</v>
      </c>
      <c r="G57" s="9" t="e">
        <f t="shared" si="25"/>
        <v>#REF!</v>
      </c>
      <c r="H57" s="26" t="e">
        <f>A57/#REF!</f>
        <v>#REF!</v>
      </c>
      <c r="I57" s="26" t="e">
        <f>B57/#REF!</f>
        <v>#REF!</v>
      </c>
      <c r="J57" s="247" t="e">
        <f>IF(#REF!="OG",#REF!,0)</f>
        <v>#REF!</v>
      </c>
      <c r="K57" s="6" t="e">
        <f>IF(#REF!="OG",'R.Type'!A57,0)</f>
        <v>#REF!</v>
      </c>
      <c r="L57" s="6" t="e">
        <f t="shared" si="4"/>
        <v>#REF!</v>
      </c>
      <c r="M57" s="6" t="e">
        <f>IF(#REF!="OG",'R.Type'!B57,0)</f>
        <v>#REF!</v>
      </c>
      <c r="N57" s="6" t="e">
        <f t="shared" si="5"/>
        <v>#REF!</v>
      </c>
      <c r="O57" s="6" t="e">
        <f t="shared" si="26"/>
        <v>#REF!</v>
      </c>
      <c r="P57" s="248" t="e">
        <f>IF(#REF!="ON",#REF!,0)</f>
        <v>#REF!</v>
      </c>
      <c r="Q57" s="9" t="e">
        <f>IF(#REF!="ON",'R.Type'!A57,)</f>
        <v>#REF!</v>
      </c>
      <c r="R57" s="9" t="e">
        <f t="shared" si="6"/>
        <v>#REF!</v>
      </c>
      <c r="S57" s="9" t="e">
        <f>IF(#REF!="ON",'R.Type'!B57,0)</f>
        <v>#REF!</v>
      </c>
      <c r="T57" s="9" t="e">
        <f t="shared" si="7"/>
        <v>#REF!</v>
      </c>
      <c r="U57" s="9" t="e">
        <f>IF(#REF!="ON",'R.Type'!C57,0)</f>
        <v>#REF!</v>
      </c>
      <c r="V57" s="115" t="e">
        <f t="shared" si="27"/>
        <v>#REF!</v>
      </c>
      <c r="W57" s="26" t="e">
        <f t="shared" si="28"/>
        <v>#REF!</v>
      </c>
      <c r="X57" s="9" t="e">
        <f t="shared" si="29"/>
        <v>#REF!</v>
      </c>
      <c r="Y57" s="9" t="e">
        <f t="shared" si="30"/>
        <v>#REF!</v>
      </c>
      <c r="Z57" s="115" t="e">
        <f>Q57/#REF!</f>
        <v>#REF!</v>
      </c>
      <c r="AA57" s="26" t="e">
        <f xml:space="preserve"> S57/#REF!</f>
        <v>#REF!</v>
      </c>
      <c r="AB57" s="116" t="e">
        <f t="shared" si="31"/>
        <v>#REF!</v>
      </c>
      <c r="AC57" s="247" t="e">
        <f>IF(#REF!="ONV",#REF!,0)</f>
        <v>#REF!</v>
      </c>
      <c r="AD57" s="6" t="e">
        <f>IF(#REF!="ONV",'R.Type'!A57,0)</f>
        <v>#REF!</v>
      </c>
      <c r="AE57" s="6" t="e">
        <f t="shared" si="8"/>
        <v>#REF!</v>
      </c>
      <c r="AF57" s="6" t="e">
        <f>IF(#REF!="ONV",'R.Type'!B57,0)</f>
        <v>#REF!</v>
      </c>
      <c r="AG57" s="6" t="e">
        <f t="shared" si="9"/>
        <v>#REF!</v>
      </c>
      <c r="AH57" s="6" t="e">
        <f t="shared" si="32"/>
        <v>#REF!</v>
      </c>
      <c r="AI57" s="248"/>
      <c r="AJ57" s="9"/>
      <c r="AK57" s="9"/>
      <c r="AL57" s="9"/>
      <c r="AM57" s="115"/>
      <c r="AN57" s="26"/>
      <c r="AO57" s="9"/>
      <c r="AP57" s="9"/>
      <c r="AQ57" s="115"/>
      <c r="AR57" s="26"/>
      <c r="AS57" s="116"/>
    </row>
    <row r="58" spans="1:45">
      <c r="A58" s="16" t="e">
        <f>IF(AND(#REF!&gt;0,#REF!&gt;0),#REF!,0)</f>
        <v>#REF!</v>
      </c>
      <c r="B58" s="16" t="e">
        <f>IF(AND(#REF!&gt;0,#REF!&gt;0),#REF!,0)</f>
        <v>#REF!</v>
      </c>
      <c r="C58" s="9" t="e">
        <f>IF(#REF!&gt;0, IF(#REF!="",10,#REF!), 0)</f>
        <v>#REF!</v>
      </c>
      <c r="D58" s="26">
        <f t="shared" si="22"/>
        <v>0</v>
      </c>
      <c r="E58" s="26">
        <f t="shared" si="23"/>
        <v>0</v>
      </c>
      <c r="F58" s="9" t="e">
        <f t="shared" si="24"/>
        <v>#REF!</v>
      </c>
      <c r="G58" s="9" t="e">
        <f t="shared" si="25"/>
        <v>#REF!</v>
      </c>
      <c r="H58" s="26" t="e">
        <f>A58/#REF!</f>
        <v>#REF!</v>
      </c>
      <c r="I58" s="26" t="e">
        <f>B58/#REF!</f>
        <v>#REF!</v>
      </c>
      <c r="J58" s="247" t="e">
        <f>IF(#REF!="OG",#REF!,0)</f>
        <v>#REF!</v>
      </c>
      <c r="K58" s="6" t="e">
        <f>IF(#REF!="OG",'R.Type'!A58,0)</f>
        <v>#REF!</v>
      </c>
      <c r="L58" s="6" t="e">
        <f t="shared" si="4"/>
        <v>#REF!</v>
      </c>
      <c r="M58" s="6" t="e">
        <f>IF(#REF!="OG",'R.Type'!B58,0)</f>
        <v>#REF!</v>
      </c>
      <c r="N58" s="6" t="e">
        <f t="shared" si="5"/>
        <v>#REF!</v>
      </c>
      <c r="O58" s="6" t="e">
        <f t="shared" si="26"/>
        <v>#REF!</v>
      </c>
      <c r="P58" s="248" t="e">
        <f>IF(#REF!="ON",#REF!,0)</f>
        <v>#REF!</v>
      </c>
      <c r="Q58" s="9" t="e">
        <f>IF(#REF!="ON",'R.Type'!A58,)</f>
        <v>#REF!</v>
      </c>
      <c r="R58" s="9" t="e">
        <f t="shared" si="6"/>
        <v>#REF!</v>
      </c>
      <c r="S58" s="9" t="e">
        <f>IF(#REF!="ON",'R.Type'!B58,0)</f>
        <v>#REF!</v>
      </c>
      <c r="T58" s="9" t="e">
        <f t="shared" si="7"/>
        <v>#REF!</v>
      </c>
      <c r="U58" s="9" t="e">
        <f>IF(#REF!="ON",'R.Type'!C58,0)</f>
        <v>#REF!</v>
      </c>
      <c r="V58" s="115" t="e">
        <f t="shared" si="27"/>
        <v>#REF!</v>
      </c>
      <c r="W58" s="26" t="e">
        <f t="shared" si="28"/>
        <v>#REF!</v>
      </c>
      <c r="X58" s="9" t="e">
        <f t="shared" si="29"/>
        <v>#REF!</v>
      </c>
      <c r="Y58" s="9" t="e">
        <f t="shared" si="30"/>
        <v>#REF!</v>
      </c>
      <c r="Z58" s="115" t="e">
        <f>Q58/#REF!</f>
        <v>#REF!</v>
      </c>
      <c r="AA58" s="26" t="e">
        <f xml:space="preserve"> S58/#REF!</f>
        <v>#REF!</v>
      </c>
      <c r="AB58" s="116" t="e">
        <f t="shared" si="31"/>
        <v>#REF!</v>
      </c>
      <c r="AC58" s="247" t="e">
        <f>IF(#REF!="ONV",#REF!,0)</f>
        <v>#REF!</v>
      </c>
      <c r="AD58" s="6" t="e">
        <f>IF(#REF!="ONV",'R.Type'!A58,0)</f>
        <v>#REF!</v>
      </c>
      <c r="AE58" s="6" t="e">
        <f t="shared" si="8"/>
        <v>#REF!</v>
      </c>
      <c r="AF58" s="6" t="e">
        <f>IF(#REF!="ONV",'R.Type'!B58,0)</f>
        <v>#REF!</v>
      </c>
      <c r="AG58" s="6" t="e">
        <f t="shared" si="9"/>
        <v>#REF!</v>
      </c>
      <c r="AH58" s="6" t="e">
        <f t="shared" si="32"/>
        <v>#REF!</v>
      </c>
      <c r="AI58" s="248"/>
      <c r="AJ58" s="9"/>
      <c r="AK58" s="9"/>
      <c r="AL58" s="9"/>
      <c r="AM58" s="115"/>
      <c r="AN58" s="26"/>
      <c r="AO58" s="9"/>
      <c r="AP58" s="9"/>
      <c r="AQ58" s="115"/>
      <c r="AR58" s="26"/>
      <c r="AS58" s="116"/>
    </row>
    <row r="59" spans="1:45">
      <c r="A59" s="16" t="e">
        <f>IF(AND(#REF!&gt;0,#REF!&gt;0),#REF!,0)</f>
        <v>#REF!</v>
      </c>
      <c r="B59" s="16" t="e">
        <f>IF(AND(#REF!&gt;0,#REF!&gt;0),#REF!,0)</f>
        <v>#REF!</v>
      </c>
      <c r="C59" s="9" t="e">
        <f>IF(#REF!&gt;0, IF(#REF!="",10,#REF!), 0)</f>
        <v>#REF!</v>
      </c>
      <c r="D59" s="26">
        <f t="shared" si="22"/>
        <v>0</v>
      </c>
      <c r="E59" s="26">
        <f t="shared" si="23"/>
        <v>0</v>
      </c>
      <c r="F59" s="9" t="e">
        <f t="shared" si="24"/>
        <v>#REF!</v>
      </c>
      <c r="G59" s="9" t="e">
        <f t="shared" si="25"/>
        <v>#REF!</v>
      </c>
      <c r="H59" s="26" t="e">
        <f>A59/#REF!</f>
        <v>#REF!</v>
      </c>
      <c r="I59" s="26" t="e">
        <f>B59/#REF!</f>
        <v>#REF!</v>
      </c>
      <c r="J59" s="247" t="e">
        <f>IF(#REF!="OG",#REF!,0)</f>
        <v>#REF!</v>
      </c>
      <c r="K59" s="6" t="e">
        <f>IF(#REF!="OG",'R.Type'!A59,0)</f>
        <v>#REF!</v>
      </c>
      <c r="L59" s="6" t="e">
        <f t="shared" si="4"/>
        <v>#REF!</v>
      </c>
      <c r="M59" s="6" t="e">
        <f>IF(#REF!="OG",'R.Type'!B59,0)</f>
        <v>#REF!</v>
      </c>
      <c r="N59" s="6" t="e">
        <f t="shared" si="5"/>
        <v>#REF!</v>
      </c>
      <c r="O59" s="6" t="e">
        <f t="shared" si="26"/>
        <v>#REF!</v>
      </c>
      <c r="P59" s="248" t="e">
        <f>IF(#REF!="ON",#REF!,0)</f>
        <v>#REF!</v>
      </c>
      <c r="Q59" s="9" t="e">
        <f>IF(#REF!="ON",'R.Type'!A59,)</f>
        <v>#REF!</v>
      </c>
      <c r="R59" s="9" t="e">
        <f t="shared" si="6"/>
        <v>#REF!</v>
      </c>
      <c r="S59" s="9" t="e">
        <f>IF(#REF!="ON",'R.Type'!B59,0)</f>
        <v>#REF!</v>
      </c>
      <c r="T59" s="9" t="e">
        <f t="shared" si="7"/>
        <v>#REF!</v>
      </c>
      <c r="U59" s="9" t="e">
        <f>IF(#REF!="ON",'R.Type'!C59,0)</f>
        <v>#REF!</v>
      </c>
      <c r="V59" s="115" t="e">
        <f t="shared" si="27"/>
        <v>#REF!</v>
      </c>
      <c r="W59" s="26" t="e">
        <f t="shared" si="28"/>
        <v>#REF!</v>
      </c>
      <c r="X59" s="9" t="e">
        <f t="shared" si="29"/>
        <v>#REF!</v>
      </c>
      <c r="Y59" s="9" t="e">
        <f t="shared" si="30"/>
        <v>#REF!</v>
      </c>
      <c r="Z59" s="115" t="e">
        <f>Q59/#REF!</f>
        <v>#REF!</v>
      </c>
      <c r="AA59" s="26" t="e">
        <f xml:space="preserve"> S59/#REF!</f>
        <v>#REF!</v>
      </c>
      <c r="AB59" s="116" t="e">
        <f t="shared" si="31"/>
        <v>#REF!</v>
      </c>
      <c r="AC59" s="247" t="e">
        <f>IF(#REF!="ONV",#REF!,0)</f>
        <v>#REF!</v>
      </c>
      <c r="AD59" s="6" t="e">
        <f>IF(#REF!="ONV",'R.Type'!A59,0)</f>
        <v>#REF!</v>
      </c>
      <c r="AE59" s="6" t="e">
        <f t="shared" si="8"/>
        <v>#REF!</v>
      </c>
      <c r="AF59" s="6" t="e">
        <f>IF(#REF!="ONV",'R.Type'!B59,0)</f>
        <v>#REF!</v>
      </c>
      <c r="AG59" s="6" t="e">
        <f t="shared" si="9"/>
        <v>#REF!</v>
      </c>
      <c r="AH59" s="6" t="e">
        <f t="shared" si="32"/>
        <v>#REF!</v>
      </c>
      <c r="AI59" s="248"/>
      <c r="AJ59" s="9"/>
      <c r="AK59" s="9"/>
      <c r="AL59" s="9"/>
      <c r="AM59" s="115"/>
      <c r="AN59" s="26"/>
      <c r="AO59" s="9"/>
      <c r="AP59" s="9"/>
      <c r="AQ59" s="115"/>
      <c r="AR59" s="26"/>
      <c r="AS59" s="116"/>
    </row>
    <row r="60" spans="1:45">
      <c r="A60" s="16" t="e">
        <f>IF(AND(#REF!&gt;0,#REF!&gt;0),#REF!,0)</f>
        <v>#REF!</v>
      </c>
      <c r="B60" s="16" t="e">
        <f>IF(AND(#REF!&gt;0,#REF!&gt;0),#REF!,0)</f>
        <v>#REF!</v>
      </c>
      <c r="C60" s="9" t="e">
        <f>IF(#REF!&gt;0, IF(#REF!="",10,#REF!), 0)</f>
        <v>#REF!</v>
      </c>
      <c r="D60" s="26">
        <f t="shared" si="22"/>
        <v>0</v>
      </c>
      <c r="E60" s="26">
        <f t="shared" si="23"/>
        <v>0</v>
      </c>
      <c r="F60" s="9" t="e">
        <f t="shared" si="24"/>
        <v>#REF!</v>
      </c>
      <c r="G60" s="9" t="e">
        <f t="shared" si="25"/>
        <v>#REF!</v>
      </c>
      <c r="H60" s="26" t="e">
        <f>A60/#REF!</f>
        <v>#REF!</v>
      </c>
      <c r="I60" s="26" t="e">
        <f>B60/#REF!</f>
        <v>#REF!</v>
      </c>
      <c r="J60" s="247" t="e">
        <f>IF(#REF!="OG",#REF!,0)</f>
        <v>#REF!</v>
      </c>
      <c r="K60" s="6" t="e">
        <f>IF(#REF!="OG",'R.Type'!A60,0)</f>
        <v>#REF!</v>
      </c>
      <c r="L60" s="6" t="e">
        <f t="shared" si="4"/>
        <v>#REF!</v>
      </c>
      <c r="M60" s="6" t="e">
        <f>IF(#REF!="OG",'R.Type'!B60,0)</f>
        <v>#REF!</v>
      </c>
      <c r="N60" s="6" t="e">
        <f t="shared" si="5"/>
        <v>#REF!</v>
      </c>
      <c r="O60" s="6" t="e">
        <f t="shared" si="26"/>
        <v>#REF!</v>
      </c>
      <c r="P60" s="248" t="e">
        <f>IF(#REF!="ON",#REF!,0)</f>
        <v>#REF!</v>
      </c>
      <c r="Q60" s="9" t="e">
        <f>IF(#REF!="ON",'R.Type'!A60,)</f>
        <v>#REF!</v>
      </c>
      <c r="R60" s="9" t="e">
        <f t="shared" si="6"/>
        <v>#REF!</v>
      </c>
      <c r="S60" s="9" t="e">
        <f>IF(#REF!="ON",'R.Type'!B60,0)</f>
        <v>#REF!</v>
      </c>
      <c r="T60" s="9" t="e">
        <f t="shared" si="7"/>
        <v>#REF!</v>
      </c>
      <c r="U60" s="9" t="e">
        <f>IF(#REF!="ON",'R.Type'!C60,0)</f>
        <v>#REF!</v>
      </c>
      <c r="V60" s="115" t="e">
        <f t="shared" si="27"/>
        <v>#REF!</v>
      </c>
      <c r="W60" s="26" t="e">
        <f t="shared" si="28"/>
        <v>#REF!</v>
      </c>
      <c r="X60" s="9" t="e">
        <f t="shared" si="29"/>
        <v>#REF!</v>
      </c>
      <c r="Y60" s="9" t="e">
        <f t="shared" si="30"/>
        <v>#REF!</v>
      </c>
      <c r="Z60" s="115" t="e">
        <f>Q60/#REF!</f>
        <v>#REF!</v>
      </c>
      <c r="AA60" s="26" t="e">
        <f xml:space="preserve"> S60/#REF!</f>
        <v>#REF!</v>
      </c>
      <c r="AB60" s="116" t="e">
        <f t="shared" si="31"/>
        <v>#REF!</v>
      </c>
      <c r="AC60" s="247" t="e">
        <f>IF(#REF!="ONV",#REF!,0)</f>
        <v>#REF!</v>
      </c>
      <c r="AD60" s="6" t="e">
        <f>IF(#REF!="ONV",'R.Type'!A60,0)</f>
        <v>#REF!</v>
      </c>
      <c r="AE60" s="6" t="e">
        <f t="shared" si="8"/>
        <v>#REF!</v>
      </c>
      <c r="AF60" s="6" t="e">
        <f>IF(#REF!="ONV",'R.Type'!B60,0)</f>
        <v>#REF!</v>
      </c>
      <c r="AG60" s="6" t="e">
        <f t="shared" si="9"/>
        <v>#REF!</v>
      </c>
      <c r="AH60" s="6" t="e">
        <f t="shared" si="32"/>
        <v>#REF!</v>
      </c>
      <c r="AI60" s="248"/>
      <c r="AJ60" s="9"/>
      <c r="AK60" s="9"/>
      <c r="AL60" s="9"/>
      <c r="AM60" s="115"/>
      <c r="AN60" s="26"/>
      <c r="AO60" s="9"/>
      <c r="AP60" s="9"/>
      <c r="AQ60" s="115"/>
      <c r="AR60" s="26"/>
      <c r="AS60" s="116"/>
    </row>
    <row r="61" spans="1:45">
      <c r="A61" s="16" t="e">
        <f>IF(AND(#REF!&gt;0,#REF!&gt;0),#REF!,0)</f>
        <v>#REF!</v>
      </c>
      <c r="B61" s="16" t="e">
        <f>IF(AND(#REF!&gt;0,#REF!&gt;0),#REF!,0)</f>
        <v>#REF!</v>
      </c>
      <c r="C61" s="9" t="e">
        <f>IF(#REF!&gt;0, IF(#REF!="",10,#REF!), 0)</f>
        <v>#REF!</v>
      </c>
      <c r="D61" s="26">
        <f t="shared" si="22"/>
        <v>0</v>
      </c>
      <c r="E61" s="26">
        <f t="shared" si="23"/>
        <v>0</v>
      </c>
      <c r="F61" s="9" t="e">
        <f t="shared" si="24"/>
        <v>#REF!</v>
      </c>
      <c r="G61" s="9" t="e">
        <f t="shared" si="25"/>
        <v>#REF!</v>
      </c>
      <c r="H61" s="26" t="e">
        <f>A61/#REF!</f>
        <v>#REF!</v>
      </c>
      <c r="I61" s="26" t="e">
        <f>B61/#REF!</f>
        <v>#REF!</v>
      </c>
      <c r="J61" s="247" t="e">
        <f>IF(#REF!="OG",#REF!,0)</f>
        <v>#REF!</v>
      </c>
      <c r="K61" s="6" t="e">
        <f>IF(#REF!="OG",'R.Type'!A61,0)</f>
        <v>#REF!</v>
      </c>
      <c r="L61" s="6" t="e">
        <f t="shared" si="4"/>
        <v>#REF!</v>
      </c>
      <c r="M61" s="6" t="e">
        <f>IF(#REF!="OG",'R.Type'!B61,0)</f>
        <v>#REF!</v>
      </c>
      <c r="N61" s="6" t="e">
        <f t="shared" si="5"/>
        <v>#REF!</v>
      </c>
      <c r="O61" s="6" t="e">
        <f t="shared" si="26"/>
        <v>#REF!</v>
      </c>
      <c r="P61" s="248" t="e">
        <f>IF(#REF!="ON",#REF!,0)</f>
        <v>#REF!</v>
      </c>
      <c r="Q61" s="9" t="e">
        <f>IF(#REF!="ON",'R.Type'!A61,)</f>
        <v>#REF!</v>
      </c>
      <c r="R61" s="9" t="e">
        <f t="shared" si="6"/>
        <v>#REF!</v>
      </c>
      <c r="S61" s="9" t="e">
        <f>IF(#REF!="ON",'R.Type'!B61,0)</f>
        <v>#REF!</v>
      </c>
      <c r="T61" s="9" t="e">
        <f t="shared" si="7"/>
        <v>#REF!</v>
      </c>
      <c r="U61" s="9" t="e">
        <f>IF(#REF!="ON",'R.Type'!C61,0)</f>
        <v>#REF!</v>
      </c>
      <c r="V61" s="115" t="e">
        <f t="shared" si="27"/>
        <v>#REF!</v>
      </c>
      <c r="W61" s="26" t="e">
        <f t="shared" si="28"/>
        <v>#REF!</v>
      </c>
      <c r="X61" s="9" t="e">
        <f t="shared" si="29"/>
        <v>#REF!</v>
      </c>
      <c r="Y61" s="9" t="e">
        <f t="shared" si="30"/>
        <v>#REF!</v>
      </c>
      <c r="Z61" s="115" t="e">
        <f>Q61/#REF!</f>
        <v>#REF!</v>
      </c>
      <c r="AA61" s="26" t="e">
        <f xml:space="preserve"> S61/#REF!</f>
        <v>#REF!</v>
      </c>
      <c r="AB61" s="116" t="e">
        <f t="shared" si="31"/>
        <v>#REF!</v>
      </c>
      <c r="AC61" s="247" t="e">
        <f>IF(#REF!="ONV",#REF!,0)</f>
        <v>#REF!</v>
      </c>
      <c r="AD61" s="6" t="e">
        <f>IF(#REF!="ONV",'R.Type'!A61,0)</f>
        <v>#REF!</v>
      </c>
      <c r="AE61" s="6" t="e">
        <f t="shared" si="8"/>
        <v>#REF!</v>
      </c>
      <c r="AF61" s="6" t="e">
        <f>IF(#REF!="ONV",'R.Type'!B61,0)</f>
        <v>#REF!</v>
      </c>
      <c r="AG61" s="6" t="e">
        <f t="shared" si="9"/>
        <v>#REF!</v>
      </c>
      <c r="AH61" s="6" t="e">
        <f t="shared" si="32"/>
        <v>#REF!</v>
      </c>
      <c r="AI61" s="248"/>
      <c r="AJ61" s="9"/>
      <c r="AK61" s="9"/>
      <c r="AL61" s="9"/>
      <c r="AM61" s="115"/>
      <c r="AN61" s="26"/>
      <c r="AO61" s="9"/>
      <c r="AP61" s="9"/>
      <c r="AQ61" s="115"/>
      <c r="AR61" s="26"/>
      <c r="AS61" s="116"/>
    </row>
    <row r="62" spans="1:45">
      <c r="A62" s="16" t="e">
        <f>IF(AND(#REF!&gt;0,#REF!&gt;0),#REF!,0)</f>
        <v>#REF!</v>
      </c>
      <c r="B62" s="16" t="e">
        <f>IF(AND(#REF!&gt;0,#REF!&gt;0),#REF!,0)</f>
        <v>#REF!</v>
      </c>
      <c r="C62" s="9" t="e">
        <f>IF(#REF!&gt;0, IF(#REF!="",10,#REF!), 0)</f>
        <v>#REF!</v>
      </c>
      <c r="D62" s="26">
        <f t="shared" si="22"/>
        <v>0</v>
      </c>
      <c r="E62" s="26">
        <f t="shared" si="23"/>
        <v>0</v>
      </c>
      <c r="F62" s="9" t="e">
        <f t="shared" si="24"/>
        <v>#REF!</v>
      </c>
      <c r="G62" s="9" t="e">
        <f t="shared" si="25"/>
        <v>#REF!</v>
      </c>
      <c r="H62" s="26" t="e">
        <f>A62/#REF!</f>
        <v>#REF!</v>
      </c>
      <c r="I62" s="26" t="e">
        <f>B62/#REF!</f>
        <v>#REF!</v>
      </c>
      <c r="J62" s="247" t="e">
        <f>IF(#REF!="OG",#REF!,0)</f>
        <v>#REF!</v>
      </c>
      <c r="K62" s="6" t="e">
        <f>IF(#REF!="OG",'R.Type'!A62,0)</f>
        <v>#REF!</v>
      </c>
      <c r="L62" s="6" t="e">
        <f t="shared" si="4"/>
        <v>#REF!</v>
      </c>
      <c r="M62" s="6" t="e">
        <f>IF(#REF!="OG",'R.Type'!B62,0)</f>
        <v>#REF!</v>
      </c>
      <c r="N62" s="6" t="e">
        <f t="shared" si="5"/>
        <v>#REF!</v>
      </c>
      <c r="O62" s="6" t="e">
        <f t="shared" si="26"/>
        <v>#REF!</v>
      </c>
      <c r="P62" s="248" t="e">
        <f>IF(#REF!="ON",#REF!,0)</f>
        <v>#REF!</v>
      </c>
      <c r="Q62" s="9" t="e">
        <f>IF(#REF!="ON",'R.Type'!A62,)</f>
        <v>#REF!</v>
      </c>
      <c r="R62" s="9" t="e">
        <f t="shared" si="6"/>
        <v>#REF!</v>
      </c>
      <c r="S62" s="9" t="e">
        <f>IF(#REF!="ON",'R.Type'!B62,0)</f>
        <v>#REF!</v>
      </c>
      <c r="T62" s="9" t="e">
        <f t="shared" si="7"/>
        <v>#REF!</v>
      </c>
      <c r="U62" s="9" t="e">
        <f>IF(#REF!="ON",'R.Type'!C62,0)</f>
        <v>#REF!</v>
      </c>
      <c r="V62" s="115" t="e">
        <f t="shared" si="27"/>
        <v>#REF!</v>
      </c>
      <c r="W62" s="26" t="e">
        <f t="shared" si="28"/>
        <v>#REF!</v>
      </c>
      <c r="X62" s="9" t="e">
        <f t="shared" si="29"/>
        <v>#REF!</v>
      </c>
      <c r="Y62" s="9" t="e">
        <f t="shared" si="30"/>
        <v>#REF!</v>
      </c>
      <c r="Z62" s="115" t="e">
        <f>Q62/#REF!</f>
        <v>#REF!</v>
      </c>
      <c r="AA62" s="26" t="e">
        <f xml:space="preserve"> S62/#REF!</f>
        <v>#REF!</v>
      </c>
      <c r="AB62" s="116" t="e">
        <f t="shared" si="31"/>
        <v>#REF!</v>
      </c>
      <c r="AC62" s="247" t="e">
        <f>IF(#REF!="ONV",#REF!,0)</f>
        <v>#REF!</v>
      </c>
      <c r="AD62" s="6" t="e">
        <f>IF(#REF!="ONV",'R.Type'!A62,0)</f>
        <v>#REF!</v>
      </c>
      <c r="AE62" s="6" t="e">
        <f t="shared" si="8"/>
        <v>#REF!</v>
      </c>
      <c r="AF62" s="6" t="e">
        <f>IF(#REF!="ONV",'R.Type'!B62,0)</f>
        <v>#REF!</v>
      </c>
      <c r="AG62" s="6" t="e">
        <f t="shared" si="9"/>
        <v>#REF!</v>
      </c>
      <c r="AH62" s="6" t="e">
        <f t="shared" si="32"/>
        <v>#REF!</v>
      </c>
      <c r="AI62" s="248"/>
      <c r="AJ62" s="9"/>
      <c r="AK62" s="9"/>
      <c r="AL62" s="9"/>
      <c r="AM62" s="115"/>
      <c r="AN62" s="26"/>
      <c r="AO62" s="9"/>
      <c r="AP62" s="9"/>
      <c r="AQ62" s="115"/>
      <c r="AR62" s="26"/>
      <c r="AS62" s="116"/>
    </row>
    <row r="63" spans="1:45">
      <c r="A63" s="16" t="e">
        <f>IF(AND(#REF!&gt;0,#REF!&gt;0),#REF!,0)</f>
        <v>#REF!</v>
      </c>
      <c r="B63" s="16" t="e">
        <f>IF(AND(#REF!&gt;0,#REF!&gt;0),#REF!,0)</f>
        <v>#REF!</v>
      </c>
      <c r="C63" s="9" t="e">
        <f>IF(#REF!&gt;0, IF(#REF!="",10,#REF!), 0)</f>
        <v>#REF!</v>
      </c>
      <c r="D63" s="26">
        <f t="shared" si="22"/>
        <v>0</v>
      </c>
      <c r="E63" s="26">
        <f t="shared" si="23"/>
        <v>0</v>
      </c>
      <c r="F63" s="9" t="e">
        <f t="shared" si="24"/>
        <v>#REF!</v>
      </c>
      <c r="G63" s="9" t="e">
        <f t="shared" si="25"/>
        <v>#REF!</v>
      </c>
      <c r="H63" s="26" t="e">
        <f>A63/#REF!</f>
        <v>#REF!</v>
      </c>
      <c r="I63" s="26" t="e">
        <f>B63/#REF!</f>
        <v>#REF!</v>
      </c>
      <c r="J63" s="247" t="e">
        <f>IF(#REF!="OG",#REF!,0)</f>
        <v>#REF!</v>
      </c>
      <c r="K63" s="6" t="e">
        <f>IF(#REF!="OG",'R.Type'!A63,0)</f>
        <v>#REF!</v>
      </c>
      <c r="L63" s="6" t="e">
        <f t="shared" si="4"/>
        <v>#REF!</v>
      </c>
      <c r="M63" s="6" t="e">
        <f>IF(#REF!="OG",'R.Type'!B63,0)</f>
        <v>#REF!</v>
      </c>
      <c r="N63" s="6" t="e">
        <f t="shared" si="5"/>
        <v>#REF!</v>
      </c>
      <c r="O63" s="6" t="e">
        <f t="shared" si="26"/>
        <v>#REF!</v>
      </c>
      <c r="P63" s="248" t="e">
        <f>IF(#REF!="ON",#REF!,0)</f>
        <v>#REF!</v>
      </c>
      <c r="Q63" s="9" t="e">
        <f>IF(#REF!="ON",'R.Type'!A63,)</f>
        <v>#REF!</v>
      </c>
      <c r="R63" s="9" t="e">
        <f t="shared" si="6"/>
        <v>#REF!</v>
      </c>
      <c r="S63" s="9" t="e">
        <f>IF(#REF!="ON",'R.Type'!B63,0)</f>
        <v>#REF!</v>
      </c>
      <c r="T63" s="9" t="e">
        <f t="shared" si="7"/>
        <v>#REF!</v>
      </c>
      <c r="U63" s="9" t="e">
        <f>IF(#REF!="ON",'R.Type'!C63,0)</f>
        <v>#REF!</v>
      </c>
      <c r="V63" s="115" t="e">
        <f t="shared" si="27"/>
        <v>#REF!</v>
      </c>
      <c r="W63" s="26" t="e">
        <f t="shared" si="28"/>
        <v>#REF!</v>
      </c>
      <c r="X63" s="9" t="e">
        <f t="shared" si="29"/>
        <v>#REF!</v>
      </c>
      <c r="Y63" s="9" t="e">
        <f t="shared" si="30"/>
        <v>#REF!</v>
      </c>
      <c r="Z63" s="115" t="e">
        <f>Q63/#REF!</f>
        <v>#REF!</v>
      </c>
      <c r="AA63" s="26" t="e">
        <f xml:space="preserve"> S63/#REF!</f>
        <v>#REF!</v>
      </c>
      <c r="AB63" s="116" t="e">
        <f t="shared" si="31"/>
        <v>#REF!</v>
      </c>
      <c r="AC63" s="247" t="e">
        <f>IF(#REF!="ONV",#REF!,0)</f>
        <v>#REF!</v>
      </c>
      <c r="AD63" s="6" t="e">
        <f>IF(#REF!="ONV",'R.Type'!A63,0)</f>
        <v>#REF!</v>
      </c>
      <c r="AE63" s="6" t="e">
        <f t="shared" si="8"/>
        <v>#REF!</v>
      </c>
      <c r="AF63" s="6" t="e">
        <f>IF(#REF!="ONV",'R.Type'!B63,0)</f>
        <v>#REF!</v>
      </c>
      <c r="AG63" s="6" t="e">
        <f t="shared" si="9"/>
        <v>#REF!</v>
      </c>
      <c r="AH63" s="6" t="e">
        <f t="shared" si="32"/>
        <v>#REF!</v>
      </c>
      <c r="AI63" s="248"/>
      <c r="AJ63" s="9"/>
      <c r="AK63" s="9"/>
      <c r="AL63" s="9"/>
      <c r="AM63" s="115"/>
      <c r="AN63" s="26"/>
      <c r="AO63" s="9"/>
      <c r="AP63" s="9"/>
      <c r="AQ63" s="115"/>
      <c r="AR63" s="26"/>
      <c r="AS63" s="116"/>
    </row>
    <row r="64" spans="1:45">
      <c r="A64" s="16" t="e">
        <f>IF(AND(#REF!&gt;0,#REF!&gt;0),#REF!,0)</f>
        <v>#REF!</v>
      </c>
      <c r="B64" s="16" t="e">
        <f>IF(AND(#REF!&gt;0,#REF!&gt;0),#REF!,0)</f>
        <v>#REF!</v>
      </c>
      <c r="C64" s="9" t="e">
        <f>IF(#REF!&gt;0, IF(#REF!="",10,#REF!), 0)</f>
        <v>#REF!</v>
      </c>
      <c r="D64" s="26">
        <f t="shared" si="22"/>
        <v>0</v>
      </c>
      <c r="E64" s="26">
        <f t="shared" si="23"/>
        <v>0</v>
      </c>
      <c r="F64" s="9" t="e">
        <f t="shared" si="24"/>
        <v>#REF!</v>
      </c>
      <c r="G64" s="9" t="e">
        <f t="shared" si="25"/>
        <v>#REF!</v>
      </c>
      <c r="H64" s="26" t="e">
        <f>A64/#REF!</f>
        <v>#REF!</v>
      </c>
      <c r="I64" s="26" t="e">
        <f>B64/#REF!</f>
        <v>#REF!</v>
      </c>
      <c r="J64" s="247" t="e">
        <f>IF(#REF!="OG",#REF!,0)</f>
        <v>#REF!</v>
      </c>
      <c r="K64" s="6" t="e">
        <f>IF(#REF!="OG",'R.Type'!A64,0)</f>
        <v>#REF!</v>
      </c>
      <c r="L64" s="6" t="e">
        <f t="shared" si="4"/>
        <v>#REF!</v>
      </c>
      <c r="M64" s="6" t="e">
        <f>IF(#REF!="OG",'R.Type'!B64,0)</f>
        <v>#REF!</v>
      </c>
      <c r="N64" s="6" t="e">
        <f t="shared" si="5"/>
        <v>#REF!</v>
      </c>
      <c r="O64" s="6" t="e">
        <f t="shared" si="26"/>
        <v>#REF!</v>
      </c>
      <c r="P64" s="248" t="e">
        <f>IF(#REF!="ON",#REF!,0)</f>
        <v>#REF!</v>
      </c>
      <c r="Q64" s="9" t="e">
        <f>IF(#REF!="ON",'R.Type'!A64,)</f>
        <v>#REF!</v>
      </c>
      <c r="R64" s="9" t="e">
        <f t="shared" si="6"/>
        <v>#REF!</v>
      </c>
      <c r="S64" s="9" t="e">
        <f>IF(#REF!="ON",'R.Type'!B64,0)</f>
        <v>#REF!</v>
      </c>
      <c r="T64" s="9" t="e">
        <f t="shared" si="7"/>
        <v>#REF!</v>
      </c>
      <c r="U64" s="9" t="e">
        <f>IF(#REF!="ON",'R.Type'!C64,0)</f>
        <v>#REF!</v>
      </c>
      <c r="V64" s="115" t="e">
        <f t="shared" si="27"/>
        <v>#REF!</v>
      </c>
      <c r="W64" s="26" t="e">
        <f t="shared" si="28"/>
        <v>#REF!</v>
      </c>
      <c r="X64" s="9" t="e">
        <f t="shared" si="29"/>
        <v>#REF!</v>
      </c>
      <c r="Y64" s="9" t="e">
        <f t="shared" si="30"/>
        <v>#REF!</v>
      </c>
      <c r="Z64" s="115" t="e">
        <f>Q64/#REF!</f>
        <v>#REF!</v>
      </c>
      <c r="AA64" s="26" t="e">
        <f xml:space="preserve"> S64/#REF!</f>
        <v>#REF!</v>
      </c>
      <c r="AB64" s="116" t="e">
        <f t="shared" si="31"/>
        <v>#REF!</v>
      </c>
      <c r="AC64" s="247" t="e">
        <f>IF(#REF!="ONV",#REF!,0)</f>
        <v>#REF!</v>
      </c>
      <c r="AD64" s="6" t="e">
        <f>IF(#REF!="ONV",'R.Type'!A64,0)</f>
        <v>#REF!</v>
      </c>
      <c r="AE64" s="6" t="e">
        <f t="shared" si="8"/>
        <v>#REF!</v>
      </c>
      <c r="AF64" s="6" t="e">
        <f>IF(#REF!="ONV",'R.Type'!B64,0)</f>
        <v>#REF!</v>
      </c>
      <c r="AG64" s="6" t="e">
        <f t="shared" si="9"/>
        <v>#REF!</v>
      </c>
      <c r="AH64" s="6" t="e">
        <f>IF(OR(AD64&gt;0.1,AF64&gt;0.1),1,0)</f>
        <v>#REF!</v>
      </c>
      <c r="AI64" s="248"/>
      <c r="AJ64" s="9"/>
      <c r="AK64" s="9"/>
      <c r="AL64" s="9"/>
      <c r="AM64" s="115"/>
      <c r="AN64" s="26"/>
      <c r="AO64" s="9"/>
      <c r="AP64" s="9"/>
      <c r="AQ64" s="115"/>
      <c r="AR64" s="26"/>
      <c r="AS64" s="116"/>
    </row>
    <row r="65" spans="1:53" s="32" customFormat="1">
      <c r="A65" s="28">
        <f>SUMIF(A5:A64, "&gt;0")</f>
        <v>0</v>
      </c>
      <c r="B65" s="28">
        <f>SUMIF(B5:B64, "&gt;0")</f>
        <v>0</v>
      </c>
      <c r="C65" s="28" t="e">
        <f>SUM(C5:C64)</f>
        <v>#REF!</v>
      </c>
      <c r="D65" s="29">
        <f>SUM(D6:D64)</f>
        <v>0</v>
      </c>
      <c r="E65" s="29">
        <f>SUM(E6:E64)</f>
        <v>0</v>
      </c>
      <c r="F65" s="28" t="e">
        <f t="shared" ref="F65:K65" si="33">SUM(F5:F64)</f>
        <v>#REF!</v>
      </c>
      <c r="G65" s="28" t="e">
        <f t="shared" si="33"/>
        <v>#REF!</v>
      </c>
      <c r="H65" s="29" t="e">
        <f t="shared" si="33"/>
        <v>#REF!</v>
      </c>
      <c r="I65" s="30" t="e">
        <f t="shared" si="33"/>
        <v>#REF!</v>
      </c>
      <c r="J65" s="28" t="e">
        <f t="shared" si="33"/>
        <v>#REF!</v>
      </c>
      <c r="K65" s="28" t="e">
        <f t="shared" si="33"/>
        <v>#REF!</v>
      </c>
      <c r="L65" s="28" t="e">
        <f>SUM(L6:L64)</f>
        <v>#REF!</v>
      </c>
      <c r="M65" s="28" t="e">
        <f>SUM(M5:M64)</f>
        <v>#REF!</v>
      </c>
      <c r="N65" s="28" t="e">
        <f>SUM(N6:N64)</f>
        <v>#REF!</v>
      </c>
      <c r="O65" s="28" t="e">
        <f>SUM(O4:O64)</f>
        <v>#REF!</v>
      </c>
      <c r="P65" s="28" t="e">
        <f>SUM(P5:P64)</f>
        <v>#REF!</v>
      </c>
      <c r="Q65" s="28" t="e">
        <f>SUM(Q5:Q64)</f>
        <v>#REF!</v>
      </c>
      <c r="R65" s="28" t="e">
        <f>SUM(R6:R64)</f>
        <v>#REF!</v>
      </c>
      <c r="S65" s="28" t="e">
        <f>SUM(S5:S64)</f>
        <v>#REF!</v>
      </c>
      <c r="T65" s="28" t="e">
        <f>SUM(T6:T64)</f>
        <v>#REF!</v>
      </c>
      <c r="U65" s="28" t="e">
        <f t="shared" ref="U65:AA65" si="34">SUM(U5:U64)</f>
        <v>#REF!</v>
      </c>
      <c r="V65" s="31" t="e">
        <f t="shared" si="34"/>
        <v>#REF!</v>
      </c>
      <c r="W65" s="29" t="e">
        <f t="shared" si="34"/>
        <v>#REF!</v>
      </c>
      <c r="X65" s="28" t="e">
        <f t="shared" si="34"/>
        <v>#REF!</v>
      </c>
      <c r="Y65" s="28" t="e">
        <f t="shared" si="34"/>
        <v>#REF!</v>
      </c>
      <c r="Z65" s="31" t="e">
        <f t="shared" si="34"/>
        <v>#REF!</v>
      </c>
      <c r="AA65" s="30" t="e">
        <f t="shared" si="34"/>
        <v>#REF!</v>
      </c>
      <c r="AB65" s="69" t="e">
        <f>SUM(AB6:AB64)</f>
        <v>#REF!</v>
      </c>
      <c r="AC65" s="28" t="e">
        <f>SUM(AC5:AC64)</f>
        <v>#REF!</v>
      </c>
      <c r="AD65" s="28" t="e">
        <f>SUM(AD5:AD64)</f>
        <v>#REF!</v>
      </c>
      <c r="AE65" s="28" t="e">
        <f>SUM(AE6:AE64)</f>
        <v>#REF!</v>
      </c>
      <c r="AF65" s="28" t="e">
        <f>SUM(AF5:AF64)</f>
        <v>#REF!</v>
      </c>
      <c r="AG65" s="28" t="e">
        <f>SUM(AG6:AG64)</f>
        <v>#REF!</v>
      </c>
      <c r="AH65" s="28" t="e">
        <f>SUM(AH6:AS64)</f>
        <v>#REF!</v>
      </c>
      <c r="AI65" s="28" t="e">
        <f t="shared" ref="AI65:AS65" si="35">SUM(AI5:AI35)</f>
        <v>#REF!</v>
      </c>
      <c r="AJ65" s="28" t="e">
        <f t="shared" si="35"/>
        <v>#REF!</v>
      </c>
      <c r="AK65" s="28" t="e">
        <f t="shared" si="35"/>
        <v>#REF!</v>
      </c>
      <c r="AL65" s="28" t="e">
        <f t="shared" si="35"/>
        <v>#REF!</v>
      </c>
      <c r="AM65" s="31" t="e">
        <f t="shared" si="35"/>
        <v>#REF!</v>
      </c>
      <c r="AN65" s="29" t="e">
        <f t="shared" si="35"/>
        <v>#REF!</v>
      </c>
      <c r="AO65" s="28" t="e">
        <f>SUM(AO5:AO35)</f>
        <v>#REF!</v>
      </c>
      <c r="AP65" s="28" t="e">
        <f>SUM(AP5:AP35)</f>
        <v>#REF!</v>
      </c>
      <c r="AQ65" s="31" t="e">
        <f t="shared" si="35"/>
        <v>#REF!</v>
      </c>
      <c r="AR65" s="30" t="e">
        <f t="shared" si="35"/>
        <v>#REF!</v>
      </c>
      <c r="AS65" s="69" t="e">
        <f t="shared" si="35"/>
        <v>#REF!</v>
      </c>
    </row>
    <row r="66" spans="1:53">
      <c r="A66" s="2"/>
      <c r="F66" s="132" t="s">
        <v>104</v>
      </c>
      <c r="G66" s="132"/>
      <c r="H66" s="136" t="e">
        <f>SUM(H65:I65)</f>
        <v>#REF!</v>
      </c>
      <c r="I66" s="137"/>
      <c r="J66" s="237"/>
      <c r="U66" s="237"/>
      <c r="W66" s="4"/>
      <c r="X66" s="132" t="s">
        <v>104</v>
      </c>
      <c r="Y66" s="132"/>
      <c r="Z66" s="136" t="e">
        <f>SUM(Z65:AA65)</f>
        <v>#REF!</v>
      </c>
      <c r="AA66" s="137"/>
      <c r="AB66" s="70"/>
      <c r="AC66" s="2"/>
      <c r="AD66" s="135"/>
      <c r="AE66" s="135"/>
      <c r="AF66" s="135"/>
      <c r="AG66" s="28"/>
      <c r="AI66" s="249"/>
      <c r="AN66" s="237"/>
      <c r="AO66" s="132" t="s">
        <v>104</v>
      </c>
      <c r="AP66" s="132"/>
      <c r="AQ66" s="136" t="e">
        <f>SUM(AQ65:AR65)</f>
        <v>#REF!</v>
      </c>
      <c r="AR66" s="137"/>
      <c r="AS66" s="2"/>
      <c r="AT66" s="2"/>
      <c r="AU66" s="133"/>
      <c r="AV66" s="133"/>
      <c r="AW66" s="138"/>
      <c r="AX66" s="133"/>
      <c r="AY66" s="135"/>
      <c r="AZ66" s="135"/>
      <c r="BA66" s="2"/>
    </row>
    <row r="67" spans="1:53">
      <c r="A67" s="2"/>
      <c r="H67" s="11" t="e">
        <f>IF(H66&gt;0,H65/H66,0)</f>
        <v>#REF!</v>
      </c>
      <c r="I67" s="11" t="e">
        <f>IF(H66&gt;0,I65/H66,0)</f>
        <v>#REF!</v>
      </c>
      <c r="J67" s="237"/>
      <c r="U67" s="237"/>
      <c r="Z67" s="11" t="e">
        <f>IF(Z66=0,0,Z65/Z66)</f>
        <v>#REF!</v>
      </c>
      <c r="AA67" s="11" t="e">
        <f>IF(Z66=0,0,AA65/Z66)</f>
        <v>#REF!</v>
      </c>
      <c r="AB67" s="11"/>
      <c r="AC67" s="58"/>
      <c r="AI67" s="249"/>
      <c r="AN67" s="237"/>
      <c r="AO67" s="2"/>
      <c r="AP67" s="2"/>
      <c r="AQ67" s="11" t="e">
        <f>IF(AQ66&gt;0,AQ65/AQ66,0)</f>
        <v>#REF!</v>
      </c>
      <c r="AR67" s="11" t="e">
        <f>IF(AQ66&gt;0,AR65/AQ66,0)</f>
        <v>#REF!</v>
      </c>
      <c r="AS67" s="2"/>
      <c r="AT67" s="2"/>
      <c r="AU67" s="2"/>
      <c r="AV67" s="2"/>
      <c r="AW67" s="2"/>
      <c r="AX67" s="58"/>
      <c r="AY67" s="2"/>
      <c r="AZ67" s="2"/>
      <c r="BA67" s="2"/>
    </row>
    <row r="68" spans="1:53">
      <c r="H68" s="3"/>
      <c r="I68" s="3"/>
      <c r="J68" s="237"/>
      <c r="U68" s="237"/>
      <c r="AC68" s="58"/>
      <c r="AI68" s="249"/>
    </row>
    <row r="69" spans="1:53" ht="18">
      <c r="D69" s="59" t="s">
        <v>105</v>
      </c>
      <c r="G69" s="59" t="s">
        <v>106</v>
      </c>
      <c r="I69" s="59" t="s">
        <v>107</v>
      </c>
      <c r="J69" s="237"/>
      <c r="U69" s="237"/>
      <c r="AC69" s="58"/>
      <c r="AI69" s="249"/>
    </row>
    <row r="70" spans="1:53" ht="18">
      <c r="D70" s="250" t="s">
        <v>108</v>
      </c>
      <c r="E70" s="250" t="s">
        <v>92</v>
      </c>
      <c r="G70" s="250" t="s">
        <v>108</v>
      </c>
      <c r="H70" s="250" t="s">
        <v>92</v>
      </c>
      <c r="I70" s="250" t="s">
        <v>108</v>
      </c>
      <c r="J70" s="250" t="s">
        <v>92</v>
      </c>
      <c r="K70" s="3"/>
      <c r="L70" s="3"/>
      <c r="M70" s="59" t="s">
        <v>109</v>
      </c>
      <c r="N70" s="59"/>
      <c r="U70" s="59" t="s">
        <v>110</v>
      </c>
      <c r="Y70" s="71" t="s">
        <v>111</v>
      </c>
      <c r="AC70" s="58"/>
      <c r="AI70" s="249"/>
    </row>
    <row r="71" spans="1:53" ht="12.75" customHeight="1">
      <c r="A71" s="142" t="s">
        <v>112</v>
      </c>
      <c r="B71" s="143"/>
      <c r="C71" s="144"/>
      <c r="D71" s="61">
        <f>A65</f>
        <v>0</v>
      </c>
      <c r="E71" s="62">
        <f>B65</f>
        <v>0</v>
      </c>
      <c r="F71" s="51"/>
      <c r="G71" s="61" t="e">
        <f>SUMIF(#REF!,"&lt;0")</f>
        <v>#REF!</v>
      </c>
      <c r="H71" s="62" t="e">
        <f>SUMIF(#REF!,"&lt;0")</f>
        <v>#REF!</v>
      </c>
      <c r="I71" s="61" t="e">
        <f t="shared" ref="I71:J74" si="36">D71+G71</f>
        <v>#REF!</v>
      </c>
      <c r="J71" s="61" t="e">
        <f t="shared" si="36"/>
        <v>#REF!</v>
      </c>
      <c r="K71" s="3"/>
      <c r="L71" s="3"/>
      <c r="M71" s="142" t="s">
        <v>113</v>
      </c>
      <c r="N71" s="143"/>
      <c r="O71" s="143"/>
      <c r="P71" s="144"/>
      <c r="Q71" s="63" t="e">
        <f>J71/#REF!</f>
        <v>#REF!</v>
      </c>
      <c r="R71" s="95"/>
      <c r="U71" s="251" t="s">
        <v>114</v>
      </c>
      <c r="V71" s="134"/>
      <c r="W71" s="57" t="e">
        <f>IF(F65*H67+G65*I67=0,10,F65*H67+G65*I67)</f>
        <v>#REF!</v>
      </c>
      <c r="X71" s="64"/>
      <c r="Y71" s="252" t="s">
        <v>114</v>
      </c>
      <c r="Z71" s="145"/>
      <c r="AA71" s="57" t="e">
        <f>SUM(#REF!)</f>
        <v>#REF!</v>
      </c>
      <c r="AI71" s="249"/>
    </row>
    <row r="72" spans="1:53">
      <c r="A72" s="142" t="s">
        <v>87</v>
      </c>
      <c r="B72" s="143"/>
      <c r="C72" s="144"/>
      <c r="D72" s="61" t="e">
        <f>K65</f>
        <v>#REF!</v>
      </c>
      <c r="E72" s="61" t="e">
        <f>M65</f>
        <v>#REF!</v>
      </c>
      <c r="F72" s="51"/>
      <c r="G72" s="61" t="e">
        <f>SUMIF(#REF!,"OG",#REF!)</f>
        <v>#REF!</v>
      </c>
      <c r="H72" s="62" t="e">
        <f>SUMIF(#REF!,"OG",#REF!)</f>
        <v>#REF!</v>
      </c>
      <c r="I72" s="61" t="e">
        <f t="shared" si="36"/>
        <v>#REF!</v>
      </c>
      <c r="J72" s="61" t="e">
        <f t="shared" si="36"/>
        <v>#REF!</v>
      </c>
      <c r="K72" s="3"/>
      <c r="L72" s="3"/>
      <c r="M72" s="142" t="s">
        <v>115</v>
      </c>
      <c r="N72" s="143"/>
      <c r="O72" s="143"/>
      <c r="P72" s="144"/>
      <c r="Q72" s="63" t="e">
        <f>I71/#REF!</f>
        <v>#REF!</v>
      </c>
      <c r="R72" s="95"/>
      <c r="U72" s="251" t="s">
        <v>116</v>
      </c>
      <c r="V72" s="134"/>
      <c r="W72" s="66" t="e">
        <f>(11-W71)*(Q71+1)*(Q72+1)</f>
        <v>#REF!</v>
      </c>
      <c r="X72" s="4"/>
      <c r="Y72" s="4"/>
      <c r="AI72" s="249"/>
    </row>
    <row r="73" spans="1:53">
      <c r="A73" s="142" t="s">
        <v>88</v>
      </c>
      <c r="B73" s="143"/>
      <c r="C73" s="144"/>
      <c r="D73" s="61" t="e">
        <f>Q65</f>
        <v>#REF!</v>
      </c>
      <c r="E73" s="61" t="e">
        <f>S65</f>
        <v>#REF!</v>
      </c>
      <c r="F73" s="51"/>
      <c r="G73" s="61" t="e">
        <f>SUMIF(#REF!,"ON",#REF!)</f>
        <v>#REF!</v>
      </c>
      <c r="H73" s="62" t="e">
        <f>SUMIF(#REF!,"ON",#REF!)</f>
        <v>#REF!</v>
      </c>
      <c r="I73" s="61" t="e">
        <f t="shared" si="36"/>
        <v>#REF!</v>
      </c>
      <c r="J73" s="61" t="e">
        <f t="shared" si="36"/>
        <v>#REF!</v>
      </c>
      <c r="K73" s="3"/>
      <c r="L73" s="3"/>
      <c r="M73" s="133"/>
      <c r="N73" s="133"/>
      <c r="O73" s="133"/>
      <c r="P73" s="133"/>
      <c r="U73" s="251" t="s">
        <v>88</v>
      </c>
      <c r="V73" s="134"/>
      <c r="W73" s="56" t="e">
        <f>X65*Z67+Y65*AA67</f>
        <v>#REF!</v>
      </c>
      <c r="X73" s="4"/>
      <c r="Y73" s="4"/>
      <c r="AI73" s="249"/>
    </row>
    <row r="74" spans="1:53">
      <c r="A74" s="139" t="s">
        <v>90</v>
      </c>
      <c r="B74" s="140"/>
      <c r="C74" s="141"/>
      <c r="D74" s="61" t="e">
        <f>AJ65</f>
        <v>#REF!</v>
      </c>
      <c r="E74" s="61" t="e">
        <f>AK65</f>
        <v>#REF!</v>
      </c>
      <c r="F74" s="55"/>
      <c r="G74" s="61" t="e">
        <f>SUMIF(#REF!,"D",#REF!)</f>
        <v>#REF!</v>
      </c>
      <c r="H74" s="62" t="e">
        <f>SUMIF(#REF!,"D",#REF!)</f>
        <v>#REF!</v>
      </c>
      <c r="I74" s="61" t="e">
        <f t="shared" si="36"/>
        <v>#REF!</v>
      </c>
      <c r="J74" s="61" t="e">
        <f t="shared" si="36"/>
        <v>#REF!</v>
      </c>
      <c r="K74" s="3"/>
      <c r="L74" s="3"/>
      <c r="M74" s="133"/>
      <c r="N74" s="133"/>
      <c r="O74" s="133"/>
      <c r="P74" s="133"/>
      <c r="U74" s="251" t="s">
        <v>90</v>
      </c>
      <c r="V74" s="134"/>
      <c r="W74" s="56" t="e">
        <f>AO65*AQ67+AP65*AR67</f>
        <v>#REF!</v>
      </c>
      <c r="X74" s="4"/>
      <c r="Y74" s="4"/>
      <c r="AI74" s="249"/>
    </row>
    <row r="75" spans="1:53">
      <c r="D75" s="133"/>
      <c r="E75" s="133"/>
      <c r="F75" s="133"/>
      <c r="J75" s="237"/>
      <c r="U75" s="237"/>
      <c r="AI75" s="249"/>
    </row>
    <row r="76" spans="1:53">
      <c r="D76" s="133"/>
      <c r="E76" s="133"/>
      <c r="F76" s="133"/>
      <c r="J76" s="237"/>
      <c r="U76" s="237"/>
      <c r="AI76" s="249"/>
    </row>
    <row r="77" spans="1:53" ht="12.75" customHeight="1">
      <c r="D77" s="133"/>
      <c r="E77" s="133"/>
      <c r="F77" s="133"/>
      <c r="J77" s="237"/>
      <c r="U77" s="237"/>
      <c r="AI77" s="249"/>
    </row>
    <row r="78" spans="1:53" ht="12.75" customHeight="1">
      <c r="D78" s="133"/>
      <c r="E78" s="133"/>
      <c r="F78" s="133"/>
      <c r="J78" s="237"/>
      <c r="U78" s="237"/>
      <c r="AI78" s="249"/>
    </row>
    <row r="79" spans="1:53">
      <c r="J79" s="237"/>
      <c r="U79" s="237"/>
      <c r="AI79" s="249"/>
    </row>
  </sheetData>
  <sheetProtection password="B9E1" sheet="1" objects="1" scenarios="1"/>
  <phoneticPr fontId="3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X179"/>
  <sheetViews>
    <sheetView topLeftCell="E1" zoomScale="85" workbookViewId="0">
      <selection activeCell="K4" sqref="K4"/>
    </sheetView>
  </sheetViews>
  <sheetFormatPr defaultColWidth="8.85546875" defaultRowHeight="12.75"/>
  <cols>
    <col min="1" max="1" width="2.7109375" style="19" customWidth="1"/>
    <col min="2" max="2" width="43.140625" style="19" customWidth="1"/>
    <col min="3" max="3" width="20.140625" style="19" customWidth="1"/>
    <col min="4" max="4" width="16.42578125" style="19" customWidth="1"/>
    <col min="5" max="6" width="12.42578125" style="19" customWidth="1"/>
    <col min="7" max="7" width="18.85546875" style="19" customWidth="1"/>
    <col min="8" max="8" width="10.85546875" style="19" customWidth="1"/>
    <col min="9" max="9" width="9.28515625" style="19" customWidth="1"/>
    <col min="10" max="10" width="14.42578125" style="19" customWidth="1"/>
    <col min="11" max="12" width="12.42578125" style="19" customWidth="1"/>
    <col min="13" max="14" width="14.28515625" style="19" customWidth="1"/>
    <col min="15" max="22" width="12.42578125" style="19" customWidth="1"/>
    <col min="23" max="23" width="10.42578125" style="19" customWidth="1"/>
    <col min="24" max="24" width="15.42578125" style="19" customWidth="1"/>
    <col min="25" max="25" width="8.28515625" style="19" customWidth="1"/>
    <col min="26" max="26" width="14" style="19" customWidth="1"/>
    <col min="27" max="27" width="9" style="19" customWidth="1"/>
    <col min="28" max="28" width="14" style="19" customWidth="1"/>
    <col min="29" max="31" width="8.85546875" style="19"/>
    <col min="32" max="32" width="8.7109375" style="19" customWidth="1"/>
    <col min="33" max="33" width="14.28515625" style="19" customWidth="1"/>
    <col min="34" max="36" width="14" style="19" customWidth="1"/>
    <col min="37" max="37" width="11.42578125" style="19" customWidth="1"/>
    <col min="38" max="38" width="8.140625" style="19" customWidth="1"/>
    <col min="39" max="39" width="9.42578125" style="19" customWidth="1"/>
    <col min="40" max="40" width="11.85546875" style="19" customWidth="1"/>
    <col min="41" max="41" width="9.7109375" style="19" customWidth="1"/>
    <col min="42" max="43" width="8.85546875" style="19"/>
    <col min="44" max="44" width="8.85546875" style="19" customWidth="1"/>
    <col min="45" max="48" width="8.28515625" style="19" customWidth="1"/>
    <col min="49" max="49" width="8.85546875" style="19"/>
    <col min="50" max="50" width="8.28515625" style="19" customWidth="1"/>
    <col min="51" max="51" width="10.7109375" style="19" customWidth="1"/>
    <col min="52" max="52" width="10.140625" style="19" customWidth="1"/>
    <col min="53" max="53" width="12.42578125" style="19" customWidth="1"/>
    <col min="54" max="54" width="10" style="19" customWidth="1"/>
    <col min="55" max="55" width="14.28515625" style="19" customWidth="1"/>
    <col min="56" max="56" width="12.85546875" style="19" customWidth="1"/>
    <col min="57" max="57" width="8.85546875" style="19" customWidth="1"/>
    <col min="58" max="58" width="11" style="19" customWidth="1"/>
    <col min="59" max="59" width="8.85546875" style="19" customWidth="1"/>
    <col min="60" max="60" width="14.28515625" style="19" customWidth="1"/>
    <col min="61" max="62" width="8.85546875" style="19" customWidth="1"/>
    <col min="63" max="63" width="8.7109375" style="19" customWidth="1"/>
    <col min="64" max="64" width="12.140625" style="19" customWidth="1"/>
    <col min="65" max="65" width="15.42578125" style="19" customWidth="1"/>
    <col min="66" max="68" width="8.85546875" style="19"/>
    <col min="69" max="69" width="10.28515625" style="19" customWidth="1"/>
    <col min="70" max="70" width="8.42578125" style="19" customWidth="1"/>
    <col min="71" max="71" width="9" style="19" customWidth="1"/>
    <col min="72" max="72" width="9.42578125" style="19" customWidth="1"/>
    <col min="73" max="73" width="10.42578125" style="19" customWidth="1"/>
    <col min="74" max="74" width="10.7109375" style="19" customWidth="1"/>
    <col min="75" max="76" width="9.42578125" style="19" customWidth="1"/>
    <col min="77" max="16384" width="8.85546875" style="19"/>
  </cols>
  <sheetData>
    <row r="1" spans="1:76" s="17" customFormat="1">
      <c r="A1" s="151"/>
      <c r="B1" s="253" t="s">
        <v>117</v>
      </c>
      <c r="C1" s="254" t="s">
        <v>118</v>
      </c>
      <c r="D1" s="255"/>
      <c r="E1" s="255"/>
      <c r="F1" s="255"/>
      <c r="G1" s="255"/>
      <c r="H1" s="255"/>
      <c r="I1" s="255"/>
      <c r="J1" s="256"/>
      <c r="K1" s="257" t="s">
        <v>119</v>
      </c>
      <c r="L1" s="258"/>
      <c r="M1" s="258"/>
      <c r="N1" s="258"/>
      <c r="O1" s="258"/>
      <c r="P1" s="258"/>
      <c r="Q1" s="258"/>
      <c r="R1" s="258"/>
      <c r="S1" s="258"/>
      <c r="T1" s="258"/>
      <c r="U1" s="259"/>
      <c r="V1" s="259"/>
      <c r="W1" s="260" t="s">
        <v>120</v>
      </c>
      <c r="X1" s="260"/>
      <c r="Y1" s="260"/>
      <c r="Z1" s="260"/>
      <c r="AA1" s="260"/>
      <c r="AB1" s="260"/>
      <c r="AC1" s="261" t="s">
        <v>121</v>
      </c>
      <c r="AD1" s="262"/>
      <c r="AE1" s="262"/>
      <c r="AF1" s="262"/>
      <c r="AG1" s="262"/>
      <c r="AH1" s="262"/>
      <c r="AI1" s="262"/>
      <c r="AJ1" s="263"/>
      <c r="AK1" s="154" t="s">
        <v>122</v>
      </c>
      <c r="AL1" s="155"/>
      <c r="AM1" s="155"/>
      <c r="AN1" s="155"/>
      <c r="AO1" s="155"/>
      <c r="AP1" s="156"/>
      <c r="AQ1" s="264" t="s">
        <v>123</v>
      </c>
      <c r="AR1" s="265"/>
      <c r="AS1" s="265"/>
      <c r="AT1" s="265"/>
      <c r="AU1" s="265"/>
      <c r="AV1" s="265"/>
      <c r="AW1" s="265"/>
      <c r="AX1" s="266"/>
      <c r="AY1" s="41" t="s">
        <v>124</v>
      </c>
      <c r="AZ1" s="42"/>
      <c r="BA1" s="146" t="s">
        <v>125</v>
      </c>
      <c r="BB1" s="147"/>
      <c r="BC1" s="147"/>
      <c r="BD1" s="147"/>
      <c r="BE1" s="148"/>
      <c r="BF1" s="149" t="s">
        <v>126</v>
      </c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261" t="s">
        <v>127</v>
      </c>
      <c r="BR1" s="262"/>
      <c r="BS1" s="262"/>
      <c r="BT1" s="262"/>
      <c r="BU1" s="262"/>
      <c r="BV1" s="262"/>
      <c r="BW1" s="262"/>
      <c r="BX1" s="263"/>
    </row>
    <row r="2" spans="1:76" s="21" customFormat="1">
      <c r="A2" s="152"/>
      <c r="B2" s="267" t="s">
        <v>128</v>
      </c>
      <c r="C2" s="268" t="s">
        <v>129</v>
      </c>
      <c r="D2" s="268" t="s">
        <v>108</v>
      </c>
      <c r="E2" s="268" t="s">
        <v>130</v>
      </c>
      <c r="F2" s="268" t="s">
        <v>131</v>
      </c>
      <c r="G2" s="268" t="s">
        <v>132</v>
      </c>
      <c r="H2" s="268" t="s">
        <v>133</v>
      </c>
      <c r="I2" s="268" t="s">
        <v>134</v>
      </c>
      <c r="J2" s="268" t="s">
        <v>135</v>
      </c>
      <c r="K2" s="269" t="s">
        <v>136</v>
      </c>
      <c r="L2" s="269" t="s">
        <v>137</v>
      </c>
      <c r="M2" s="269" t="s">
        <v>138</v>
      </c>
      <c r="N2" s="269" t="s">
        <v>139</v>
      </c>
      <c r="O2" s="269" t="s">
        <v>140</v>
      </c>
      <c r="P2" s="269" t="s">
        <v>141</v>
      </c>
      <c r="Q2" s="269" t="s">
        <v>142</v>
      </c>
      <c r="R2" s="269" t="s">
        <v>143</v>
      </c>
      <c r="S2" s="269" t="s">
        <v>144</v>
      </c>
      <c r="T2" s="269" t="s">
        <v>145</v>
      </c>
      <c r="U2" s="269" t="s">
        <v>146</v>
      </c>
      <c r="V2" s="269" t="s">
        <v>147</v>
      </c>
      <c r="W2" s="267" t="s">
        <v>148</v>
      </c>
      <c r="X2" s="267" t="s">
        <v>149</v>
      </c>
      <c r="Y2" s="267" t="s">
        <v>150</v>
      </c>
      <c r="Z2" s="267" t="s">
        <v>151</v>
      </c>
      <c r="AA2" s="267" t="s">
        <v>152</v>
      </c>
      <c r="AB2" s="267" t="s">
        <v>153</v>
      </c>
      <c r="AC2" s="270" t="s">
        <v>154</v>
      </c>
      <c r="AD2" s="270" t="s">
        <v>155</v>
      </c>
      <c r="AE2" s="270" t="s">
        <v>156</v>
      </c>
      <c r="AF2" s="270" t="s">
        <v>157</v>
      </c>
      <c r="AG2" s="270" t="s">
        <v>158</v>
      </c>
      <c r="AH2" s="270" t="s">
        <v>159</v>
      </c>
      <c r="AI2" s="270" t="s">
        <v>160</v>
      </c>
      <c r="AJ2" s="270" t="s">
        <v>161</v>
      </c>
      <c r="AK2" s="39" t="s">
        <v>162</v>
      </c>
      <c r="AL2" s="39" t="s">
        <v>163</v>
      </c>
      <c r="AM2" s="39" t="s">
        <v>164</v>
      </c>
      <c r="AN2" s="39" t="s">
        <v>165</v>
      </c>
      <c r="AO2" s="39" t="s">
        <v>166</v>
      </c>
      <c r="AP2" s="39" t="s">
        <v>167</v>
      </c>
      <c r="AQ2" s="269" t="s">
        <v>168</v>
      </c>
      <c r="AR2" s="269" t="s">
        <v>169</v>
      </c>
      <c r="AS2" s="269" t="s">
        <v>170</v>
      </c>
      <c r="AT2" s="269" t="s">
        <v>171</v>
      </c>
      <c r="AU2" s="269" t="s">
        <v>172</v>
      </c>
      <c r="AV2" s="269" t="s">
        <v>173</v>
      </c>
      <c r="AW2" s="269" t="s">
        <v>174</v>
      </c>
      <c r="AX2" s="269" t="s">
        <v>175</v>
      </c>
      <c r="AY2" s="43" t="s">
        <v>176</v>
      </c>
      <c r="AZ2" s="43" t="s">
        <v>177</v>
      </c>
      <c r="BA2" s="45" t="s">
        <v>178</v>
      </c>
      <c r="BB2" s="45" t="s">
        <v>179</v>
      </c>
      <c r="BC2" s="45" t="s">
        <v>180</v>
      </c>
      <c r="BD2" s="45" t="s">
        <v>181</v>
      </c>
      <c r="BE2" s="45" t="s">
        <v>182</v>
      </c>
      <c r="BF2" s="46" t="s">
        <v>183</v>
      </c>
      <c r="BG2" s="46" t="s">
        <v>184</v>
      </c>
      <c r="BH2" s="46" t="s">
        <v>185</v>
      </c>
      <c r="BI2" s="46" t="s">
        <v>186</v>
      </c>
      <c r="BJ2" s="46" t="s">
        <v>187</v>
      </c>
      <c r="BK2" s="46" t="s">
        <v>188</v>
      </c>
      <c r="BL2" s="46" t="s">
        <v>189</v>
      </c>
      <c r="BM2" s="46" t="s">
        <v>190</v>
      </c>
      <c r="BN2" s="46" t="s">
        <v>191</v>
      </c>
      <c r="BO2" s="46" t="s">
        <v>192</v>
      </c>
      <c r="BP2" s="46" t="s">
        <v>193</v>
      </c>
      <c r="BQ2" s="270" t="s">
        <v>154</v>
      </c>
      <c r="BR2" s="270" t="s">
        <v>155</v>
      </c>
      <c r="BS2" s="270" t="s">
        <v>156</v>
      </c>
      <c r="BT2" s="270" t="s">
        <v>157</v>
      </c>
      <c r="BU2" s="270" t="s">
        <v>158</v>
      </c>
      <c r="BV2" s="270" t="s">
        <v>159</v>
      </c>
      <c r="BW2" s="270" t="s">
        <v>160</v>
      </c>
      <c r="BX2" s="270" t="s">
        <v>161</v>
      </c>
    </row>
    <row r="3" spans="1:76" s="21" customFormat="1" ht="76.5">
      <c r="A3" s="72"/>
      <c r="B3" s="271" t="s">
        <v>194</v>
      </c>
      <c r="C3" s="272" t="s">
        <v>195</v>
      </c>
      <c r="D3" s="272" t="s">
        <v>196</v>
      </c>
      <c r="E3" s="272" t="s">
        <v>197</v>
      </c>
      <c r="F3" s="272" t="s">
        <v>198</v>
      </c>
      <c r="G3" s="272" t="s">
        <v>199</v>
      </c>
      <c r="H3" s="272" t="s">
        <v>200</v>
      </c>
      <c r="I3" s="272" t="s">
        <v>201</v>
      </c>
      <c r="J3" s="272" t="s">
        <v>202</v>
      </c>
      <c r="K3" s="47" t="s">
        <v>203</v>
      </c>
      <c r="L3" s="47" t="s">
        <v>204</v>
      </c>
      <c r="M3" s="47" t="s">
        <v>205</v>
      </c>
      <c r="N3" s="47" t="s">
        <v>206</v>
      </c>
      <c r="O3" s="47" t="s">
        <v>207</v>
      </c>
      <c r="P3" s="47" t="s">
        <v>208</v>
      </c>
      <c r="Q3" s="47" t="s">
        <v>209</v>
      </c>
      <c r="R3" s="47" t="s">
        <v>210</v>
      </c>
      <c r="S3" s="47" t="s">
        <v>211</v>
      </c>
      <c r="T3" s="47" t="s">
        <v>212</v>
      </c>
      <c r="U3" s="47" t="s">
        <v>213</v>
      </c>
      <c r="V3" s="47" t="s">
        <v>214</v>
      </c>
      <c r="W3" s="273" t="s">
        <v>215</v>
      </c>
      <c r="X3" s="273" t="s">
        <v>216</v>
      </c>
      <c r="Y3" s="271" t="s">
        <v>217</v>
      </c>
      <c r="Z3" s="271" t="s">
        <v>218</v>
      </c>
      <c r="AA3" s="271" t="s">
        <v>219</v>
      </c>
      <c r="AB3" s="271" t="s">
        <v>220</v>
      </c>
      <c r="AC3" s="37" t="s">
        <v>221</v>
      </c>
      <c r="AD3" s="37" t="s">
        <v>222</v>
      </c>
      <c r="AE3" s="37" t="s">
        <v>216</v>
      </c>
      <c r="AF3" s="37" t="s">
        <v>223</v>
      </c>
      <c r="AG3" s="37" t="s">
        <v>224</v>
      </c>
      <c r="AH3" s="274" t="s">
        <v>225</v>
      </c>
      <c r="AI3" s="37" t="s">
        <v>226</v>
      </c>
      <c r="AJ3" s="38" t="s">
        <v>227</v>
      </c>
      <c r="AK3" s="275" t="s">
        <v>228</v>
      </c>
      <c r="AL3" s="275" t="s">
        <v>216</v>
      </c>
      <c r="AM3" s="36" t="s">
        <v>229</v>
      </c>
      <c r="AN3" s="36" t="s">
        <v>230</v>
      </c>
      <c r="AO3" s="36" t="s">
        <v>231</v>
      </c>
      <c r="AP3" s="36" t="s">
        <v>232</v>
      </c>
      <c r="AQ3" s="47" t="s">
        <v>233</v>
      </c>
      <c r="AR3" s="47" t="s">
        <v>234</v>
      </c>
      <c r="AS3" s="47" t="s">
        <v>235</v>
      </c>
      <c r="AT3" s="47" t="s">
        <v>236</v>
      </c>
      <c r="AU3" s="47" t="s">
        <v>237</v>
      </c>
      <c r="AV3" s="47" t="s">
        <v>88</v>
      </c>
      <c r="AW3" s="47" t="s">
        <v>238</v>
      </c>
      <c r="AX3" s="47" t="s">
        <v>239</v>
      </c>
      <c r="AY3" s="36" t="s">
        <v>240</v>
      </c>
      <c r="AZ3" s="44" t="s">
        <v>241</v>
      </c>
      <c r="BA3" s="40" t="s">
        <v>242</v>
      </c>
      <c r="BB3" s="40" t="s">
        <v>243</v>
      </c>
      <c r="BC3" s="40" t="s">
        <v>244</v>
      </c>
      <c r="BD3" s="40" t="s">
        <v>245</v>
      </c>
      <c r="BE3" s="40" t="s">
        <v>246</v>
      </c>
      <c r="BF3" s="47" t="s">
        <v>247</v>
      </c>
      <c r="BG3" s="47" t="s">
        <v>248</v>
      </c>
      <c r="BH3" s="47" t="s">
        <v>249</v>
      </c>
      <c r="BI3" s="47" t="s">
        <v>250</v>
      </c>
      <c r="BJ3" s="47" t="s">
        <v>251</v>
      </c>
      <c r="BK3" s="47" t="s">
        <v>252</v>
      </c>
      <c r="BL3" s="47" t="s">
        <v>253</v>
      </c>
      <c r="BM3" s="47" t="s">
        <v>254</v>
      </c>
      <c r="BN3" s="47" t="s">
        <v>255</v>
      </c>
      <c r="BO3" s="47" t="s">
        <v>256</v>
      </c>
      <c r="BP3" s="47" t="s">
        <v>257</v>
      </c>
      <c r="BQ3" s="37" t="s">
        <v>258</v>
      </c>
      <c r="BR3" s="37" t="s">
        <v>222</v>
      </c>
      <c r="BS3" s="37" t="s">
        <v>216</v>
      </c>
      <c r="BT3" s="37" t="s">
        <v>259</v>
      </c>
      <c r="BU3" s="37" t="s">
        <v>260</v>
      </c>
      <c r="BV3" s="274" t="s">
        <v>261</v>
      </c>
      <c r="BW3" s="37" t="s">
        <v>262</v>
      </c>
      <c r="BX3" s="38" t="s">
        <v>263</v>
      </c>
    </row>
    <row r="4" spans="1:76" s="102" customFormat="1">
      <c r="B4" s="103" t="e">
        <f ca="1">MID(LEFT(CELL("filename",A1), FIND("]", CELL("filename", A1))- 1), FIND("[",CELL("filename", A1))+1, 255)</f>
        <v>#VALUE!</v>
      </c>
      <c r="C4" s="102" t="e">
        <f>#REF!</f>
        <v>#REF!</v>
      </c>
      <c r="D4" s="103" t="e">
        <f>#REF!</f>
        <v>#REF!</v>
      </c>
      <c r="E4" s="102" t="e">
        <f>#REF!</f>
        <v>#REF!</v>
      </c>
      <c r="F4" s="102" t="e">
        <f>#REF!</f>
        <v>#REF!</v>
      </c>
      <c r="G4" s="104" t="e">
        <f>#REF!</f>
        <v>#REF!</v>
      </c>
      <c r="H4" s="104" t="e">
        <f>#REF!</f>
        <v>#REF!</v>
      </c>
      <c r="I4" s="102" t="e">
        <f>#REF!</f>
        <v>#REF!</v>
      </c>
      <c r="J4" s="105" t="e">
        <f>#REF!</f>
        <v>#REF!</v>
      </c>
      <c r="K4" s="106" t="e">
        <f>#REF!</f>
        <v>#REF!</v>
      </c>
      <c r="L4" s="106" t="e">
        <f>#REF!</f>
        <v>#REF!</v>
      </c>
      <c r="M4" s="105" t="e">
        <f>#REF!</f>
        <v>#REF!</v>
      </c>
      <c r="N4" s="105" t="e">
        <f>M4-J4</f>
        <v>#REF!</v>
      </c>
      <c r="O4" s="107" t="e">
        <f>N4/J4</f>
        <v>#REF!</v>
      </c>
      <c r="P4" s="104" t="e">
        <f>#REF!</f>
        <v>#REF!</v>
      </c>
      <c r="Q4" s="108"/>
      <c r="R4" s="108"/>
      <c r="S4" s="107" t="e">
        <f>#REF!</f>
        <v>#REF!</v>
      </c>
      <c r="T4" s="102">
        <f>COUNT(#REF!)</f>
        <v>0</v>
      </c>
      <c r="U4" s="109"/>
      <c r="V4" s="109"/>
      <c r="W4" s="108" t="e">
        <f>'R.Type'!O65</f>
        <v>#REF!</v>
      </c>
      <c r="X4" s="110" t="e">
        <f>'R.Type'!J65</f>
        <v>#REF!</v>
      </c>
      <c r="Y4" s="111" t="e">
        <f>'R.Type'!I72</f>
        <v>#REF!</v>
      </c>
      <c r="Z4" s="105" t="e">
        <f>'R.Type'!J72</f>
        <v>#REF!</v>
      </c>
      <c r="AA4" s="107" t="e">
        <f>Z4/J4</f>
        <v>#REF!</v>
      </c>
      <c r="AB4" s="107" t="e">
        <f>Y4/I4</f>
        <v>#REF!</v>
      </c>
      <c r="AC4" s="102" t="e">
        <f>'R.Type'!AB65</f>
        <v>#REF!</v>
      </c>
      <c r="AD4" s="102" t="e">
        <f>'R.Type'!AA71</f>
        <v>#REF!</v>
      </c>
      <c r="AE4" s="102" t="e">
        <f>'R.Type'!P65</f>
        <v>#REF!</v>
      </c>
      <c r="AF4" s="110" t="e">
        <f>'R.Type'!I73</f>
        <v>#REF!</v>
      </c>
      <c r="AG4" s="105" t="e">
        <f>'R.Type'!J73</f>
        <v>#REF!</v>
      </c>
      <c r="AH4" s="112"/>
      <c r="AI4" s="113" t="e">
        <f>AG4/J4</f>
        <v>#REF!</v>
      </c>
      <c r="AJ4" s="113" t="e">
        <f>AF4/I4</f>
        <v>#REF!</v>
      </c>
      <c r="AK4" s="102" t="e">
        <f>'R.Type'!AH65</f>
        <v>#REF!</v>
      </c>
      <c r="AL4" s="102" t="e">
        <f>'R.Type'!AC65</f>
        <v>#REF!</v>
      </c>
      <c r="AM4" s="102" t="e">
        <f>'R.Type'!AD65</f>
        <v>#REF!</v>
      </c>
      <c r="AN4" s="105" t="e">
        <f>'R.Type'!AF65</f>
        <v>#REF!</v>
      </c>
      <c r="AO4" s="109" t="e">
        <f>AN4/J4</f>
        <v>#REF!</v>
      </c>
      <c r="AP4" s="109" t="e">
        <f>AM4/I4</f>
        <v>#REF!</v>
      </c>
      <c r="AQ4" s="102" t="e">
        <f>#REF!</f>
        <v>#REF!</v>
      </c>
      <c r="AR4" s="102" t="e">
        <f>#REF!</f>
        <v>#REF!</v>
      </c>
      <c r="AS4" s="102" t="e">
        <f>#REF!</f>
        <v>#REF!</v>
      </c>
      <c r="AT4" s="102" t="e">
        <f>#REF!</f>
        <v>#REF!</v>
      </c>
      <c r="AU4" s="102" t="e">
        <f>#REF!</f>
        <v>#REF!</v>
      </c>
      <c r="AV4" s="102" t="e">
        <f>#REF!</f>
        <v>#REF!</v>
      </c>
      <c r="AW4" s="102" t="e">
        <f>#REF!</f>
        <v>#REF!</v>
      </c>
      <c r="AX4" s="102" t="e">
        <f>#REF!</f>
        <v>#REF!</v>
      </c>
      <c r="AY4" s="102" t="e">
        <f>IF(#REF!="Yes", 1, 0)</f>
        <v>#REF!</v>
      </c>
      <c r="AZ4" s="102">
        <v>0</v>
      </c>
      <c r="BA4" s="102" t="e">
        <f>COUNTIF(#REF!, "invalid entry")</f>
        <v>#REF!</v>
      </c>
      <c r="BB4" s="102" t="e">
        <f>#REF!</f>
        <v>#REF!</v>
      </c>
      <c r="BC4" s="114" t="e">
        <f>TotalContract</f>
        <v>#REF!</v>
      </c>
      <c r="BD4" s="102" t="e">
        <f>TotalDays</f>
        <v>#REF!</v>
      </c>
      <c r="BE4" s="102" t="e">
        <f>#REF!</f>
        <v>#REF!</v>
      </c>
      <c r="BF4" s="102" t="e">
        <f>#REF!</f>
        <v>#REF!</v>
      </c>
      <c r="BG4" s="102" t="e">
        <f>#REF!</f>
        <v>#REF!</v>
      </c>
      <c r="BH4" s="102" t="e">
        <f>#REF!</f>
        <v>#REF!</v>
      </c>
      <c r="BI4" s="102" t="e">
        <f>#REF!</f>
        <v>#REF!</v>
      </c>
      <c r="BJ4" s="102" t="e">
        <f>#REF!</f>
        <v>#REF!</v>
      </c>
      <c r="BK4" s="102" t="e">
        <f>#REF!</f>
        <v>#REF!</v>
      </c>
      <c r="BL4" s="102" t="e">
        <f>#REF!</f>
        <v>#REF!</v>
      </c>
      <c r="BM4" s="102" t="e">
        <f>#REF!</f>
        <v>#REF!</v>
      </c>
      <c r="BN4" s="102" t="e">
        <f>#REF!</f>
        <v>#REF!</v>
      </c>
      <c r="BO4" s="102" t="e">
        <f>#REF!</f>
        <v>#REF!</v>
      </c>
      <c r="BP4" s="102" t="e">
        <f>#REF!</f>
        <v>#REF!</v>
      </c>
      <c r="BQ4" s="102" t="e">
        <f>'R.Type'!AS65</f>
        <v>#REF!</v>
      </c>
      <c r="BS4" s="102" t="e">
        <f>'R.Type'!AI65</f>
        <v>#REF!</v>
      </c>
      <c r="BT4" s="102" t="e">
        <f>'R.Type'!I74</f>
        <v>#REF!</v>
      </c>
      <c r="BU4" s="102" t="e">
        <f>'R.Type'!J74</f>
        <v>#REF!</v>
      </c>
      <c r="BV4" s="102" t="e">
        <f>#REF!</f>
        <v>#REF!</v>
      </c>
      <c r="BW4" s="114" t="e">
        <f>BU4/J4</f>
        <v>#REF!</v>
      </c>
      <c r="BX4" s="102" t="e">
        <f>BT4/I4</f>
        <v>#REF!</v>
      </c>
    </row>
    <row r="5" spans="1:76" ht="13.5">
      <c r="B5" s="20"/>
      <c r="D5" s="20"/>
      <c r="AQ5" s="19" t="s">
        <v>63</v>
      </c>
      <c r="AR5" s="19" t="s">
        <v>264</v>
      </c>
      <c r="AS5" s="19" t="s">
        <v>265</v>
      </c>
      <c r="AT5" s="19" t="s">
        <v>266</v>
      </c>
      <c r="AU5" s="19" t="s">
        <v>267</v>
      </c>
      <c r="AV5" s="19" t="s">
        <v>70</v>
      </c>
      <c r="AX5" s="19" t="s">
        <v>268</v>
      </c>
    </row>
    <row r="9" spans="1:76">
      <c r="B9" s="17"/>
      <c r="C9" s="21"/>
      <c r="D9" s="18"/>
    </row>
    <row r="10" spans="1:76">
      <c r="B10" s="17"/>
      <c r="C10" s="21"/>
      <c r="D10" s="18"/>
    </row>
    <row r="19" spans="2:41">
      <c r="Z19" s="22"/>
      <c r="AA19" s="22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</row>
    <row r="24" spans="2:41" ht="12.75" customHeight="1"/>
    <row r="25" spans="2:41">
      <c r="B25" s="17"/>
      <c r="C25" s="21"/>
      <c r="D25" s="18"/>
      <c r="E25" s="18"/>
      <c r="F25" s="18"/>
      <c r="G25" s="18"/>
      <c r="H25" s="18"/>
      <c r="I25" s="18"/>
    </row>
    <row r="26" spans="2:41">
      <c r="B26" s="17"/>
      <c r="C26" s="21"/>
      <c r="D26" s="18"/>
      <c r="E26" s="18"/>
      <c r="F26" s="18"/>
      <c r="G26" s="18"/>
      <c r="H26" s="18"/>
      <c r="I26" s="18"/>
    </row>
    <row r="27" spans="2:41">
      <c r="B27" s="17"/>
      <c r="C27" s="21"/>
      <c r="D27" s="18"/>
      <c r="E27" s="18"/>
      <c r="F27" s="18"/>
      <c r="G27" s="18"/>
      <c r="H27" s="18"/>
      <c r="I27" s="18"/>
    </row>
    <row r="28" spans="2:41">
      <c r="B28" s="17"/>
      <c r="C28" s="21"/>
      <c r="D28" s="18"/>
      <c r="E28" s="18"/>
      <c r="F28" s="18"/>
      <c r="G28" s="18"/>
      <c r="H28" s="18"/>
      <c r="I28" s="18"/>
    </row>
    <row r="29" spans="2:41">
      <c r="B29" s="17"/>
      <c r="C29" s="21"/>
      <c r="D29" s="18"/>
      <c r="E29" s="18"/>
      <c r="F29" s="18"/>
      <c r="G29" s="18"/>
      <c r="H29" s="18"/>
      <c r="I29" s="18"/>
    </row>
    <row r="30" spans="2:41">
      <c r="B30" s="17"/>
      <c r="C30" s="21"/>
      <c r="D30" s="18"/>
      <c r="G30" s="18"/>
      <c r="H30" s="18"/>
      <c r="I30" s="18"/>
    </row>
    <row r="31" spans="2:41">
      <c r="B31" s="17"/>
      <c r="C31" s="21"/>
      <c r="D31" s="18"/>
    </row>
    <row r="32" spans="2:41">
      <c r="B32" s="17"/>
      <c r="C32" s="21"/>
      <c r="D32" s="18"/>
    </row>
    <row r="33" spans="2:41">
      <c r="B33" s="17"/>
      <c r="C33" s="21"/>
      <c r="D33" s="18"/>
    </row>
    <row r="34" spans="2:41">
      <c r="B34" s="17"/>
      <c r="C34" s="21"/>
      <c r="D34" s="18"/>
    </row>
    <row r="35" spans="2:41">
      <c r="B35" s="17"/>
      <c r="C35" s="21"/>
      <c r="D35" s="18"/>
    </row>
    <row r="36" spans="2:41">
      <c r="B36" s="17"/>
      <c r="C36" s="21"/>
      <c r="D36" s="18"/>
    </row>
    <row r="37" spans="2:41">
      <c r="B37" s="17"/>
      <c r="C37" s="21"/>
      <c r="D37" s="18"/>
    </row>
    <row r="38" spans="2:41">
      <c r="B38" s="17"/>
      <c r="C38" s="21"/>
      <c r="D38" s="18"/>
    </row>
    <row r="39" spans="2:41">
      <c r="B39" s="17"/>
      <c r="C39" s="21"/>
      <c r="D39" s="18"/>
      <c r="AI39" s="23"/>
      <c r="AJ39" s="24"/>
      <c r="AK39" s="24"/>
      <c r="AL39" s="24"/>
      <c r="AM39" s="24"/>
      <c r="AN39" s="24"/>
      <c r="AO39" s="24"/>
    </row>
    <row r="40" spans="2:41">
      <c r="B40" s="17"/>
      <c r="C40" s="21"/>
      <c r="D40" s="18"/>
    </row>
    <row r="41" spans="2:41">
      <c r="B41" s="17"/>
      <c r="C41" s="21"/>
      <c r="D41" s="18"/>
    </row>
    <row r="42" spans="2:41">
      <c r="B42" s="17"/>
      <c r="C42" s="21"/>
      <c r="D42" s="18"/>
    </row>
    <row r="43" spans="2:41">
      <c r="B43" s="17"/>
      <c r="C43" s="21"/>
      <c r="D43" s="18"/>
    </row>
    <row r="44" spans="2:41">
      <c r="B44" s="17"/>
      <c r="C44" s="21"/>
      <c r="D44" s="18"/>
    </row>
    <row r="45" spans="2:41">
      <c r="B45" s="17"/>
      <c r="C45" s="21"/>
      <c r="D45" s="18"/>
    </row>
    <row r="46" spans="2:41">
      <c r="B46" s="17"/>
      <c r="C46" s="21"/>
      <c r="D46" s="18"/>
    </row>
    <row r="47" spans="2:41">
      <c r="B47" s="17"/>
      <c r="C47" s="21"/>
      <c r="D47" s="18"/>
    </row>
    <row r="48" spans="2:41">
      <c r="B48" s="17"/>
      <c r="C48" s="21"/>
      <c r="D48" s="18"/>
    </row>
    <row r="49" spans="2:4">
      <c r="B49" s="17"/>
      <c r="C49" s="21"/>
      <c r="D49" s="18"/>
    </row>
    <row r="50" spans="2:4">
      <c r="B50" s="17"/>
      <c r="C50" s="21"/>
      <c r="D50" s="18"/>
    </row>
    <row r="51" spans="2:4">
      <c r="B51" s="17"/>
      <c r="C51" s="21"/>
      <c r="D51" s="18"/>
    </row>
    <row r="52" spans="2:4">
      <c r="B52" s="17"/>
      <c r="C52" s="21"/>
      <c r="D52" s="18"/>
    </row>
    <row r="53" spans="2:4">
      <c r="B53" s="17"/>
      <c r="C53" s="21"/>
      <c r="D53" s="18"/>
    </row>
    <row r="54" spans="2:4">
      <c r="B54" s="17"/>
      <c r="C54" s="21"/>
      <c r="D54" s="18"/>
    </row>
    <row r="55" spans="2:4">
      <c r="B55" s="17"/>
      <c r="C55" s="21"/>
      <c r="D55" s="18"/>
    </row>
    <row r="56" spans="2:4">
      <c r="B56" s="17"/>
      <c r="C56" s="21"/>
      <c r="D56" s="18"/>
    </row>
    <row r="57" spans="2:4">
      <c r="B57" s="17"/>
      <c r="C57" s="21"/>
      <c r="D57" s="18"/>
    </row>
    <row r="58" spans="2:4">
      <c r="B58" s="17"/>
      <c r="C58" s="21"/>
      <c r="D58" s="18"/>
    </row>
    <row r="59" spans="2:4">
      <c r="B59" s="17"/>
      <c r="C59" s="21"/>
      <c r="D59" s="18"/>
    </row>
    <row r="60" spans="2:4">
      <c r="B60" s="17"/>
      <c r="C60" s="21"/>
      <c r="D60" s="18"/>
    </row>
    <row r="61" spans="2:4">
      <c r="B61" s="17"/>
      <c r="C61" s="21"/>
      <c r="D61" s="18"/>
    </row>
    <row r="62" spans="2:4">
      <c r="B62" s="17"/>
      <c r="C62" s="21"/>
      <c r="D62" s="18"/>
    </row>
    <row r="63" spans="2:4">
      <c r="B63" s="17"/>
      <c r="C63" s="21"/>
      <c r="D63" s="18"/>
    </row>
    <row r="64" spans="2:4">
      <c r="B64" s="17"/>
      <c r="C64" s="21"/>
      <c r="D64" s="18"/>
    </row>
    <row r="65" spans="2:4">
      <c r="B65" s="17"/>
      <c r="C65" s="21"/>
      <c r="D65" s="18"/>
    </row>
    <row r="66" spans="2:4">
      <c r="B66" s="17"/>
      <c r="C66" s="21"/>
      <c r="D66" s="18"/>
    </row>
    <row r="67" spans="2:4">
      <c r="B67" s="17"/>
      <c r="C67" s="21"/>
      <c r="D67" s="18"/>
    </row>
    <row r="68" spans="2:4">
      <c r="B68" s="17"/>
      <c r="C68" s="21"/>
      <c r="D68" s="18"/>
    </row>
    <row r="69" spans="2:4">
      <c r="B69" s="17"/>
      <c r="C69" s="21"/>
      <c r="D69" s="18"/>
    </row>
    <row r="70" spans="2:4">
      <c r="B70" s="17"/>
      <c r="C70" s="21"/>
      <c r="D70" s="18"/>
    </row>
    <row r="71" spans="2:4">
      <c r="B71" s="17"/>
      <c r="C71" s="21"/>
      <c r="D71" s="18"/>
    </row>
    <row r="72" spans="2:4">
      <c r="B72" s="17"/>
      <c r="C72" s="21"/>
      <c r="D72" s="18"/>
    </row>
    <row r="73" spans="2:4">
      <c r="B73" s="17"/>
      <c r="C73" s="21"/>
      <c r="D73" s="18"/>
    </row>
    <row r="74" spans="2:4">
      <c r="B74" s="17"/>
      <c r="C74" s="21"/>
      <c r="D74" s="18"/>
    </row>
    <row r="75" spans="2:4">
      <c r="B75" s="17"/>
      <c r="C75" s="21"/>
      <c r="D75" s="18"/>
    </row>
    <row r="76" spans="2:4">
      <c r="B76" s="17"/>
      <c r="C76" s="21"/>
      <c r="D76" s="18"/>
    </row>
    <row r="77" spans="2:4">
      <c r="B77" s="17"/>
      <c r="C77" s="21"/>
      <c r="D77" s="18"/>
    </row>
    <row r="78" spans="2:4">
      <c r="B78" s="17"/>
      <c r="C78" s="21"/>
      <c r="D78" s="18"/>
    </row>
    <row r="79" spans="2:4">
      <c r="B79" s="17"/>
      <c r="C79" s="21"/>
      <c r="D79" s="18"/>
    </row>
    <row r="80" spans="2:4">
      <c r="B80" s="17"/>
      <c r="C80" s="21"/>
      <c r="D80" s="18"/>
    </row>
    <row r="81" spans="2:4">
      <c r="B81" s="17"/>
      <c r="C81" s="21"/>
      <c r="D81" s="18"/>
    </row>
    <row r="82" spans="2:4">
      <c r="B82" s="17"/>
      <c r="C82" s="21"/>
      <c r="D82" s="18"/>
    </row>
    <row r="83" spans="2:4">
      <c r="B83" s="17"/>
      <c r="C83" s="21"/>
      <c r="D83" s="18"/>
    </row>
    <row r="84" spans="2:4">
      <c r="B84" s="17"/>
      <c r="C84" s="21"/>
      <c r="D84" s="18"/>
    </row>
    <row r="85" spans="2:4">
      <c r="B85" s="17"/>
      <c r="C85" s="21"/>
      <c r="D85" s="18"/>
    </row>
    <row r="86" spans="2:4">
      <c r="B86" s="17"/>
      <c r="C86" s="21"/>
      <c r="D86" s="18"/>
    </row>
    <row r="87" spans="2:4">
      <c r="B87" s="17"/>
      <c r="C87" s="21"/>
      <c r="D87" s="18"/>
    </row>
    <row r="88" spans="2:4">
      <c r="B88" s="17"/>
      <c r="C88" s="21"/>
      <c r="D88" s="18"/>
    </row>
    <row r="89" spans="2:4">
      <c r="B89" s="17"/>
      <c r="C89" s="21"/>
      <c r="D89" s="18"/>
    </row>
    <row r="90" spans="2:4">
      <c r="B90" s="17"/>
      <c r="C90" s="21"/>
      <c r="D90" s="18"/>
    </row>
    <row r="91" spans="2:4">
      <c r="B91" s="17"/>
      <c r="C91" s="21"/>
      <c r="D91" s="18"/>
    </row>
    <row r="92" spans="2:4">
      <c r="B92" s="17"/>
      <c r="C92" s="21"/>
      <c r="D92" s="18"/>
    </row>
    <row r="93" spans="2:4">
      <c r="B93" s="17"/>
      <c r="C93" s="21"/>
      <c r="D93" s="18"/>
    </row>
    <row r="94" spans="2:4">
      <c r="B94" s="17"/>
      <c r="C94" s="21"/>
      <c r="D94" s="18"/>
    </row>
    <row r="95" spans="2:4">
      <c r="B95" s="17"/>
      <c r="C95" s="21"/>
      <c r="D95" s="18"/>
    </row>
    <row r="96" spans="2:4">
      <c r="B96" s="17"/>
      <c r="C96" s="21"/>
      <c r="D96" s="18"/>
    </row>
    <row r="97" spans="2:4">
      <c r="B97" s="17"/>
      <c r="C97" s="21"/>
      <c r="D97" s="18"/>
    </row>
    <row r="98" spans="2:4">
      <c r="B98" s="17"/>
      <c r="C98" s="21"/>
      <c r="D98" s="18"/>
    </row>
    <row r="99" spans="2:4">
      <c r="B99" s="17"/>
      <c r="C99" s="21"/>
      <c r="D99" s="18"/>
    </row>
    <row r="100" spans="2:4">
      <c r="B100" s="17"/>
      <c r="C100" s="21"/>
      <c r="D100" s="18"/>
    </row>
    <row r="101" spans="2:4">
      <c r="B101" s="17"/>
      <c r="C101" s="21"/>
      <c r="D101" s="18"/>
    </row>
    <row r="102" spans="2:4">
      <c r="B102" s="17"/>
      <c r="C102" s="21"/>
      <c r="D102" s="18"/>
    </row>
    <row r="103" spans="2:4">
      <c r="B103" s="17"/>
      <c r="C103" s="21"/>
      <c r="D103" s="18"/>
    </row>
    <row r="104" spans="2:4">
      <c r="B104" s="17"/>
      <c r="C104" s="21"/>
      <c r="D104" s="18"/>
    </row>
    <row r="105" spans="2:4">
      <c r="B105" s="17"/>
      <c r="C105" s="21"/>
      <c r="D105" s="18"/>
    </row>
    <row r="106" spans="2:4">
      <c r="B106" s="17"/>
      <c r="C106" s="21"/>
      <c r="D106" s="18"/>
    </row>
    <row r="107" spans="2:4">
      <c r="B107" s="17"/>
      <c r="C107" s="21"/>
      <c r="D107" s="18"/>
    </row>
    <row r="108" spans="2:4">
      <c r="B108" s="17"/>
      <c r="C108" s="21"/>
      <c r="D108" s="18"/>
    </row>
    <row r="109" spans="2:4">
      <c r="B109" s="17"/>
      <c r="C109" s="21"/>
      <c r="D109" s="18"/>
    </row>
    <row r="110" spans="2:4">
      <c r="B110" s="17"/>
      <c r="C110" s="21"/>
      <c r="D110" s="18"/>
    </row>
    <row r="111" spans="2:4">
      <c r="B111" s="17"/>
      <c r="C111" s="21"/>
      <c r="D111" s="18"/>
    </row>
    <row r="112" spans="2:4">
      <c r="B112" s="17"/>
      <c r="C112" s="21"/>
      <c r="D112" s="18"/>
    </row>
    <row r="113" spans="2:4">
      <c r="B113" s="17"/>
      <c r="C113" s="21"/>
      <c r="D113" s="18"/>
    </row>
    <row r="114" spans="2:4">
      <c r="B114" s="17"/>
      <c r="C114" s="21"/>
      <c r="D114" s="18"/>
    </row>
    <row r="115" spans="2:4">
      <c r="B115" s="17"/>
      <c r="C115" s="21"/>
      <c r="D115" s="18"/>
    </row>
    <row r="116" spans="2:4">
      <c r="B116" s="17"/>
      <c r="C116" s="21"/>
      <c r="D116" s="18"/>
    </row>
    <row r="117" spans="2:4">
      <c r="B117" s="17"/>
      <c r="C117" s="21"/>
      <c r="D117" s="18"/>
    </row>
    <row r="118" spans="2:4">
      <c r="B118" s="17"/>
      <c r="C118" s="21"/>
      <c r="D118" s="18"/>
    </row>
    <row r="119" spans="2:4">
      <c r="B119" s="17"/>
      <c r="C119" s="21"/>
      <c r="D119" s="18"/>
    </row>
    <row r="120" spans="2:4">
      <c r="B120" s="17"/>
      <c r="C120" s="21"/>
      <c r="D120" s="18"/>
    </row>
    <row r="121" spans="2:4">
      <c r="B121" s="17"/>
      <c r="C121" s="21"/>
      <c r="D121" s="18"/>
    </row>
    <row r="122" spans="2:4">
      <c r="B122" s="17"/>
      <c r="C122" s="21"/>
      <c r="D122" s="18"/>
    </row>
    <row r="123" spans="2:4">
      <c r="B123" s="17"/>
      <c r="C123" s="21"/>
      <c r="D123" s="18"/>
    </row>
    <row r="124" spans="2:4">
      <c r="B124" s="17"/>
      <c r="C124" s="21"/>
      <c r="D124" s="18"/>
    </row>
    <row r="125" spans="2:4">
      <c r="B125" s="17"/>
      <c r="C125" s="21"/>
      <c r="D125" s="18"/>
    </row>
    <row r="126" spans="2:4">
      <c r="B126" s="17"/>
      <c r="C126" s="21"/>
      <c r="D126" s="18"/>
    </row>
    <row r="127" spans="2:4">
      <c r="B127" s="17"/>
      <c r="C127" s="21"/>
      <c r="D127" s="18"/>
    </row>
    <row r="128" spans="2:4">
      <c r="B128" s="17"/>
      <c r="C128" s="21"/>
      <c r="D128" s="18"/>
    </row>
    <row r="129" spans="2:4">
      <c r="B129" s="17"/>
      <c r="C129" s="21"/>
      <c r="D129" s="18"/>
    </row>
    <row r="130" spans="2:4">
      <c r="B130" s="17"/>
      <c r="C130" s="21"/>
      <c r="D130" s="18"/>
    </row>
    <row r="131" spans="2:4">
      <c r="B131" s="17"/>
      <c r="C131" s="21"/>
      <c r="D131" s="18"/>
    </row>
    <row r="132" spans="2:4">
      <c r="B132" s="17"/>
      <c r="C132" s="21"/>
      <c r="D132" s="18"/>
    </row>
    <row r="133" spans="2:4">
      <c r="B133" s="17"/>
      <c r="C133" s="21"/>
      <c r="D133" s="18"/>
    </row>
    <row r="134" spans="2:4">
      <c r="B134" s="17"/>
      <c r="C134" s="21"/>
      <c r="D134" s="18"/>
    </row>
    <row r="135" spans="2:4">
      <c r="B135" s="17"/>
      <c r="C135" s="21"/>
      <c r="D135" s="18"/>
    </row>
    <row r="136" spans="2:4">
      <c r="B136" s="17"/>
      <c r="C136" s="21"/>
      <c r="D136" s="18"/>
    </row>
    <row r="137" spans="2:4">
      <c r="B137" s="17"/>
      <c r="C137" s="21"/>
      <c r="D137" s="18"/>
    </row>
    <row r="138" spans="2:4">
      <c r="B138" s="17"/>
      <c r="C138" s="21"/>
      <c r="D138" s="18"/>
    </row>
    <row r="139" spans="2:4">
      <c r="B139" s="17"/>
      <c r="C139" s="21"/>
      <c r="D139" s="18"/>
    </row>
    <row r="140" spans="2:4">
      <c r="B140" s="17"/>
      <c r="C140" s="21"/>
      <c r="D140" s="18"/>
    </row>
    <row r="141" spans="2:4">
      <c r="B141" s="17"/>
      <c r="C141" s="21"/>
      <c r="D141" s="18"/>
    </row>
    <row r="142" spans="2:4">
      <c r="B142" s="17"/>
      <c r="C142" s="21"/>
      <c r="D142" s="18"/>
    </row>
    <row r="143" spans="2:4">
      <c r="B143" s="17"/>
      <c r="C143" s="21"/>
      <c r="D143" s="18"/>
    </row>
    <row r="144" spans="2:4">
      <c r="B144" s="17"/>
      <c r="C144" s="21"/>
      <c r="D144" s="18"/>
    </row>
    <row r="145" spans="2:4">
      <c r="B145" s="17"/>
      <c r="C145" s="21"/>
      <c r="D145" s="18"/>
    </row>
    <row r="146" spans="2:4">
      <c r="B146" s="17"/>
      <c r="C146" s="21"/>
      <c r="D146" s="18"/>
    </row>
    <row r="147" spans="2:4">
      <c r="B147" s="17"/>
      <c r="C147" s="21"/>
      <c r="D147" s="18"/>
    </row>
    <row r="148" spans="2:4">
      <c r="B148" s="17"/>
      <c r="C148" s="21"/>
      <c r="D148" s="18"/>
    </row>
    <row r="149" spans="2:4">
      <c r="B149" s="17"/>
      <c r="C149" s="21"/>
      <c r="D149" s="18"/>
    </row>
    <row r="150" spans="2:4">
      <c r="B150" s="17"/>
      <c r="C150" s="21"/>
      <c r="D150" s="18"/>
    </row>
    <row r="151" spans="2:4">
      <c r="B151" s="17"/>
      <c r="C151" s="21"/>
      <c r="D151" s="18"/>
    </row>
    <row r="152" spans="2:4">
      <c r="B152" s="17"/>
      <c r="C152" s="21"/>
      <c r="D152" s="18"/>
    </row>
    <row r="153" spans="2:4">
      <c r="B153" s="17"/>
      <c r="C153" s="21"/>
      <c r="D153" s="18"/>
    </row>
    <row r="154" spans="2:4">
      <c r="B154" s="17"/>
      <c r="C154" s="21"/>
      <c r="D154" s="18"/>
    </row>
    <row r="155" spans="2:4">
      <c r="B155" s="17"/>
      <c r="C155" s="21"/>
      <c r="D155" s="18"/>
    </row>
    <row r="156" spans="2:4">
      <c r="B156" s="17"/>
      <c r="C156" s="21"/>
      <c r="D156" s="18"/>
    </row>
    <row r="157" spans="2:4">
      <c r="B157" s="17"/>
      <c r="C157" s="21"/>
      <c r="D157" s="18"/>
    </row>
    <row r="158" spans="2:4">
      <c r="B158" s="17"/>
      <c r="C158" s="21"/>
      <c r="D158" s="18"/>
    </row>
    <row r="159" spans="2:4">
      <c r="B159" s="17"/>
      <c r="C159" s="21"/>
      <c r="D159" s="18"/>
    </row>
    <row r="160" spans="2:4">
      <c r="B160" s="17"/>
      <c r="C160" s="21"/>
      <c r="D160" s="18"/>
    </row>
    <row r="161" spans="2:4">
      <c r="B161" s="17"/>
      <c r="C161" s="21"/>
      <c r="D161" s="18"/>
    </row>
    <row r="162" spans="2:4">
      <c r="B162" s="17"/>
      <c r="C162" s="21"/>
      <c r="D162" s="18"/>
    </row>
    <row r="163" spans="2:4">
      <c r="B163" s="17"/>
      <c r="C163" s="21"/>
      <c r="D163" s="18"/>
    </row>
    <row r="164" spans="2:4">
      <c r="B164" s="17"/>
      <c r="C164" s="21"/>
      <c r="D164" s="18"/>
    </row>
    <row r="165" spans="2:4">
      <c r="B165" s="17"/>
      <c r="C165" s="21"/>
      <c r="D165" s="18"/>
    </row>
    <row r="166" spans="2:4">
      <c r="B166" s="17"/>
      <c r="C166" s="21"/>
      <c r="D166" s="18"/>
    </row>
    <row r="167" spans="2:4">
      <c r="B167" s="17"/>
      <c r="C167" s="21"/>
      <c r="D167" s="18"/>
    </row>
    <row r="168" spans="2:4">
      <c r="B168" s="17"/>
      <c r="C168" s="21"/>
      <c r="D168" s="18"/>
    </row>
    <row r="169" spans="2:4">
      <c r="B169" s="17"/>
      <c r="C169" s="21"/>
      <c r="D169" s="18"/>
    </row>
    <row r="170" spans="2:4">
      <c r="B170" s="17"/>
      <c r="C170" s="21"/>
      <c r="D170" s="18"/>
    </row>
    <row r="171" spans="2:4">
      <c r="B171" s="17"/>
      <c r="C171" s="21"/>
      <c r="D171" s="18"/>
    </row>
    <row r="172" spans="2:4">
      <c r="B172" s="17"/>
      <c r="C172" s="21"/>
      <c r="D172" s="18"/>
    </row>
    <row r="173" spans="2:4">
      <c r="B173" s="17"/>
      <c r="C173" s="21"/>
      <c r="D173" s="18"/>
    </row>
    <row r="174" spans="2:4">
      <c r="B174" s="17"/>
      <c r="C174" s="21"/>
      <c r="D174" s="18"/>
    </row>
    <row r="175" spans="2:4">
      <c r="B175" s="17"/>
      <c r="C175" s="21"/>
      <c r="D175" s="18"/>
    </row>
    <row r="176" spans="2:4">
      <c r="B176" s="17"/>
      <c r="C176" s="21"/>
      <c r="D176" s="18"/>
    </row>
    <row r="177" spans="2:4">
      <c r="B177" s="17"/>
      <c r="C177" s="21"/>
      <c r="D177" s="18"/>
    </row>
    <row r="178" spans="2:4">
      <c r="B178" s="17"/>
      <c r="C178" s="21"/>
      <c r="D178" s="18"/>
    </row>
    <row r="179" spans="2:4">
      <c r="B179" s="17"/>
      <c r="C179" s="21"/>
      <c r="D179" s="18"/>
    </row>
  </sheetData>
  <sheetProtection password="B9E1" sheet="1" objects="1" scenarios="1"/>
  <phoneticPr fontId="3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D31"/>
  <sheetViews>
    <sheetView topLeftCell="B3" zoomScale="115" zoomScaleNormal="115" zoomScalePageLayoutView="115" workbookViewId="0">
      <selection activeCell="C5" sqref="C5:D7"/>
    </sheetView>
  </sheetViews>
  <sheetFormatPr defaultColWidth="8.85546875" defaultRowHeight="12.75"/>
  <cols>
    <col min="1" max="1" width="6.85546875" style="35" customWidth="1"/>
    <col min="2" max="2" width="8.42578125" style="35" bestFit="1" customWidth="1"/>
    <col min="3" max="3" width="84.7109375" style="35" customWidth="1"/>
    <col min="4" max="4" width="89" style="35" customWidth="1"/>
    <col min="5" max="5" width="6.28515625" style="35" customWidth="1"/>
    <col min="6" max="6" width="8.7109375" style="35" customWidth="1"/>
    <col min="7" max="16384" width="8.85546875" style="35"/>
  </cols>
  <sheetData>
    <row r="3" spans="2:4" ht="30" customHeight="1"/>
    <row r="4" spans="2:4">
      <c r="B4" s="37" t="s">
        <v>269</v>
      </c>
      <c r="C4" s="157" t="s">
        <v>270</v>
      </c>
      <c r="D4" s="159" t="s">
        <v>271</v>
      </c>
    </row>
    <row r="5" spans="2:4" ht="12.75" customHeight="1">
      <c r="B5" s="82" t="s">
        <v>272</v>
      </c>
      <c r="C5" s="1"/>
      <c r="D5" s="160"/>
    </row>
    <row r="6" spans="2:4">
      <c r="B6" s="82" t="s">
        <v>273</v>
      </c>
      <c r="C6" s="1"/>
      <c r="D6" s="160"/>
    </row>
    <row r="7" spans="2:4">
      <c r="B7" s="82" t="s">
        <v>274</v>
      </c>
      <c r="C7" s="1"/>
      <c r="D7" s="160"/>
    </row>
    <row r="8" spans="2:4" ht="15.75" customHeight="1">
      <c r="B8" s="82" t="s">
        <v>275</v>
      </c>
      <c r="C8" s="158"/>
      <c r="D8" s="160"/>
    </row>
    <row r="9" spans="2:4">
      <c r="B9" s="82" t="s">
        <v>276</v>
      </c>
      <c r="C9" s="158"/>
      <c r="D9" s="160"/>
    </row>
    <row r="10" spans="2:4">
      <c r="B10" s="82" t="s">
        <v>277</v>
      </c>
      <c r="C10" s="158"/>
      <c r="D10" s="160"/>
    </row>
    <row r="11" spans="2:4">
      <c r="B11" s="82" t="s">
        <v>278</v>
      </c>
      <c r="C11" s="158"/>
      <c r="D11" s="160"/>
    </row>
    <row r="12" spans="2:4">
      <c r="B12" s="82" t="s">
        <v>279</v>
      </c>
      <c r="C12" s="158"/>
      <c r="D12" s="160"/>
    </row>
    <row r="13" spans="2:4">
      <c r="B13" s="82" t="s">
        <v>280</v>
      </c>
      <c r="C13" s="158"/>
      <c r="D13" s="160"/>
    </row>
    <row r="14" spans="2:4">
      <c r="B14" s="82" t="s">
        <v>281</v>
      </c>
      <c r="C14" s="158"/>
      <c r="D14" s="160"/>
    </row>
    <row r="15" spans="2:4">
      <c r="B15" s="82" t="s">
        <v>282</v>
      </c>
      <c r="C15" s="158"/>
      <c r="D15" s="160"/>
    </row>
    <row r="16" spans="2:4">
      <c r="B16" s="82" t="s">
        <v>283</v>
      </c>
      <c r="C16" s="158"/>
      <c r="D16" s="160"/>
    </row>
    <row r="17" spans="2:4">
      <c r="B17" s="82" t="s">
        <v>284</v>
      </c>
      <c r="C17" s="158"/>
      <c r="D17" s="160"/>
    </row>
    <row r="18" spans="2:4">
      <c r="B18" s="82" t="s">
        <v>285</v>
      </c>
      <c r="C18" s="158"/>
      <c r="D18" s="160"/>
    </row>
    <row r="19" spans="2:4">
      <c r="B19" s="82" t="s">
        <v>286</v>
      </c>
      <c r="C19" s="158"/>
      <c r="D19" s="160"/>
    </row>
    <row r="20" spans="2:4">
      <c r="B20" s="82" t="s">
        <v>287</v>
      </c>
      <c r="C20" s="158"/>
      <c r="D20" s="160"/>
    </row>
    <row r="21" spans="2:4">
      <c r="B21" s="82" t="s">
        <v>288</v>
      </c>
      <c r="C21" s="158"/>
      <c r="D21" s="160"/>
    </row>
    <row r="22" spans="2:4">
      <c r="B22" s="82" t="s">
        <v>289</v>
      </c>
      <c r="C22" s="158"/>
      <c r="D22" s="160"/>
    </row>
    <row r="23" spans="2:4">
      <c r="B23" s="82" t="s">
        <v>290</v>
      </c>
      <c r="C23" s="158"/>
      <c r="D23" s="160"/>
    </row>
    <row r="24" spans="2:4">
      <c r="B24" s="82" t="s">
        <v>291</v>
      </c>
      <c r="C24" s="158"/>
      <c r="D24" s="160"/>
    </row>
    <row r="25" spans="2:4">
      <c r="B25" s="82" t="s">
        <v>292</v>
      </c>
      <c r="C25" s="158"/>
      <c r="D25" s="160"/>
    </row>
    <row r="26" spans="2:4">
      <c r="B26" s="82" t="s">
        <v>293</v>
      </c>
      <c r="C26" s="158"/>
      <c r="D26" s="160"/>
    </row>
    <row r="27" spans="2:4">
      <c r="B27" s="82" t="s">
        <v>294</v>
      </c>
      <c r="C27" s="158"/>
      <c r="D27" s="160"/>
    </row>
    <row r="28" spans="2:4">
      <c r="B28" s="82" t="s">
        <v>295</v>
      </c>
      <c r="C28" s="158"/>
      <c r="D28" s="160"/>
    </row>
    <row r="29" spans="2:4">
      <c r="B29" s="82" t="s">
        <v>296</v>
      </c>
      <c r="C29" s="158"/>
      <c r="D29" s="160"/>
    </row>
    <row r="30" spans="2:4">
      <c r="B30" s="82" t="s">
        <v>297</v>
      </c>
      <c r="C30" s="158"/>
      <c r="D30" s="160"/>
    </row>
    <row r="31" spans="2:4">
      <c r="B31" s="82" t="s">
        <v>298</v>
      </c>
      <c r="C31" s="158"/>
      <c r="D31" s="160"/>
    </row>
  </sheetData>
  <dataConsolidate/>
  <pageMargins left="0.75" right="0.75" top="1" bottom="1" header="0.5" footer="0.5"/>
  <pageSetup paperSize="9" orientation="portrait"/>
  <headerFooter alignWithMargins="0">
    <oddHeader>&amp;C&amp;F &amp;A</oddHeader>
    <oddFooter>&amp;C&amp;F &amp;A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35571B3BED7418250F6E9C051DB1A" ma:contentTypeVersion="3" ma:contentTypeDescription="Een nieuw document maken." ma:contentTypeScope="" ma:versionID="21e9f011c6620e3e6e10c69e1da85dd2">
  <xsd:schema xmlns:xsd="http://www.w3.org/2001/XMLSchema" xmlns:xs="http://www.w3.org/2001/XMLSchema" xmlns:p="http://schemas.microsoft.com/office/2006/metadata/properties" xmlns:ns2="feed4a19-e2c8-47ca-8584-1c363acc99e0" targetNamespace="http://schemas.microsoft.com/office/2006/metadata/properties" ma:root="true" ma:fieldsID="dc9e16a7b423bb67e929185b71292d17" ns2:_="">
    <xsd:import namespace="feed4a19-e2c8-47ca-8584-1c363acc99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d4a19-e2c8-47ca-8584-1c363acc99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F0CEB99-961C-48DC-8686-CC73E34715AD}"/>
</file>

<file path=customXml/itemProps2.xml><?xml version="1.0" encoding="utf-8"?>
<ds:datastoreItem xmlns:ds="http://schemas.openxmlformats.org/officeDocument/2006/customXml" ds:itemID="{16F61B7C-5E2C-49B5-818C-D5D5F814C4FA}"/>
</file>

<file path=customXml/itemProps3.xml><?xml version="1.0" encoding="utf-8"?>
<ds:datastoreItem xmlns:ds="http://schemas.openxmlformats.org/officeDocument/2006/customXml" ds:itemID="{546A6618-0744-4EFB-A49F-5299BE1848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Moustapha, A. (Ahmed)</cp:lastModifiedBy>
  <cp:revision/>
  <dcterms:created xsi:type="dcterms:W3CDTF">1996-10-14T23:33:28Z</dcterms:created>
  <dcterms:modified xsi:type="dcterms:W3CDTF">2026-03-19T15:55:03Z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NewReviewCycle">
    <vt:lpwstr/>
  </property>
  <property fmtid="{D5CDD505-2E9C-101B-9397-08002B2CF9AE}" pid="4" name="ContentTypeId">
    <vt:lpwstr>0x01010087035571B3BED7418250F6E9C051DB1A</vt:lpwstr>
  </property>
  <property fmtid="{D5CDD505-2E9C-101B-9397-08002B2CF9AE}" pid="5" name="MediaServiceImageTags">
    <vt:lpwstr/>
  </property>
</Properties>
</file>