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Leermiddelenuiterlijkeverzorging/Gedeelde documenten/General/03 - Aanbestedingsdocumenten/Bijlagen/"/>
    </mc:Choice>
  </mc:AlternateContent>
  <xr:revisionPtr revIDLastSave="14" documentId="8_{AD4EFB8D-34A8-4E56-80D3-9B4E8C2308D0}" xr6:coauthVersionLast="47" xr6:coauthVersionMax="47" xr10:uidLastSave="{144D857D-60F2-407D-BD28-F88229384C48}"/>
  <bookViews>
    <workbookView xWindow="3825" yWindow="-16320" windowWidth="29040" windowHeight="15720" xr2:uid="{63D8B2EC-2436-44C2-B361-234DA9FDFCE3}"/>
  </bookViews>
  <sheets>
    <sheet name="1. Instructieblad" sheetId="1" r:id="rId1"/>
    <sheet name="2. Totaal" sheetId="8" r:id="rId2"/>
    <sheet name="3. Basis assortiment" sheetId="3" r:id="rId3"/>
    <sheet name="4. Studentenpakketten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9" l="1"/>
  <c r="B5" i="8"/>
  <c r="H63" i="9"/>
  <c r="H61" i="9"/>
  <c r="H15" i="9"/>
  <c r="H30" i="9"/>
  <c r="C1" i="9"/>
  <c r="C1" i="3"/>
  <c r="G6" i="3" l="1"/>
  <c r="H6" i="3" s="1"/>
  <c r="G7" i="3"/>
  <c r="H7" i="3" s="1"/>
  <c r="G8" i="3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7" i="9"/>
  <c r="H7" i="9" s="1"/>
  <c r="G8" i="9"/>
  <c r="H8" i="9" s="1"/>
  <c r="G9" i="9"/>
  <c r="H9" i="9"/>
  <c r="G10" i="9"/>
  <c r="H10" i="9" s="1"/>
  <c r="G11" i="9"/>
  <c r="H11" i="9" s="1"/>
  <c r="G12" i="9"/>
  <c r="H12" i="9" s="1"/>
  <c r="G13" i="9"/>
  <c r="H13" i="9" s="1"/>
  <c r="G14" i="9"/>
  <c r="H14" i="9" s="1"/>
  <c r="G6" i="9"/>
  <c r="H6" i="9" s="1"/>
  <c r="G53" i="9"/>
  <c r="H53" i="9" s="1"/>
  <c r="G54" i="9"/>
  <c r="H54" i="9" s="1"/>
  <c r="G55" i="9"/>
  <c r="H55" i="9" s="1"/>
  <c r="G56" i="9"/>
  <c r="H56" i="9" s="1"/>
  <c r="G57" i="9"/>
  <c r="H57" i="9" s="1"/>
  <c r="G58" i="9"/>
  <c r="H58" i="9" s="1"/>
  <c r="G59" i="9"/>
  <c r="H59" i="9" s="1"/>
  <c r="G60" i="9"/>
  <c r="H60" i="9" s="1"/>
  <c r="G52" i="9"/>
  <c r="H52" i="9" s="1"/>
  <c r="G27" i="9"/>
  <c r="H27" i="9" s="1"/>
  <c r="G28" i="9"/>
  <c r="H28" i="9" s="1"/>
  <c r="G29" i="9"/>
  <c r="H29" i="9" s="1"/>
  <c r="G18" i="9"/>
  <c r="H18" i="9" s="1"/>
  <c r="G19" i="9"/>
  <c r="H19" i="9" s="1"/>
  <c r="G20" i="9"/>
  <c r="H20" i="9" s="1"/>
  <c r="G21" i="9"/>
  <c r="H21" i="9" s="1"/>
  <c r="G33" i="9"/>
  <c r="H33" i="9" s="1"/>
  <c r="G34" i="9"/>
  <c r="H34" i="9" s="1"/>
  <c r="G35" i="9"/>
  <c r="H35" i="9" s="1"/>
  <c r="G36" i="9"/>
  <c r="H36" i="9" s="1"/>
  <c r="G37" i="9"/>
  <c r="H37" i="9" s="1"/>
  <c r="G38" i="9"/>
  <c r="H38" i="9" s="1"/>
  <c r="G39" i="9"/>
  <c r="H39" i="9" s="1"/>
  <c r="G40" i="9"/>
  <c r="H40" i="9" s="1"/>
  <c r="G41" i="9"/>
  <c r="H41" i="9" s="1"/>
  <c r="G42" i="9"/>
  <c r="H42" i="9" s="1"/>
  <c r="G43" i="9"/>
  <c r="H43" i="9" s="1"/>
  <c r="G44" i="9"/>
  <c r="H44" i="9" s="1"/>
  <c r="G45" i="9"/>
  <c r="H45" i="9" s="1"/>
  <c r="G48" i="9" l="1"/>
  <c r="H48" i="9" s="1"/>
  <c r="G47" i="9"/>
  <c r="H47" i="9" s="1"/>
  <c r="G46" i="9"/>
  <c r="H46" i="9" s="1"/>
  <c r="G26" i="9"/>
  <c r="H26" i="9" s="1"/>
  <c r="G25" i="9"/>
  <c r="H25" i="9" s="1"/>
  <c r="G24" i="9"/>
  <c r="H24" i="9" s="1"/>
  <c r="G23" i="9"/>
  <c r="H23" i="9" s="1"/>
  <c r="G22" i="9"/>
  <c r="G5" i="3"/>
  <c r="H5" i="3" s="1"/>
  <c r="H22" i="9" l="1"/>
  <c r="B6" i="8" s="1"/>
  <c r="H22" i="3"/>
  <c r="B7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tc={734F16BB-81AD-4F43-AA53-E3880A5F1735}</author>
  </authors>
  <commentList>
    <comment ref="B17" authorId="0" shapeId="0" xr:uid="{734F16BB-81AD-4F43-AA53-E3880A5F1735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Welke kleur kopen we normaal in? allemaal blond? </t>
      </text>
    </comment>
  </commentList>
</comments>
</file>

<file path=xl/sharedStrings.xml><?xml version="1.0" encoding="utf-8"?>
<sst xmlns="http://schemas.openxmlformats.org/spreadsheetml/2006/main" count="208" uniqueCount="154">
  <si>
    <t>TOTAAL</t>
  </si>
  <si>
    <t xml:space="preserve">• Inschrijver vult ALLE BLAUWE CELLEN in. Elke cel moet worden ingevuld. </t>
  </si>
  <si>
    <t>• Wanneer er cellen leeg zijn wordt uw inschrijving terzijde geschoven en niet verder meegenomen in de beoordeling.</t>
  </si>
  <si>
    <t>• Inschrijver vult minimaal 0,1 of hoger in.</t>
  </si>
  <si>
    <t>• De genoemde prijzen zijn exclusief btw.</t>
  </si>
  <si>
    <t>Naam inschrijver:</t>
  </si>
  <si>
    <t>Instructieblad Prijzenblad Europese aanbesteding Lockerkasten</t>
  </si>
  <si>
    <t>Fictieve aantallen 2026</t>
  </si>
  <si>
    <t>Omschrijving</t>
  </si>
  <si>
    <t>Aanschafprijs per stuk exclusief btw</t>
  </si>
  <si>
    <t>Totaal exclusief btw</t>
  </si>
  <si>
    <t>Totaal inclusief btw</t>
  </si>
  <si>
    <t>Tafelklem</t>
  </si>
  <si>
    <t>Krultang</t>
  </si>
  <si>
    <t>Stijltang</t>
  </si>
  <si>
    <t>Fohnborstel 25 mm</t>
  </si>
  <si>
    <t>Folie</t>
  </si>
  <si>
    <t>Fohnborstel 43 mm</t>
  </si>
  <si>
    <t>Heren oefenhoofd - blond / bruin / zwart</t>
  </si>
  <si>
    <t>Lang haar oefenhoofd - blond / bruin / zwart</t>
  </si>
  <si>
    <t>100 st. per verpakking</t>
  </si>
  <si>
    <t>Schuifpeldjes bruin, blond of zwart</t>
  </si>
  <si>
    <t>Behorende bij de aangeboden oefenhoofden</t>
  </si>
  <si>
    <t>Beschermhandschoen</t>
  </si>
  <si>
    <t>Schuifspeldjes Zwart</t>
  </si>
  <si>
    <t>Schuifspeldjes blond</t>
  </si>
  <si>
    <t>Ooievaarsklem zwart</t>
  </si>
  <si>
    <t>Highlite plankje</t>
  </si>
  <si>
    <t>Verflaken zwart</t>
  </si>
  <si>
    <t>Boucle clips</t>
  </si>
  <si>
    <t>Watergolf netje</t>
  </si>
  <si>
    <t>Opsteekspeltjes</t>
  </si>
  <si>
    <t>Scharenset in opberghoes</t>
  </si>
  <si>
    <t>Kammenset</t>
  </si>
  <si>
    <t>Föhn</t>
  </si>
  <si>
    <t>Diffuser</t>
  </si>
  <si>
    <t>Vlinderklemmen zwart</t>
  </si>
  <si>
    <t>Knipmantel grijs</t>
  </si>
  <si>
    <t>Waterspuit</t>
  </si>
  <si>
    <t>Handdoeken zwart, bleach proof</t>
  </si>
  <si>
    <t>NEW BEAUTY STUDENTENPAKKET</t>
  </si>
  <si>
    <t>BASIS STUDENTENPAKKET HAARVERZORGING</t>
  </si>
  <si>
    <t>DAMES SPECIALISATIE STUDENTENPAKKET</t>
  </si>
  <si>
    <t>Schuifspeldjes zwart</t>
  </si>
  <si>
    <t>Föhnborstel 25 mm</t>
  </si>
  <si>
    <t>Föhnborstel 32 mm</t>
  </si>
  <si>
    <t>Föhnborstel 43 mm</t>
  </si>
  <si>
    <t>Föhnborstel 53 mm</t>
  </si>
  <si>
    <t>SUBTOTAAL PAKKET</t>
  </si>
  <si>
    <t>NR</t>
  </si>
  <si>
    <t>BARBER SPECIALISATIE STUDENTENPAKKET</t>
  </si>
  <si>
    <t>Draadloze tondeuze</t>
  </si>
  <si>
    <t>Draadloze trimmer</t>
  </si>
  <si>
    <t>Barber kapmantel Custom</t>
  </si>
  <si>
    <t>6" herenschaar</t>
  </si>
  <si>
    <t>Barber knipkam</t>
  </si>
  <si>
    <t>Grove Barberkam</t>
  </si>
  <si>
    <t>Barber grip</t>
  </si>
  <si>
    <t>Nekmes</t>
  </si>
  <si>
    <t>mesjes</t>
  </si>
  <si>
    <t>ROC schort, voor de student</t>
  </si>
  <si>
    <t>Luxury sand beach black</t>
  </si>
  <si>
    <t>doosje van 100 stuks sibel</t>
  </si>
  <si>
    <t>Economyss 4 sibel waterdicht</t>
  </si>
  <si>
    <t xml:space="preserve">olivia Garden </t>
  </si>
  <si>
    <t>12 stuks in verpakking</t>
  </si>
  <si>
    <t>Glossy haircare</t>
  </si>
  <si>
    <t>Salon Pro bowl</t>
  </si>
  <si>
    <t>Tondeo</t>
  </si>
  <si>
    <t>Luxury sand beach 230 graden</t>
  </si>
  <si>
    <t>Totaal Basisassortiment</t>
  </si>
  <si>
    <t>Totaal Studentenpakketten</t>
  </si>
  <si>
    <t>• De aangeboden prijzen liggen vast gedurende de looptijd van de overeenkomst</t>
  </si>
  <si>
    <t>Sthauer black wave curler 19 mm 230 graden</t>
  </si>
  <si>
    <t>Black en mixed hair (niet Europees haar) oefenhoofd</t>
  </si>
  <si>
    <t>olivia Garden, luxe etui met 
-silkcut-knipschaar (5,5 inch) +
-silkcut-coupeschaar (6,35 inch-1 snijblad met 35 effileertanden met prismavertanding) +
- Razor the edge soft touch +
- 10 blades</t>
  </si>
  <si>
    <t>Wahl (voor iho spike extra)</t>
  </si>
  <si>
    <t>Aluminium folie 12cmx100m 480 gr</t>
  </si>
  <si>
    <t>Gold argan fohnborstel, 43 mm</t>
  </si>
  <si>
    <t>Gold argan fohnborstel, 25 mm</t>
  </si>
  <si>
    <t>Fohnborstel 32 mm</t>
  </si>
  <si>
    <t>Fohnborstel 53 mm</t>
  </si>
  <si>
    <t>Gold argan fohnborstel, 32 mm</t>
  </si>
  <si>
    <t>Gold argan fohnborstel, 53 mm</t>
  </si>
  <si>
    <t>zie pve</t>
  </si>
  <si>
    <t>Zie pve</t>
  </si>
  <si>
    <t>Doosje van 100 stuks sibel</t>
  </si>
  <si>
    <t>12 x zwart sibel</t>
  </si>
  <si>
    <t>Sibel met handvat</t>
  </si>
  <si>
    <t xml:space="preserve">Sibel </t>
  </si>
  <si>
    <t>Zwart met logo opgedrukt.</t>
  </si>
  <si>
    <t>Carbon pro 8 kammen</t>
  </si>
  <si>
    <t>Merkloos</t>
  </si>
  <si>
    <t>Zwart met logo opgedrukt</t>
  </si>
  <si>
    <t>Doosje 100 stuks sibel</t>
  </si>
  <si>
    <t>Bijzonderheden
Omschrijving van huidig assortiment</t>
  </si>
  <si>
    <t>Sthauer groot</t>
  </si>
  <si>
    <t>Sthauer klein</t>
  </si>
  <si>
    <t>Tondeo 100 stuks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</si>
  <si>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</si>
  <si>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</si>
  <si>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</si>
  <si>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</si>
  <si>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</si>
  <si>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</si>
  <si>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</si>
  <si>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</si>
  <si>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</si>
  <si>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</si>
  <si>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</si>
  <si>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</si>
  <si>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</si>
  <si>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</si>
  <si>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</si>
  <si>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</si>
  <si>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</si>
  <si>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</si>
  <si>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</si>
  <si>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</si>
  <si>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</si>
  <si>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</si>
  <si>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3.4</t>
  </si>
  <si>
    <t>3.2</t>
  </si>
  <si>
    <t>3.3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</si>
  <si>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</si>
  <si>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</si>
  <si>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</si>
  <si>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</si>
  <si>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</si>
  <si>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</si>
  <si>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</si>
  <si>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</si>
  <si>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</si>
  <si>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</si>
  <si>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</si>
  <si>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</si>
  <si>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</si>
  <si>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</si>
  <si>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</si>
  <si>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</si>
  <si>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</si>
  <si>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</si>
  <si>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</si>
  <si>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</si>
  <si>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</si>
  <si>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beschrijf hier uw merk, typenummer of andere productkenmerken</t>
  </si>
  <si>
    <t>Fictieve aantallen</t>
  </si>
  <si>
    <t>• De genoemde prijzen zijn all-in, inclusief alle overige kosten zoals; Bezorgkosten, kantoorkosten, offertekosten, parkeerkosten en alle overige kosten</t>
  </si>
  <si>
    <t>TOTAAL PRIJS</t>
  </si>
  <si>
    <r>
      <t xml:space="preserve">Handschoenen Nitrile S, zwart </t>
    </r>
    <r>
      <rPr>
        <strike/>
        <sz val="11"/>
        <color rgb="FFFF0000"/>
        <rFont val="Calibri"/>
        <family val="2"/>
        <scheme val="minor"/>
      </rPr>
      <t>en gepoederd</t>
    </r>
  </si>
  <si>
    <r>
      <t xml:space="preserve">Handschoenen Nitrile m, zwart </t>
    </r>
    <r>
      <rPr>
        <strike/>
        <sz val="11"/>
        <color rgb="FFFF0000"/>
        <rFont val="Calibri"/>
        <family val="2"/>
        <scheme val="minor"/>
      </rPr>
      <t>en gepoederd</t>
    </r>
  </si>
  <si>
    <r>
      <t xml:space="preserve">Handschoenen Nitrile L, zwart </t>
    </r>
    <r>
      <rPr>
        <strike/>
        <sz val="11"/>
        <color rgb="FFFF0000"/>
        <rFont val="Calibri"/>
        <family val="2"/>
        <scheme val="minor"/>
      </rPr>
      <t>en gepoederd</t>
    </r>
  </si>
  <si>
    <r>
      <t xml:space="preserve">Handschoenen Nitrile XL, zwart </t>
    </r>
    <r>
      <rPr>
        <strike/>
        <sz val="11"/>
        <color rgb="FFFF0000"/>
        <rFont val="Calibri"/>
        <family val="2"/>
        <scheme val="minor"/>
      </rPr>
      <t>en gepoederd</t>
    </r>
  </si>
  <si>
    <t>Handschoen voor hittetools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</si>
</sst>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sz val="11"/>
      <name val="Arial"/>
      <family val="2"/>
    </font>
    <font>
      <strike/>
      <sz val="11"/>
      <color rgb="FFFF0000"/>
      <name val="Calibri"/>
      <family val="2"/>
      <scheme val="minor"/>
    </font>
    <font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id">
        <bgColor theme="9" tint="0.5999938962981048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4" xfId="0" applyFont="1" applyBorder="1" applyAlignment="1">
      <alignment horizontal="left"/>
    </xf>
    <xf numFmtId="44" fontId="4" fillId="6" borderId="3" xfId="2" applyFont="1" applyFill="1" applyBorder="1" applyAlignment="1" applyProtection="1">
      <alignment vertical="top"/>
      <protection locked="0"/>
    </xf>
    <xf numFmtId="0" fontId="11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/>
    </xf>
    <xf numFmtId="44" fontId="4" fillId="0" borderId="1" xfId="0" applyNumberFormat="1" applyFont="1" applyBorder="1" applyAlignment="1">
      <alignment vertical="top"/>
    </xf>
    <xf numFmtId="44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top"/>
    </xf>
    <xf numFmtId="44" fontId="4" fillId="8" borderId="3" xfId="2" applyFont="1" applyFill="1" applyBorder="1" applyAlignment="1" applyProtection="1">
      <alignment vertical="top"/>
      <protection locked="0"/>
    </xf>
    <xf numFmtId="0" fontId="11" fillId="8" borderId="1" xfId="0" applyFont="1" applyFill="1" applyBorder="1" applyAlignment="1">
      <alignment vertical="top" wrapText="1"/>
    </xf>
    <xf numFmtId="44" fontId="4" fillId="8" borderId="1" xfId="0" applyNumberFormat="1" applyFont="1" applyFill="1" applyBorder="1" applyAlignment="1">
      <alignment vertical="top"/>
    </xf>
    <xf numFmtId="44" fontId="4" fillId="0" borderId="5" xfId="0" applyNumberFormat="1" applyFont="1" applyBorder="1" applyAlignment="1">
      <alignment vertical="top"/>
    </xf>
    <xf numFmtId="44" fontId="4" fillId="8" borderId="5" xfId="0" applyNumberFormat="1" applyFont="1" applyFill="1" applyBorder="1" applyAlignment="1" applyProtection="1">
      <alignment vertical="top"/>
      <protection locked="0"/>
    </xf>
    <xf numFmtId="44" fontId="4" fillId="8" borderId="5" xfId="0" applyNumberFormat="1" applyFont="1" applyFill="1" applyBorder="1" applyAlignment="1">
      <alignment vertical="top"/>
    </xf>
    <xf numFmtId="0" fontId="11" fillId="0" borderId="11" xfId="0" applyFont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1" fillId="0" borderId="1" xfId="0" applyFont="1" applyBorder="1" applyAlignment="1">
      <alignment vertical="top"/>
    </xf>
    <xf numFmtId="164" fontId="11" fillId="0" borderId="1" xfId="3" applyNumberFormat="1" applyFont="1" applyBorder="1" applyAlignment="1" applyProtection="1">
      <alignment vertical="top" wrapText="1"/>
    </xf>
    <xf numFmtId="44" fontId="4" fillId="6" borderId="3" xfId="2" applyFont="1" applyFill="1" applyBorder="1" applyAlignment="1" applyProtection="1">
      <alignment vertical="top" wrapText="1"/>
      <protection locked="0"/>
    </xf>
    <xf numFmtId="164" fontId="11" fillId="0" borderId="5" xfId="3" applyNumberFormat="1" applyFont="1" applyBorder="1" applyAlignment="1" applyProtection="1">
      <alignment vertical="top" wrapText="1"/>
    </xf>
    <xf numFmtId="0" fontId="16" fillId="0" borderId="1" xfId="0" applyFont="1" applyBorder="1" applyAlignment="1">
      <alignment vertical="top" wrapText="1"/>
    </xf>
    <xf numFmtId="164" fontId="11" fillId="0" borderId="1" xfId="3" applyNumberFormat="1" applyFont="1" applyFill="1" applyBorder="1" applyAlignment="1" applyProtection="1">
      <alignment vertical="top" wrapText="1"/>
    </xf>
    <xf numFmtId="0" fontId="9" fillId="4" borderId="12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1" fillId="8" borderId="1" xfId="0" applyFont="1" applyFill="1" applyBorder="1" applyAlignment="1">
      <alignment vertical="top"/>
    </xf>
    <xf numFmtId="43" fontId="9" fillId="5" borderId="10" xfId="0" applyNumberFormat="1" applyFont="1" applyFill="1" applyBorder="1" applyAlignment="1">
      <alignment vertical="top"/>
    </xf>
    <xf numFmtId="44" fontId="9" fillId="4" borderId="10" xfId="0" applyNumberFormat="1" applyFont="1" applyFill="1" applyBorder="1" applyAlignment="1">
      <alignment vertical="top"/>
    </xf>
    <xf numFmtId="44" fontId="9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9" fillId="0" borderId="3" xfId="0" applyFont="1" applyBorder="1" applyAlignment="1">
      <alignment vertical="top"/>
    </xf>
    <xf numFmtId="0" fontId="10" fillId="2" borderId="3" xfId="0" applyFont="1" applyFill="1" applyBorder="1" applyAlignment="1">
      <alignment vertical="top"/>
    </xf>
    <xf numFmtId="0" fontId="15" fillId="0" borderId="3" xfId="0" applyFont="1" applyBorder="1" applyAlignment="1">
      <alignment vertical="top" wrapText="1"/>
    </xf>
    <xf numFmtId="0" fontId="15" fillId="8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13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9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164" fontId="11" fillId="0" borderId="1" xfId="3" applyNumberFormat="1" applyFont="1" applyFill="1" applyBorder="1" applyAlignment="1" applyProtection="1">
      <alignment horizontal="center" vertical="top"/>
    </xf>
    <xf numFmtId="164" fontId="11" fillId="0" borderId="1" xfId="3" applyNumberFormat="1" applyFont="1" applyBorder="1" applyAlignment="1" applyProtection="1">
      <alignment horizontal="center" vertical="top"/>
    </xf>
    <xf numFmtId="164" fontId="11" fillId="8" borderId="1" xfId="3" applyNumberFormat="1" applyFont="1" applyFill="1" applyBorder="1" applyAlignment="1" applyProtection="1">
      <alignment horizontal="center" vertical="top"/>
    </xf>
    <xf numFmtId="164" fontId="4" fillId="0" borderId="1" xfId="3" applyNumberFormat="1" applyFont="1" applyFill="1" applyBorder="1" applyAlignment="1" applyProtection="1">
      <alignment horizontal="center" vertical="top"/>
    </xf>
    <xf numFmtId="164" fontId="4" fillId="8" borderId="1" xfId="3" applyNumberFormat="1" applyFont="1" applyFill="1" applyBorder="1" applyAlignment="1" applyProtection="1">
      <alignment horizontal="center" vertical="top"/>
    </xf>
    <xf numFmtId="164" fontId="4" fillId="0" borderId="5" xfId="3" applyNumberFormat="1" applyFont="1" applyFill="1" applyBorder="1" applyAlignment="1" applyProtection="1">
      <alignment horizontal="center" vertical="top"/>
    </xf>
    <xf numFmtId="44" fontId="9" fillId="5" borderId="10" xfId="0" applyNumberFormat="1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vertical="top" wrapText="1"/>
    </xf>
    <xf numFmtId="0" fontId="11" fillId="7" borderId="1" xfId="0" applyFont="1" applyFill="1" applyBorder="1" applyAlignment="1">
      <alignment vertical="top"/>
    </xf>
    <xf numFmtId="164" fontId="11" fillId="7" borderId="1" xfId="3" applyNumberFormat="1" applyFont="1" applyFill="1" applyBorder="1" applyAlignment="1" applyProtection="1">
      <alignment horizontal="center" vertical="top"/>
    </xf>
    <xf numFmtId="44" fontId="4" fillId="7" borderId="3" xfId="2" applyFont="1" applyFill="1" applyBorder="1" applyAlignment="1" applyProtection="1">
      <alignment vertical="top"/>
      <protection locked="0"/>
    </xf>
    <xf numFmtId="44" fontId="4" fillId="7" borderId="1" xfId="0" applyNumberFormat="1" applyFont="1" applyFill="1" applyBorder="1" applyAlignment="1">
      <alignment vertical="top"/>
    </xf>
    <xf numFmtId="0" fontId="11" fillId="7" borderId="1" xfId="0" applyFont="1" applyFill="1" applyBorder="1" applyAlignment="1">
      <alignment vertical="top" wrapText="1"/>
    </xf>
    <xf numFmtId="44" fontId="4" fillId="7" borderId="5" xfId="0" applyNumberFormat="1" applyFont="1" applyFill="1" applyBorder="1" applyAlignment="1" applyProtection="1">
      <alignment vertical="top"/>
      <protection locked="0"/>
    </xf>
    <xf numFmtId="44" fontId="4" fillId="7" borderId="5" xfId="0" applyNumberFormat="1" applyFont="1" applyFill="1" applyBorder="1" applyAlignment="1">
      <alignment vertical="top"/>
    </xf>
    <xf numFmtId="0" fontId="4" fillId="7" borderId="3" xfId="0" applyFont="1" applyFill="1" applyBorder="1" applyAlignment="1">
      <alignment vertical="top"/>
    </xf>
    <xf numFmtId="0" fontId="11" fillId="6" borderId="1" xfId="0" applyFont="1" applyFill="1" applyBorder="1" applyAlignment="1" applyProtection="1">
      <alignment vertical="top" wrapText="1"/>
      <protection locked="0"/>
    </xf>
    <xf numFmtId="0" fontId="11" fillId="6" borderId="1" xfId="0" applyFont="1" applyFill="1" applyBorder="1" applyAlignment="1" applyProtection="1">
      <alignment vertical="top"/>
      <protection locked="0"/>
    </xf>
    <xf numFmtId="0" fontId="11" fillId="6" borderId="1" xfId="0" applyFont="1" applyFill="1" applyBorder="1" applyAlignment="1" applyProtection="1">
      <alignment horizontal="left" vertical="top" wrapText="1"/>
      <protection locked="0"/>
    </xf>
    <xf numFmtId="0" fontId="16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vertical="top"/>
      <protection locked="0"/>
    </xf>
    <xf numFmtId="0" fontId="11" fillId="6" borderId="11" xfId="0" applyFont="1" applyFill="1" applyBorder="1" applyAlignment="1" applyProtection="1">
      <alignment vertical="top" wrapText="1"/>
      <protection locked="0"/>
    </xf>
    <xf numFmtId="44" fontId="4" fillId="0" borderId="3" xfId="2" applyFont="1" applyFill="1" applyBorder="1" applyAlignment="1" applyProtection="1">
      <alignment vertical="top"/>
    </xf>
    <xf numFmtId="0" fontId="6" fillId="0" borderId="1" xfId="0" applyFont="1" applyBorder="1" applyAlignment="1">
      <alignment vertical="top" wrapText="1"/>
    </xf>
    <xf numFmtId="44" fontId="4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0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44" fontId="4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11" fillId="0" borderId="3" xfId="0" applyFont="1" applyBorder="1"/>
    <xf numFmtId="0" fontId="11" fillId="0" borderId="1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44" fontId="5" fillId="5" borderId="1" xfId="0" applyNumberFormat="1" applyFont="1" applyFill="1" applyBorder="1" applyAlignment="1">
      <alignment vertical="top" wrapText="1"/>
    </xf>
    <xf numFmtId="43" fontId="5" fillId="5" borderId="1" xfId="0" applyNumberFormat="1" applyFont="1" applyFill="1" applyBorder="1" applyAlignment="1">
      <alignment vertical="top" wrapText="1"/>
    </xf>
    <xf numFmtId="44" fontId="5" fillId="4" borderId="1" xfId="0" applyNumberFormat="1" applyFont="1" applyFill="1" applyBorder="1" applyAlignment="1">
      <alignment vertical="top" wrapText="1"/>
    </xf>
    <xf numFmtId="44" fontId="5" fillId="0" borderId="0" xfId="0" applyNumberFormat="1" applyFont="1" applyAlignment="1">
      <alignment vertical="top" wrapText="1"/>
    </xf>
    <xf numFmtId="0" fontId="11" fillId="6" borderId="3" xfId="0" applyFont="1" applyFill="1" applyBorder="1" applyAlignment="1" applyProtection="1">
      <alignment vertical="top" wrapText="1"/>
      <protection locked="0"/>
    </xf>
    <xf numFmtId="0" fontId="16" fillId="6" borderId="3" xfId="0" applyFont="1" applyFill="1" applyBorder="1" applyAlignment="1" applyProtection="1">
      <alignment vertical="top" wrapText="1"/>
      <protection locked="0"/>
    </xf>
    <xf numFmtId="0" fontId="11" fillId="6" borderId="11" xfId="0" applyFont="1" applyFill="1" applyBorder="1" applyProtection="1">
      <protection locked="0"/>
    </xf>
    <xf numFmtId="0" fontId="11" fillId="6" borderId="1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center" vertical="top" wrapText="1"/>
    </xf>
    <xf numFmtId="0" fontId="6" fillId="0" borderId="1" xfId="0" applyFont="1" applyBorder="1"/>
    <xf numFmtId="44" fontId="4" fillId="0" borderId="0" xfId="0" applyNumberFormat="1" applyFont="1"/>
    <xf numFmtId="0" fontId="8" fillId="0" borderId="0" xfId="0" applyFont="1" applyAlignment="1">
      <alignment horizontal="center" vertical="top"/>
    </xf>
    <xf numFmtId="0" fontId="10" fillId="2" borderId="1" xfId="0" applyFont="1" applyFill="1" applyBorder="1" applyAlignment="1">
      <alignment vertical="top"/>
    </xf>
    <xf numFmtId="0" fontId="4" fillId="0" borderId="1" xfId="0" applyFont="1" applyBorder="1"/>
    <xf numFmtId="44" fontId="4" fillId="0" borderId="1" xfId="0" applyNumberFormat="1" applyFont="1" applyBorder="1"/>
    <xf numFmtId="0" fontId="5" fillId="4" borderId="1" xfId="0" applyFont="1" applyFill="1" applyBorder="1"/>
    <xf numFmtId="44" fontId="5" fillId="4" borderId="1" xfId="0" applyNumberFormat="1" applyFont="1" applyFill="1" applyBorder="1"/>
    <xf numFmtId="0" fontId="8" fillId="3" borderId="1" xfId="0" applyFont="1" applyFill="1" applyBorder="1" applyAlignment="1">
      <alignment horizontal="center" vertical="top"/>
    </xf>
    <xf numFmtId="0" fontId="7" fillId="6" borderId="2" xfId="0" applyFont="1" applyFill="1" applyBorder="1" applyAlignment="1" applyProtection="1">
      <alignment horizontal="left" vertical="top" wrapText="1"/>
      <protection locked="0"/>
    </xf>
    <xf numFmtId="0" fontId="7" fillId="6" borderId="3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3" borderId="9" xfId="0" applyFont="1" applyFill="1" applyBorder="1" applyAlignment="1">
      <alignment horizontal="center" vertical="top"/>
    </xf>
    <xf numFmtId="0" fontId="9" fillId="4" borderId="6" xfId="0" applyFont="1" applyFill="1" applyBorder="1" applyAlignment="1">
      <alignment horizontal="center" vertical="top"/>
    </xf>
    <xf numFmtId="0" fontId="9" fillId="4" borderId="8" xfId="0" applyFont="1" applyFill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8" fillId="0" borderId="1" xfId="0" applyFont="1" applyBorder="1" applyAlignment="1">
      <alignment vertical="top"/>
    </xf>
  </cellXfs>
  <cellStyles count="4">
    <cellStyle name="Komma" xfId="3" builtinId="3"/>
    <cellStyle name="Standaard" xfId="0" builtinId="0"/>
    <cellStyle name="Standaard 2 2" xfId="1" xr:uid="{9C8B8238-18BE-484E-A3B8-D2D6751BE2C5}"/>
    <cellStyle name="Valuta" xfId="2" builtinId="4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landa Benard" id="{627428C9-CB2C-4ECC-BD31-09F62E653ABC}" userId="S::benardj@talnet.nl::62063a51-bfef-4cfd-a7c3-564cfc7c9058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5-10-07T09:00:39.29" personId="{627428C9-CB2C-4ECC-BD31-09F62E653ABC}" id="{734F16BB-81AD-4F43-AA53-E3880A5F1735}">
    <text xml:space="preserve">Welke kleur kopen we normaal in? allemaal blond?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C38D-7E2E-427C-8251-89535CCCC2DA}">
  <sheetPr>
    <tabColor rgb="FFFF0000"/>
  </sheetPr>
  <dimension ref="B1:F9"/>
  <sheetViews>
    <sheetView showGridLines="0" tabSelected="1" zoomScale="90" zoomScaleNormal="90" workbookViewId="0">
      <selection activeCell="B22" sqref="B22"/>
    </sheetView>
  </sheetViews>
  <sheetFormatPr defaultColWidth="9.1328125" defaultRowHeight="13.5" x14ac:dyDescent="0.35"/>
  <cols>
    <col min="1" max="1" width="0.86328125" style="2" customWidth="1"/>
    <col min="2" max="2" width="160.59765625" style="2" customWidth="1"/>
    <col min="3" max="16384" width="9.1328125" style="2"/>
  </cols>
  <sheetData>
    <row r="1" spans="2:6" ht="7.5" customHeight="1" thickBot="1" x14ac:dyDescent="0.45">
      <c r="B1" s="1"/>
      <c r="C1" s="1"/>
      <c r="D1" s="1"/>
      <c r="E1" s="1"/>
      <c r="F1" s="1"/>
    </row>
    <row r="2" spans="2:6" ht="18" thickBot="1" x14ac:dyDescent="0.55000000000000004">
      <c r="B2" s="3" t="s">
        <v>6</v>
      </c>
    </row>
    <row r="4" spans="2:6" x14ac:dyDescent="0.35">
      <c r="B4" s="2" t="s">
        <v>1</v>
      </c>
    </row>
    <row r="5" spans="2:6" x14ac:dyDescent="0.35">
      <c r="B5" s="2" t="s">
        <v>2</v>
      </c>
    </row>
    <row r="6" spans="2:6" x14ac:dyDescent="0.35">
      <c r="B6" s="2" t="s">
        <v>3</v>
      </c>
    </row>
    <row r="7" spans="2:6" x14ac:dyDescent="0.35">
      <c r="B7" s="2" t="s">
        <v>4</v>
      </c>
    </row>
    <row r="8" spans="2:6" x14ac:dyDescent="0.35">
      <c r="B8" s="2" t="s">
        <v>147</v>
      </c>
    </row>
    <row r="9" spans="2:6" x14ac:dyDescent="0.35">
      <c r="B9" s="2" t="s">
        <v>72</v>
      </c>
    </row>
  </sheetData>
  <sheetProtection algorithmName="SHA-512" hashValue="MoA0YcF3jrRf07o8JYorJSYHHH3VZjKJacbC7/dQROM9y1NzMsw+oCBNHuJioWY1Pdf78ETdSl1yPlDkRf1DRg==" saltValue="e7DAmZlIEfoCi9HDtHL2F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012C-C22E-4821-B7F8-FC8E5B2CAE0D}">
  <sheetPr>
    <tabColor theme="9" tint="0.39997558519241921"/>
  </sheetPr>
  <dimension ref="A1:I30"/>
  <sheetViews>
    <sheetView showGridLines="0" zoomScaleNormal="100" workbookViewId="0">
      <selection activeCell="B1" sqref="B1:C1"/>
    </sheetView>
  </sheetViews>
  <sheetFormatPr defaultColWidth="8.86328125" defaultRowHeight="13.5" x14ac:dyDescent="0.35"/>
  <cols>
    <col min="1" max="1" width="39.265625" style="2" customWidth="1"/>
    <col min="2" max="2" width="26.3984375" style="96" customWidth="1"/>
    <col min="3" max="3" width="45.3984375" style="96" customWidth="1"/>
    <col min="4" max="4" width="17.73046875" style="2" customWidth="1"/>
    <col min="5" max="5" width="27.1328125" style="2" customWidth="1"/>
    <col min="6" max="16384" width="8.86328125" style="2"/>
  </cols>
  <sheetData>
    <row r="1" spans="1:9" ht="20.65" x14ac:dyDescent="0.6">
      <c r="A1" s="95" t="s">
        <v>5</v>
      </c>
      <c r="B1" s="104"/>
      <c r="C1" s="105"/>
    </row>
    <row r="2" spans="1:9" ht="15" x14ac:dyDescent="0.35">
      <c r="A2" s="73"/>
    </row>
    <row r="3" spans="1:9" ht="17.649999999999999" x14ac:dyDescent="0.35">
      <c r="A3" s="103"/>
      <c r="B3" s="103"/>
      <c r="C3" s="97"/>
    </row>
    <row r="4" spans="1:9" s="8" customFormat="1" ht="13.9" x14ac:dyDescent="0.45">
      <c r="A4" s="98" t="s">
        <v>8</v>
      </c>
      <c r="B4" s="7" t="s">
        <v>11</v>
      </c>
    </row>
    <row r="5" spans="1:9" x14ac:dyDescent="0.35">
      <c r="A5" s="99" t="s">
        <v>70</v>
      </c>
      <c r="B5" s="100">
        <f>'3. Basis assortiment'!H22</f>
        <v>0</v>
      </c>
      <c r="C5" s="2"/>
    </row>
    <row r="6" spans="1:9" x14ac:dyDescent="0.35">
      <c r="A6" s="99" t="s">
        <v>71</v>
      </c>
      <c r="B6" s="100">
        <f>'4. Studentenpakketten'!H63</f>
        <v>0</v>
      </c>
      <c r="C6" s="2"/>
    </row>
    <row r="7" spans="1:9" ht="17.649999999999999" x14ac:dyDescent="0.5">
      <c r="A7" s="101" t="s">
        <v>148</v>
      </c>
      <c r="B7" s="102">
        <f>B5+B6</f>
        <v>0</v>
      </c>
    </row>
    <row r="9" spans="1:9" s="96" customFormat="1" x14ac:dyDescent="0.35">
      <c r="A9" s="2"/>
      <c r="D9" s="2"/>
      <c r="E9" s="2"/>
      <c r="F9" s="2"/>
      <c r="G9" s="2"/>
      <c r="H9" s="2"/>
      <c r="I9" s="2"/>
    </row>
    <row r="10" spans="1:9" s="96" customFormat="1" x14ac:dyDescent="0.35">
      <c r="A10" s="2"/>
      <c r="D10" s="2"/>
      <c r="E10" s="2"/>
      <c r="F10" s="2"/>
      <c r="G10" s="2"/>
      <c r="H10" s="2"/>
      <c r="I10" s="2"/>
    </row>
    <row r="11" spans="1:9" s="96" customFormat="1" x14ac:dyDescent="0.35">
      <c r="A11" s="2"/>
      <c r="D11" s="2"/>
      <c r="E11" s="2"/>
      <c r="F11" s="2"/>
      <c r="G11" s="2"/>
      <c r="H11" s="2"/>
      <c r="I11" s="2"/>
    </row>
    <row r="12" spans="1:9" s="96" customFormat="1" x14ac:dyDescent="0.35">
      <c r="A12" s="2"/>
      <c r="D12" s="2"/>
      <c r="E12" s="2"/>
      <c r="F12" s="2"/>
      <c r="G12" s="2"/>
      <c r="H12" s="2"/>
      <c r="I12" s="2"/>
    </row>
    <row r="13" spans="1:9" s="96" customFormat="1" x14ac:dyDescent="0.35">
      <c r="A13" s="2"/>
      <c r="D13" s="2"/>
      <c r="E13" s="2"/>
      <c r="F13" s="2"/>
      <c r="G13" s="2"/>
      <c r="H13" s="2"/>
      <c r="I13" s="2"/>
    </row>
    <row r="14" spans="1:9" s="96" customFormat="1" x14ac:dyDescent="0.35">
      <c r="A14" s="2"/>
      <c r="D14" s="2"/>
      <c r="E14" s="2"/>
      <c r="F14" s="2"/>
      <c r="G14" s="2"/>
      <c r="H14" s="2"/>
      <c r="I14" s="2"/>
    </row>
    <row r="15" spans="1:9" s="96" customFormat="1" x14ac:dyDescent="0.35">
      <c r="A15" s="2"/>
      <c r="D15" s="2"/>
      <c r="E15" s="2"/>
      <c r="F15" s="2"/>
      <c r="G15" s="2"/>
      <c r="H15" s="2"/>
      <c r="I15" s="2"/>
    </row>
    <row r="16" spans="1:9" s="96" customFormat="1" x14ac:dyDescent="0.35">
      <c r="A16" s="2"/>
      <c r="D16" s="2"/>
      <c r="E16" s="2"/>
      <c r="F16" s="2"/>
      <c r="G16" s="2"/>
      <c r="H16" s="2"/>
      <c r="I16" s="2"/>
    </row>
    <row r="17" spans="1:9" s="96" customFormat="1" x14ac:dyDescent="0.35">
      <c r="A17" s="2"/>
      <c r="D17" s="2"/>
      <c r="E17" s="2"/>
      <c r="F17" s="2"/>
      <c r="G17" s="2"/>
      <c r="H17" s="2"/>
      <c r="I17" s="2"/>
    </row>
    <row r="18" spans="1:9" s="96" customFormat="1" x14ac:dyDescent="0.35">
      <c r="A18" s="2"/>
      <c r="D18" s="2"/>
      <c r="E18" s="2"/>
      <c r="F18" s="2"/>
      <c r="G18" s="2"/>
      <c r="H18" s="2"/>
      <c r="I18" s="2"/>
    </row>
    <row r="19" spans="1:9" s="96" customFormat="1" x14ac:dyDescent="0.35">
      <c r="A19" s="2"/>
      <c r="D19" s="2"/>
      <c r="E19" s="2"/>
      <c r="F19" s="2"/>
      <c r="G19" s="2"/>
      <c r="H19" s="2"/>
      <c r="I19" s="2"/>
    </row>
    <row r="20" spans="1:9" s="96" customFormat="1" x14ac:dyDescent="0.35">
      <c r="A20" s="2"/>
      <c r="D20" s="2"/>
      <c r="E20" s="2"/>
      <c r="F20" s="2"/>
      <c r="G20" s="2"/>
      <c r="H20" s="2"/>
      <c r="I20" s="2"/>
    </row>
    <row r="21" spans="1:9" s="96" customFormat="1" x14ac:dyDescent="0.35">
      <c r="A21" s="2"/>
      <c r="D21" s="2"/>
      <c r="E21" s="2"/>
      <c r="F21" s="2"/>
      <c r="G21" s="2"/>
      <c r="H21" s="2"/>
      <c r="I21" s="2"/>
    </row>
    <row r="22" spans="1:9" s="96" customFormat="1" x14ac:dyDescent="0.35">
      <c r="A22" s="2"/>
      <c r="D22" s="2"/>
      <c r="E22" s="2"/>
      <c r="F22" s="2"/>
      <c r="G22" s="2"/>
      <c r="H22" s="2"/>
      <c r="I22" s="2"/>
    </row>
    <row r="23" spans="1:9" s="96" customFormat="1" x14ac:dyDescent="0.35">
      <c r="A23" s="2"/>
      <c r="D23" s="2"/>
      <c r="E23" s="2"/>
      <c r="F23" s="2"/>
      <c r="G23" s="2"/>
      <c r="H23" s="2"/>
      <c r="I23" s="2"/>
    </row>
    <row r="24" spans="1:9" s="96" customFormat="1" x14ac:dyDescent="0.35">
      <c r="A24" s="2"/>
      <c r="D24" s="2"/>
      <c r="E24" s="2"/>
      <c r="F24" s="2"/>
      <c r="G24" s="2"/>
      <c r="H24" s="2"/>
      <c r="I24" s="2"/>
    </row>
    <row r="25" spans="1:9" s="96" customFormat="1" x14ac:dyDescent="0.35">
      <c r="A25" s="2"/>
      <c r="D25" s="2"/>
      <c r="E25" s="2"/>
      <c r="F25" s="2"/>
      <c r="G25" s="2"/>
      <c r="H25" s="2"/>
      <c r="I25" s="2"/>
    </row>
    <row r="26" spans="1:9" s="96" customFormat="1" x14ac:dyDescent="0.35">
      <c r="A26" s="2"/>
      <c r="D26" s="2"/>
      <c r="E26" s="2"/>
      <c r="F26" s="2"/>
      <c r="G26" s="2"/>
      <c r="H26" s="2"/>
      <c r="I26" s="2"/>
    </row>
    <row r="27" spans="1:9" s="96" customFormat="1" x14ac:dyDescent="0.35">
      <c r="A27" s="2"/>
      <c r="D27" s="2"/>
      <c r="E27" s="2"/>
      <c r="F27" s="2"/>
      <c r="G27" s="2"/>
      <c r="H27" s="2"/>
      <c r="I27" s="2"/>
    </row>
    <row r="28" spans="1:9" s="96" customFormat="1" x14ac:dyDescent="0.35">
      <c r="A28" s="2"/>
      <c r="D28" s="2"/>
      <c r="E28" s="2"/>
      <c r="F28" s="2"/>
      <c r="G28" s="2"/>
      <c r="H28" s="2"/>
      <c r="I28" s="2"/>
    </row>
    <row r="29" spans="1:9" s="96" customFormat="1" x14ac:dyDescent="0.35">
      <c r="A29" s="2"/>
      <c r="D29" s="2"/>
      <c r="E29" s="2"/>
      <c r="F29" s="2"/>
      <c r="G29" s="2"/>
      <c r="H29" s="2"/>
      <c r="I29" s="2"/>
    </row>
    <row r="30" spans="1:9" s="96" customFormat="1" x14ac:dyDescent="0.35">
      <c r="A30" s="2"/>
      <c r="D30" s="2"/>
      <c r="E30" s="2"/>
      <c r="F30" s="2"/>
      <c r="G30" s="2"/>
      <c r="H30" s="2"/>
      <c r="I30" s="2"/>
    </row>
  </sheetData>
  <sheetProtection algorithmName="SHA-512" hashValue="PXR97ABx6h1rTuB7jKIdRGqc4or1GruGzaEFX1E/QVyY45sxU2zasDG/lUrkmQyNw5NjkJdc/f1GxIHOj4O5WA==" saltValue="qiGvRjvkJS5bjx2QtwsjiQ==" spinCount="100000" sheet="1" objects="1" scenarios="1"/>
  <mergeCells count="2">
    <mergeCell ref="A3:B3"/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3FEB-401A-40E2-A57D-65197B46F5E6}">
  <sheetPr>
    <tabColor theme="7" tint="0.39997558519241921"/>
  </sheetPr>
  <dimension ref="A1:L28"/>
  <sheetViews>
    <sheetView showGridLines="0" zoomScaleNormal="100" workbookViewId="0">
      <selection activeCell="H22" sqref="H22"/>
    </sheetView>
  </sheetViews>
  <sheetFormatPr defaultColWidth="8.86328125" defaultRowHeight="13.5" x14ac:dyDescent="0.45"/>
  <cols>
    <col min="1" max="1" width="8.86328125" style="11"/>
    <col min="2" max="2" width="44.86328125" style="11" customWidth="1"/>
    <col min="3" max="4" width="35.1328125" style="11" customWidth="1"/>
    <col min="5" max="5" width="18.73046875" style="11" customWidth="1"/>
    <col min="6" max="6" width="33.1328125" style="11" customWidth="1"/>
    <col min="7" max="7" width="26.59765625" style="11" customWidth="1"/>
    <col min="8" max="8" width="23" style="72" customWidth="1"/>
    <col min="9" max="9" width="18.59765625" style="11" customWidth="1"/>
    <col min="10" max="11" width="18.59765625" style="72" customWidth="1"/>
    <col min="12" max="12" width="45.3984375" style="72" customWidth="1"/>
    <col min="13" max="13" width="17.73046875" style="11" customWidth="1"/>
    <col min="14" max="14" width="27.1328125" style="11" customWidth="1"/>
    <col min="15" max="16384" width="8.86328125" style="11"/>
  </cols>
  <sheetData>
    <row r="1" spans="1:12" ht="20.65" x14ac:dyDescent="0.45">
      <c r="B1" s="71" t="s">
        <v>5</v>
      </c>
      <c r="C1" s="108">
        <f>'2. Totaal'!B1</f>
        <v>0</v>
      </c>
      <c r="D1" s="109"/>
      <c r="E1" s="109"/>
      <c r="F1" s="110"/>
    </row>
    <row r="2" spans="1:12" ht="15" x14ac:dyDescent="0.45">
      <c r="B2" s="106"/>
      <c r="C2" s="106"/>
      <c r="D2" s="106"/>
      <c r="E2" s="106"/>
      <c r="F2" s="106"/>
      <c r="G2" s="106"/>
    </row>
    <row r="3" spans="1:12" ht="17.649999999999999" x14ac:dyDescent="0.45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94"/>
    </row>
    <row r="4" spans="1:12" s="22" customFormat="1" ht="41.65" x14ac:dyDescent="0.45">
      <c r="A4" s="7" t="s">
        <v>49</v>
      </c>
      <c r="B4" s="7" t="s">
        <v>8</v>
      </c>
      <c r="C4" s="7" t="s">
        <v>95</v>
      </c>
      <c r="D4" s="7" t="s">
        <v>145</v>
      </c>
      <c r="E4" s="74" t="s">
        <v>146</v>
      </c>
      <c r="F4" s="7" t="s">
        <v>9</v>
      </c>
      <c r="G4" s="7" t="s">
        <v>10</v>
      </c>
      <c r="H4" s="7" t="s">
        <v>11</v>
      </c>
    </row>
    <row r="5" spans="1:12" x14ac:dyDescent="0.45">
      <c r="A5" s="75">
        <v>1</v>
      </c>
      <c r="B5" s="76" t="s">
        <v>19</v>
      </c>
      <c r="C5" s="77" t="s">
        <v>85</v>
      </c>
      <c r="D5" s="90"/>
      <c r="E5" s="24">
        <v>640</v>
      </c>
      <c r="F5" s="25">
        <v>0</v>
      </c>
      <c r="G5" s="78">
        <f>F5*E5</f>
        <v>0</v>
      </c>
      <c r="H5" s="78">
        <f>G5*1.21</f>
        <v>0</v>
      </c>
      <c r="J5" s="11"/>
      <c r="K5" s="11"/>
      <c r="L5" s="11"/>
    </row>
    <row r="6" spans="1:12" x14ac:dyDescent="0.45">
      <c r="A6" s="75">
        <v>2</v>
      </c>
      <c r="B6" s="76" t="s">
        <v>18</v>
      </c>
      <c r="C6" s="77" t="s">
        <v>85</v>
      </c>
      <c r="D6" s="90"/>
      <c r="E6" s="24">
        <v>220</v>
      </c>
      <c r="F6" s="25">
        <v>0</v>
      </c>
      <c r="G6" s="78">
        <f t="shared" ref="G6:G21" si="0">F6*E6</f>
        <v>0</v>
      </c>
      <c r="H6" s="78">
        <f t="shared" ref="H6:H21" si="1">G6*1.21</f>
        <v>0</v>
      </c>
      <c r="J6" s="11"/>
      <c r="K6" s="11"/>
      <c r="L6" s="11"/>
    </row>
    <row r="7" spans="1:12" ht="27" x14ac:dyDescent="0.45">
      <c r="A7" s="75">
        <v>3</v>
      </c>
      <c r="B7" s="76" t="s">
        <v>74</v>
      </c>
      <c r="C7" s="77" t="s">
        <v>84</v>
      </c>
      <c r="D7" s="90"/>
      <c r="E7" s="24">
        <v>70</v>
      </c>
      <c r="F7" s="25">
        <v>0</v>
      </c>
      <c r="G7" s="78">
        <f t="shared" si="0"/>
        <v>0</v>
      </c>
      <c r="H7" s="78">
        <f t="shared" si="1"/>
        <v>0</v>
      </c>
      <c r="J7" s="11"/>
      <c r="K7" s="11"/>
      <c r="L7" s="11"/>
    </row>
    <row r="8" spans="1:12" ht="27" x14ac:dyDescent="0.45">
      <c r="A8" s="75">
        <v>4</v>
      </c>
      <c r="B8" s="76" t="s">
        <v>12</v>
      </c>
      <c r="C8" s="77" t="s">
        <v>22</v>
      </c>
      <c r="D8" s="90"/>
      <c r="E8" s="28">
        <v>100</v>
      </c>
      <c r="F8" s="25">
        <v>0</v>
      </c>
      <c r="G8" s="78">
        <f t="shared" si="0"/>
        <v>0</v>
      </c>
      <c r="H8" s="78">
        <f t="shared" si="1"/>
        <v>0</v>
      </c>
      <c r="I8" s="72"/>
      <c r="J8" s="11"/>
      <c r="K8" s="11"/>
      <c r="L8" s="11"/>
    </row>
    <row r="9" spans="1:12" ht="27" x14ac:dyDescent="0.45">
      <c r="A9" s="75">
        <v>5</v>
      </c>
      <c r="B9" s="79" t="s">
        <v>13</v>
      </c>
      <c r="C9" s="80" t="s">
        <v>73</v>
      </c>
      <c r="D9" s="91"/>
      <c r="E9" s="24">
        <v>10</v>
      </c>
      <c r="F9" s="25">
        <v>0</v>
      </c>
      <c r="G9" s="78">
        <f t="shared" si="0"/>
        <v>0</v>
      </c>
      <c r="H9" s="78">
        <f t="shared" si="1"/>
        <v>0</v>
      </c>
      <c r="I9" s="72"/>
      <c r="J9" s="11"/>
      <c r="K9" s="11"/>
      <c r="L9" s="11"/>
    </row>
    <row r="10" spans="1:12" ht="14.25" x14ac:dyDescent="0.45">
      <c r="A10" s="75">
        <v>6</v>
      </c>
      <c r="B10" s="79" t="s">
        <v>14</v>
      </c>
      <c r="C10" s="77" t="s">
        <v>69</v>
      </c>
      <c r="D10" s="69"/>
      <c r="E10" s="26">
        <v>10</v>
      </c>
      <c r="F10" s="25">
        <v>0</v>
      </c>
      <c r="G10" s="78">
        <f t="shared" si="0"/>
        <v>0</v>
      </c>
      <c r="H10" s="78">
        <f t="shared" si="1"/>
        <v>0</v>
      </c>
      <c r="I10" s="72"/>
      <c r="J10" s="11"/>
      <c r="K10" s="11"/>
      <c r="L10" s="11"/>
    </row>
    <row r="11" spans="1:12" ht="14.25" x14ac:dyDescent="0.45">
      <c r="A11" s="75">
        <v>7</v>
      </c>
      <c r="B11" s="79" t="s">
        <v>15</v>
      </c>
      <c r="C11" s="77" t="s">
        <v>79</v>
      </c>
      <c r="D11" s="69"/>
      <c r="E11" s="26">
        <v>30</v>
      </c>
      <c r="F11" s="25">
        <v>0</v>
      </c>
      <c r="G11" s="78">
        <f t="shared" si="0"/>
        <v>0</v>
      </c>
      <c r="H11" s="78">
        <f t="shared" si="1"/>
        <v>0</v>
      </c>
      <c r="I11" s="72"/>
      <c r="J11" s="11"/>
      <c r="K11" s="11"/>
      <c r="L11" s="11"/>
    </row>
    <row r="12" spans="1:12" ht="14.25" x14ac:dyDescent="0.45">
      <c r="A12" s="75">
        <v>8</v>
      </c>
      <c r="B12" s="79" t="s">
        <v>80</v>
      </c>
      <c r="C12" s="77" t="s">
        <v>82</v>
      </c>
      <c r="D12" s="69"/>
      <c r="E12" s="26">
        <v>30</v>
      </c>
      <c r="F12" s="25">
        <v>0</v>
      </c>
      <c r="G12" s="78">
        <f t="shared" si="0"/>
        <v>0</v>
      </c>
      <c r="H12" s="78">
        <f t="shared" si="1"/>
        <v>0</v>
      </c>
      <c r="I12" s="72"/>
      <c r="J12" s="11"/>
      <c r="K12" s="11"/>
      <c r="L12" s="11"/>
    </row>
    <row r="13" spans="1:12" ht="14.25" x14ac:dyDescent="0.45">
      <c r="A13" s="75">
        <v>9</v>
      </c>
      <c r="B13" s="79" t="s">
        <v>17</v>
      </c>
      <c r="C13" s="77" t="s">
        <v>78</v>
      </c>
      <c r="D13" s="69"/>
      <c r="E13" s="26">
        <v>30</v>
      </c>
      <c r="F13" s="25">
        <v>0</v>
      </c>
      <c r="G13" s="78">
        <f t="shared" si="0"/>
        <v>0</v>
      </c>
      <c r="H13" s="78">
        <f t="shared" si="1"/>
        <v>0</v>
      </c>
      <c r="I13" s="72"/>
      <c r="J13" s="11"/>
      <c r="K13" s="11"/>
      <c r="L13" s="11"/>
    </row>
    <row r="14" spans="1:12" ht="14.25" x14ac:dyDescent="0.45">
      <c r="A14" s="75">
        <v>10</v>
      </c>
      <c r="B14" s="79" t="s">
        <v>81</v>
      </c>
      <c r="C14" s="77" t="s">
        <v>83</v>
      </c>
      <c r="D14" s="69"/>
      <c r="E14" s="26">
        <v>30</v>
      </c>
      <c r="F14" s="25">
        <v>0</v>
      </c>
      <c r="G14" s="78">
        <f t="shared" si="0"/>
        <v>0</v>
      </c>
      <c r="H14" s="78">
        <f t="shared" si="1"/>
        <v>0</v>
      </c>
      <c r="I14" s="72"/>
      <c r="J14" s="11"/>
      <c r="K14" s="11"/>
      <c r="L14" s="11"/>
    </row>
    <row r="15" spans="1:12" ht="14.25" x14ac:dyDescent="0.45">
      <c r="A15" s="75">
        <v>11</v>
      </c>
      <c r="B15" s="79" t="s">
        <v>21</v>
      </c>
      <c r="C15" s="77" t="s">
        <v>62</v>
      </c>
      <c r="D15" s="69"/>
      <c r="E15" s="26">
        <v>100</v>
      </c>
      <c r="F15" s="25">
        <v>0</v>
      </c>
      <c r="G15" s="78">
        <f t="shared" si="0"/>
        <v>0</v>
      </c>
      <c r="H15" s="78">
        <f t="shared" si="1"/>
        <v>0</v>
      </c>
      <c r="I15" s="72"/>
      <c r="J15" s="11"/>
      <c r="K15" s="11"/>
      <c r="L15" s="11"/>
    </row>
    <row r="16" spans="1:12" x14ac:dyDescent="0.35">
      <c r="A16" s="75">
        <v>12</v>
      </c>
      <c r="B16" s="81" t="s">
        <v>31</v>
      </c>
      <c r="C16" s="82" t="s">
        <v>62</v>
      </c>
      <c r="D16" s="92"/>
      <c r="E16" s="26">
        <v>100</v>
      </c>
      <c r="F16" s="25">
        <v>0</v>
      </c>
      <c r="G16" s="78">
        <f t="shared" si="0"/>
        <v>0</v>
      </c>
      <c r="H16" s="78">
        <f t="shared" si="1"/>
        <v>0</v>
      </c>
      <c r="I16" s="72"/>
      <c r="J16" s="11"/>
      <c r="K16" s="11"/>
      <c r="L16" s="11"/>
    </row>
    <row r="17" spans="1:12" ht="14.25" x14ac:dyDescent="0.45">
      <c r="A17" s="75">
        <v>13</v>
      </c>
      <c r="B17" s="79" t="s">
        <v>16</v>
      </c>
      <c r="C17" s="83" t="s">
        <v>77</v>
      </c>
      <c r="D17" s="93"/>
      <c r="E17" s="26">
        <v>200</v>
      </c>
      <c r="F17" s="25">
        <v>0</v>
      </c>
      <c r="G17" s="78">
        <f t="shared" si="0"/>
        <v>0</v>
      </c>
      <c r="H17" s="78">
        <f t="shared" si="1"/>
        <v>0</v>
      </c>
      <c r="I17" s="72"/>
      <c r="J17" s="11"/>
      <c r="K17" s="11"/>
      <c r="L17" s="11"/>
    </row>
    <row r="18" spans="1:12" ht="14.25" x14ac:dyDescent="0.45">
      <c r="A18" s="75">
        <v>14</v>
      </c>
      <c r="B18" s="79" t="s">
        <v>149</v>
      </c>
      <c r="C18" s="21" t="s">
        <v>20</v>
      </c>
      <c r="D18" s="69"/>
      <c r="E18" s="26">
        <v>100</v>
      </c>
      <c r="F18" s="25">
        <v>0</v>
      </c>
      <c r="G18" s="78">
        <f t="shared" si="0"/>
        <v>0</v>
      </c>
      <c r="H18" s="78">
        <f t="shared" si="1"/>
        <v>0</v>
      </c>
      <c r="I18" s="72"/>
      <c r="J18" s="11"/>
      <c r="K18" s="11"/>
      <c r="L18" s="11"/>
    </row>
    <row r="19" spans="1:12" ht="14.25" x14ac:dyDescent="0.45">
      <c r="A19" s="75">
        <v>15</v>
      </c>
      <c r="B19" s="79" t="s">
        <v>150</v>
      </c>
      <c r="C19" s="21" t="s">
        <v>20</v>
      </c>
      <c r="D19" s="69"/>
      <c r="E19" s="26">
        <v>100</v>
      </c>
      <c r="F19" s="25">
        <v>0</v>
      </c>
      <c r="G19" s="78">
        <f t="shared" si="0"/>
        <v>0</v>
      </c>
      <c r="H19" s="78">
        <f t="shared" si="1"/>
        <v>0</v>
      </c>
      <c r="I19" s="72"/>
      <c r="J19" s="11"/>
      <c r="K19" s="11"/>
      <c r="L19" s="11"/>
    </row>
    <row r="20" spans="1:12" ht="14.25" x14ac:dyDescent="0.45">
      <c r="A20" s="75">
        <v>16</v>
      </c>
      <c r="B20" s="79" t="s">
        <v>151</v>
      </c>
      <c r="C20" s="21" t="s">
        <v>20</v>
      </c>
      <c r="D20" s="69"/>
      <c r="E20" s="26">
        <v>100</v>
      </c>
      <c r="F20" s="25">
        <v>0</v>
      </c>
      <c r="G20" s="78">
        <f t="shared" si="0"/>
        <v>0</v>
      </c>
      <c r="H20" s="78">
        <f t="shared" si="1"/>
        <v>0</v>
      </c>
      <c r="I20" s="72"/>
      <c r="J20" s="11"/>
      <c r="K20" s="11"/>
      <c r="L20" s="11"/>
    </row>
    <row r="21" spans="1:12" ht="14.25" x14ac:dyDescent="0.45">
      <c r="A21" s="75">
        <v>17</v>
      </c>
      <c r="B21" s="79" t="s">
        <v>152</v>
      </c>
      <c r="C21" s="21" t="s">
        <v>20</v>
      </c>
      <c r="D21" s="69"/>
      <c r="E21" s="26">
        <v>100</v>
      </c>
      <c r="F21" s="25">
        <v>0</v>
      </c>
      <c r="G21" s="78">
        <f t="shared" si="0"/>
        <v>0</v>
      </c>
      <c r="H21" s="78">
        <f t="shared" si="1"/>
        <v>0</v>
      </c>
      <c r="I21" s="72"/>
      <c r="J21" s="11"/>
      <c r="K21" s="11"/>
      <c r="L21" s="11"/>
    </row>
    <row r="22" spans="1:12" s="84" customFormat="1" ht="17.649999999999999" x14ac:dyDescent="0.45">
      <c r="B22" s="85" t="s">
        <v>0</v>
      </c>
      <c r="C22" s="86"/>
      <c r="D22" s="86"/>
      <c r="E22" s="86"/>
      <c r="F22" s="87"/>
      <c r="G22" s="87"/>
      <c r="H22" s="88">
        <f>SUM(H5:H21)</f>
        <v>0</v>
      </c>
      <c r="I22" s="89"/>
    </row>
    <row r="23" spans="1:12" ht="33" customHeight="1" x14ac:dyDescent="0.45">
      <c r="E23" s="12"/>
      <c r="F23" s="12"/>
      <c r="G23" s="12"/>
      <c r="H23" s="12"/>
      <c r="I23" s="12"/>
      <c r="J23" s="12"/>
    </row>
    <row r="24" spans="1:12" x14ac:dyDescent="0.45">
      <c r="I24" s="72"/>
      <c r="L24" s="11"/>
    </row>
    <row r="25" spans="1:12" x14ac:dyDescent="0.45">
      <c r="I25" s="72"/>
      <c r="L25" s="11"/>
    </row>
    <row r="26" spans="1:12" x14ac:dyDescent="0.45">
      <c r="I26" s="72"/>
      <c r="L26" s="11"/>
    </row>
    <row r="27" spans="1:12" x14ac:dyDescent="0.45">
      <c r="I27" s="72"/>
      <c r="L27" s="11"/>
    </row>
    <row r="28" spans="1:12" x14ac:dyDescent="0.45">
      <c r="I28" s="72"/>
      <c r="L28" s="11"/>
    </row>
  </sheetData>
  <sheetProtection algorithmName="SHA-512" hashValue="/nFUV815TuhfNnnWnxEXgPQNV79lp+z+bwoZKv8uTjpkls9ZJCSCSNw1zodoEqsoYam4IA0Tly5zBTSKQ5S6wQ==" saltValue="P8YKlP8ne1Eys1HXVAJzpA==" spinCount="100000" sheet="1" objects="1" scenarios="1"/>
  <mergeCells count="3">
    <mergeCell ref="B2:G2"/>
    <mergeCell ref="B3:K3"/>
    <mergeCell ref="C1:F1"/>
  </mergeCells>
  <phoneticPr fontId="1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B365-9D71-4700-B52E-E289EAC3A8DC}">
  <sheetPr>
    <tabColor theme="7" tint="0.39997558519241921"/>
  </sheetPr>
  <dimension ref="A1:L69"/>
  <sheetViews>
    <sheetView showGridLines="0" zoomScaleNormal="100" workbookViewId="0">
      <selection activeCell="D18" sqref="D18"/>
    </sheetView>
  </sheetViews>
  <sheetFormatPr defaultColWidth="8.86328125" defaultRowHeight="13.5" x14ac:dyDescent="0.45"/>
  <cols>
    <col min="1" max="1" width="8.86328125" style="43"/>
    <col min="2" max="2" width="44.86328125" style="6" customWidth="1"/>
    <col min="3" max="4" width="35.1328125" style="6" customWidth="1"/>
    <col min="5" max="5" width="13.86328125" style="36" customWidth="1"/>
    <col min="6" max="6" width="22.1328125" style="6" customWidth="1"/>
    <col min="7" max="7" width="22.73046875" style="6" customWidth="1"/>
    <col min="8" max="8" width="23" style="10" customWidth="1"/>
    <col min="9" max="9" width="18.59765625" style="6" customWidth="1"/>
    <col min="10" max="11" width="18.59765625" style="10" customWidth="1"/>
    <col min="12" max="12" width="45.3984375" style="10" customWidth="1"/>
    <col min="13" max="13" width="17.73046875" style="6" customWidth="1"/>
    <col min="14" max="14" width="27.1328125" style="6" customWidth="1"/>
    <col min="15" max="16384" width="8.86328125" style="6"/>
  </cols>
  <sheetData>
    <row r="1" spans="1:12" ht="13.9" x14ac:dyDescent="0.45">
      <c r="B1" s="37" t="s">
        <v>5</v>
      </c>
      <c r="C1" s="116">
        <f>'2. Totaal'!B1</f>
        <v>0</v>
      </c>
      <c r="D1" s="117"/>
      <c r="E1" s="117"/>
      <c r="F1" s="118"/>
    </row>
    <row r="2" spans="1:12" ht="13.9" x14ac:dyDescent="0.45">
      <c r="B2" s="111"/>
      <c r="C2" s="111"/>
      <c r="D2" s="111"/>
      <c r="E2" s="111"/>
      <c r="F2" s="111"/>
      <c r="G2" s="111"/>
    </row>
    <row r="3" spans="1:12" ht="13.9" x14ac:dyDescent="0.45">
      <c r="A3" s="44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4"/>
    </row>
    <row r="4" spans="1:12" s="8" customFormat="1" ht="41.65" x14ac:dyDescent="0.45">
      <c r="A4" s="38"/>
      <c r="B4" s="38" t="s">
        <v>8</v>
      </c>
      <c r="C4" s="7" t="s">
        <v>95</v>
      </c>
      <c r="D4" s="7" t="s">
        <v>145</v>
      </c>
      <c r="E4" s="45" t="s">
        <v>7</v>
      </c>
      <c r="F4" s="7" t="s">
        <v>9</v>
      </c>
      <c r="G4" s="7" t="s">
        <v>10</v>
      </c>
      <c r="H4" s="7" t="s">
        <v>11</v>
      </c>
    </row>
    <row r="5" spans="1:12" ht="27" x14ac:dyDescent="0.45">
      <c r="A5" s="54">
        <v>1</v>
      </c>
      <c r="B5" s="55" t="s">
        <v>41</v>
      </c>
      <c r="C5" s="56"/>
      <c r="D5" s="56"/>
      <c r="E5" s="57"/>
      <c r="F5" s="58"/>
      <c r="G5" s="59"/>
      <c r="H5" s="59"/>
      <c r="I5" s="10"/>
      <c r="J5" s="6"/>
      <c r="K5" s="6"/>
      <c r="L5" s="6"/>
    </row>
    <row r="6" spans="1:12" ht="94.5" x14ac:dyDescent="0.45">
      <c r="A6" s="43" t="s">
        <v>99</v>
      </c>
      <c r="B6" s="13" t="s">
        <v>32</v>
      </c>
      <c r="C6" s="5" t="s">
        <v>75</v>
      </c>
      <c r="D6" s="64"/>
      <c r="E6" s="47">
        <v>280</v>
      </c>
      <c r="F6" s="4">
        <v>0</v>
      </c>
      <c r="G6" s="9">
        <f t="shared" ref="G6" si="0">F6*E6</f>
        <v>0</v>
      </c>
      <c r="H6" s="9">
        <f t="shared" ref="H6" si="1">G6*1.21</f>
        <v>0</v>
      </c>
      <c r="I6" s="10"/>
      <c r="J6" s="6"/>
      <c r="K6" s="6"/>
      <c r="L6" s="6"/>
    </row>
    <row r="7" spans="1:12" x14ac:dyDescent="0.45">
      <c r="A7" s="43" t="s">
        <v>100</v>
      </c>
      <c r="B7" s="13" t="s">
        <v>33</v>
      </c>
      <c r="C7" s="23" t="s">
        <v>91</v>
      </c>
      <c r="D7" s="65"/>
      <c r="E7" s="47">
        <v>280</v>
      </c>
      <c r="F7" s="4">
        <v>0</v>
      </c>
      <c r="G7" s="9">
        <f t="shared" ref="G7:G14" si="2">F7*E7</f>
        <v>0</v>
      </c>
      <c r="H7" s="9">
        <f t="shared" ref="H7:H14" si="3">G7*1.21</f>
        <v>0</v>
      </c>
      <c r="I7" s="10"/>
      <c r="J7" s="6"/>
      <c r="K7" s="6"/>
      <c r="L7" s="6"/>
    </row>
    <row r="8" spans="1:12" x14ac:dyDescent="0.45">
      <c r="A8" s="43" t="s">
        <v>101</v>
      </c>
      <c r="B8" s="13" t="s">
        <v>34</v>
      </c>
      <c r="C8" s="23" t="s">
        <v>76</v>
      </c>
      <c r="D8" s="65"/>
      <c r="E8" s="47">
        <v>280</v>
      </c>
      <c r="F8" s="4">
        <v>0</v>
      </c>
      <c r="G8" s="9">
        <f t="shared" si="2"/>
        <v>0</v>
      </c>
      <c r="H8" s="9">
        <f t="shared" si="3"/>
        <v>0</v>
      </c>
      <c r="I8" s="10"/>
      <c r="J8" s="6"/>
      <c r="K8" s="6"/>
      <c r="L8" s="6"/>
    </row>
    <row r="9" spans="1:12" x14ac:dyDescent="0.45">
      <c r="A9" s="43" t="s">
        <v>102</v>
      </c>
      <c r="B9" s="13" t="s">
        <v>35</v>
      </c>
      <c r="C9" s="30" t="s">
        <v>92</v>
      </c>
      <c r="D9" s="66"/>
      <c r="E9" s="47">
        <v>280</v>
      </c>
      <c r="F9" s="4">
        <v>0</v>
      </c>
      <c r="G9" s="9">
        <f t="shared" si="2"/>
        <v>0</v>
      </c>
      <c r="H9" s="9">
        <f t="shared" si="3"/>
        <v>0</v>
      </c>
      <c r="I9" s="10"/>
      <c r="J9" s="6"/>
      <c r="K9" s="6"/>
      <c r="L9" s="6"/>
    </row>
    <row r="10" spans="1:12" x14ac:dyDescent="0.45">
      <c r="A10" s="43" t="s">
        <v>103</v>
      </c>
      <c r="B10" s="13" t="s">
        <v>36</v>
      </c>
      <c r="C10" s="23" t="s">
        <v>65</v>
      </c>
      <c r="D10" s="65"/>
      <c r="E10" s="47">
        <v>280</v>
      </c>
      <c r="F10" s="4">
        <v>0</v>
      </c>
      <c r="G10" s="9">
        <f t="shared" si="2"/>
        <v>0</v>
      </c>
      <c r="H10" s="9">
        <f t="shared" si="3"/>
        <v>0</v>
      </c>
      <c r="I10" s="10"/>
      <c r="J10" s="6"/>
      <c r="K10" s="6"/>
      <c r="L10" s="6"/>
    </row>
    <row r="11" spans="1:12" x14ac:dyDescent="0.45">
      <c r="A11" s="43" t="s">
        <v>104</v>
      </c>
      <c r="B11" s="13" t="s">
        <v>37</v>
      </c>
      <c r="C11" s="5" t="s">
        <v>66</v>
      </c>
      <c r="D11" s="64"/>
      <c r="E11" s="47">
        <v>280</v>
      </c>
      <c r="F11" s="4">
        <v>0</v>
      </c>
      <c r="G11" s="9">
        <f t="shared" si="2"/>
        <v>0</v>
      </c>
      <c r="H11" s="9">
        <f t="shared" si="3"/>
        <v>0</v>
      </c>
      <c r="I11" s="10"/>
      <c r="J11" s="6"/>
      <c r="K11" s="6"/>
      <c r="L11" s="6"/>
    </row>
    <row r="12" spans="1:12" x14ac:dyDescent="0.45">
      <c r="A12" s="43" t="s">
        <v>105</v>
      </c>
      <c r="B12" s="13" t="s">
        <v>38</v>
      </c>
      <c r="C12" s="5" t="s">
        <v>67</v>
      </c>
      <c r="D12" s="64"/>
      <c r="E12" s="47">
        <v>280</v>
      </c>
      <c r="F12" s="4">
        <v>0</v>
      </c>
      <c r="G12" s="9">
        <f t="shared" si="2"/>
        <v>0</v>
      </c>
      <c r="H12" s="9">
        <f t="shared" si="3"/>
        <v>0</v>
      </c>
      <c r="I12" s="10"/>
      <c r="J12" s="6"/>
      <c r="K12" s="6"/>
      <c r="L12" s="6"/>
    </row>
    <row r="13" spans="1:12" x14ac:dyDescent="0.45">
      <c r="A13" s="43" t="s">
        <v>106</v>
      </c>
      <c r="B13" s="13" t="s">
        <v>39</v>
      </c>
      <c r="C13" s="23" t="s">
        <v>89</v>
      </c>
      <c r="D13" s="65"/>
      <c r="E13" s="47">
        <v>280</v>
      </c>
      <c r="F13" s="4">
        <v>0</v>
      </c>
      <c r="G13" s="9">
        <f t="shared" si="2"/>
        <v>0</v>
      </c>
      <c r="H13" s="9">
        <f t="shared" si="3"/>
        <v>0</v>
      </c>
      <c r="I13" s="10"/>
      <c r="J13" s="6"/>
      <c r="K13" s="6"/>
      <c r="L13" s="6"/>
    </row>
    <row r="14" spans="1:12" x14ac:dyDescent="0.45">
      <c r="A14" s="43" t="s">
        <v>107</v>
      </c>
      <c r="B14" s="13" t="s">
        <v>60</v>
      </c>
      <c r="C14" s="23" t="s">
        <v>90</v>
      </c>
      <c r="D14" s="65"/>
      <c r="E14" s="47">
        <v>280</v>
      </c>
      <c r="F14" s="4">
        <v>0</v>
      </c>
      <c r="G14" s="9">
        <f t="shared" si="2"/>
        <v>0</v>
      </c>
      <c r="H14" s="9">
        <f t="shared" si="3"/>
        <v>0</v>
      </c>
      <c r="I14" s="10"/>
      <c r="J14" s="6"/>
      <c r="K14" s="6"/>
      <c r="L14" s="6"/>
    </row>
    <row r="15" spans="1:12" x14ac:dyDescent="0.45">
      <c r="B15" s="39" t="s">
        <v>48</v>
      </c>
      <c r="C15" s="23"/>
      <c r="D15" s="23"/>
      <c r="E15" s="46"/>
      <c r="F15" s="70"/>
      <c r="G15" s="9"/>
      <c r="H15" s="9">
        <f>SUM(H6:H14)</f>
        <v>0</v>
      </c>
      <c r="I15" s="10"/>
      <c r="J15" s="6"/>
      <c r="K15" s="6"/>
      <c r="L15" s="6"/>
    </row>
    <row r="16" spans="1:12" x14ac:dyDescent="0.45">
      <c r="A16" s="40"/>
      <c r="B16" s="40"/>
      <c r="C16" s="32"/>
      <c r="D16" s="32"/>
      <c r="E16" s="48"/>
      <c r="F16" s="15"/>
      <c r="G16" s="17"/>
      <c r="H16" s="17"/>
      <c r="I16" s="10"/>
      <c r="J16" s="6"/>
      <c r="K16" s="6"/>
      <c r="L16" s="6"/>
    </row>
    <row r="17" spans="1:12" x14ac:dyDescent="0.45">
      <c r="A17" s="54">
        <v>2</v>
      </c>
      <c r="B17" s="63" t="s">
        <v>42</v>
      </c>
      <c r="C17" s="56"/>
      <c r="D17" s="56"/>
      <c r="E17" s="57"/>
      <c r="F17" s="58"/>
      <c r="G17" s="59"/>
      <c r="H17" s="59"/>
      <c r="J17" s="6"/>
      <c r="K17" s="6"/>
      <c r="L17" s="6"/>
    </row>
    <row r="18" spans="1:12" ht="27" x14ac:dyDescent="0.45">
      <c r="A18" s="43" t="s">
        <v>108</v>
      </c>
      <c r="B18" s="41" t="s">
        <v>13</v>
      </c>
      <c r="C18" s="27" t="s">
        <v>73</v>
      </c>
      <c r="D18" s="67"/>
      <c r="E18" s="47">
        <v>35</v>
      </c>
      <c r="F18" s="4">
        <v>0</v>
      </c>
      <c r="G18" s="9">
        <f t="shared" ref="G18:G21" si="4">F18*E18</f>
        <v>0</v>
      </c>
      <c r="H18" s="9">
        <f t="shared" ref="H18:H21" si="5">G18*1.21</f>
        <v>0</v>
      </c>
      <c r="J18" s="6"/>
      <c r="K18" s="6"/>
      <c r="L18" s="6"/>
    </row>
    <row r="19" spans="1:12" x14ac:dyDescent="0.45">
      <c r="A19" s="43" t="s">
        <v>109</v>
      </c>
      <c r="B19" s="41" t="s">
        <v>23</v>
      </c>
      <c r="C19" s="119" t="s">
        <v>153</v>
      </c>
      <c r="D19" s="65"/>
      <c r="E19" s="47">
        <v>35</v>
      </c>
      <c r="F19" s="4">
        <v>0</v>
      </c>
      <c r="G19" s="9">
        <f t="shared" si="4"/>
        <v>0</v>
      </c>
      <c r="H19" s="9">
        <f t="shared" si="5"/>
        <v>0</v>
      </c>
      <c r="J19" s="6"/>
      <c r="K19" s="6"/>
      <c r="L19" s="6"/>
    </row>
    <row r="20" spans="1:12" x14ac:dyDescent="0.45">
      <c r="A20" s="43" t="s">
        <v>110</v>
      </c>
      <c r="B20" s="41" t="s">
        <v>14</v>
      </c>
      <c r="C20" s="23" t="s">
        <v>69</v>
      </c>
      <c r="D20" s="65"/>
      <c r="E20" s="47">
        <v>35</v>
      </c>
      <c r="F20" s="4">
        <v>0</v>
      </c>
      <c r="G20" s="9">
        <f t="shared" si="4"/>
        <v>0</v>
      </c>
      <c r="H20" s="9">
        <f t="shared" si="5"/>
        <v>0</v>
      </c>
      <c r="J20" s="6"/>
      <c r="K20" s="6"/>
      <c r="L20" s="6"/>
    </row>
    <row r="21" spans="1:12" x14ac:dyDescent="0.45">
      <c r="A21" s="43" t="s">
        <v>111</v>
      </c>
      <c r="B21" s="41" t="s">
        <v>24</v>
      </c>
      <c r="C21" s="23" t="s">
        <v>86</v>
      </c>
      <c r="D21" s="65"/>
      <c r="E21" s="47">
        <v>35</v>
      </c>
      <c r="F21" s="4">
        <v>0</v>
      </c>
      <c r="G21" s="9">
        <f t="shared" si="4"/>
        <v>0</v>
      </c>
      <c r="H21" s="9">
        <f t="shared" si="5"/>
        <v>0</v>
      </c>
      <c r="J21" s="6"/>
      <c r="K21" s="6"/>
      <c r="L21" s="6"/>
    </row>
    <row r="22" spans="1:12" x14ac:dyDescent="0.45">
      <c r="A22" s="43" t="s">
        <v>112</v>
      </c>
      <c r="B22" s="41" t="s">
        <v>25</v>
      </c>
      <c r="C22" s="23" t="s">
        <v>86</v>
      </c>
      <c r="D22" s="65"/>
      <c r="E22" s="47">
        <v>35</v>
      </c>
      <c r="F22" s="4">
        <v>0</v>
      </c>
      <c r="G22" s="9">
        <f t="shared" ref="G22:G24" si="6">F22*E22</f>
        <v>0</v>
      </c>
      <c r="H22" s="9">
        <f t="shared" ref="H22:H48" si="7">G22*1.21</f>
        <v>0</v>
      </c>
      <c r="J22" s="6"/>
      <c r="K22" s="6"/>
      <c r="L22" s="6"/>
    </row>
    <row r="23" spans="1:12" x14ac:dyDescent="0.45">
      <c r="A23" s="43" t="s">
        <v>113</v>
      </c>
      <c r="B23" s="41" t="s">
        <v>26</v>
      </c>
      <c r="C23" s="23" t="s">
        <v>87</v>
      </c>
      <c r="D23" s="65"/>
      <c r="E23" s="47">
        <v>35</v>
      </c>
      <c r="F23" s="4">
        <v>0</v>
      </c>
      <c r="G23" s="9">
        <f t="shared" si="6"/>
        <v>0</v>
      </c>
      <c r="H23" s="9">
        <f t="shared" si="7"/>
        <v>0</v>
      </c>
      <c r="J23" s="6"/>
      <c r="K23" s="6"/>
      <c r="L23" s="6"/>
    </row>
    <row r="24" spans="1:12" x14ac:dyDescent="0.45">
      <c r="A24" s="43" t="s">
        <v>114</v>
      </c>
      <c r="B24" s="41" t="s">
        <v>27</v>
      </c>
      <c r="C24" s="5" t="s">
        <v>88</v>
      </c>
      <c r="D24" s="64"/>
      <c r="E24" s="47">
        <v>35</v>
      </c>
      <c r="F24" s="4">
        <v>0</v>
      </c>
      <c r="G24" s="9">
        <f t="shared" si="6"/>
        <v>0</v>
      </c>
      <c r="H24" s="9">
        <f t="shared" si="7"/>
        <v>0</v>
      </c>
      <c r="I24" s="10"/>
      <c r="J24" s="6"/>
      <c r="K24" s="6"/>
      <c r="L24" s="6"/>
    </row>
    <row r="25" spans="1:12" x14ac:dyDescent="0.45">
      <c r="A25" s="43" t="s">
        <v>115</v>
      </c>
      <c r="B25" s="41" t="s">
        <v>28</v>
      </c>
      <c r="C25" s="5" t="s">
        <v>63</v>
      </c>
      <c r="D25" s="64"/>
      <c r="E25" s="47">
        <v>35</v>
      </c>
      <c r="F25" s="4">
        <v>0</v>
      </c>
      <c r="G25" s="9">
        <f>F25*E25</f>
        <v>0</v>
      </c>
      <c r="H25" s="9">
        <f t="shared" si="7"/>
        <v>0</v>
      </c>
      <c r="I25" s="10"/>
      <c r="J25" s="6"/>
      <c r="K25" s="6"/>
      <c r="L25" s="6"/>
    </row>
    <row r="26" spans="1:12" x14ac:dyDescent="0.45">
      <c r="A26" s="43" t="s">
        <v>116</v>
      </c>
      <c r="B26" s="13" t="s">
        <v>29</v>
      </c>
      <c r="C26" s="23" t="s">
        <v>86</v>
      </c>
      <c r="D26" s="65"/>
      <c r="E26" s="47">
        <v>35</v>
      </c>
      <c r="F26" s="4">
        <v>0</v>
      </c>
      <c r="G26" s="9">
        <f>F26*E26</f>
        <v>0</v>
      </c>
      <c r="H26" s="9">
        <f t="shared" si="7"/>
        <v>0</v>
      </c>
      <c r="I26" s="10"/>
      <c r="J26" s="6"/>
      <c r="K26" s="6"/>
      <c r="L26" s="6"/>
    </row>
    <row r="27" spans="1:12" x14ac:dyDescent="0.45">
      <c r="A27" s="43" t="s">
        <v>117</v>
      </c>
      <c r="B27" s="41" t="s">
        <v>30</v>
      </c>
      <c r="C27" s="5" t="s">
        <v>89</v>
      </c>
      <c r="D27" s="64"/>
      <c r="E27" s="47">
        <v>35</v>
      </c>
      <c r="F27" s="4">
        <v>0</v>
      </c>
      <c r="G27" s="9">
        <f t="shared" ref="G27:G29" si="8">F27*E27</f>
        <v>0</v>
      </c>
      <c r="H27" s="9">
        <f t="shared" ref="H27:H29" si="9">G27*1.21</f>
        <v>0</v>
      </c>
      <c r="I27" s="10"/>
      <c r="J27" s="6"/>
      <c r="K27" s="6"/>
      <c r="L27" s="6"/>
    </row>
    <row r="28" spans="1:12" x14ac:dyDescent="0.45">
      <c r="A28" s="43" t="s">
        <v>118</v>
      </c>
      <c r="B28" s="13" t="s">
        <v>31</v>
      </c>
      <c r="C28" s="23" t="s">
        <v>86</v>
      </c>
      <c r="D28" s="65"/>
      <c r="E28" s="47">
        <v>35</v>
      </c>
      <c r="F28" s="4">
        <v>0</v>
      </c>
      <c r="G28" s="9">
        <f t="shared" si="8"/>
        <v>0</v>
      </c>
      <c r="H28" s="9">
        <f t="shared" si="9"/>
        <v>0</v>
      </c>
      <c r="I28" s="10"/>
      <c r="J28" s="6"/>
      <c r="K28" s="6"/>
      <c r="L28" s="6"/>
    </row>
    <row r="29" spans="1:12" x14ac:dyDescent="0.45">
      <c r="A29" s="43" t="s">
        <v>119</v>
      </c>
      <c r="B29" s="13" t="s">
        <v>60</v>
      </c>
      <c r="C29" s="23" t="s">
        <v>93</v>
      </c>
      <c r="D29" s="65"/>
      <c r="E29" s="47">
        <v>35</v>
      </c>
      <c r="F29" s="4">
        <v>0</v>
      </c>
      <c r="G29" s="9">
        <f t="shared" si="8"/>
        <v>0</v>
      </c>
      <c r="H29" s="9">
        <f t="shared" si="9"/>
        <v>0</v>
      </c>
      <c r="I29" s="10"/>
      <c r="J29" s="6"/>
      <c r="K29" s="6"/>
      <c r="L29" s="6"/>
    </row>
    <row r="30" spans="1:12" x14ac:dyDescent="0.45">
      <c r="B30" s="39" t="s">
        <v>48</v>
      </c>
      <c r="C30" s="23"/>
      <c r="D30" s="23"/>
      <c r="E30" s="46"/>
      <c r="F30" s="70"/>
      <c r="G30" s="9"/>
      <c r="H30" s="9">
        <f>SUM(H18:H29)</f>
        <v>0</v>
      </c>
      <c r="I30" s="10"/>
      <c r="J30" s="6"/>
      <c r="K30" s="6"/>
      <c r="L30" s="6"/>
    </row>
    <row r="31" spans="1:12" x14ac:dyDescent="0.45">
      <c r="A31" s="40"/>
      <c r="B31" s="40"/>
      <c r="C31" s="32"/>
      <c r="D31" s="32"/>
      <c r="E31" s="48"/>
      <c r="F31" s="15"/>
      <c r="G31" s="17"/>
      <c r="H31" s="17"/>
      <c r="I31" s="10"/>
      <c r="J31" s="6"/>
      <c r="K31" s="6"/>
      <c r="L31" s="6"/>
    </row>
    <row r="32" spans="1:12" x14ac:dyDescent="0.45">
      <c r="A32" s="54">
        <v>3</v>
      </c>
      <c r="B32" s="55" t="s">
        <v>40</v>
      </c>
      <c r="C32" s="56"/>
      <c r="D32" s="56"/>
      <c r="E32" s="57"/>
      <c r="F32" s="58"/>
      <c r="G32" s="59"/>
      <c r="H32" s="59"/>
      <c r="I32" s="10"/>
      <c r="J32" s="6"/>
      <c r="K32" s="6"/>
      <c r="L32" s="6"/>
    </row>
    <row r="33" spans="1:12" ht="27" x14ac:dyDescent="0.45">
      <c r="A33" s="43" t="s">
        <v>120</v>
      </c>
      <c r="B33" s="13" t="s">
        <v>13</v>
      </c>
      <c r="C33" s="27" t="s">
        <v>73</v>
      </c>
      <c r="D33" s="67"/>
      <c r="E33" s="47">
        <v>22</v>
      </c>
      <c r="F33" s="4">
        <v>0</v>
      </c>
      <c r="G33" s="9">
        <f t="shared" ref="G33:G45" si="10">F33*E33</f>
        <v>0</v>
      </c>
      <c r="H33" s="9">
        <f t="shared" si="7"/>
        <v>0</v>
      </c>
      <c r="I33" s="10"/>
      <c r="J33" s="6"/>
      <c r="K33" s="6"/>
      <c r="L33" s="6"/>
    </row>
    <row r="34" spans="1:12" x14ac:dyDescent="0.45">
      <c r="A34" s="43" t="s">
        <v>122</v>
      </c>
      <c r="B34" s="13" t="s">
        <v>23</v>
      </c>
      <c r="C34" s="119" t="s">
        <v>153</v>
      </c>
      <c r="D34" s="65"/>
      <c r="E34" s="47">
        <v>22</v>
      </c>
      <c r="F34" s="4">
        <v>0</v>
      </c>
      <c r="G34" s="9">
        <f t="shared" si="10"/>
        <v>0</v>
      </c>
      <c r="H34" s="9">
        <f t="shared" si="7"/>
        <v>0</v>
      </c>
      <c r="I34" s="10"/>
      <c r="J34" s="6"/>
      <c r="K34" s="6"/>
      <c r="L34" s="6"/>
    </row>
    <row r="35" spans="1:12" x14ac:dyDescent="0.45">
      <c r="A35" s="43" t="s">
        <v>123</v>
      </c>
      <c r="B35" s="13" t="s">
        <v>14</v>
      </c>
      <c r="C35" s="23" t="s">
        <v>61</v>
      </c>
      <c r="D35" s="65"/>
      <c r="E35" s="47">
        <v>22</v>
      </c>
      <c r="F35" s="4">
        <v>0</v>
      </c>
      <c r="G35" s="9">
        <f t="shared" si="10"/>
        <v>0</v>
      </c>
      <c r="H35" s="9">
        <f t="shared" si="7"/>
        <v>0</v>
      </c>
      <c r="I35" s="10"/>
      <c r="J35" s="6"/>
      <c r="K35" s="6"/>
      <c r="L35" s="6"/>
    </row>
    <row r="36" spans="1:12" x14ac:dyDescent="0.45">
      <c r="A36" s="43" t="s">
        <v>121</v>
      </c>
      <c r="B36" s="13" t="s">
        <v>43</v>
      </c>
      <c r="C36" s="23" t="s">
        <v>94</v>
      </c>
      <c r="D36" s="65"/>
      <c r="E36" s="47">
        <v>22</v>
      </c>
      <c r="F36" s="4">
        <v>0</v>
      </c>
      <c r="G36" s="9">
        <f t="shared" si="10"/>
        <v>0</v>
      </c>
      <c r="H36" s="9">
        <f t="shared" si="7"/>
        <v>0</v>
      </c>
      <c r="I36" s="10"/>
      <c r="J36" s="6"/>
      <c r="K36" s="6"/>
      <c r="L36" s="6"/>
    </row>
    <row r="37" spans="1:12" x14ac:dyDescent="0.45">
      <c r="A37" s="43" t="s">
        <v>124</v>
      </c>
      <c r="B37" s="41" t="s">
        <v>25</v>
      </c>
      <c r="C37" s="23" t="s">
        <v>94</v>
      </c>
      <c r="D37" s="65"/>
      <c r="E37" s="47">
        <v>22</v>
      </c>
      <c r="F37" s="4">
        <v>0</v>
      </c>
      <c r="G37" s="9">
        <f t="shared" si="10"/>
        <v>0</v>
      </c>
      <c r="H37" s="9">
        <f t="shared" si="7"/>
        <v>0</v>
      </c>
      <c r="I37" s="10"/>
      <c r="J37" s="6"/>
      <c r="K37" s="6"/>
      <c r="L37" s="6"/>
    </row>
    <row r="38" spans="1:12" x14ac:dyDescent="0.45">
      <c r="A38" s="43" t="s">
        <v>125</v>
      </c>
      <c r="B38" s="41" t="s">
        <v>26</v>
      </c>
      <c r="C38" s="23" t="s">
        <v>87</v>
      </c>
      <c r="D38" s="65"/>
      <c r="E38" s="47">
        <v>22</v>
      </c>
      <c r="F38" s="4">
        <v>0</v>
      </c>
      <c r="G38" s="9">
        <f t="shared" si="10"/>
        <v>0</v>
      </c>
      <c r="H38" s="9">
        <f t="shared" si="7"/>
        <v>0</v>
      </c>
      <c r="I38" s="10"/>
      <c r="J38" s="6"/>
      <c r="K38" s="6"/>
      <c r="L38" s="6"/>
    </row>
    <row r="39" spans="1:12" x14ac:dyDescent="0.45">
      <c r="A39" s="43" t="s">
        <v>126</v>
      </c>
      <c r="B39" s="41" t="s">
        <v>27</v>
      </c>
      <c r="C39" s="5" t="s">
        <v>88</v>
      </c>
      <c r="D39" s="64"/>
      <c r="E39" s="47">
        <v>22</v>
      </c>
      <c r="F39" s="4">
        <v>0</v>
      </c>
      <c r="G39" s="9">
        <f t="shared" si="10"/>
        <v>0</v>
      </c>
      <c r="H39" s="9">
        <f t="shared" si="7"/>
        <v>0</v>
      </c>
      <c r="I39" s="10"/>
      <c r="J39" s="6"/>
      <c r="K39" s="6"/>
      <c r="L39" s="6"/>
    </row>
    <row r="40" spans="1:12" x14ac:dyDescent="0.45">
      <c r="A40" s="43" t="s">
        <v>127</v>
      </c>
      <c r="B40" s="13" t="s">
        <v>28</v>
      </c>
      <c r="C40" s="27" t="s">
        <v>63</v>
      </c>
      <c r="D40" s="67"/>
      <c r="E40" s="47">
        <v>22</v>
      </c>
      <c r="F40" s="4">
        <v>0</v>
      </c>
      <c r="G40" s="9">
        <f t="shared" si="10"/>
        <v>0</v>
      </c>
      <c r="H40" s="9">
        <f t="shared" si="7"/>
        <v>0</v>
      </c>
      <c r="I40" s="10"/>
      <c r="J40" s="6"/>
      <c r="K40" s="6"/>
      <c r="L40" s="6"/>
    </row>
    <row r="41" spans="1:12" x14ac:dyDescent="0.45">
      <c r="A41" s="43" t="s">
        <v>128</v>
      </c>
      <c r="B41" s="13" t="s">
        <v>29</v>
      </c>
      <c r="C41" s="23" t="s">
        <v>86</v>
      </c>
      <c r="D41" s="65"/>
      <c r="E41" s="47">
        <v>22</v>
      </c>
      <c r="F41" s="4">
        <v>0</v>
      </c>
      <c r="G41" s="9">
        <f t="shared" si="10"/>
        <v>0</v>
      </c>
      <c r="H41" s="9">
        <f t="shared" si="7"/>
        <v>0</v>
      </c>
      <c r="I41" s="10"/>
      <c r="J41" s="6"/>
      <c r="K41" s="6"/>
      <c r="L41" s="6"/>
    </row>
    <row r="42" spans="1:12" x14ac:dyDescent="0.45">
      <c r="A42" s="43" t="s">
        <v>129</v>
      </c>
      <c r="B42" s="41" t="s">
        <v>30</v>
      </c>
      <c r="C42" s="23" t="s">
        <v>89</v>
      </c>
      <c r="D42" s="65"/>
      <c r="E42" s="47">
        <v>22</v>
      </c>
      <c r="F42" s="4">
        <v>0</v>
      </c>
      <c r="G42" s="9">
        <f t="shared" si="10"/>
        <v>0</v>
      </c>
      <c r="H42" s="9">
        <f t="shared" si="7"/>
        <v>0</v>
      </c>
      <c r="I42" s="10"/>
      <c r="J42" s="6"/>
      <c r="K42" s="6"/>
      <c r="L42" s="6"/>
    </row>
    <row r="43" spans="1:12" x14ac:dyDescent="0.45">
      <c r="A43" s="43" t="s">
        <v>130</v>
      </c>
      <c r="B43" s="13" t="s">
        <v>31</v>
      </c>
      <c r="C43" s="23" t="s">
        <v>86</v>
      </c>
      <c r="D43" s="65"/>
      <c r="E43" s="47">
        <v>22</v>
      </c>
      <c r="F43" s="4">
        <v>0</v>
      </c>
      <c r="G43" s="9">
        <f t="shared" si="10"/>
        <v>0</v>
      </c>
      <c r="H43" s="9">
        <f t="shared" si="7"/>
        <v>0</v>
      </c>
      <c r="I43" s="10"/>
      <c r="J43" s="6"/>
      <c r="K43" s="6"/>
      <c r="L43" s="6"/>
    </row>
    <row r="44" spans="1:12" x14ac:dyDescent="0.45">
      <c r="A44" s="43" t="s">
        <v>131</v>
      </c>
      <c r="B44" s="13" t="s">
        <v>44</v>
      </c>
      <c r="C44" s="23" t="s">
        <v>89</v>
      </c>
      <c r="D44" s="65"/>
      <c r="E44" s="47">
        <v>22</v>
      </c>
      <c r="F44" s="4">
        <v>0</v>
      </c>
      <c r="G44" s="9">
        <f t="shared" si="10"/>
        <v>0</v>
      </c>
      <c r="H44" s="9">
        <f t="shared" si="7"/>
        <v>0</v>
      </c>
      <c r="I44" s="10"/>
      <c r="J44" s="6"/>
      <c r="K44" s="6"/>
      <c r="L44" s="6"/>
    </row>
    <row r="45" spans="1:12" x14ac:dyDescent="0.45">
      <c r="A45" s="43" t="s">
        <v>132</v>
      </c>
      <c r="B45" s="13" t="s">
        <v>45</v>
      </c>
      <c r="C45" s="23" t="s">
        <v>89</v>
      </c>
      <c r="D45" s="65"/>
      <c r="E45" s="47">
        <v>22</v>
      </c>
      <c r="F45" s="4">
        <v>0</v>
      </c>
      <c r="G45" s="9">
        <f t="shared" si="10"/>
        <v>0</v>
      </c>
      <c r="H45" s="9">
        <f t="shared" si="7"/>
        <v>0</v>
      </c>
      <c r="I45" s="10"/>
      <c r="J45" s="6"/>
      <c r="K45" s="6"/>
      <c r="L45" s="6"/>
    </row>
    <row r="46" spans="1:12" x14ac:dyDescent="0.45">
      <c r="A46" s="43" t="s">
        <v>133</v>
      </c>
      <c r="B46" s="13" t="s">
        <v>46</v>
      </c>
      <c r="C46" s="23" t="s">
        <v>89</v>
      </c>
      <c r="D46" s="68"/>
      <c r="E46" s="47">
        <v>22</v>
      </c>
      <c r="F46" s="4">
        <v>0</v>
      </c>
      <c r="G46" s="9">
        <f t="shared" ref="G46:G48" si="11">F46*E46</f>
        <v>0</v>
      </c>
      <c r="H46" s="9">
        <f t="shared" si="7"/>
        <v>0</v>
      </c>
      <c r="I46" s="10"/>
      <c r="J46" s="6"/>
      <c r="K46" s="6"/>
      <c r="L46" s="6"/>
    </row>
    <row r="47" spans="1:12" x14ac:dyDescent="0.45">
      <c r="A47" s="43" t="s">
        <v>134</v>
      </c>
      <c r="B47" s="13" t="s">
        <v>47</v>
      </c>
      <c r="C47" s="23" t="s">
        <v>89</v>
      </c>
      <c r="D47" s="65"/>
      <c r="E47" s="47">
        <v>22</v>
      </c>
      <c r="F47" s="4">
        <v>0</v>
      </c>
      <c r="G47" s="9">
        <f t="shared" si="11"/>
        <v>0</v>
      </c>
      <c r="H47" s="9">
        <f t="shared" si="7"/>
        <v>0</v>
      </c>
      <c r="I47" s="10"/>
      <c r="J47" s="6"/>
      <c r="K47" s="6"/>
      <c r="L47" s="6"/>
    </row>
    <row r="48" spans="1:12" x14ac:dyDescent="0.45">
      <c r="A48" s="43" t="s">
        <v>135</v>
      </c>
      <c r="B48" s="13" t="s">
        <v>60</v>
      </c>
      <c r="C48" s="23" t="s">
        <v>90</v>
      </c>
      <c r="D48" s="65"/>
      <c r="E48" s="47">
        <v>22</v>
      </c>
      <c r="F48" s="4">
        <v>0</v>
      </c>
      <c r="G48" s="9">
        <f t="shared" si="11"/>
        <v>0</v>
      </c>
      <c r="H48" s="9">
        <f t="shared" si="7"/>
        <v>0</v>
      </c>
      <c r="I48" s="10"/>
      <c r="J48" s="6"/>
      <c r="K48" s="6"/>
      <c r="L48" s="6"/>
    </row>
    <row r="49" spans="1:12" x14ac:dyDescent="0.45">
      <c r="B49" s="39" t="s">
        <v>48</v>
      </c>
      <c r="C49" s="5"/>
      <c r="D49" s="5"/>
      <c r="E49" s="49"/>
      <c r="G49" s="18"/>
      <c r="H49" s="18">
        <v>0</v>
      </c>
      <c r="I49" s="10"/>
      <c r="J49" s="6"/>
      <c r="K49" s="6"/>
      <c r="L49" s="6"/>
    </row>
    <row r="50" spans="1:12" x14ac:dyDescent="0.45">
      <c r="A50" s="16"/>
      <c r="B50" s="16"/>
      <c r="C50" s="16"/>
      <c r="D50" s="16"/>
      <c r="E50" s="50"/>
      <c r="F50" s="19"/>
      <c r="G50" s="20"/>
      <c r="H50" s="20"/>
      <c r="I50" s="10"/>
      <c r="J50" s="6"/>
      <c r="K50" s="6"/>
      <c r="L50" s="6"/>
    </row>
    <row r="51" spans="1:12" x14ac:dyDescent="0.45">
      <c r="A51" s="54">
        <v>4</v>
      </c>
      <c r="B51" s="55" t="s">
        <v>50</v>
      </c>
      <c r="C51" s="60"/>
      <c r="D51" s="60"/>
      <c r="E51" s="57"/>
      <c r="F51" s="61"/>
      <c r="G51" s="62"/>
      <c r="H51" s="62"/>
      <c r="I51" s="10"/>
      <c r="J51" s="6"/>
      <c r="K51" s="6"/>
      <c r="L51" s="6"/>
    </row>
    <row r="52" spans="1:12" ht="13.9" x14ac:dyDescent="0.45">
      <c r="A52" s="43" t="s">
        <v>136</v>
      </c>
      <c r="B52" s="42" t="s">
        <v>51</v>
      </c>
      <c r="C52" s="5" t="s">
        <v>96</v>
      </c>
      <c r="D52" s="64"/>
      <c r="E52" s="49">
        <v>40</v>
      </c>
      <c r="F52" s="4">
        <v>0</v>
      </c>
      <c r="G52" s="9">
        <f t="shared" ref="G52:G60" si="12">F52*E52</f>
        <v>0</v>
      </c>
      <c r="H52" s="9">
        <f t="shared" ref="H52:H60" si="13">G52*1.21</f>
        <v>0</v>
      </c>
      <c r="I52" s="10"/>
      <c r="J52" s="6"/>
      <c r="K52" s="6"/>
      <c r="L52" s="6"/>
    </row>
    <row r="53" spans="1:12" ht="13.9" x14ac:dyDescent="0.45">
      <c r="A53" s="43" t="s">
        <v>137</v>
      </c>
      <c r="B53" s="42" t="s">
        <v>52</v>
      </c>
      <c r="C53" s="21" t="s">
        <v>97</v>
      </c>
      <c r="D53" s="69"/>
      <c r="E53" s="51">
        <v>40</v>
      </c>
      <c r="F53" s="4">
        <v>0</v>
      </c>
      <c r="G53" s="9">
        <f t="shared" si="12"/>
        <v>0</v>
      </c>
      <c r="H53" s="9">
        <f t="shared" si="13"/>
        <v>0</v>
      </c>
      <c r="I53" s="10"/>
      <c r="J53" s="6"/>
      <c r="K53" s="6"/>
      <c r="L53" s="6"/>
    </row>
    <row r="54" spans="1:12" ht="13.9" x14ac:dyDescent="0.45">
      <c r="A54" s="43" t="s">
        <v>138</v>
      </c>
      <c r="B54" s="42" t="s">
        <v>53</v>
      </c>
      <c r="C54" s="21"/>
      <c r="D54" s="69"/>
      <c r="E54" s="49">
        <v>40</v>
      </c>
      <c r="F54" s="4">
        <v>0</v>
      </c>
      <c r="G54" s="9">
        <f t="shared" si="12"/>
        <v>0</v>
      </c>
      <c r="H54" s="9">
        <f t="shared" si="13"/>
        <v>0</v>
      </c>
      <c r="I54" s="10"/>
      <c r="J54" s="6"/>
      <c r="K54" s="6"/>
      <c r="L54" s="6"/>
    </row>
    <row r="55" spans="1:12" ht="13.9" x14ac:dyDescent="0.45">
      <c r="A55" s="43" t="s">
        <v>139</v>
      </c>
      <c r="B55" s="42" t="s">
        <v>54</v>
      </c>
      <c r="C55" s="21" t="s">
        <v>64</v>
      </c>
      <c r="D55" s="69"/>
      <c r="E55" s="51">
        <v>40</v>
      </c>
      <c r="F55" s="4">
        <v>0</v>
      </c>
      <c r="G55" s="9">
        <f t="shared" si="12"/>
        <v>0</v>
      </c>
      <c r="H55" s="9">
        <f t="shared" si="13"/>
        <v>0</v>
      </c>
      <c r="I55" s="10"/>
      <c r="J55" s="6"/>
      <c r="K55" s="6"/>
      <c r="L55" s="6"/>
    </row>
    <row r="56" spans="1:12" ht="13.9" x14ac:dyDescent="0.45">
      <c r="A56" s="43" t="s">
        <v>140</v>
      </c>
      <c r="B56" s="42" t="s">
        <v>55</v>
      </c>
      <c r="C56" s="21"/>
      <c r="D56" s="69"/>
      <c r="E56" s="49">
        <v>40</v>
      </c>
      <c r="F56" s="4">
        <v>0</v>
      </c>
      <c r="G56" s="9">
        <f t="shared" si="12"/>
        <v>0</v>
      </c>
      <c r="H56" s="9">
        <f t="shared" si="13"/>
        <v>0</v>
      </c>
      <c r="I56" s="10"/>
      <c r="J56" s="6"/>
      <c r="K56" s="6"/>
      <c r="L56" s="6"/>
    </row>
    <row r="57" spans="1:12" ht="13.9" x14ac:dyDescent="0.45">
      <c r="A57" s="43" t="s">
        <v>141</v>
      </c>
      <c r="B57" s="42" t="s">
        <v>56</v>
      </c>
      <c r="C57" s="21"/>
      <c r="D57" s="69"/>
      <c r="E57" s="51">
        <v>40</v>
      </c>
      <c r="F57" s="4">
        <v>0</v>
      </c>
      <c r="G57" s="9">
        <f t="shared" si="12"/>
        <v>0</v>
      </c>
      <c r="H57" s="9">
        <f t="shared" si="13"/>
        <v>0</v>
      </c>
      <c r="I57" s="10"/>
      <c r="J57" s="6"/>
      <c r="K57" s="6"/>
      <c r="L57" s="6"/>
    </row>
    <row r="58" spans="1:12" ht="13.9" x14ac:dyDescent="0.45">
      <c r="A58" s="43" t="s">
        <v>142</v>
      </c>
      <c r="B58" s="42" t="s">
        <v>57</v>
      </c>
      <c r="C58" s="21"/>
      <c r="D58" s="69"/>
      <c r="E58" s="49">
        <v>40</v>
      </c>
      <c r="F58" s="4">
        <v>0</v>
      </c>
      <c r="G58" s="9">
        <f t="shared" si="12"/>
        <v>0</v>
      </c>
      <c r="H58" s="9">
        <f t="shared" si="13"/>
        <v>0</v>
      </c>
      <c r="I58" s="10"/>
      <c r="J58" s="6"/>
      <c r="K58" s="6"/>
      <c r="L58" s="6"/>
    </row>
    <row r="59" spans="1:12" ht="13.9" x14ac:dyDescent="0.45">
      <c r="A59" s="43" t="s">
        <v>143</v>
      </c>
      <c r="B59" s="42" t="s">
        <v>58</v>
      </c>
      <c r="C59" s="21" t="s">
        <v>68</v>
      </c>
      <c r="D59" s="69"/>
      <c r="E59" s="51">
        <v>40</v>
      </c>
      <c r="F59" s="4">
        <v>0</v>
      </c>
      <c r="G59" s="9">
        <f t="shared" si="12"/>
        <v>0</v>
      </c>
      <c r="H59" s="9">
        <f t="shared" si="13"/>
        <v>0</v>
      </c>
      <c r="I59" s="10"/>
      <c r="J59" s="6"/>
      <c r="K59" s="6"/>
      <c r="L59" s="6"/>
    </row>
    <row r="60" spans="1:12" ht="13.9" x14ac:dyDescent="0.45">
      <c r="A60" s="43" t="s">
        <v>144</v>
      </c>
      <c r="B60" s="42" t="s">
        <v>59</v>
      </c>
      <c r="C60" s="21" t="s">
        <v>98</v>
      </c>
      <c r="D60" s="69"/>
      <c r="E60" s="51">
        <v>40</v>
      </c>
      <c r="F60" s="4">
        <v>0</v>
      </c>
      <c r="G60" s="9">
        <f t="shared" si="12"/>
        <v>0</v>
      </c>
      <c r="H60" s="9">
        <f t="shared" si="13"/>
        <v>0</v>
      </c>
      <c r="I60" s="10"/>
      <c r="J60" s="6"/>
      <c r="K60" s="6"/>
      <c r="L60" s="6"/>
    </row>
    <row r="61" spans="1:12" x14ac:dyDescent="0.45">
      <c r="B61" s="39" t="s">
        <v>48</v>
      </c>
      <c r="C61" s="21"/>
      <c r="D61" s="21"/>
      <c r="E61" s="51"/>
      <c r="F61" s="18"/>
      <c r="G61" s="18"/>
      <c r="H61" s="18">
        <f>SUM(H52:H60)</f>
        <v>0</v>
      </c>
      <c r="I61" s="10"/>
      <c r="J61" s="6"/>
      <c r="K61" s="6"/>
      <c r="L61" s="6"/>
    </row>
    <row r="62" spans="1:12" x14ac:dyDescent="0.45">
      <c r="A62" s="40"/>
      <c r="B62" s="40"/>
      <c r="C62" s="16"/>
      <c r="D62" s="16"/>
      <c r="E62" s="50"/>
      <c r="F62" s="17"/>
      <c r="G62" s="17"/>
      <c r="H62" s="17"/>
      <c r="I62" s="10"/>
      <c r="J62" s="6"/>
      <c r="K62" s="6"/>
      <c r="L62" s="6"/>
    </row>
    <row r="63" spans="1:12" s="31" customFormat="1" ht="13.9" x14ac:dyDescent="0.45">
      <c r="A63" s="113" t="s">
        <v>0</v>
      </c>
      <c r="B63" s="114"/>
      <c r="C63" s="115"/>
      <c r="D63" s="29"/>
      <c r="E63" s="52"/>
      <c r="F63" s="33"/>
      <c r="G63" s="34">
        <f>SUM(G6:G61)</f>
        <v>0</v>
      </c>
      <c r="H63" s="34">
        <f>H15+H30+H49+H61</f>
        <v>0</v>
      </c>
      <c r="I63" s="35"/>
    </row>
    <row r="64" spans="1:12" ht="33" customHeight="1" x14ac:dyDescent="0.45">
      <c r="B64" s="11"/>
      <c r="C64" s="11"/>
      <c r="D64" s="11"/>
      <c r="E64" s="53"/>
      <c r="F64" s="12"/>
      <c r="G64" s="12"/>
      <c r="H64" s="12"/>
      <c r="I64" s="12"/>
      <c r="J64" s="12"/>
    </row>
    <row r="65" spans="9:12" x14ac:dyDescent="0.45">
      <c r="I65" s="10"/>
      <c r="L65" s="6"/>
    </row>
    <row r="66" spans="9:12" x14ac:dyDescent="0.45">
      <c r="I66" s="10"/>
      <c r="L66" s="6"/>
    </row>
    <row r="67" spans="9:12" x14ac:dyDescent="0.45">
      <c r="I67" s="10"/>
      <c r="L67" s="6"/>
    </row>
    <row r="68" spans="9:12" x14ac:dyDescent="0.45">
      <c r="I68" s="10"/>
      <c r="L68" s="6"/>
    </row>
    <row r="69" spans="9:12" x14ac:dyDescent="0.45">
      <c r="I69" s="10"/>
      <c r="L69" s="6"/>
    </row>
  </sheetData>
  <sheetProtection algorithmName="SHA-512" hashValue="tNjMLr7Fyj3S+N8laxIK6t0tJAYZq9erlofP8a0YX1CI22l4T/Ci3jz5eCfuMPhcG0qbPDcjlo7/v6C0W3xGzw==" saltValue="t6LCLLLulbaIUcrwA0mU3w==" spinCount="100000" sheet="1" objects="1" scenarios="1"/>
  <mergeCells count="4">
    <mergeCell ref="B2:G2"/>
    <mergeCell ref="B3:K3"/>
    <mergeCell ref="A63:C63"/>
    <mergeCell ref="C1:F1"/>
  </mergeCells>
  <phoneticPr fontId="14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b285bb-b38e-48b4-bc79-d8552b65e522" xsi:nil="true"/>
    <lcf76f155ced4ddcb4097134ff3c332f xmlns="5cb67c89-cfe2-4881-b2df-18190b8ef9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B293EEDB231C4E82F06F00E142BF0B" ma:contentTypeVersion="9" ma:contentTypeDescription="Een nieuw document maken." ma:contentTypeScope="" ma:versionID="424686bd1405b6d8500431091919b60e">
  <xsd:schema xmlns:xsd="http://www.w3.org/2001/XMLSchema" xmlns:xs="http://www.w3.org/2001/XMLSchema" xmlns:p="http://schemas.microsoft.com/office/2006/metadata/properties" xmlns:ns2="5cb67c89-cfe2-4881-b2df-18190b8ef9a4" xmlns:ns3="29b285bb-b38e-48b4-bc79-d8552b65e522" targetNamespace="http://schemas.microsoft.com/office/2006/metadata/properties" ma:root="true" ma:fieldsID="14bdb177c467a96eb4f803115ace3c13" ns2:_="" ns3:_="">
    <xsd:import namespace="5cb67c89-cfe2-4881-b2df-18190b8ef9a4"/>
    <xsd:import namespace="29b285bb-b38e-48b4-bc79-d8552b65e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67c89-cfe2-4881-b2df-18190b8ef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85bb-b38e-48b4-bc79-d8552b65e52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69dd13-b713-4f8e-a595-5b363f8587dd}" ma:internalName="TaxCatchAll" ma:showField="CatchAllData" ma:web="29b285bb-b38e-48b4-bc79-d8552b65e5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B1090E-EE7D-4443-A8A1-E87E1931256B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29b285bb-b38e-48b4-bc79-d8552b65e522"/>
    <ds:schemaRef ds:uri="http://schemas.openxmlformats.org/package/2006/metadata/core-properties"/>
    <ds:schemaRef ds:uri="5cb67c89-cfe2-4881-b2df-18190b8ef9a4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E5EAA5D-AC3F-405F-9A71-B80496E122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1EAB4-4697-42D8-9FE4-2FEF55EABF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Instructieblad</vt:lpstr>
      <vt:lpstr>2. Totaal</vt:lpstr>
      <vt:lpstr>3. Basis assortiment</vt:lpstr>
      <vt:lpstr>4. Studentenpakketten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Lucille Noten</dc:creator>
  <cp:keywords/>
  <dc:description/>
  <cp:lastModifiedBy>Jolanda Benard</cp:lastModifiedBy>
  <cp:revision/>
  <dcterms:created xsi:type="dcterms:W3CDTF">2024-11-28T11:07:49Z</dcterms:created>
  <dcterms:modified xsi:type="dcterms:W3CDTF">2025-11-18T12:18:57Z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0x0101007FB293EEDB231C4E82F06F00E142BF0B</vt:lpwstr>
  </property>
  <property fmtid="{D5CDD505-2E9C-101B-9397-08002B2CF9AE}" pid="3" name="MediaServiceImageTags">
    <vt:lpwstr/>
  </property>
</Properties>
</file>