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ndante.sharepoint.com/sites/bestuurskantoorkindante/Gedeelde documenten/RVE Bedrijfsvoering/ICT/Aanbesteden/EA Touchscreens huidig contract tot 1 juli 2026/EA Digiborden naar nieuw format/"/>
    </mc:Choice>
  </mc:AlternateContent>
  <xr:revisionPtr revIDLastSave="176" documentId="8_{A5DF3945-86AE-476A-B8D8-B779DF82C053}" xr6:coauthVersionLast="47" xr6:coauthVersionMax="47" xr10:uidLastSave="{67C7D694-2EAA-4C5E-AAF5-D44F86EF905D}"/>
  <bookViews>
    <workbookView xWindow="-120" yWindow="-120" windowWidth="29040" windowHeight="15840" xr2:uid="{00000000-000D-0000-FFFF-FFFF00000000}"/>
  </bookViews>
  <sheets>
    <sheet name="Handleiding en ondertekening" sheetId="3" r:id="rId1"/>
    <sheet name="Tabblad 1. Prijzenblad" sheetId="1" r:id="rId2"/>
    <sheet name="Tabblad 2. Opslagpercentages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E25" i="1"/>
  <c r="E12" i="1"/>
  <c r="E11" i="1"/>
  <c r="D26" i="2"/>
  <c r="D25" i="2"/>
  <c r="D23" i="2"/>
  <c r="D22" i="2"/>
  <c r="D20" i="2"/>
  <c r="D19" i="2"/>
  <c r="D17" i="2"/>
  <c r="D16" i="2"/>
  <c r="E15" i="1"/>
  <c r="E37" i="1"/>
  <c r="E31" i="1"/>
  <c r="E32" i="1"/>
  <c r="E34" i="1"/>
  <c r="E21" i="1"/>
  <c r="E22" i="1"/>
  <c r="E16" i="1"/>
  <c r="E18" i="1"/>
  <c r="E19" i="1"/>
  <c r="D13" i="2"/>
  <c r="E14" i="1"/>
  <c r="D15" i="2"/>
  <c r="D12" i="2"/>
  <c r="E38" i="1" l="1"/>
  <c r="G4" i="3" s="1"/>
  <c r="E26" i="1"/>
  <c r="G3" i="3" s="1"/>
</calcChain>
</file>

<file path=xl/sharedStrings.xml><?xml version="1.0" encoding="utf-8"?>
<sst xmlns="http://schemas.openxmlformats.org/spreadsheetml/2006/main" count="101" uniqueCount="70">
  <si>
    <t>Algemeen</t>
  </si>
  <si>
    <t xml:space="preserve">3. Wijzigen van het Prijzenblad leidt tot ongeldigverklaring van uw inschrijving en derhalve tot uitsluiting. </t>
  </si>
  <si>
    <t>Prijzen</t>
  </si>
  <si>
    <t>4. Strategisch inschrijven is toegestaan.</t>
  </si>
  <si>
    <t>7. Het indienen van negatieve prijzen en opslagen is niet toegestaan.</t>
  </si>
  <si>
    <t>Invulinstructie</t>
  </si>
  <si>
    <t>Prijselement</t>
  </si>
  <si>
    <t>Inkoopprijs</t>
  </si>
  <si>
    <t>Opslagpercentage</t>
  </si>
  <si>
    <t>Totaal</t>
  </si>
  <si>
    <t>Uurtarief</t>
  </si>
  <si>
    <t>Standaard configuraties</t>
  </si>
  <si>
    <t>Merk</t>
  </si>
  <si>
    <t>Type</t>
  </si>
  <si>
    <t>Betreft</t>
  </si>
  <si>
    <t>Kenmerk</t>
  </si>
  <si>
    <t>Aanbestedende dienst</t>
  </si>
  <si>
    <t>Stichting Kindante</t>
  </si>
  <si>
    <t>Bijlage 3 Prijzenblad</t>
  </si>
  <si>
    <t>Ondertekening prijzenblad</t>
  </si>
  <si>
    <t>Naam</t>
  </si>
  <si>
    <t>Functie</t>
  </si>
  <si>
    <t>Onderneming</t>
  </si>
  <si>
    <t>Handtekening</t>
  </si>
  <si>
    <t>Plaats en datum</t>
  </si>
  <si>
    <t>2. Het verkeerd interpreteren van dit Prijzenblad komt voor verantwoordelijkheid van de Inschrijver. Vragen omtrent dit Prijzenblad kunnen gesteld worden, conform de mogelijkheden die staan beschreven in het Beschrijvend Document.</t>
  </si>
  <si>
    <t>5. Niet invullen van prijsonderdelen, leidt tot ongeldigheid en dus uitsluiting. Ingediende prijzen/opslagen worden afgerond en beoordeeld op de decimalen waarop de prijzen/opslagen worden afgerond in dit Prijzenblad.</t>
  </si>
  <si>
    <t>6. Het indienen van nulprijzen en opslagen die 0 % bedragen op subonderdelen van het prijzenblad is toegestaan.</t>
  </si>
  <si>
    <t>Inschrijver dient alle gevraagde gegevens in te vullen:</t>
  </si>
  <si>
    <t>Grijs</t>
  </si>
  <si>
    <t>Geel</t>
  </si>
  <si>
    <t>Groen</t>
  </si>
  <si>
    <t xml:space="preserve">1. De tabbladen van deze spreadsheet, corresponderen met de prijswensen zoals beschreven in het Beschrijvend Document. </t>
  </si>
  <si>
    <t>Inschrijfprijzen</t>
  </si>
  <si>
    <t>De groene velden tellen mee als inschrijfprijs. Deze worden automatisch berekend</t>
  </si>
  <si>
    <t>De grijze velden worden automatisch doorberekend.</t>
  </si>
  <si>
    <r>
      <t xml:space="preserve">Inschrijver dient </t>
    </r>
    <r>
      <rPr>
        <u/>
        <sz val="11"/>
        <color theme="1"/>
        <rFont val="Calibri"/>
        <family val="2"/>
        <scheme val="minor"/>
      </rPr>
      <t>alleen</t>
    </r>
    <r>
      <rPr>
        <sz val="11"/>
        <color theme="1"/>
        <rFont val="Calibri"/>
        <family val="2"/>
        <scheme val="minor"/>
      </rPr>
      <t xml:space="preserve"> de gele velden in te vullen.</t>
    </r>
  </si>
  <si>
    <t>Soort</t>
  </si>
  <si>
    <t>U dient alle (gele) gevraagde cellen in te vullen. In kolom B kunt u uw inkoopprijs opgegeven, aangevuld met in kolom C het opslagpercentage dat u hierover berekent. Let op: in de prijstabellen alleen bedragen invullen, geen tekst. Afwijkingen van dit format zijn niet toegestaan. 
Let op: bedragen dienen exclusief btw te zijn.</t>
  </si>
  <si>
    <t>U dient alle (gele) gevraagde cellen in te vullen. In kolom B dient u de merknaam op te geven waar u mee inschrijft op deze aanbesteding, aangevuld met in kolom C het type. In kolom D wordt het opslagpercentage automatisch ingevuld zoals u heeft ingevuld bij tabblad 1.</t>
  </si>
  <si>
    <t>Afnameaantal per jaar*</t>
  </si>
  <si>
    <t>Aanbesteding touchscreens</t>
  </si>
  <si>
    <t>2026-2</t>
  </si>
  <si>
    <t>Opslagpercentage invulformulier voor de aanbesteding touchscreens</t>
  </si>
  <si>
    <t>Enkelvlaks (zonder zijborden) 65" vaste montage (incl. wandbeugel, montagekosten en kleinmateriaal zoals kabels, bevestigingsmaterialen etc.)</t>
  </si>
  <si>
    <t>Enkelvlaks (zonder zijborden) 75" vaste montage (incl. wandbeugel, montagekosten en kleinmateriaal zoals kabels, bevestigingsmaterialen etc.)</t>
  </si>
  <si>
    <t xml:space="preserve">5-vlaks (incl. 2 zijborden), vaste montage 65" (incl. wandbeugel, montagekosten en kleinmateriaal zoals kabels, bevestigingsmaterialen etc.) </t>
  </si>
  <si>
    <t xml:space="preserve">5-vlaks (incl. 2 zijborden), vaste montage 75" (incl. wandbeugel, montagekosten en kleinmateriaal zoals kabels, bevestigingsmaterialen etc.) </t>
  </si>
  <si>
    <t>Uurtarief monteur</t>
  </si>
  <si>
    <t xml:space="preserve">Start uurtarief voor werkzaamheden het 1e uur (incl. voorrijkosten) </t>
  </si>
  <si>
    <t xml:space="preserve">Vervolg uurtarief, na het 1e uur (excl. voorrijkosten) </t>
  </si>
  <si>
    <t>Uurtarief verhuizing AV middelen</t>
  </si>
  <si>
    <t>Prijsinvulformulier uurtarieven en onderdelen</t>
  </si>
  <si>
    <t>Uitgave per jaar*</t>
  </si>
  <si>
    <t>* Afnameaantallen en uitgaven worden gebruikt om de weging te bepalen, hieraan kunnen geen rechten worden ontleend</t>
  </si>
  <si>
    <t>Subtotaal touchscreens (= fictieve inschrijfprijs over de maximale looptijd van 4 jaar)</t>
  </si>
  <si>
    <t>Subtotaal uurtarieven en onderdelen (= fictieve inschrijfprijs over de maximale looptijd van 4 jaar)</t>
  </si>
  <si>
    <t>Verrijdbaar enkelvlaks (zonder zijborden) 75" in hoogte verstelbaar en verrijdbaar (incl. kolom, verrijdbaar onderstel, montagekosten en kleinmateriaal zoals kabels, bevestigingsmaterialen etc.)</t>
  </si>
  <si>
    <t>Opslagpercentage onderdelen (alle onderdelen die nodig zijn voor het uitvoeren van onderhoud of verplaatsing)</t>
  </si>
  <si>
    <t>Verhuistarief (incl. voorrijkosten)</t>
  </si>
  <si>
    <t>Luidspreker incl. montage (optioneel voor touchscreen)</t>
  </si>
  <si>
    <t>Ledbeamer incl. montage (zie specificaties)</t>
  </si>
  <si>
    <t>Aanbesteding digiborden</t>
  </si>
  <si>
    <t>Prijsinvulformulier digiborden en toebehoren</t>
  </si>
  <si>
    <t>Inschrijfprijs Digiborden en toebehoren</t>
  </si>
  <si>
    <t>Aanbesteding Digiborden</t>
  </si>
  <si>
    <t>Electrisch in hoogte verstelbaar 65"(incl. kolom, montagekosten en kleinmateriaal zoals kabels, bevestigingsmaterialen etc. incl. te leveren vloerplaat)</t>
  </si>
  <si>
    <t>Electrisch in hoogte verstelbaar 75" (incl. kolom, montagekosten en kleinmateriaal zoals kabels, bevestigingsmaterialen etc. incl. te leveren vloerplaat)</t>
  </si>
  <si>
    <t>Electrisch in hoogte verstelbaar 75"(incl. kolom, montagekosten en kleinmateriaal zoals kabels, bevestigingsmaterialen etc. incl. te leveren vloerplaat)</t>
  </si>
  <si>
    <t>Inschrijfprijs uurtarieven en onderdelen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</si>
</sst>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#,##0.00_-"/>
    <numFmt numFmtId="166" formatCode="_ * #,##0_ ;_ * \-#,##0_ ;_ * &quot;-&quot;??_ ;_ @_ "/>
    <numFmt numFmtId="167" formatCode="_-[$€]\ * #,##0.00_-;_-[$€]\ * #,##0.00\-;_-[$€]\ * &quot;-&quot;??_-;_-@_-"/>
    <numFmt numFmtId="168" formatCode="yyyy/mm/dd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i/>
      <u/>
      <sz val="11"/>
      <color rgb="FF000000"/>
      <name val="Calibri"/>
      <family val="2"/>
    </font>
    <font>
      <b/>
      <sz val="9"/>
      <color theme="0"/>
      <name val="Verdana"/>
      <family val="2"/>
    </font>
    <font>
      <b/>
      <sz val="9"/>
      <name val="Verdana"/>
      <family val="2"/>
    </font>
    <font>
      <u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147">
    <xf numFmtId="0" fontId="0" fillId="0" borderId="0" xfId="0"/>
    <xf numFmtId="0" fontId="8" fillId="3" borderId="11" xfId="0" applyFont="1" applyFill="1" applyBorder="1" applyAlignment="1">
      <alignment vertical="top"/>
    </xf>
    <xf numFmtId="0" fontId="8" fillId="3" borderId="13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/>
    <xf numFmtId="0" fontId="2" fillId="0" borderId="0" xfId="0" applyFont="1" applyFill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165" fontId="0" fillId="0" borderId="0" xfId="0" applyNumberFormat="1" applyFill="1" applyAlignment="1">
      <alignment horizontal="right"/>
    </xf>
    <xf numFmtId="44" fontId="0" fillId="0" borderId="0" xfId="0" applyNumberFormat="1" applyFill="1"/>
    <xf numFmtId="166" fontId="0" fillId="0" borderId="0" xfId="0" applyNumberFormat="1" applyFill="1"/>
    <xf numFmtId="164" fontId="2" fillId="0" borderId="0" xfId="0" applyNumberFormat="1" applyFont="1" applyFill="1"/>
    <xf numFmtId="0" fontId="3" fillId="0" borderId="0" xfId="0" applyFont="1" applyFill="1" applyAlignment="1">
      <alignment wrapText="1"/>
    </xf>
    <xf numFmtId="165" fontId="3" fillId="0" borderId="0" xfId="3" applyNumberFormat="1" applyFont="1" applyFill="1" applyBorder="1" applyAlignment="1" applyProtection="1">
      <alignment horizontal="left" wrapText="1"/>
    </xf>
    <xf numFmtId="165" fontId="4" fillId="0" borderId="0" xfId="3" applyNumberFormat="1" applyFont="1" applyFill="1" applyBorder="1" applyAlignment="1" applyProtection="1">
      <alignment horizontal="left" wrapText="1"/>
    </xf>
    <xf numFmtId="0" fontId="0" fillId="0" borderId="4" xfId="0" applyFill="1" applyBorder="1" applyProtection="1">
      <protection locked="0"/>
    </xf>
    <xf numFmtId="0" fontId="0" fillId="0" borderId="0" xfId="0" applyFill="1" applyProtection="1">
      <protection locked="0"/>
    </xf>
    <xf numFmtId="0" fontId="8" fillId="2" borderId="22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0" fontId="8" fillId="3" borderId="13" xfId="0" applyFont="1" applyFill="1" applyBorder="1" applyAlignment="1">
      <alignment horizontal="left" vertical="top"/>
    </xf>
    <xf numFmtId="0" fontId="0" fillId="6" borderId="3" xfId="0" applyFill="1" applyBorder="1"/>
    <xf numFmtId="0" fontId="0" fillId="5" borderId="3" xfId="0" applyFill="1" applyBorder="1"/>
    <xf numFmtId="0" fontId="8" fillId="2" borderId="22" xfId="0" applyFont="1" applyFill="1" applyBorder="1"/>
    <xf numFmtId="0" fontId="0" fillId="7" borderId="3" xfId="0" applyFill="1" applyBorder="1"/>
    <xf numFmtId="0" fontId="0" fillId="0" borderId="22" xfId="0" applyBorder="1"/>
    <xf numFmtId="10" fontId="0" fillId="5" borderId="27" xfId="1" applyNumberFormat="1" applyFont="1" applyFill="1" applyBorder="1" applyProtection="1">
      <protection locked="0"/>
    </xf>
    <xf numFmtId="164" fontId="2" fillId="7" borderId="5" xfId="0" applyNumberFormat="1" applyFont="1" applyFill="1" applyBorder="1"/>
    <xf numFmtId="0" fontId="6" fillId="0" borderId="28" xfId="0" applyFont="1" applyFill="1" applyBorder="1" applyAlignment="1">
      <alignment wrapText="1"/>
    </xf>
    <xf numFmtId="10" fontId="0" fillId="5" borderId="29" xfId="1" applyNumberFormat="1" applyFont="1" applyFill="1" applyBorder="1" applyProtection="1">
      <protection locked="0"/>
    </xf>
    <xf numFmtId="44" fontId="0" fillId="8" borderId="30" xfId="0" applyNumberFormat="1" applyFill="1" applyBorder="1"/>
    <xf numFmtId="0" fontId="2" fillId="0" borderId="3" xfId="0" applyFont="1" applyFill="1" applyBorder="1"/>
    <xf numFmtId="164" fontId="2" fillId="0" borderId="5" xfId="0" applyNumberFormat="1" applyFont="1" applyFill="1" applyBorder="1"/>
    <xf numFmtId="164" fontId="0" fillId="8" borderId="30" xfId="0" applyNumberFormat="1" applyFont="1" applyFill="1" applyBorder="1"/>
    <xf numFmtId="0" fontId="2" fillId="0" borderId="22" xfId="0" applyFont="1" applyFill="1" applyBorder="1" applyAlignment="1">
      <alignment wrapText="1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35" xfId="0" applyFont="1" applyFill="1" applyBorder="1" applyAlignment="1">
      <alignment wrapText="1"/>
    </xf>
    <xf numFmtId="44" fontId="0" fillId="8" borderId="20" xfId="0" applyNumberFormat="1" applyFill="1" applyBorder="1"/>
    <xf numFmtId="0" fontId="3" fillId="0" borderId="3" xfId="0" applyFont="1" applyFill="1" applyBorder="1"/>
    <xf numFmtId="44" fontId="0" fillId="5" borderId="34" xfId="2" applyFont="1" applyFill="1" applyBorder="1" applyProtection="1">
      <protection locked="0"/>
    </xf>
    <xf numFmtId="10" fontId="0" fillId="5" borderId="34" xfId="1" applyNumberFormat="1" applyFont="1" applyFill="1" applyBorder="1" applyProtection="1">
      <protection locked="0"/>
    </xf>
    <xf numFmtId="0" fontId="6" fillId="0" borderId="34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2" fillId="0" borderId="0" xfId="0" applyFont="1" applyFill="1" applyBorder="1" applyAlignment="1">
      <alignment wrapText="1"/>
    </xf>
    <xf numFmtId="44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4" fontId="2" fillId="7" borderId="3" xfId="0" applyNumberFormat="1" applyFont="1" applyFill="1" applyBorder="1"/>
    <xf numFmtId="44" fontId="0" fillId="0" borderId="40" xfId="0" applyNumberFormat="1" applyFill="1" applyBorder="1"/>
    <xf numFmtId="44" fontId="4" fillId="8" borderId="40" xfId="3" applyNumberFormat="1" applyFont="1" applyFill="1" applyBorder="1" applyAlignment="1" applyProtection="1">
      <alignment horizontal="left" wrapText="1"/>
    </xf>
    <xf numFmtId="0" fontId="6" fillId="0" borderId="2" xfId="0" applyFont="1" applyFill="1" applyBorder="1" applyAlignment="1">
      <alignment wrapText="1"/>
    </xf>
    <xf numFmtId="164" fontId="0" fillId="5" borderId="2" xfId="0" applyNumberFormat="1" applyFill="1" applyBorder="1" applyProtection="1">
      <protection locked="0"/>
    </xf>
    <xf numFmtId="10" fontId="0" fillId="8" borderId="2" xfId="1" applyNumberFormat="1" applyFont="1" applyFill="1" applyBorder="1" applyProtection="1"/>
    <xf numFmtId="0" fontId="3" fillId="0" borderId="3" xfId="0" applyFont="1" applyFill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0" fillId="0" borderId="27" xfId="0" applyFont="1" applyFill="1" applyBorder="1" applyAlignment="1">
      <alignment wrapText="1"/>
    </xf>
    <xf numFmtId="10" fontId="0" fillId="5" borderId="43" xfId="1" applyNumberFormat="1" applyFont="1" applyFill="1" applyBorder="1" applyProtection="1">
      <protection locked="0"/>
    </xf>
    <xf numFmtId="0" fontId="6" fillId="0" borderId="43" xfId="0" applyFont="1" applyFill="1" applyBorder="1" applyAlignment="1">
      <alignment wrapText="1"/>
    </xf>
    <xf numFmtId="44" fontId="0" fillId="8" borderId="39" xfId="0" applyNumberFormat="1" applyFill="1" applyBorder="1"/>
    <xf numFmtId="44" fontId="0" fillId="5" borderId="3" xfId="2" applyFont="1" applyFill="1" applyBorder="1" applyProtection="1">
      <protection locked="0"/>
    </xf>
    <xf numFmtId="0" fontId="6" fillId="0" borderId="38" xfId="0" applyFont="1" applyFill="1" applyBorder="1" applyAlignment="1">
      <alignment wrapText="1"/>
    </xf>
    <xf numFmtId="164" fontId="0" fillId="5" borderId="38" xfId="0" applyNumberFormat="1" applyFill="1" applyBorder="1" applyProtection="1">
      <protection locked="0"/>
    </xf>
    <xf numFmtId="10" fontId="0" fillId="8" borderId="38" xfId="1" applyNumberFormat="1" applyFont="1" applyFill="1" applyBorder="1" applyProtection="1"/>
    <xf numFmtId="0" fontId="2" fillId="0" borderId="23" xfId="0" applyFont="1" applyFill="1" applyBorder="1"/>
    <xf numFmtId="0" fontId="2" fillId="0" borderId="5" xfId="0" applyFont="1" applyFill="1" applyBorder="1"/>
    <xf numFmtId="0" fontId="7" fillId="8" borderId="19" xfId="0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left" vertical="center" wrapText="1"/>
    </xf>
    <xf numFmtId="0" fontId="7" fillId="8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2" fontId="4" fillId="4" borderId="2" xfId="0" applyNumberFormat="1" applyFont="1" applyFill="1" applyBorder="1" applyAlignment="1">
      <alignment horizontal="left" vertical="top" wrapText="1"/>
    </xf>
    <xf numFmtId="2" fontId="4" fillId="4" borderId="2" xfId="0" applyNumberFormat="1" applyFont="1" applyFill="1" applyBorder="1" applyAlignment="1">
      <alignment horizontal="left" vertical="top"/>
    </xf>
    <xf numFmtId="2" fontId="4" fillId="4" borderId="12" xfId="0" applyNumberFormat="1" applyFont="1" applyFill="1" applyBorder="1" applyAlignment="1">
      <alignment horizontal="left" vertical="top"/>
    </xf>
    <xf numFmtId="168" fontId="4" fillId="4" borderId="2" xfId="0" applyNumberFormat="1" applyFont="1" applyFill="1" applyBorder="1" applyAlignment="1">
      <alignment horizontal="left" vertical="top"/>
    </xf>
    <xf numFmtId="168" fontId="4" fillId="4" borderId="12" xfId="0" applyNumberFormat="1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left" vertical="top"/>
    </xf>
    <xf numFmtId="0" fontId="9" fillId="8" borderId="16" xfId="0" applyFont="1" applyFill="1" applyBorder="1" applyAlignment="1">
      <alignment horizontal="left" vertical="center" wrapText="1"/>
    </xf>
    <xf numFmtId="0" fontId="9" fillId="8" borderId="17" xfId="0" applyFont="1" applyFill="1" applyBorder="1" applyAlignment="1">
      <alignment horizontal="left" vertical="center" wrapText="1"/>
    </xf>
    <xf numFmtId="0" fontId="9" fillId="8" borderId="18" xfId="0" applyFont="1" applyFill="1" applyBorder="1" applyAlignment="1">
      <alignment horizontal="left" vertical="center" wrapText="1"/>
    </xf>
    <xf numFmtId="0" fontId="9" fillId="8" borderId="19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left" vertical="center" wrapText="1"/>
    </xf>
    <xf numFmtId="0" fontId="9" fillId="8" borderId="20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44" fontId="0" fillId="7" borderId="22" xfId="0" applyNumberFormat="1" applyFill="1" applyBorder="1" applyAlignment="1">
      <alignment horizontal="center"/>
    </xf>
    <xf numFmtId="44" fontId="0" fillId="7" borderId="23" xfId="0" applyNumberFormat="1" applyFill="1" applyBorder="1" applyAlignment="1">
      <alignment horizontal="center"/>
    </xf>
    <xf numFmtId="44" fontId="0" fillId="7" borderId="5" xfId="0" applyNumberFormat="1" applyFill="1" applyBorder="1" applyAlignment="1">
      <alignment horizontal="center"/>
    </xf>
    <xf numFmtId="0" fontId="7" fillId="8" borderId="21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1" fillId="5" borderId="2" xfId="0" applyFont="1" applyFill="1" applyBorder="1" applyAlignment="1" applyProtection="1">
      <alignment horizontal="center" vertical="top"/>
      <protection locked="0"/>
    </xf>
    <xf numFmtId="0" fontId="11" fillId="5" borderId="12" xfId="0" applyFont="1" applyFill="1" applyBorder="1" applyAlignment="1" applyProtection="1">
      <alignment horizontal="center" vertical="top"/>
      <protection locked="0"/>
    </xf>
    <xf numFmtId="0" fontId="8" fillId="3" borderId="24" xfId="0" applyFont="1" applyFill="1" applyBorder="1" applyAlignment="1">
      <alignment horizontal="left" vertical="top"/>
    </xf>
    <xf numFmtId="0" fontId="8" fillId="3" borderId="25" xfId="0" applyFont="1" applyFill="1" applyBorder="1" applyAlignment="1">
      <alignment horizontal="left" vertical="top"/>
    </xf>
    <xf numFmtId="0" fontId="8" fillId="3" borderId="26" xfId="0" applyFont="1" applyFill="1" applyBorder="1" applyAlignment="1">
      <alignment horizontal="left" vertical="top"/>
    </xf>
    <xf numFmtId="0" fontId="11" fillId="5" borderId="14" xfId="0" applyFont="1" applyFill="1" applyBorder="1" applyAlignment="1" applyProtection="1">
      <alignment horizontal="center" vertical="top"/>
      <protection locked="0"/>
    </xf>
    <xf numFmtId="0" fontId="11" fillId="5" borderId="15" xfId="0" applyFont="1" applyFill="1" applyBorder="1" applyAlignment="1" applyProtection="1">
      <alignment horizontal="center" vertical="top"/>
      <protection locked="0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4" fontId="0" fillId="8" borderId="2" xfId="2" applyFont="1" applyFill="1" applyBorder="1" applyAlignment="1" applyProtection="1">
      <alignment horizontal="center"/>
      <protection locked="0"/>
    </xf>
    <xf numFmtId="44" fontId="0" fillId="8" borderId="40" xfId="2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2" fontId="4" fillId="0" borderId="22" xfId="0" applyNumberFormat="1" applyFont="1" applyFill="1" applyBorder="1" applyAlignment="1">
      <alignment horizontal="left" vertical="top" wrapText="1"/>
    </xf>
    <xf numFmtId="2" fontId="4" fillId="0" borderId="23" xfId="0" applyNumberFormat="1" applyFont="1" applyFill="1" applyBorder="1" applyAlignment="1">
      <alignment horizontal="left" vertical="top" wrapText="1"/>
    </xf>
    <xf numFmtId="2" fontId="4" fillId="0" borderId="5" xfId="0" applyNumberFormat="1" applyFont="1" applyFill="1" applyBorder="1" applyAlignment="1">
      <alignment horizontal="left" vertical="top" wrapText="1"/>
    </xf>
    <xf numFmtId="168" fontId="4" fillId="0" borderId="22" xfId="0" applyNumberFormat="1" applyFont="1" applyFill="1" applyBorder="1" applyAlignment="1">
      <alignment horizontal="left" vertical="top"/>
    </xf>
    <xf numFmtId="168" fontId="4" fillId="0" borderId="23" xfId="0" applyNumberFormat="1" applyFont="1" applyFill="1" applyBorder="1" applyAlignment="1">
      <alignment horizontal="left" vertical="top"/>
    </xf>
    <xf numFmtId="168" fontId="4" fillId="0" borderId="5" xfId="0" applyNumberFormat="1" applyFont="1" applyFill="1" applyBorder="1" applyAlignment="1">
      <alignment horizontal="left" vertical="top"/>
    </xf>
    <xf numFmtId="0" fontId="4" fillId="0" borderId="21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44" fontId="0" fillId="5" borderId="26" xfId="2" applyFont="1" applyFill="1" applyBorder="1" applyAlignment="1" applyProtection="1">
      <alignment horizontal="center"/>
      <protection locked="0"/>
    </xf>
    <xf numFmtId="44" fontId="0" fillId="5" borderId="31" xfId="2" applyFont="1" applyFill="1" applyBorder="1" applyAlignment="1" applyProtection="1">
      <alignment horizontal="center"/>
      <protection locked="0"/>
    </xf>
    <xf numFmtId="44" fontId="2" fillId="8" borderId="38" xfId="2" applyFont="1" applyFill="1" applyBorder="1" applyAlignment="1" applyProtection="1">
      <alignment horizontal="left"/>
      <protection locked="0"/>
    </xf>
    <xf numFmtId="44" fontId="2" fillId="8" borderId="2" xfId="2" applyFont="1" applyFill="1" applyBorder="1" applyAlignment="1" applyProtection="1">
      <alignment horizontal="left"/>
      <protection locked="0"/>
    </xf>
    <xf numFmtId="0" fontId="2" fillId="0" borderId="4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6" fillId="8" borderId="37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8" borderId="39" xfId="0" applyFont="1" applyFill="1" applyBorder="1" applyAlignment="1">
      <alignment horizontal="center" wrapText="1"/>
    </xf>
    <xf numFmtId="10" fontId="0" fillId="8" borderId="2" xfId="1" applyNumberFormat="1" applyFont="1" applyFill="1" applyBorder="1" applyAlignment="1" applyProtection="1">
      <alignment horizontal="center"/>
    </xf>
    <xf numFmtId="9" fontId="0" fillId="5" borderId="0" xfId="0" applyNumberFormat="1" applyFont="1" applyFill="1" applyBorder="1" applyAlignment="1" applyProtection="1">
      <alignment horizontal="center"/>
      <protection locked="0"/>
    </xf>
    <xf numFmtId="9" fontId="0" fillId="5" borderId="41" xfId="0" applyNumberFormat="1" applyFont="1" applyFill="1" applyBorder="1" applyAlignment="1" applyProtection="1">
      <alignment horizontal="center"/>
      <protection locked="0"/>
    </xf>
  </cellXfs>
  <cellStyles count="4">
    <cellStyle name="Euro" xfId="3" xr:uid="{00000000-0005-0000-0000-000002000000}"/>
    <cellStyle name="Komma" xfId="1" builtinId="3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2428875</xdr:colOff>
      <xdr:row>0</xdr:row>
      <xdr:rowOff>1258058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19D1C48-808C-4941-A7CE-91872DA9C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1258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2428875</xdr:colOff>
      <xdr:row>0</xdr:row>
      <xdr:rowOff>1258058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9FE1408-BE04-4FB2-9308-D21AE85A9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1258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2428875</xdr:colOff>
      <xdr:row>0</xdr:row>
      <xdr:rowOff>1258058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5F905D3-1D0D-4C72-A2BA-DB4655C89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1258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showGridLines="0" tabSelected="1" zoomScale="80" zoomScaleNormal="80" workbookViewId="0">
      <selection activeCell="N22" sqref="N21:N22"/>
    </sheetView>
  </sheetViews>
  <sheetFormatPr defaultRowHeight="15" x14ac:dyDescent="0.25"/>
  <cols>
    <col min="1" max="1" width="51.5703125" customWidth="1"/>
    <col min="2" max="2" width="21.140625" customWidth="1"/>
    <col min="3" max="3" width="27.7109375" customWidth="1"/>
    <col min="4" max="4" width="26.28515625" customWidth="1"/>
    <col min="6" max="6" width="43" customWidth="1"/>
    <col min="8" max="8" width="17.140625" customWidth="1"/>
    <col min="9" max="9" width="31.85546875" customWidth="1"/>
  </cols>
  <sheetData>
    <row r="1" spans="1:9" ht="101.25" customHeight="1" thickBot="1" x14ac:dyDescent="0.3"/>
    <row r="2" spans="1:9" ht="15.75" thickBot="1" x14ac:dyDescent="0.3">
      <c r="A2" s="72" t="s">
        <v>18</v>
      </c>
      <c r="B2" s="73"/>
      <c r="C2" s="73"/>
      <c r="D2" s="74"/>
      <c r="F2" s="93" t="s">
        <v>33</v>
      </c>
      <c r="G2" s="94"/>
      <c r="H2" s="94"/>
      <c r="I2" s="95"/>
    </row>
    <row r="3" spans="1:9" ht="15.75" thickBot="1" x14ac:dyDescent="0.3">
      <c r="A3" s="1" t="s">
        <v>14</v>
      </c>
      <c r="B3" s="75" t="s">
        <v>65</v>
      </c>
      <c r="C3" s="76"/>
      <c r="D3" s="77"/>
      <c r="F3" s="28" t="s">
        <v>64</v>
      </c>
      <c r="G3" s="96">
        <f>'Tabblad 1. Prijzenblad'!E26</f>
        <v>0</v>
      </c>
      <c r="H3" s="97"/>
      <c r="I3" s="98"/>
    </row>
    <row r="4" spans="1:9" ht="15.75" thickBot="1" x14ac:dyDescent="0.3">
      <c r="A4" s="1" t="s">
        <v>15</v>
      </c>
      <c r="B4" s="78" t="s">
        <v>42</v>
      </c>
      <c r="C4" s="78"/>
      <c r="D4" s="79"/>
      <c r="F4" s="28" t="s">
        <v>69</v>
      </c>
      <c r="G4" s="96">
        <f>'Tabblad 1. Prijzenblad'!E38</f>
        <v>20000</v>
      </c>
      <c r="H4" s="97"/>
      <c r="I4" s="98"/>
    </row>
    <row r="5" spans="1:9" ht="15.75" thickBot="1" x14ac:dyDescent="0.3">
      <c r="A5" s="2" t="s">
        <v>16</v>
      </c>
      <c r="B5" s="80" t="s">
        <v>17</v>
      </c>
      <c r="C5" s="80"/>
      <c r="D5" s="81"/>
    </row>
    <row r="6" spans="1:9" s="5" customFormat="1" ht="15.75" thickBot="1" x14ac:dyDescent="0.3">
      <c r="A6" s="3"/>
      <c r="B6" s="4"/>
      <c r="C6" s="4"/>
      <c r="D6" s="4"/>
    </row>
    <row r="7" spans="1:9" x14ac:dyDescent="0.25">
      <c r="A7" s="82" t="s">
        <v>0</v>
      </c>
      <c r="B7" s="83"/>
      <c r="C7" s="83"/>
      <c r="D7" s="84"/>
      <c r="F7" s="102" t="s">
        <v>19</v>
      </c>
      <c r="G7" s="103"/>
      <c r="H7" s="103"/>
      <c r="I7" s="104"/>
    </row>
    <row r="8" spans="1:9" ht="42.75" customHeight="1" x14ac:dyDescent="0.25">
      <c r="A8" s="69" t="s">
        <v>32</v>
      </c>
      <c r="B8" s="70"/>
      <c r="C8" s="70"/>
      <c r="D8" s="71"/>
      <c r="F8" s="1" t="s">
        <v>20</v>
      </c>
      <c r="G8" s="105"/>
      <c r="H8" s="105"/>
      <c r="I8" s="106"/>
    </row>
    <row r="9" spans="1:9" ht="38.25" customHeight="1" x14ac:dyDescent="0.25">
      <c r="A9" s="69" t="s">
        <v>25</v>
      </c>
      <c r="B9" s="70"/>
      <c r="C9" s="70"/>
      <c r="D9" s="71"/>
      <c r="F9" s="1" t="s">
        <v>21</v>
      </c>
      <c r="G9" s="105"/>
      <c r="H9" s="105"/>
      <c r="I9" s="106"/>
    </row>
    <row r="10" spans="1:9" ht="21" customHeight="1" x14ac:dyDescent="0.25">
      <c r="A10" s="69" t="s">
        <v>1</v>
      </c>
      <c r="B10" s="70"/>
      <c r="C10" s="70"/>
      <c r="D10" s="71"/>
      <c r="F10" s="1" t="s">
        <v>22</v>
      </c>
      <c r="G10" s="105"/>
      <c r="H10" s="105"/>
      <c r="I10" s="106"/>
    </row>
    <row r="11" spans="1:9" x14ac:dyDescent="0.25">
      <c r="A11" s="85" t="s">
        <v>2</v>
      </c>
      <c r="B11" s="86"/>
      <c r="C11" s="86"/>
      <c r="D11" s="87"/>
      <c r="F11" s="107" t="s">
        <v>23</v>
      </c>
      <c r="G11" s="105"/>
      <c r="H11" s="105"/>
      <c r="I11" s="106"/>
    </row>
    <row r="12" spans="1:9" ht="19.5" customHeight="1" x14ac:dyDescent="0.25">
      <c r="A12" s="69" t="s">
        <v>3</v>
      </c>
      <c r="B12" s="70"/>
      <c r="C12" s="70"/>
      <c r="D12" s="71"/>
      <c r="F12" s="108"/>
      <c r="G12" s="105"/>
      <c r="H12" s="105"/>
      <c r="I12" s="106"/>
    </row>
    <row r="13" spans="1:9" ht="39.75" customHeight="1" x14ac:dyDescent="0.25">
      <c r="A13" s="69" t="s">
        <v>26</v>
      </c>
      <c r="B13" s="70"/>
      <c r="C13" s="70"/>
      <c r="D13" s="71"/>
      <c r="F13" s="108"/>
      <c r="G13" s="105"/>
      <c r="H13" s="105"/>
      <c r="I13" s="106"/>
    </row>
    <row r="14" spans="1:9" ht="25.5" customHeight="1" x14ac:dyDescent="0.25">
      <c r="A14" s="69" t="s">
        <v>27</v>
      </c>
      <c r="B14" s="70"/>
      <c r="C14" s="70"/>
      <c r="D14" s="71"/>
      <c r="F14" s="109"/>
      <c r="G14" s="105"/>
      <c r="H14" s="105"/>
      <c r="I14" s="106"/>
    </row>
    <row r="15" spans="1:9" ht="25.5" customHeight="1" thickBot="1" x14ac:dyDescent="0.3">
      <c r="A15" s="99" t="s">
        <v>4</v>
      </c>
      <c r="B15" s="100"/>
      <c r="C15" s="100"/>
      <c r="D15" s="101"/>
      <c r="F15" s="23" t="s">
        <v>24</v>
      </c>
      <c r="G15" s="110"/>
      <c r="H15" s="110"/>
      <c r="I15" s="111"/>
    </row>
    <row r="16" spans="1:9" ht="15.75" thickBot="1" x14ac:dyDescent="0.3"/>
    <row r="17" spans="1:4" ht="15.75" thickBot="1" x14ac:dyDescent="0.3">
      <c r="A17" s="26" t="s">
        <v>28</v>
      </c>
      <c r="B17" s="88"/>
      <c r="C17" s="88"/>
      <c r="D17" s="89"/>
    </row>
    <row r="18" spans="1:4" ht="15.75" thickBot="1" x14ac:dyDescent="0.3">
      <c r="A18" s="24" t="s">
        <v>29</v>
      </c>
      <c r="B18" s="90" t="s">
        <v>35</v>
      </c>
      <c r="C18" s="91"/>
      <c r="D18" s="92"/>
    </row>
    <row r="19" spans="1:4" ht="15.75" thickBot="1" x14ac:dyDescent="0.3">
      <c r="A19" s="25" t="s">
        <v>30</v>
      </c>
      <c r="B19" s="90" t="s">
        <v>36</v>
      </c>
      <c r="C19" s="91"/>
      <c r="D19" s="92"/>
    </row>
    <row r="20" spans="1:4" ht="15.75" thickBot="1" x14ac:dyDescent="0.3">
      <c r="A20" s="27" t="s">
        <v>31</v>
      </c>
      <c r="B20" s="90" t="s">
        <v>34</v>
      </c>
      <c r="C20" s="91"/>
      <c r="D20" s="92"/>
    </row>
  </sheetData>
  <sheetProtection algorithmName="SHA-512" hashValue="EGujWJ01LPj4B0xqzyTn3KlHQ2q1nR2riZHFZsKGPcTR4sfvUhopWQJlbSHe70UL4O5X3U86KJb+omt/WFXWYQ==" saltValue="OCSsoRYQ1imhs1Sw8Ga/gQ==" spinCount="100000" sheet="1" objects="1" scenarios="1"/>
  <mergeCells count="27">
    <mergeCell ref="B17:D17"/>
    <mergeCell ref="B18:D18"/>
    <mergeCell ref="B19:D19"/>
    <mergeCell ref="B20:D20"/>
    <mergeCell ref="F2:I2"/>
    <mergeCell ref="G3:I3"/>
    <mergeCell ref="G4:I4"/>
    <mergeCell ref="A15:D15"/>
    <mergeCell ref="F7:I7"/>
    <mergeCell ref="G8:I8"/>
    <mergeCell ref="G9:I9"/>
    <mergeCell ref="G10:I10"/>
    <mergeCell ref="F11:F14"/>
    <mergeCell ref="G11:I14"/>
    <mergeCell ref="G15:I15"/>
    <mergeCell ref="A9:D9"/>
    <mergeCell ref="A10:D10"/>
    <mergeCell ref="A11:D11"/>
    <mergeCell ref="A12:D12"/>
    <mergeCell ref="A13:D13"/>
    <mergeCell ref="A14:D14"/>
    <mergeCell ref="A8:D8"/>
    <mergeCell ref="A2:D2"/>
    <mergeCell ref="B3:D3"/>
    <mergeCell ref="B4:D4"/>
    <mergeCell ref="B5:D5"/>
    <mergeCell ref="A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zoomScale="80" zoomScaleNormal="80" workbookViewId="0">
      <selection activeCell="B37" sqref="B37:C37"/>
    </sheetView>
  </sheetViews>
  <sheetFormatPr defaultColWidth="9.140625" defaultRowHeight="15" x14ac:dyDescent="0.25"/>
  <cols>
    <col min="1" max="1" width="89.28515625" style="5" customWidth="1"/>
    <col min="2" max="3" width="23.7109375" style="5" customWidth="1"/>
    <col min="4" max="4" width="22" style="5" bestFit="1" customWidth="1"/>
    <col min="5" max="5" width="44.28515625" style="7" bestFit="1" customWidth="1"/>
    <col min="6" max="6" width="9.140625" style="5"/>
    <col min="7" max="7" width="11.42578125" style="5" bestFit="1" customWidth="1"/>
    <col min="8" max="16384" width="9.140625" style="5"/>
  </cols>
  <sheetData>
    <row r="1" spans="1:8" ht="100.5" customHeight="1" thickBot="1" x14ac:dyDescent="0.3">
      <c r="A1" s="6"/>
      <c r="B1" s="6"/>
      <c r="C1" s="6"/>
    </row>
    <row r="2" spans="1:8" ht="15.75" thickBot="1" x14ac:dyDescent="0.3">
      <c r="A2" s="93" t="s">
        <v>18</v>
      </c>
      <c r="B2" s="94"/>
      <c r="C2" s="94"/>
      <c r="D2" s="94"/>
      <c r="E2" s="95"/>
    </row>
    <row r="3" spans="1:8" ht="15.75" thickBot="1" x14ac:dyDescent="0.3">
      <c r="A3" s="21" t="s">
        <v>14</v>
      </c>
      <c r="B3" s="120" t="s">
        <v>62</v>
      </c>
      <c r="C3" s="121"/>
      <c r="D3" s="121"/>
      <c r="E3" s="122"/>
    </row>
    <row r="4" spans="1:8" ht="15.75" thickBot="1" x14ac:dyDescent="0.3">
      <c r="A4" s="21" t="s">
        <v>15</v>
      </c>
      <c r="B4" s="123" t="s">
        <v>42</v>
      </c>
      <c r="C4" s="124"/>
      <c r="D4" s="124"/>
      <c r="E4" s="125"/>
    </row>
    <row r="5" spans="1:8" ht="15.75" thickBot="1" x14ac:dyDescent="0.3">
      <c r="A5" s="22" t="s">
        <v>16</v>
      </c>
      <c r="B5" s="126" t="s">
        <v>17</v>
      </c>
      <c r="C5" s="127"/>
      <c r="D5" s="127"/>
      <c r="E5" s="128"/>
    </row>
    <row r="6" spans="1:8" x14ac:dyDescent="0.25">
      <c r="A6" s="9" t="s">
        <v>5</v>
      </c>
      <c r="B6" s="9"/>
      <c r="C6" s="9"/>
      <c r="D6" s="10"/>
      <c r="E6" s="11"/>
      <c r="F6" s="12"/>
    </row>
    <row r="7" spans="1:8" ht="75" x14ac:dyDescent="0.25">
      <c r="A7" s="8" t="s">
        <v>38</v>
      </c>
      <c r="B7" s="8"/>
      <c r="C7" s="8"/>
      <c r="D7" s="10"/>
      <c r="E7" s="11"/>
      <c r="F7" s="12"/>
    </row>
    <row r="8" spans="1:8" ht="15.75" thickBot="1" x14ac:dyDescent="0.3">
      <c r="A8" s="10"/>
      <c r="B8" s="10"/>
      <c r="C8" s="10"/>
      <c r="D8" s="10"/>
      <c r="E8" s="11"/>
      <c r="F8" s="12"/>
    </row>
    <row r="9" spans="1:8" ht="15.75" thickBot="1" x14ac:dyDescent="0.3">
      <c r="A9" s="117" t="s">
        <v>63</v>
      </c>
      <c r="B9" s="118"/>
      <c r="C9" s="118"/>
      <c r="D9" s="118"/>
      <c r="E9" s="119"/>
    </row>
    <row r="10" spans="1:8" ht="15.75" thickBot="1" x14ac:dyDescent="0.3">
      <c r="A10" s="34" t="s">
        <v>6</v>
      </c>
      <c r="B10" s="34" t="s">
        <v>7</v>
      </c>
      <c r="C10" s="34" t="s">
        <v>8</v>
      </c>
      <c r="D10" s="34" t="s">
        <v>40</v>
      </c>
      <c r="E10" s="35" t="s">
        <v>9</v>
      </c>
    </row>
    <row r="11" spans="1:8" ht="30.75" thickBot="1" x14ac:dyDescent="0.3">
      <c r="A11" s="31" t="s">
        <v>44</v>
      </c>
      <c r="B11" s="63">
        <v>0</v>
      </c>
      <c r="C11" s="32"/>
      <c r="D11" s="31">
        <v>5</v>
      </c>
      <c r="E11" s="33">
        <f>(B11+C11*100)*D11</f>
        <v>0</v>
      </c>
      <c r="G11" s="13"/>
      <c r="H11" s="14"/>
    </row>
    <row r="12" spans="1:8" ht="30.75" thickBot="1" x14ac:dyDescent="0.3">
      <c r="A12" s="40" t="s">
        <v>66</v>
      </c>
      <c r="B12" s="63">
        <v>0</v>
      </c>
      <c r="C12" s="29"/>
      <c r="D12" s="40">
        <v>5</v>
      </c>
      <c r="E12" s="41">
        <f>(B12+C12*100)*D12</f>
        <v>0</v>
      </c>
    </row>
    <row r="13" spans="1:8" ht="15.75" thickBot="1" x14ac:dyDescent="0.3">
      <c r="A13" s="115"/>
      <c r="B13" s="116"/>
      <c r="C13" s="115"/>
      <c r="D13" s="115"/>
      <c r="E13" s="115"/>
    </row>
    <row r="14" spans="1:8" ht="30.75" thickBot="1" x14ac:dyDescent="0.3">
      <c r="A14" s="31" t="s">
        <v>45</v>
      </c>
      <c r="B14" s="63">
        <v>0</v>
      </c>
      <c r="C14" s="32"/>
      <c r="D14" s="31">
        <v>2</v>
      </c>
      <c r="E14" s="33">
        <f t="shared" ref="E14:E22" si="0">(B14+C14*100)*D14</f>
        <v>0</v>
      </c>
    </row>
    <row r="15" spans="1:8" ht="45.75" thickBot="1" x14ac:dyDescent="0.3">
      <c r="A15" s="45" t="s">
        <v>57</v>
      </c>
      <c r="B15" s="63">
        <v>0</v>
      </c>
      <c r="C15" s="32"/>
      <c r="D15" s="45">
        <v>10</v>
      </c>
      <c r="E15" s="33">
        <f t="shared" si="0"/>
        <v>0</v>
      </c>
    </row>
    <row r="16" spans="1:8" ht="30.75" thickBot="1" x14ac:dyDescent="0.3">
      <c r="A16" s="40" t="s">
        <v>67</v>
      </c>
      <c r="B16" s="63">
        <v>0</v>
      </c>
      <c r="C16" s="44"/>
      <c r="D16" s="40">
        <v>10</v>
      </c>
      <c r="E16" s="41">
        <f t="shared" si="0"/>
        <v>0</v>
      </c>
    </row>
    <row r="17" spans="1:5" ht="15.75" thickBot="1" x14ac:dyDescent="0.3">
      <c r="A17" s="115"/>
      <c r="B17" s="116"/>
      <c r="C17" s="115"/>
      <c r="D17" s="115"/>
      <c r="E17" s="115"/>
    </row>
    <row r="18" spans="1:5" ht="30.75" thickBot="1" x14ac:dyDescent="0.3">
      <c r="A18" s="45" t="s">
        <v>46</v>
      </c>
      <c r="B18" s="63">
        <v>0</v>
      </c>
      <c r="C18" s="32"/>
      <c r="D18" s="45">
        <v>2</v>
      </c>
      <c r="E18" s="33">
        <f t="shared" si="0"/>
        <v>0</v>
      </c>
    </row>
    <row r="19" spans="1:5" ht="30.75" thickBot="1" x14ac:dyDescent="0.3">
      <c r="A19" s="40" t="s">
        <v>66</v>
      </c>
      <c r="B19" s="63">
        <v>0</v>
      </c>
      <c r="C19" s="44"/>
      <c r="D19" s="40">
        <v>2</v>
      </c>
      <c r="E19" s="41">
        <f t="shared" si="0"/>
        <v>0</v>
      </c>
    </row>
    <row r="20" spans="1:5" ht="15.75" thickBot="1" x14ac:dyDescent="0.3">
      <c r="A20" s="115"/>
      <c r="B20" s="116"/>
      <c r="C20" s="115"/>
      <c r="D20" s="115"/>
      <c r="E20" s="115"/>
    </row>
    <row r="21" spans="1:5" ht="30.75" thickBot="1" x14ac:dyDescent="0.3">
      <c r="A21" s="45" t="s">
        <v>47</v>
      </c>
      <c r="B21" s="63">
        <v>0</v>
      </c>
      <c r="C21" s="32"/>
      <c r="D21" s="45">
        <v>2</v>
      </c>
      <c r="E21" s="33">
        <f t="shared" si="0"/>
        <v>0</v>
      </c>
    </row>
    <row r="22" spans="1:5" ht="30.75" thickBot="1" x14ac:dyDescent="0.3">
      <c r="A22" s="40" t="s">
        <v>68</v>
      </c>
      <c r="B22" s="63">
        <v>0</v>
      </c>
      <c r="C22" s="44"/>
      <c r="D22" s="40">
        <v>2</v>
      </c>
      <c r="E22" s="41">
        <f t="shared" si="0"/>
        <v>0</v>
      </c>
    </row>
    <row r="23" spans="1:5" ht="15.75" thickBot="1" x14ac:dyDescent="0.3">
      <c r="A23" s="115"/>
      <c r="B23" s="116"/>
      <c r="C23" s="115"/>
      <c r="D23" s="115"/>
      <c r="E23" s="115"/>
    </row>
    <row r="24" spans="1:5" ht="15.75" thickBot="1" x14ac:dyDescent="0.3">
      <c r="A24" s="61" t="s">
        <v>61</v>
      </c>
      <c r="B24" s="63">
        <v>0</v>
      </c>
      <c r="C24" s="60"/>
      <c r="D24" s="61">
        <v>2</v>
      </c>
      <c r="E24" s="62">
        <f>(B24+C24*100)*D24</f>
        <v>0</v>
      </c>
    </row>
    <row r="25" spans="1:5" ht="15.75" thickBot="1" x14ac:dyDescent="0.3">
      <c r="A25" s="45" t="s">
        <v>60</v>
      </c>
      <c r="B25" s="43">
        <v>0</v>
      </c>
      <c r="C25" s="44"/>
      <c r="D25" s="45">
        <v>10</v>
      </c>
      <c r="E25" s="41">
        <f>(B25+C25*100)*D25</f>
        <v>0</v>
      </c>
    </row>
    <row r="26" spans="1:5" ht="15.75" thickBot="1" x14ac:dyDescent="0.3">
      <c r="A26" s="42" t="s">
        <v>55</v>
      </c>
      <c r="B26" s="112"/>
      <c r="C26" s="113"/>
      <c r="D26" s="114"/>
      <c r="E26" s="30">
        <f>SUM(E11:E25)*4</f>
        <v>0</v>
      </c>
    </row>
    <row r="27" spans="1:5" x14ac:dyDescent="0.25">
      <c r="A27" s="6"/>
      <c r="B27" s="6"/>
      <c r="C27" s="6"/>
      <c r="E27" s="15"/>
    </row>
    <row r="28" spans="1:5" ht="15.75" thickBot="1" x14ac:dyDescent="0.3">
      <c r="A28" s="130" t="s">
        <v>52</v>
      </c>
      <c r="B28" s="131"/>
      <c r="C28" s="131"/>
      <c r="D28" s="131"/>
      <c r="E28" s="131"/>
    </row>
    <row r="29" spans="1:5" ht="15.75" thickBot="1" x14ac:dyDescent="0.3">
      <c r="A29" s="37" t="s">
        <v>37</v>
      </c>
      <c r="B29" s="132" t="s">
        <v>10</v>
      </c>
      <c r="C29" s="133"/>
      <c r="D29" s="38" t="s">
        <v>40</v>
      </c>
      <c r="E29" s="39" t="s">
        <v>9</v>
      </c>
    </row>
    <row r="30" spans="1:5" x14ac:dyDescent="0.25">
      <c r="A30" s="136" t="s">
        <v>48</v>
      </c>
      <c r="B30" s="136"/>
      <c r="C30" s="136"/>
      <c r="D30" s="136"/>
      <c r="E30" s="136"/>
    </row>
    <row r="31" spans="1:5" x14ac:dyDescent="0.25">
      <c r="A31" s="46" t="s">
        <v>49</v>
      </c>
      <c r="B31" s="134">
        <v>0</v>
      </c>
      <c r="C31" s="135"/>
      <c r="D31" s="47">
        <v>20</v>
      </c>
      <c r="E31" s="36">
        <f t="shared" ref="E31:E34" si="1">B31*D31</f>
        <v>0</v>
      </c>
    </row>
    <row r="32" spans="1:5" x14ac:dyDescent="0.25">
      <c r="A32" s="46" t="s">
        <v>50</v>
      </c>
      <c r="B32" s="134">
        <v>0</v>
      </c>
      <c r="C32" s="135"/>
      <c r="D32" s="47">
        <v>60</v>
      </c>
      <c r="E32" s="36">
        <f t="shared" si="1"/>
        <v>0</v>
      </c>
    </row>
    <row r="33" spans="1:7" x14ac:dyDescent="0.25">
      <c r="A33" s="137" t="s">
        <v>51</v>
      </c>
      <c r="B33" s="137"/>
      <c r="C33" s="137"/>
      <c r="D33" s="137"/>
      <c r="E33" s="137"/>
    </row>
    <row r="34" spans="1:7" x14ac:dyDescent="0.25">
      <c r="A34" s="46" t="s">
        <v>59</v>
      </c>
      <c r="B34" s="134">
        <v>0</v>
      </c>
      <c r="C34" s="135"/>
      <c r="D34" s="47">
        <v>20</v>
      </c>
      <c r="E34" s="36">
        <f t="shared" si="1"/>
        <v>0</v>
      </c>
    </row>
    <row r="35" spans="1:7" ht="15.75" thickBot="1" x14ac:dyDescent="0.3">
      <c r="A35" s="48"/>
      <c r="B35" s="49"/>
      <c r="C35" s="49"/>
      <c r="D35" s="50"/>
      <c r="E35" s="15"/>
    </row>
    <row r="36" spans="1:7" ht="15.75" thickBot="1" x14ac:dyDescent="0.3">
      <c r="A36" s="58" t="s">
        <v>37</v>
      </c>
      <c r="B36" s="138" t="s">
        <v>8</v>
      </c>
      <c r="C36" s="133"/>
      <c r="D36" s="38" t="s">
        <v>53</v>
      </c>
      <c r="E36" s="39" t="s">
        <v>9</v>
      </c>
    </row>
    <row r="37" spans="1:7" ht="30.75" thickBot="1" x14ac:dyDescent="0.3">
      <c r="A37" s="59" t="s">
        <v>58</v>
      </c>
      <c r="B37" s="145"/>
      <c r="C37" s="146"/>
      <c r="D37" s="52">
        <v>5000</v>
      </c>
      <c r="E37" s="53">
        <f>(D37*B37)+D37</f>
        <v>5000</v>
      </c>
    </row>
    <row r="38" spans="1:7" ht="30.75" thickBot="1" x14ac:dyDescent="0.3">
      <c r="A38" s="57" t="s">
        <v>56</v>
      </c>
      <c r="B38" s="139"/>
      <c r="C38" s="139"/>
      <c r="D38" s="140"/>
      <c r="E38" s="51">
        <f>(E31+E32+E34+E37)*4</f>
        <v>20000</v>
      </c>
      <c r="F38" s="7"/>
      <c r="G38" s="7"/>
    </row>
    <row r="39" spans="1:7" ht="30" customHeight="1" x14ac:dyDescent="0.25">
      <c r="A39" s="129" t="s">
        <v>54</v>
      </c>
      <c r="B39" s="129"/>
      <c r="C39" s="17"/>
      <c r="D39" s="18"/>
      <c r="E39" s="15"/>
      <c r="F39" s="15"/>
      <c r="G39" s="15"/>
    </row>
    <row r="40" spans="1:7" x14ac:dyDescent="0.25">
      <c r="A40" s="18"/>
      <c r="B40" s="18"/>
      <c r="C40" s="18"/>
      <c r="D40" s="18"/>
      <c r="F40" s="7"/>
      <c r="G40" s="7"/>
    </row>
    <row r="41" spans="1:7" x14ac:dyDescent="0.25">
      <c r="A41" s="18"/>
      <c r="B41" s="18"/>
      <c r="C41" s="18"/>
      <c r="D41" s="18"/>
      <c r="E41" s="15"/>
      <c r="F41" s="15"/>
      <c r="G41" s="15"/>
    </row>
    <row r="42" spans="1:7" x14ac:dyDescent="0.25">
      <c r="A42" s="19"/>
      <c r="B42" s="20"/>
      <c r="C42" s="20"/>
    </row>
    <row r="43" spans="1:7" x14ac:dyDescent="0.25">
      <c r="A43" s="19"/>
      <c r="B43" s="20"/>
      <c r="C43" s="20"/>
    </row>
    <row r="45" spans="1:7" x14ac:dyDescent="0.25">
      <c r="A45" s="18"/>
      <c r="B45" s="18"/>
      <c r="C45" s="18"/>
    </row>
    <row r="46" spans="1:7" x14ac:dyDescent="0.25">
      <c r="A46" s="19"/>
      <c r="B46" s="20"/>
      <c r="C46" s="20"/>
    </row>
    <row r="47" spans="1:7" x14ac:dyDescent="0.25">
      <c r="A47" s="19"/>
      <c r="B47" s="20"/>
      <c r="C47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</sheetData>
  <sheetProtection algorithmName="SHA-512" hashValue="DMDEAxWg2u+eSVAEnZJp1c8MFYYBCaHAEy7W8fEeBDl3gTKh31RMn1AzuUfEA6F+svlbcKWNr7PgEF/2wWo2cg==" saltValue="opp72EejQWz3HZQbm7tqxg==" spinCount="100000" sheet="1" objects="1" scenarios="1"/>
  <mergeCells count="21">
    <mergeCell ref="A39:B39"/>
    <mergeCell ref="A28:E28"/>
    <mergeCell ref="B29:C29"/>
    <mergeCell ref="B31:C31"/>
    <mergeCell ref="B32:C32"/>
    <mergeCell ref="B34:C34"/>
    <mergeCell ref="A30:E30"/>
    <mergeCell ref="A33:E33"/>
    <mergeCell ref="B36:C36"/>
    <mergeCell ref="B37:C37"/>
    <mergeCell ref="B38:D38"/>
    <mergeCell ref="A9:E9"/>
    <mergeCell ref="A2:E2"/>
    <mergeCell ref="B3:E3"/>
    <mergeCell ref="B4:E4"/>
    <mergeCell ref="B5:E5"/>
    <mergeCell ref="B26:D26"/>
    <mergeCell ref="A13:E13"/>
    <mergeCell ref="A17:E17"/>
    <mergeCell ref="A20:E20"/>
    <mergeCell ref="A23:E2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showGridLines="0" zoomScale="80" zoomScaleNormal="80" workbookViewId="0">
      <selection activeCell="I8" sqref="I8"/>
    </sheetView>
  </sheetViews>
  <sheetFormatPr defaultColWidth="9.140625" defaultRowHeight="15" x14ac:dyDescent="0.25"/>
  <cols>
    <col min="1" max="1" width="88.28515625" style="5" customWidth="1"/>
    <col min="2" max="4" width="23.7109375" style="5" customWidth="1"/>
    <col min="5" max="5" width="9.140625" style="5"/>
    <col min="6" max="6" width="11.42578125" style="5" bestFit="1" customWidth="1"/>
    <col min="7" max="16384" width="9.140625" style="5"/>
  </cols>
  <sheetData>
    <row r="1" spans="1:7" ht="100.5" customHeight="1" thickBot="1" x14ac:dyDescent="0.3">
      <c r="A1" s="6"/>
      <c r="B1" s="6"/>
      <c r="C1" s="6"/>
      <c r="D1" s="6"/>
    </row>
    <row r="2" spans="1:7" ht="15.75" thickBot="1" x14ac:dyDescent="0.3">
      <c r="A2" s="93" t="s">
        <v>18</v>
      </c>
      <c r="B2" s="94"/>
      <c r="C2" s="94"/>
      <c r="D2" s="94"/>
      <c r="E2" s="95"/>
      <c r="F2" s="9"/>
    </row>
    <row r="3" spans="1:7" ht="15.75" thickBot="1" x14ac:dyDescent="0.3">
      <c r="A3" s="21" t="s">
        <v>14</v>
      </c>
      <c r="B3" s="120" t="s">
        <v>41</v>
      </c>
      <c r="C3" s="121"/>
      <c r="D3" s="121"/>
      <c r="E3" s="122"/>
      <c r="F3" s="9"/>
    </row>
    <row r="4" spans="1:7" ht="15.75" thickBot="1" x14ac:dyDescent="0.3">
      <c r="A4" s="21" t="s">
        <v>15</v>
      </c>
      <c r="B4" s="123" t="s">
        <v>42</v>
      </c>
      <c r="C4" s="124"/>
      <c r="D4" s="124"/>
      <c r="E4" s="125"/>
      <c r="F4" s="9"/>
    </row>
    <row r="5" spans="1:7" ht="15.75" thickBot="1" x14ac:dyDescent="0.3">
      <c r="A5" s="22" t="s">
        <v>16</v>
      </c>
      <c r="B5" s="126" t="s">
        <v>17</v>
      </c>
      <c r="C5" s="127"/>
      <c r="D5" s="127"/>
      <c r="E5" s="128"/>
      <c r="F5" s="9"/>
    </row>
    <row r="7" spans="1:7" x14ac:dyDescent="0.25">
      <c r="A7" s="9" t="s">
        <v>5</v>
      </c>
      <c r="B7" s="9"/>
      <c r="C7" s="9"/>
      <c r="D7" s="9"/>
      <c r="E7" s="12"/>
    </row>
    <row r="8" spans="1:7" ht="60" x14ac:dyDescent="0.25">
      <c r="A8" s="8" t="s">
        <v>39</v>
      </c>
      <c r="B8" s="8"/>
      <c r="C8" s="8"/>
      <c r="D8" s="8"/>
      <c r="E8" s="12"/>
    </row>
    <row r="9" spans="1:7" ht="15.75" thickBot="1" x14ac:dyDescent="0.3">
      <c r="A9" s="10"/>
      <c r="B9" s="10"/>
      <c r="C9" s="10"/>
      <c r="D9" s="10"/>
      <c r="E9" s="12"/>
    </row>
    <row r="10" spans="1:7" ht="15.75" thickBot="1" x14ac:dyDescent="0.3">
      <c r="A10" s="117" t="s">
        <v>43</v>
      </c>
      <c r="B10" s="118"/>
      <c r="C10" s="118"/>
      <c r="D10" s="119"/>
    </row>
    <row r="11" spans="1:7" ht="15.75" thickBot="1" x14ac:dyDescent="0.3">
      <c r="A11" s="34" t="s">
        <v>11</v>
      </c>
      <c r="B11" s="67" t="s">
        <v>12</v>
      </c>
      <c r="C11" s="34" t="s">
        <v>13</v>
      </c>
      <c r="D11" s="68" t="s">
        <v>8</v>
      </c>
    </row>
    <row r="12" spans="1:7" ht="30" x14ac:dyDescent="0.25">
      <c r="A12" s="64" t="s">
        <v>44</v>
      </c>
      <c r="B12" s="65"/>
      <c r="C12" s="65"/>
      <c r="D12" s="66">
        <f>'Tabblad 1. Prijzenblad'!C12</f>
        <v>0</v>
      </c>
      <c r="F12" s="13"/>
      <c r="G12" s="14"/>
    </row>
    <row r="13" spans="1:7" ht="30" x14ac:dyDescent="0.25">
      <c r="A13" s="54" t="s">
        <v>66</v>
      </c>
      <c r="B13" s="55"/>
      <c r="C13" s="55"/>
      <c r="D13" s="56">
        <f>'Tabblad 1. Prijzenblad'!C13</f>
        <v>0</v>
      </c>
      <c r="F13" s="13"/>
      <c r="G13" s="14"/>
    </row>
    <row r="14" spans="1:7" ht="14.25" customHeight="1" x14ac:dyDescent="0.25">
      <c r="A14" s="144"/>
      <c r="B14" s="144"/>
      <c r="C14" s="144"/>
      <c r="D14" s="144"/>
      <c r="F14" s="13"/>
      <c r="G14" s="14"/>
    </row>
    <row r="15" spans="1:7" ht="29.25" customHeight="1" x14ac:dyDescent="0.25">
      <c r="A15" s="54" t="s">
        <v>45</v>
      </c>
      <c r="B15" s="55"/>
      <c r="C15" s="55"/>
      <c r="D15" s="56">
        <f>'Tabblad 1. Prijzenblad'!C17</f>
        <v>0</v>
      </c>
      <c r="F15" s="13"/>
      <c r="G15" s="14"/>
    </row>
    <row r="16" spans="1:7" ht="45" x14ac:dyDescent="0.25">
      <c r="A16" s="54" t="s">
        <v>57</v>
      </c>
      <c r="B16" s="55"/>
      <c r="C16" s="55"/>
      <c r="D16" s="56">
        <f>'Tabblad 1. Prijzenblad'!C15</f>
        <v>0</v>
      </c>
      <c r="F16" s="13"/>
      <c r="G16" s="14"/>
    </row>
    <row r="17" spans="1:7" ht="30" x14ac:dyDescent="0.25">
      <c r="A17" s="54" t="s">
        <v>67</v>
      </c>
      <c r="B17" s="55"/>
      <c r="C17" s="55"/>
      <c r="D17" s="56">
        <f>'Tabblad 1. Prijzenblad'!C16</f>
        <v>0</v>
      </c>
      <c r="F17" s="13"/>
      <c r="G17" s="14"/>
    </row>
    <row r="18" spans="1:7" ht="15.75" customHeight="1" x14ac:dyDescent="0.25">
      <c r="A18" s="141"/>
      <c r="B18" s="142"/>
      <c r="C18" s="142"/>
      <c r="D18" s="143"/>
      <c r="F18" s="13"/>
      <c r="G18" s="14"/>
    </row>
    <row r="19" spans="1:7" ht="29.25" customHeight="1" x14ac:dyDescent="0.25">
      <c r="A19" s="54" t="s">
        <v>46</v>
      </c>
      <c r="B19" s="55"/>
      <c r="C19" s="55"/>
      <c r="D19" s="56">
        <f>'Tabblad 1. Prijzenblad'!C18</f>
        <v>0</v>
      </c>
      <c r="F19" s="13"/>
      <c r="G19" s="14"/>
    </row>
    <row r="20" spans="1:7" ht="46.5" customHeight="1" x14ac:dyDescent="0.25">
      <c r="A20" s="54" t="s">
        <v>66</v>
      </c>
      <c r="B20" s="55"/>
      <c r="C20" s="55"/>
      <c r="D20" s="56">
        <f>'Tabblad 1. Prijzenblad'!C19</f>
        <v>0</v>
      </c>
      <c r="F20" s="13"/>
      <c r="G20" s="14"/>
    </row>
    <row r="21" spans="1:7" ht="16.5" customHeight="1" x14ac:dyDescent="0.25">
      <c r="A21" s="141"/>
      <c r="B21" s="142"/>
      <c r="C21" s="142"/>
      <c r="D21" s="143"/>
      <c r="F21" s="13"/>
      <c r="G21" s="14"/>
    </row>
    <row r="22" spans="1:7" ht="33.75" customHeight="1" x14ac:dyDescent="0.25">
      <c r="A22" s="54" t="s">
        <v>47</v>
      </c>
      <c r="B22" s="55"/>
      <c r="C22" s="55"/>
      <c r="D22" s="56">
        <f>'Tabblad 1. Prijzenblad'!C21</f>
        <v>0</v>
      </c>
      <c r="F22" s="13"/>
      <c r="G22" s="14"/>
    </row>
    <row r="23" spans="1:7" ht="42.75" customHeight="1" x14ac:dyDescent="0.25">
      <c r="A23" s="54" t="s">
        <v>68</v>
      </c>
      <c r="B23" s="55"/>
      <c r="C23" s="55"/>
      <c r="D23" s="56">
        <f>'Tabblad 1. Prijzenblad'!C22</f>
        <v>0</v>
      </c>
      <c r="F23" s="13"/>
      <c r="G23" s="14"/>
    </row>
    <row r="24" spans="1:7" ht="19.5" customHeight="1" x14ac:dyDescent="0.25">
      <c r="A24" s="141"/>
      <c r="B24" s="142"/>
      <c r="C24" s="142"/>
      <c r="D24" s="143"/>
      <c r="F24" s="13"/>
      <c r="G24" s="14"/>
    </row>
    <row r="25" spans="1:7" ht="19.5" customHeight="1" x14ac:dyDescent="0.25">
      <c r="A25" s="54" t="s">
        <v>61</v>
      </c>
      <c r="B25" s="55"/>
      <c r="C25" s="55"/>
      <c r="D25" s="56">
        <f>'Tabblad 1. Prijzenblad'!C24</f>
        <v>0</v>
      </c>
      <c r="F25" s="13"/>
      <c r="G25" s="14"/>
    </row>
    <row r="26" spans="1:7" ht="18.75" customHeight="1" x14ac:dyDescent="0.25">
      <c r="A26" s="54" t="s">
        <v>60</v>
      </c>
      <c r="B26" s="55"/>
      <c r="C26" s="55"/>
      <c r="D26" s="56">
        <f>'Tabblad 1. Prijzenblad'!C25</f>
        <v>0</v>
      </c>
      <c r="F26" s="13"/>
      <c r="G26" s="14"/>
    </row>
    <row r="27" spans="1:7" x14ac:dyDescent="0.25">
      <c r="A27" s="16"/>
      <c r="B27" s="16"/>
      <c r="C27" s="16"/>
      <c r="D27" s="16"/>
      <c r="E27" s="7"/>
      <c r="F27" s="7"/>
    </row>
    <row r="28" spans="1:7" x14ac:dyDescent="0.25">
      <c r="A28" s="17"/>
      <c r="B28" s="15"/>
      <c r="C28" s="15"/>
    </row>
    <row r="29" spans="1:7" x14ac:dyDescent="0.25">
      <c r="A29" s="18"/>
      <c r="B29" s="7"/>
      <c r="C29" s="7"/>
    </row>
    <row r="30" spans="1:7" x14ac:dyDescent="0.25">
      <c r="A30" s="18"/>
      <c r="B30" s="15"/>
      <c r="C30" s="15"/>
    </row>
    <row r="31" spans="1:7" x14ac:dyDescent="0.25">
      <c r="A31" s="18"/>
    </row>
    <row r="32" spans="1:7" x14ac:dyDescent="0.25">
      <c r="A32" s="18"/>
    </row>
    <row r="33" spans="1:1" x14ac:dyDescent="0.25">
      <c r="A33" s="18"/>
    </row>
    <row r="34" spans="1:1" x14ac:dyDescent="0.25">
      <c r="A34" s="18"/>
    </row>
    <row r="35" spans="1:1" x14ac:dyDescent="0.25">
      <c r="A35" s="18"/>
    </row>
    <row r="36" spans="1:1" x14ac:dyDescent="0.25">
      <c r="A36" s="18"/>
    </row>
    <row r="37" spans="1:1" x14ac:dyDescent="0.25">
      <c r="A37" s="18"/>
    </row>
    <row r="38" spans="1:1" x14ac:dyDescent="0.25">
      <c r="A38" s="18"/>
    </row>
    <row r="39" spans="1:1" x14ac:dyDescent="0.25">
      <c r="A39" s="18"/>
    </row>
    <row r="40" spans="1:1" x14ac:dyDescent="0.25">
      <c r="A40" s="18"/>
    </row>
    <row r="41" spans="1:1" x14ac:dyDescent="0.25">
      <c r="A41" s="18"/>
    </row>
    <row r="42" spans="1:1" x14ac:dyDescent="0.25">
      <c r="A42" s="18"/>
    </row>
    <row r="43" spans="1:1" x14ac:dyDescent="0.25">
      <c r="A43" s="18"/>
    </row>
    <row r="44" spans="1:1" x14ac:dyDescent="0.25">
      <c r="A44" s="18"/>
    </row>
  </sheetData>
  <sheetProtection algorithmName="SHA-512" hashValue="flkRQYALqrZVK6OmY1cKYeZbbnZry9RG+GnOUimblpWaaTxcO0s5a4DlBcSEWctGjR+xEl343LTs6zAV5KXw/Q==" saltValue="rstCSC9hirmvAPzf8xDszA==" spinCount="100000" sheet="1" objects="1" scenarios="1"/>
  <mergeCells count="9">
    <mergeCell ref="A2:E2"/>
    <mergeCell ref="B3:E3"/>
    <mergeCell ref="B4:E4"/>
    <mergeCell ref="B5:E5"/>
    <mergeCell ref="A21:D21"/>
    <mergeCell ref="A24:D24"/>
    <mergeCell ref="A14:D14"/>
    <mergeCell ref="A18:D18"/>
    <mergeCell ref="A10:D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436634-4710-4155-ba7f-f531dc088f01">
      <UserInfo>
        <DisplayName/>
        <AccountId xsi:nil="true"/>
        <AccountType/>
      </UserInfo>
    </SharedWithUsers>
    <lcf76f155ced4ddcb4097134ff3c332f xmlns="8d12b3c7-a07f-4994-91c1-be26c655567e">
      <Terms xmlns="http://schemas.microsoft.com/office/infopath/2007/PartnerControls"/>
    </lcf76f155ced4ddcb4097134ff3c332f>
    <TaxCatchAll xmlns="2c436634-4710-4155-ba7f-f531dc088f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C12DF79B61A429FEBB6902EDFBB1B" ma:contentTypeVersion="19" ma:contentTypeDescription="Een nieuw document maken." ma:contentTypeScope="" ma:versionID="6cbd7a71787db7af461c9732cd6748d7">
  <xsd:schema xmlns:xsd="http://www.w3.org/2001/XMLSchema" xmlns:xs="http://www.w3.org/2001/XMLSchema" xmlns:p="http://schemas.microsoft.com/office/2006/metadata/properties" xmlns:ns2="8d12b3c7-a07f-4994-91c1-be26c655567e" xmlns:ns3="2c436634-4710-4155-ba7f-f531dc088f01" targetNamespace="http://schemas.microsoft.com/office/2006/metadata/properties" ma:root="true" ma:fieldsID="f5249983aed40c8ce793eb10252054c8" ns2:_="" ns3:_="">
    <xsd:import namespace="8d12b3c7-a07f-4994-91c1-be26c655567e"/>
    <xsd:import namespace="2c436634-4710-4155-ba7f-f531dc088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2b3c7-a07f-4994-91c1-be26c6555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d77313d-61a7-44bf-9570-cccb0de756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36634-4710-4155-ba7f-f531dc088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71d74-f456-47d9-a4c6-57957b6e6129}" ma:internalName="TaxCatchAll" ma:showField="CatchAllData" ma:web="2c436634-4710-4155-ba7f-f531dc088f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EEC97-091F-4671-BBB9-0FAC26C615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3295E-42A6-4789-A274-9C32BA57EC83}">
  <ds:schemaRefs>
    <ds:schemaRef ds:uri="2c436634-4710-4155-ba7f-f531dc088f01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d12b3c7-a07f-4994-91c1-be26c65556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1979968-A866-4CA5-9575-62CEE9053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12b3c7-a07f-4994-91c1-be26c655567e"/>
    <ds:schemaRef ds:uri="2c436634-4710-4155-ba7f-f531dc088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Handleiding en ondertekening</vt:lpstr>
      <vt:lpstr>Tabblad 1. Prijzenblad</vt:lpstr>
      <vt:lpstr>Tabblad 2. Opslagpercentages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Barendse</dc:creator>
  <cp:keywords/>
  <dc:description/>
  <cp:lastModifiedBy>Britt Bervoets</cp:lastModifiedBy>
  <cp:revision/>
  <dcterms:created xsi:type="dcterms:W3CDTF">2016-07-18T08:09:44Z</dcterms:created>
  <dcterms:modified xsi:type="dcterms:W3CDTF">2026-03-18T10:31:45Z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0x0101004DFC12DF79B61A429FEBB6902EDFBB1B</vt:lpwstr>
  </property>
  <property fmtid="{D5CDD505-2E9C-101B-9397-08002B2CF9AE}" pid="3" name="Order">
    <vt:r8>6101200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