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3 EA Warme drankenvoorziening/03. Nota van inlichtingen/"/>
    </mc:Choice>
  </mc:AlternateContent>
  <xr:revisionPtr revIDLastSave="84" documentId="8_{C563D0AA-BD07-4684-94D2-BBE4E08F35C4}" xr6:coauthVersionLast="47" xr6:coauthVersionMax="47" xr10:uidLastSave="{0C716660-EFEA-4377-9964-4E67E6B6494E}"/>
  <bookViews>
    <workbookView xWindow="-110" yWindow="-110" windowWidth="25180" windowHeight="16140" xr2:uid="{4B9718A5-404F-4213-B81E-77683FF0113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5" i="1"/>
  <c r="F12" i="1"/>
  <c r="F10" i="1"/>
  <c r="F21" i="1"/>
  <c r="F22" i="1"/>
  <c r="F23" i="1"/>
  <c r="F24" i="1"/>
  <c r="F25" i="1"/>
  <c r="F26" i="1"/>
  <c r="F27" i="1"/>
  <c r="F28" i="1"/>
  <c r="F29" i="1"/>
  <c r="F20" i="1"/>
  <c r="F30" i="1" s="1"/>
  <c r="F36" i="1" s="1"/>
  <c r="F11" i="1"/>
  <c r="F13" i="1"/>
  <c r="F14" i="1"/>
  <c r="F16" i="1" l="1"/>
  <c r="F35" i="1" s="1"/>
  <c r="F37" i="1"/>
</calcChain>
</file>

<file path=xl/sharedStrings.xml><?xml version="1.0" encoding="utf-8"?>
<sst xmlns="http://schemas.openxmlformats.org/spreadsheetml/2006/main" count="60" uniqueCount="42">
  <si>
    <t>Bijlage 3 Inschrijving prijs</t>
  </si>
  <si>
    <t>Invulinstructie:</t>
  </si>
  <si>
    <r>
      <t xml:space="preserve">Inschrijver dient alleen de </t>
    </r>
    <r>
      <rPr>
        <u/>
        <sz val="9.5"/>
        <color rgb="FF000000"/>
        <rFont val="Arial"/>
        <family val="2"/>
      </rPr>
      <t>lichtoranje</t>
    </r>
    <r>
      <rPr>
        <sz val="9.5"/>
        <color rgb="FF000000"/>
        <rFont val="Arial"/>
        <family val="2"/>
      </rPr>
      <t xml:space="preserve"> cellen van het prijsblad in te vullen</t>
    </r>
  </si>
  <si>
    <t>Specificatie inschrijfprijs  - Machines plaatsen en preventief en technisch onderhoud</t>
  </si>
  <si>
    <t>Omschrijving kostenpost</t>
  </si>
  <si>
    <t>Kosten</t>
  </si>
  <si>
    <t>Eenheid</t>
  </si>
  <si>
    <t>Aantal</t>
  </si>
  <si>
    <t>Kosten excl. btw</t>
  </si>
  <si>
    <t>Koffie automaten huurprijs per jaar</t>
  </si>
  <si>
    <t>Bonen</t>
  </si>
  <si>
    <t>Technische service prijs per automaat per jaar</t>
  </si>
  <si>
    <t>Instant</t>
  </si>
  <si>
    <t>Sneltapper</t>
  </si>
  <si>
    <t>Onderkast</t>
  </si>
  <si>
    <t>Specificatie inschrijfprijs (ter onderbouwing) - Ingrediënten en disposables</t>
  </si>
  <si>
    <t>Aantal per jaar</t>
  </si>
  <si>
    <t xml:space="preserve">Instant Koffie  </t>
  </si>
  <si>
    <t>kg</t>
  </si>
  <si>
    <t xml:space="preserve">Espresso beans  </t>
  </si>
  <si>
    <t xml:space="preserve">Cacao </t>
  </si>
  <si>
    <t xml:space="preserve">Creamersticks  </t>
  </si>
  <si>
    <t>sticks</t>
  </si>
  <si>
    <t xml:space="preserve">Cappucino topping </t>
  </si>
  <si>
    <t xml:space="preserve">Automaten suiker </t>
  </si>
  <si>
    <t xml:space="preserve">Suikersticks  </t>
  </si>
  <si>
    <t>Sweetener - zoetjes</t>
  </si>
  <si>
    <t xml:space="preserve">Roerstaafjes, hout </t>
  </si>
  <si>
    <t>roerstaafjes</t>
  </si>
  <si>
    <t>Deel I. Inschrijfprijs</t>
  </si>
  <si>
    <t>Omschrijving</t>
  </si>
  <si>
    <t>Vaste inschrijfprijs - Machines plaatsen en preventief en technisch onderhoud</t>
  </si>
  <si>
    <t>Vaste inschrijfprijs - Ingrediënten en disposables</t>
  </si>
  <si>
    <t>Totaal inschrijfprijs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</si>
  <si>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</si>
  <si>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</si>
  <si>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</si>
  <si>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</si>
  <si>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</si>
  <si>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</si>
  <si>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Totaal specificatie (dient gelijk te zijn aan de inschrijfprijs in cel F 36)</t>
  </si>
  <si>
    <t>Totaal specificatie (dient gelijk te zijn aan de inschrijfprijs in cel F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</si>
</sst>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1" x14ac:knownFonts="1"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rgb="FFA6A6A6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u/>
      <sz val="9.5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FFFFFF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11165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55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double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13" xfId="0" applyFont="1" applyBorder="1"/>
    <xf numFmtId="0" fontId="4" fillId="2" borderId="6" xfId="0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10" fillId="2" borderId="6" xfId="0" applyNumberFormat="1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0" fontId="0" fillId="6" borderId="0" xfId="0" applyFill="1"/>
    <xf numFmtId="0" fontId="9" fillId="6" borderId="14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left" vertical="center" wrapText="1"/>
    </xf>
    <xf numFmtId="164" fontId="3" fillId="5" borderId="12" xfId="0" applyNumberFormat="1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center" wrapText="1"/>
    </xf>
    <xf numFmtId="164" fontId="4" fillId="0" borderId="38" xfId="0" applyNumberFormat="1" applyFont="1" applyBorder="1" applyAlignment="1">
      <alignment horizontal="left" vertical="center" wrapText="1"/>
    </xf>
    <xf numFmtId="164" fontId="4" fillId="0" borderId="39" xfId="0" applyNumberFormat="1" applyFont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164" fontId="3" fillId="2" borderId="45" xfId="0" applyNumberFormat="1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" fillId="2" borderId="0" xfId="0" applyFont="1" applyFill="1"/>
    <xf numFmtId="0" fontId="7" fillId="3" borderId="34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6" fillId="7" borderId="0" xfId="0" applyFont="1" applyFill="1"/>
    <xf numFmtId="0" fontId="7" fillId="3" borderId="3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A915-26FE-4086-BCDA-B91E8B674A33}">
  <dimension ref="A1:Z54"/>
  <sheetViews>
    <sheetView tabSelected="1" zoomScale="145" zoomScaleNormal="145" workbookViewId="0">
      <selection activeCell="C20" sqref="C20"/>
    </sheetView>
  </sheetViews>
  <sheetFormatPr defaultRowHeight="14.5" x14ac:dyDescent="0.35"/>
  <cols>
    <col min="2" max="2" width="55.7265625" bestFit="1" customWidth="1"/>
    <col min="3" max="3" width="10.26953125" customWidth="1"/>
    <col min="4" max="4" width="9.81640625" bestFit="1" customWidth="1"/>
    <col min="5" max="5" width="10.7265625" customWidth="1"/>
    <col min="6" max="6" width="15.81640625" customWidth="1"/>
  </cols>
  <sheetData>
    <row r="1" spans="1:26" ht="18" x14ac:dyDescent="0.4">
      <c r="A1" s="1"/>
      <c r="B1" s="1" t="s">
        <v>0</v>
      </c>
      <c r="C1" s="2"/>
      <c r="D1" s="1"/>
      <c r="E1" s="1"/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8" x14ac:dyDescent="0.4">
      <c r="A2" s="66"/>
      <c r="B2" s="66"/>
      <c r="C2" s="2"/>
      <c r="D2" s="1"/>
      <c r="E2" s="1"/>
      <c r="F2" s="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8" x14ac:dyDescent="0.4">
      <c r="A3" s="1"/>
      <c r="B3" s="3" t="s">
        <v>1</v>
      </c>
      <c r="C3" s="3"/>
      <c r="D3" s="3"/>
      <c r="E3" s="3"/>
      <c r="F3" s="3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 x14ac:dyDescent="0.4">
      <c r="A4" s="1"/>
      <c r="B4" s="4" t="s">
        <v>2</v>
      </c>
      <c r="C4" s="3"/>
      <c r="D4" s="3"/>
      <c r="E4" s="3"/>
      <c r="F4" s="3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8" x14ac:dyDescent="0.4">
      <c r="A5" s="66"/>
      <c r="B5" s="66"/>
      <c r="C5" s="3"/>
      <c r="D5" s="3"/>
      <c r="E5" s="3"/>
      <c r="F5" s="3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35">
      <c r="A6" s="60"/>
      <c r="B6" s="60"/>
      <c r="C6" s="4"/>
      <c r="D6" s="4"/>
      <c r="E6" s="4"/>
      <c r="F6" s="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x14ac:dyDescent="0.35">
      <c r="A7" s="5"/>
      <c r="B7" s="67" t="s">
        <v>3</v>
      </c>
      <c r="C7" s="68"/>
      <c r="D7" s="68"/>
      <c r="E7" s="68"/>
      <c r="F7" s="69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x14ac:dyDescent="0.35">
      <c r="A8" s="6"/>
      <c r="B8" s="43" t="s">
        <v>4</v>
      </c>
      <c r="C8" s="8" t="s">
        <v>5</v>
      </c>
      <c r="D8" s="8" t="s">
        <v>6</v>
      </c>
      <c r="E8" s="9" t="s">
        <v>7</v>
      </c>
      <c r="F8" s="44" t="s">
        <v>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x14ac:dyDescent="0.35">
      <c r="A9" s="5"/>
      <c r="B9" s="45" t="s">
        <v>9</v>
      </c>
      <c r="C9" s="11"/>
      <c r="D9" s="12" t="s">
        <v>10</v>
      </c>
      <c r="E9" s="40">
        <v>15</v>
      </c>
      <c r="F9" s="46">
        <f>C9*E9</f>
        <v>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x14ac:dyDescent="0.35">
      <c r="A10" s="5"/>
      <c r="B10" s="45" t="s">
        <v>11</v>
      </c>
      <c r="C10" s="11"/>
      <c r="D10" s="12" t="s">
        <v>10</v>
      </c>
      <c r="E10" s="40">
        <v>15</v>
      </c>
      <c r="F10" s="46">
        <f>C10*E10</f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x14ac:dyDescent="0.35">
      <c r="A11" s="5"/>
      <c r="B11" s="45" t="s">
        <v>9</v>
      </c>
      <c r="C11" s="11"/>
      <c r="D11" s="12" t="s">
        <v>12</v>
      </c>
      <c r="E11" s="40">
        <v>11</v>
      </c>
      <c r="F11" s="46">
        <f t="shared" ref="F11:F14" si="0">C11*E11</f>
        <v>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x14ac:dyDescent="0.35">
      <c r="A12" s="5"/>
      <c r="B12" s="45" t="s">
        <v>11</v>
      </c>
      <c r="C12" s="11"/>
      <c r="D12" s="12" t="s">
        <v>12</v>
      </c>
      <c r="E12" s="40">
        <v>11</v>
      </c>
      <c r="F12" s="46">
        <f>C12*E12</f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x14ac:dyDescent="0.35">
      <c r="A13" s="5"/>
      <c r="B13" s="45" t="s">
        <v>9</v>
      </c>
      <c r="C13" s="11"/>
      <c r="D13" s="12" t="s">
        <v>13</v>
      </c>
      <c r="E13" s="40">
        <v>2</v>
      </c>
      <c r="F13" s="46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x14ac:dyDescent="0.35">
      <c r="A14" s="5"/>
      <c r="B14" s="45" t="s">
        <v>11</v>
      </c>
      <c r="C14" s="37"/>
      <c r="D14" s="38" t="s">
        <v>13</v>
      </c>
      <c r="E14" s="41">
        <v>2</v>
      </c>
      <c r="F14" s="47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x14ac:dyDescent="0.35">
      <c r="A15" s="5"/>
      <c r="B15" s="48" t="s">
        <v>14</v>
      </c>
      <c r="C15" s="35"/>
      <c r="D15" s="36"/>
      <c r="E15" s="39">
        <v>16</v>
      </c>
      <c r="F15" s="47">
        <f>C15*E15</f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35">
      <c r="A16" s="5"/>
      <c r="B16" s="70" t="s">
        <v>41</v>
      </c>
      <c r="C16" s="71"/>
      <c r="D16" s="72"/>
      <c r="E16" s="49"/>
      <c r="F16" s="50">
        <f>SUM(F9:F14)</f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35">
      <c r="A17" s="73"/>
      <c r="B17" s="73"/>
      <c r="C17" s="30"/>
      <c r="D17" s="30"/>
      <c r="E17" s="30"/>
      <c r="F17" s="3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35">
      <c r="A18" s="5"/>
      <c r="B18" s="61" t="s">
        <v>15</v>
      </c>
      <c r="C18" s="62"/>
      <c r="D18" s="62"/>
      <c r="E18" s="62"/>
      <c r="F18" s="7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4" x14ac:dyDescent="0.35">
      <c r="A19" s="6"/>
      <c r="B19" s="7" t="s">
        <v>4</v>
      </c>
      <c r="C19" s="8" t="s">
        <v>5</v>
      </c>
      <c r="D19" s="8" t="s">
        <v>6</v>
      </c>
      <c r="E19" s="9" t="s">
        <v>16</v>
      </c>
      <c r="F19" s="10" t="s">
        <v>8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35">
      <c r="A20" s="5"/>
      <c r="B20" s="14" t="s">
        <v>17</v>
      </c>
      <c r="C20" s="11"/>
      <c r="D20" s="15" t="s">
        <v>18</v>
      </c>
      <c r="E20" s="16">
        <v>510</v>
      </c>
      <c r="F20" s="32">
        <f>C20*E20</f>
        <v>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35">
      <c r="A21" s="5"/>
      <c r="B21" s="14" t="s">
        <v>19</v>
      </c>
      <c r="C21" s="11"/>
      <c r="D21" s="15" t="s">
        <v>18</v>
      </c>
      <c r="E21" s="17">
        <v>1208</v>
      </c>
      <c r="F21" s="32">
        <f t="shared" ref="F21:F29" si="1">C21*E21</f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35">
      <c r="A22" s="5"/>
      <c r="B22" s="14" t="s">
        <v>20</v>
      </c>
      <c r="C22" s="11"/>
      <c r="D22" s="15" t="s">
        <v>18</v>
      </c>
      <c r="E22" s="17">
        <v>1310</v>
      </c>
      <c r="F22" s="32">
        <f t="shared" si="1"/>
        <v>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35">
      <c r="A23" s="5"/>
      <c r="B23" s="14" t="s">
        <v>21</v>
      </c>
      <c r="C23" s="11"/>
      <c r="D23" s="15" t="s">
        <v>22</v>
      </c>
      <c r="E23" s="17">
        <v>64500</v>
      </c>
      <c r="F23" s="32">
        <f t="shared" si="1"/>
        <v>0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35">
      <c r="A24" s="5"/>
      <c r="B24" s="14" t="s">
        <v>23</v>
      </c>
      <c r="C24" s="11"/>
      <c r="D24" s="15" t="s">
        <v>18</v>
      </c>
      <c r="E24" s="16">
        <v>804</v>
      </c>
      <c r="F24" s="32">
        <f t="shared" si="1"/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35">
      <c r="A25" s="5"/>
      <c r="B25" s="14" t="s">
        <v>24</v>
      </c>
      <c r="C25" s="11"/>
      <c r="D25" s="15" t="s">
        <v>18</v>
      </c>
      <c r="E25" s="16">
        <v>265</v>
      </c>
      <c r="F25" s="32">
        <f t="shared" si="1"/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35">
      <c r="A26" s="5"/>
      <c r="B26" s="14" t="s">
        <v>25</v>
      </c>
      <c r="C26" s="11"/>
      <c r="D26" s="15" t="s">
        <v>22</v>
      </c>
      <c r="E26" s="18">
        <v>90600</v>
      </c>
      <c r="F26" s="32">
        <f t="shared" si="1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35">
      <c r="A27" s="5"/>
      <c r="B27" s="14" t="s">
        <v>26</v>
      </c>
      <c r="C27" s="11"/>
      <c r="D27" s="15" t="s">
        <v>22</v>
      </c>
      <c r="E27" s="17">
        <v>31250</v>
      </c>
      <c r="F27" s="32">
        <f t="shared" si="1"/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35">
      <c r="A28" s="5"/>
      <c r="B28" s="14" t="s">
        <v>27</v>
      </c>
      <c r="C28" s="11"/>
      <c r="D28" s="15" t="s">
        <v>28</v>
      </c>
      <c r="E28" s="17">
        <v>122500</v>
      </c>
      <c r="F28" s="32">
        <f t="shared" si="1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thickBot="1" x14ac:dyDescent="0.4">
      <c r="A29" s="5"/>
      <c r="B29" s="14"/>
      <c r="C29" s="11"/>
      <c r="D29" s="15"/>
      <c r="E29" s="17"/>
      <c r="F29" s="32">
        <f t="shared" si="1"/>
        <v>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5" thickTop="1" thickBot="1" x14ac:dyDescent="0.4">
      <c r="A30" s="5"/>
      <c r="B30" s="75" t="s">
        <v>40</v>
      </c>
      <c r="C30" s="76"/>
      <c r="D30" s="77"/>
      <c r="E30" s="13"/>
      <c r="F30" s="33">
        <f>SUM(F20:F29)</f>
        <v>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35">
      <c r="A31" s="5"/>
      <c r="B31" s="26"/>
      <c r="C31" s="27"/>
      <c r="D31" s="27"/>
      <c r="E31" s="28"/>
      <c r="F31" s="2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thickBot="1" x14ac:dyDescent="0.4">
      <c r="A32" s="5"/>
      <c r="B32" s="26"/>
      <c r="C32" s="27"/>
      <c r="D32" s="27"/>
      <c r="E32" s="28"/>
      <c r="F32" s="2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35">
      <c r="A33" s="6"/>
      <c r="B33" s="61" t="s">
        <v>29</v>
      </c>
      <c r="C33" s="62"/>
      <c r="D33" s="62"/>
      <c r="E33" s="62"/>
      <c r="F33" s="7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35">
      <c r="A34" s="5"/>
      <c r="B34" s="78" t="s">
        <v>30</v>
      </c>
      <c r="C34" s="79"/>
      <c r="D34" s="79"/>
      <c r="E34" s="19"/>
      <c r="F34" s="10" t="s">
        <v>8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thickBot="1" x14ac:dyDescent="0.4">
      <c r="A35" s="5"/>
      <c r="B35" s="80" t="s">
        <v>31</v>
      </c>
      <c r="C35" s="81"/>
      <c r="D35" s="82"/>
      <c r="E35" s="20"/>
      <c r="F35" s="42">
        <f>F16</f>
        <v>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5" thickTop="1" thickBot="1" x14ac:dyDescent="0.4">
      <c r="A36" s="5"/>
      <c r="B36" s="63" t="s">
        <v>32</v>
      </c>
      <c r="C36" s="64"/>
      <c r="D36" s="65"/>
      <c r="E36" s="20"/>
      <c r="F36" s="42">
        <f>F30</f>
        <v>0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5" thickTop="1" thickBot="1" x14ac:dyDescent="0.4">
      <c r="A37" s="5"/>
      <c r="B37" s="57" t="s">
        <v>33</v>
      </c>
      <c r="C37" s="58"/>
      <c r="D37" s="59"/>
      <c r="E37" s="21"/>
      <c r="F37" s="34">
        <f>SUM(F35:F36)</f>
        <v>0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thickBot="1" x14ac:dyDescent="0.4">
      <c r="A38" s="60"/>
      <c r="B38" s="60"/>
      <c r="C38" s="22"/>
      <c r="D38" s="22"/>
      <c r="E38" s="22"/>
      <c r="F38" s="22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35">
      <c r="A39" s="5"/>
      <c r="B39" s="61" t="s">
        <v>34</v>
      </c>
      <c r="C39" s="62"/>
      <c r="D39" s="62"/>
      <c r="E39" s="62"/>
      <c r="F39" s="62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35">
      <c r="A40" s="5"/>
      <c r="B40" s="23" t="s">
        <v>35</v>
      </c>
      <c r="C40" s="51"/>
      <c r="D40" s="52"/>
      <c r="E40" s="52"/>
      <c r="F40" s="53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35">
      <c r="A41" s="5"/>
      <c r="B41" s="23" t="s">
        <v>36</v>
      </c>
      <c r="C41" s="51"/>
      <c r="D41" s="52"/>
      <c r="E41" s="52"/>
      <c r="F41" s="53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x14ac:dyDescent="0.35">
      <c r="A42" s="5"/>
      <c r="B42" s="23" t="s">
        <v>37</v>
      </c>
      <c r="C42" s="51"/>
      <c r="D42" s="52"/>
      <c r="E42" s="52"/>
      <c r="F42" s="53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35">
      <c r="A43" s="5"/>
      <c r="B43" s="23" t="s">
        <v>38</v>
      </c>
      <c r="C43" s="51"/>
      <c r="D43" s="52"/>
      <c r="E43" s="52"/>
      <c r="F43" s="53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thickBot="1" x14ac:dyDescent="0.4">
      <c r="A44" s="5"/>
      <c r="B44" s="24" t="s">
        <v>39</v>
      </c>
      <c r="C44" s="54"/>
      <c r="D44" s="55"/>
      <c r="E44" s="55"/>
      <c r="F44" s="56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19" x14ac:dyDescent="0.3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x14ac:dyDescent="0.3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</sheetData>
  <sheetProtection algorithmName="SHA-512" hashValue="OjQ/oyHDWJpMwNS3TK67okJTqjN2mMO7Rc4riZkIHua2wyXtxBSd3LFV69Ya4XUbG7i/bPgfle0RKe1EHGjc2A==" saltValue="Ah0svqM8BwPJ7rctkf6xMA==" spinCount="100000" sheet="1" objects="1" scenarios="1"/>
  <protectedRanges>
    <protectedRange sqref="C40:F44" name="Bereik5"/>
    <protectedRange sqref="C20:C29" name="Bereik3"/>
    <protectedRange sqref="C9:C15" name="Bereik1"/>
  </protectedRanges>
  <mergeCells count="20">
    <mergeCell ref="B36:D36"/>
    <mergeCell ref="A2:B2"/>
    <mergeCell ref="A5:B5"/>
    <mergeCell ref="A6:B6"/>
    <mergeCell ref="B7:F7"/>
    <mergeCell ref="B16:D16"/>
    <mergeCell ref="A17:B17"/>
    <mergeCell ref="B18:F18"/>
    <mergeCell ref="B30:D30"/>
    <mergeCell ref="B33:F33"/>
    <mergeCell ref="B34:D34"/>
    <mergeCell ref="B35:D35"/>
    <mergeCell ref="C43:F43"/>
    <mergeCell ref="C44:F44"/>
    <mergeCell ref="B37:D37"/>
    <mergeCell ref="A38:B38"/>
    <mergeCell ref="B39:F39"/>
    <mergeCell ref="C40:F40"/>
    <mergeCell ref="C41:F41"/>
    <mergeCell ref="C42:F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97377-B30D-40CA-B014-41BE1F343BBB}">
  <ds:schemaRefs>
    <ds:schemaRef ds:uri="http://schemas.microsoft.com/office/2006/metadata/properties"/>
    <ds:schemaRef ds:uri="http://schemas.microsoft.com/office/infopath/2007/PartnerControls"/>
    <ds:schemaRef ds:uri="15370797-fbc4-4b38-8ae7-d4a17cc2f2ac"/>
    <ds:schemaRef ds:uri="107753a4-6737-4e4b-8b32-0909f378b5eb"/>
  </ds:schemaRefs>
</ds:datastoreItem>
</file>

<file path=customXml/itemProps2.xml><?xml version="1.0" encoding="utf-8"?>
<ds:datastoreItem xmlns:ds="http://schemas.openxmlformats.org/officeDocument/2006/customXml" ds:itemID="{DDB44810-0157-4F68-9F27-5F3511AAFE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5812-5C5A-4A06-BFFE-8820DCBD5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753a4-6737-4e4b-8b32-0909f378b5eb"/>
    <ds:schemaRef ds:uri="15370797-fbc4-4b38-8ae7-d4a17cc2f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 Ewert | Senzer</dc:creator>
  <cp:keywords/>
  <dc:description/>
  <cp:lastModifiedBy>Tessa Teurlings | Senzer</cp:lastModifiedBy>
  <cp:revision/>
  <dcterms:created xsi:type="dcterms:W3CDTF">2026-03-16T10:41:20Z</dcterms:created>
  <dcterms:modified xsi:type="dcterms:W3CDTF">2026-04-17T19:52:42Z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</Properties>
</file>