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ad.ede.nl\Data\Iedereen\Cluster DB\BIAS\Projecten\2024-0051 Multifunctionele Printers (MFP) Ede\01_orientatie\Programma van Eisen_PvE 2025\"/>
    </mc:Choice>
  </mc:AlternateContent>
  <xr:revisionPtr revIDLastSave="0" documentId="13_ncr:1_{CCE73FA0-C4D4-4355-9430-CCE7E9FA144B}" xr6:coauthVersionLast="47" xr6:coauthVersionMax="47" xr10:uidLastSave="{00000000-0000-0000-0000-000000000000}"/>
  <bookViews>
    <workbookView xWindow="-110" yWindow="-110" windowWidth="19420" windowHeight="11500" tabRatio="900" activeTab="4" xr2:uid="{C63D160C-9AC6-4970-AFDF-726544E9C5C8}"/>
  </bookViews>
  <sheets>
    <sheet name="2025 Instructie" sheetId="7" r:id="rId1"/>
    <sheet name="Begrippenlijst" sheetId="18" r:id="rId2"/>
    <sheet name="PvE 2025" sheetId="8" r:id="rId3"/>
    <sheet name="Architectuur" sheetId="25" r:id="rId4"/>
    <sheet name="Printers sizes Full_Small" sheetId="24" r:id="rId5"/>
    <sheet name="Security Leesw 2.11" sheetId="14" r:id="rId6"/>
    <sheet name="Security invulsheet 2.11" sheetId="10" r:id="rId7"/>
  </sheets>
  <definedNames>
    <definedName name="_xlnm._FilterDatabase" localSheetId="4" hidden="1">'Printers sizes Full_Small'!$E$3:$L$34</definedName>
    <definedName name="_xlnm._FilterDatabase" localSheetId="2" hidden="1">'PvE 2025'!$A$1:$G$147</definedName>
    <definedName name="_ftnref10" localSheetId="3">Architectuur!#REF!</definedName>
    <definedName name="_ftnref2" localSheetId="3">Architectuur!#REF!</definedName>
    <definedName name="_ftnref4" localSheetId="3">Architectuur!$B$48</definedName>
    <definedName name="_ftnref5" localSheetId="3">Architectuur!$B$49</definedName>
    <definedName name="_ftnref6" localSheetId="3">Architectuur!$B$63</definedName>
    <definedName name="_ftnref7" localSheetId="3">Architectuur!$B$77</definedName>
    <definedName name="_ftnref8" localSheetId="3">Architectuur!$B$52</definedName>
    <definedName name="_ftnref9" localSheetId="3">Architectuur!$B$53</definedName>
    <definedName name="_Hlk148358937" localSheetId="3">Architectuur!#REF!</definedName>
    <definedName name="_Hlk148450465" localSheetId="3">Architectuur!$C$31</definedName>
    <definedName name="_Hlk148451590" localSheetId="3">Architectuur!$B$43</definedName>
    <definedName name="_Toc187921814" localSheetId="3">Architectuur!$C$29</definedName>
    <definedName name="_Toc187921816" localSheetId="3">Architectuur!#REF!</definedName>
    <definedName name="_Toc187921817" localSheetId="3">Architectuur!$B$69</definedName>
    <definedName name="_Toc187921818" localSheetId="3">Architectuur!$B$74</definedName>
    <definedName name="_Toc532983324" localSheetId="2">'PvE 2025'!$B$109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4" i="10" l="1"/>
  <c r="E44" i="10"/>
  <c r="D44" i="10"/>
  <c r="C44" i="10"/>
  <c r="B44" i="10"/>
  <c r="A44" i="10"/>
  <c r="F31" i="10"/>
  <c r="E31" i="10"/>
  <c r="D31" i="10"/>
  <c r="C31" i="10"/>
  <c r="B31" i="10"/>
  <c r="A31" i="10"/>
  <c r="F17" i="10"/>
  <c r="E17" i="10"/>
  <c r="D17" i="10"/>
  <c r="C17" i="10"/>
  <c r="B17" i="10"/>
  <c r="A17" i="10"/>
  <c r="F9" i="10"/>
  <c r="E9" i="10"/>
  <c r="D9" i="10"/>
  <c r="C9" i="10"/>
  <c r="B9" i="10"/>
  <c r="A9" i="10"/>
  <c r="F46" i="24"/>
  <c r="K19" i="24"/>
  <c r="J19" i="24"/>
  <c r="K10" i="24"/>
  <c r="J10" i="24"/>
  <c r="K9" i="24"/>
  <c r="J9" i="24"/>
  <c r="K34" i="24"/>
  <c r="K22" i="24"/>
  <c r="J22" i="24"/>
  <c r="K4" i="24"/>
  <c r="J4" i="24"/>
  <c r="K14" i="24"/>
  <c r="J14" i="24"/>
  <c r="J6" i="24"/>
  <c r="K6" i="24"/>
  <c r="K13" i="24"/>
  <c r="J13" i="24"/>
  <c r="K8" i="24"/>
  <c r="J8" i="24"/>
  <c r="K7" i="24"/>
  <c r="J7" i="24"/>
  <c r="K12" i="24"/>
  <c r="J12" i="24"/>
  <c r="L6" i="24" l="1"/>
  <c r="L9" i="24"/>
  <c r="K36" i="24"/>
  <c r="L13" i="24"/>
  <c r="L14" i="24"/>
  <c r="J36" i="24"/>
  <c r="L7" i="24"/>
  <c r="L8" i="24"/>
  <c r="L4" i="24"/>
  <c r="L12" i="24"/>
  <c r="L36" i="24" l="1"/>
</calcChain>
</file>

<file path=xl/sharedStrings.xml><?xml version="1.0" encoding="utf-8"?>
<sst xmlns="http://schemas.openxmlformats.org/spreadsheetml/2006/main" count="874" uniqueCount="456">
  <si>
    <t>Index</t>
  </si>
  <si>
    <t>Onderwerp</t>
  </si>
  <si>
    <t>Eis/Wens</t>
  </si>
  <si>
    <t>Aanvullende informatie</t>
  </si>
  <si>
    <t>Akkoord Opdrachtnemer</t>
  </si>
  <si>
    <t>Opmerking Opdrachtnemer</t>
  </si>
  <si>
    <t>4.1</t>
  </si>
  <si>
    <t>Standaard oplossingen</t>
  </si>
  <si>
    <t>Eis</t>
  </si>
  <si>
    <t>4.2</t>
  </si>
  <si>
    <t>Wettelijke eisen</t>
  </si>
  <si>
    <t>4.3</t>
  </si>
  <si>
    <t>Onderaannemers en subverwerkers</t>
  </si>
  <si>
    <t>Koppelingen met overige systemen</t>
  </si>
  <si>
    <t>5.1</t>
  </si>
  <si>
    <t>Uitwisseling van gegevens</t>
  </si>
  <si>
    <t>5.2</t>
  </si>
  <si>
    <t>Technische logging</t>
  </si>
  <si>
    <t>5.3</t>
  </si>
  <si>
    <t>Gebruik van e-Mail</t>
  </si>
  <si>
    <t>5.4</t>
  </si>
  <si>
    <t>5.5</t>
  </si>
  <si>
    <t>Monitoring</t>
  </si>
  <si>
    <t>5.6</t>
  </si>
  <si>
    <t>Toegankelijkheid</t>
  </si>
  <si>
    <t>n.v.t.</t>
  </si>
  <si>
    <t>Configuratie en voorwaardelijke instellingen</t>
  </si>
  <si>
    <t>6.1</t>
  </si>
  <si>
    <t>Wachtwoorden</t>
  </si>
  <si>
    <t>6.2</t>
  </si>
  <si>
    <t>TLS/SSL-beveiliging - Certificaten</t>
  </si>
  <si>
    <t>6.3</t>
  </si>
  <si>
    <t>Network Security Monitoring</t>
  </si>
  <si>
    <t>6.4</t>
  </si>
  <si>
    <t>(D)DOS Maatregelen</t>
  </si>
  <si>
    <t>6.5</t>
  </si>
  <si>
    <t>Opslag van vertrouwelijke en privacygevoelige informatie</t>
  </si>
  <si>
    <t>6.6</t>
  </si>
  <si>
    <t>Back-up</t>
  </si>
  <si>
    <t>6.7</t>
  </si>
  <si>
    <t>Systeemisolatie</t>
  </si>
  <si>
    <t>6.8</t>
  </si>
  <si>
    <t>Beheer op afstand (door leverancier)</t>
  </si>
  <si>
    <t>6.9</t>
  </si>
  <si>
    <t>Gebruik van trackers op websites en webdiensten</t>
  </si>
  <si>
    <t>6.10</t>
  </si>
  <si>
    <t>Gebruik van trackers en logging in apps/applicaties</t>
  </si>
  <si>
    <t>6.11</t>
  </si>
  <si>
    <t>OTA(P) straat</t>
  </si>
  <si>
    <t>6.12</t>
  </si>
  <si>
    <t>Dienstgebonden Auditlogging</t>
  </si>
  <si>
    <t>Procedurele voorwaarden</t>
  </si>
  <si>
    <t>7.1</t>
  </si>
  <si>
    <t>Controle op bekende kwetsbaarheden</t>
  </si>
  <si>
    <t>7.2</t>
  </si>
  <si>
    <t>Patchbeleid</t>
  </si>
  <si>
    <t>7.3</t>
  </si>
  <si>
    <t>Exit-strategie</t>
  </si>
  <si>
    <t>7.4</t>
  </si>
  <si>
    <t>Locatie van apparatuur, data en onderaannemers</t>
  </si>
  <si>
    <t>7.5</t>
  </si>
  <si>
    <t>Privacywetgeving</t>
  </si>
  <si>
    <t>7.6</t>
  </si>
  <si>
    <t>Verwerkersovereenkomst</t>
  </si>
  <si>
    <t>7.7</t>
  </si>
  <si>
    <t>Audits - The Right to Audit</t>
  </si>
  <si>
    <t>7.8</t>
  </si>
  <si>
    <t>Fysieke beveiliging</t>
  </si>
  <si>
    <t>7.9</t>
  </si>
  <si>
    <t>Responsible Disclosure</t>
  </si>
  <si>
    <t>7.10</t>
  </si>
  <si>
    <t>Incident Response en forensisch onderzoek</t>
  </si>
  <si>
    <t>7.11</t>
  </si>
  <si>
    <t>Principe van Least Privilege</t>
  </si>
  <si>
    <t>Uitsluitingen en uitzonderingen</t>
  </si>
  <si>
    <t>8.1</t>
  </si>
  <si>
    <t>GEO politieke uitzonderingen</t>
  </si>
  <si>
    <t>Landen die vallen onder de geopolitieke uitzonderingen zijn: (niet uitputtend)
 · Rusland
 · China
 · Iran
 · Noord-Korea</t>
  </si>
  <si>
    <t>8.2</t>
  </si>
  <si>
    <t>W3C compatibiliteit</t>
  </si>
  <si>
    <t>8.3</t>
  </si>
  <si>
    <t>Uitsluiting RDP protocol</t>
  </si>
  <si>
    <t>8.4</t>
  </si>
  <si>
    <t>Opgave client applicaties</t>
  </si>
  <si>
    <t>8.5</t>
  </si>
  <si>
    <t>Uitsluiting client side plugins</t>
  </si>
  <si>
    <t>8.6</t>
  </si>
  <si>
    <t>DRM / EME afhankelijkheid</t>
  </si>
  <si>
    <t>De spreadsheet die u geopend heeft kan op het tabblad “Invulsheet” ingevuld worden door akkoord of niet akkoord te geven op de aldaar genoemde hoofdstukken uit de Aansluitvoorwaarden met mogelijkheid tot geven van commentaar. Dit zijn de kolommen aangegeven met de lichtgroene titels.</t>
  </si>
  <si>
    <t>De index kolom is de verwijzing naar die hoofdstukken. Het aansluitvoorwaarden document dient onderdeel uit te maken van de verstrekking vanuit de gemeente. Heeft u dit document niet ontvangen, kunt u bij uw contactpersoon navraag doen.</t>
  </si>
  <si>
    <t>Legenda:</t>
  </si>
  <si>
    <t>Kolom in te vullen door gemeentelijk security personeel</t>
  </si>
  <si>
    <t>Kolom in te vullen door de opdrachtnemer</t>
  </si>
  <si>
    <t>Leeswijzer en instructie</t>
  </si>
  <si>
    <t>Begrip</t>
  </si>
  <si>
    <t>Definitie</t>
  </si>
  <si>
    <t>Opdrachtgever</t>
  </si>
  <si>
    <t>De gemeente Ede</t>
  </si>
  <si>
    <t>Aanvrager</t>
  </si>
  <si>
    <t>Vergunninghouder</t>
  </si>
  <si>
    <t>Oplossing</t>
  </si>
  <si>
    <t>Eisen</t>
  </si>
  <si>
    <t>Wensen</t>
  </si>
  <si>
    <t>Geef middels 'ja'of 'nee'aan of u voldoet aan de betreffende wens. Indien het antwoord 'ja' is, dan dient deze wens gedemonstreerd te worden in de demonstratie (zie aanbestedingsdocument). Alleen dan kan het voldoen aan de betreffende wens meewegen in de beoordeling van de verwachte meerwaarde van de applicatie.</t>
  </si>
  <si>
    <t>Prijsvoorstel</t>
  </si>
  <si>
    <t>Neem in het prijsvoorstel de initiële en jaarlijkse kosten op voor levering van de oplossing, zodat de opdrachtgever zich een beeld kan vormen van de totale kosten van eigenaarschap van de oplossing voor de maximale contractperiode van vijf jaar. Gerbuik hiervoor het daarvoor bedoelde prijsformulier.</t>
  </si>
  <si>
    <t>#</t>
  </si>
  <si>
    <t>Toelichting</t>
  </si>
  <si>
    <t>Bijlage</t>
  </si>
  <si>
    <t>Inschrijvende partij</t>
  </si>
  <si>
    <t>Indien van Toepassing</t>
  </si>
  <si>
    <t>De aangeboden producten diensten of levering van de inschrijver</t>
  </si>
  <si>
    <t>1.1. Begrippenlijst</t>
  </si>
  <si>
    <t>Begrip / afkorting</t>
  </si>
  <si>
    <t>Betekenis / toelichting / uitleg</t>
  </si>
  <si>
    <t>BIAS</t>
  </si>
  <si>
    <t>Afdeling Beheer Infrastructuur, Applicaties en Systemen, verantwoordelijk voor het beheer van de hosting-diensten ten behoeve van gemeente Ede en gast-organisaties.</t>
  </si>
  <si>
    <t>Dossier Afspraken en Procedures</t>
  </si>
  <si>
    <t>NvI</t>
  </si>
  <si>
    <t>Nota van Inlichtingen</t>
  </si>
  <si>
    <t>PvE</t>
  </si>
  <si>
    <t>Programma van Eisen (dit document)</t>
  </si>
  <si>
    <t>SSO</t>
  </si>
  <si>
    <t>Single Sign On: als gebruiker is ingelogd in de Ede(VDI) omgeving hoeft niet nog een keer handmatig ingelogd te worden in applicaties die SSO ondersteunen.</t>
  </si>
  <si>
    <t>Uniform Europees Aanbestedingsformulier.</t>
  </si>
  <si>
    <t>Opdrachtnemer</t>
  </si>
  <si>
    <t>Omschrijving</t>
  </si>
  <si>
    <t>Categorie</t>
  </si>
  <si>
    <t>UEA</t>
  </si>
  <si>
    <r>
      <t xml:space="preserve">Geef </t>
    </r>
    <r>
      <rPr>
        <u/>
        <sz val="11"/>
        <color theme="1"/>
        <rFont val="Calibri"/>
        <family val="2"/>
      </rPr>
      <t>alleen</t>
    </r>
    <r>
      <rPr>
        <sz val="11"/>
        <color theme="1"/>
        <rFont val="Calibri"/>
        <family val="2"/>
      </rPr>
      <t xml:space="preserve"> bij de items waar expliciet om </t>
    </r>
    <r>
      <rPr>
        <i/>
        <sz val="11"/>
        <color theme="1"/>
        <rFont val="Calibri"/>
        <family val="2"/>
      </rPr>
      <t>toelichting</t>
    </r>
    <r>
      <rPr>
        <sz val="11"/>
        <color theme="1"/>
        <rFont val="Calibri"/>
        <family val="2"/>
      </rPr>
      <t xml:space="preserve"> wordt gevraagd een toelichting in de hiervoor bestemde kolom</t>
    </r>
  </si>
  <si>
    <r>
      <t xml:space="preserve">Bij diverse items is een </t>
    </r>
    <r>
      <rPr>
        <i/>
        <sz val="11"/>
        <color theme="1"/>
        <rFont val="Calibri"/>
        <family val="2"/>
      </rPr>
      <t>bijlage</t>
    </r>
    <r>
      <rPr>
        <sz val="11"/>
        <color theme="1"/>
        <rFont val="Calibri"/>
        <family val="2"/>
      </rPr>
      <t xml:space="preserve"> opgenomen bij de eis/wens. De bijlage bevat relevante/ leidende informatie voor de beantwoording</t>
    </r>
  </si>
  <si>
    <t>Based on reporting</t>
  </si>
  <si>
    <t>Dislocaties</t>
  </si>
  <si>
    <t>Requirments</t>
  </si>
  <si>
    <t xml:space="preserve"> Full</t>
  </si>
  <si>
    <t>Small</t>
  </si>
  <si>
    <t>Locatie</t>
  </si>
  <si>
    <t>Machines</t>
  </si>
  <si>
    <t>Straat</t>
  </si>
  <si>
    <t>Postcode</t>
  </si>
  <si>
    <t>Stad</t>
  </si>
  <si>
    <t>Afdrukken Zwart-Wit</t>
  </si>
  <si>
    <t>Afdrukken Kleur</t>
  </si>
  <si>
    <t>Afdrukken Totaal</t>
  </si>
  <si>
    <t>Full</t>
  </si>
  <si>
    <t>Begraafplaats Ede</t>
  </si>
  <si>
    <t>A4</t>
  </si>
  <si>
    <t>Yes</t>
  </si>
  <si>
    <t>6717 LT</t>
  </si>
  <si>
    <t>Ede</t>
  </si>
  <si>
    <t>GOO Klomperweg</t>
  </si>
  <si>
    <t>A3</t>
  </si>
  <si>
    <t>6717 LZ</t>
  </si>
  <si>
    <t>GOO Zandlaan</t>
  </si>
  <si>
    <t>enkelzijdig</t>
  </si>
  <si>
    <t>6711 DE</t>
  </si>
  <si>
    <t>dubbel zijdig</t>
  </si>
  <si>
    <t xml:space="preserve">Doelen A-3  </t>
  </si>
  <si>
    <t>multilade invoer</t>
  </si>
  <si>
    <t xml:space="preserve">Doelen C-0  </t>
  </si>
  <si>
    <t>hand invoer</t>
  </si>
  <si>
    <t xml:space="preserve">Doelen C-1  </t>
  </si>
  <si>
    <t>Printen</t>
  </si>
  <si>
    <t>6718 ZG</t>
  </si>
  <si>
    <t>scannnen</t>
  </si>
  <si>
    <t>Horaplantsoen H-0 0 Hal</t>
  </si>
  <si>
    <t>scan to email</t>
  </si>
  <si>
    <t>6711 DD</t>
  </si>
  <si>
    <t>Ede Gld</t>
  </si>
  <si>
    <t>scan to file</t>
  </si>
  <si>
    <t>6711 AW</t>
  </si>
  <si>
    <t>Scannen OCR</t>
  </si>
  <si>
    <t>NTH</t>
  </si>
  <si>
    <t>Aanraakscherm kleur</t>
  </si>
  <si>
    <t xml:space="preserve">Manenberg MD  </t>
  </si>
  <si>
    <t>Aanraakscherm in te stellen</t>
  </si>
  <si>
    <t>Aanraakscherm te beveiligen</t>
  </si>
  <si>
    <t>6711 DS</t>
  </si>
  <si>
    <t>Paslezer (toegangspas)</t>
  </si>
  <si>
    <t>Raadhuis A-2 -1 Archief</t>
  </si>
  <si>
    <t>Queue legen na print opdracht</t>
  </si>
  <si>
    <t>Qwachrij legen na x uur.</t>
  </si>
  <si>
    <t>Perferator</t>
  </si>
  <si>
    <t xml:space="preserve">Raadhuis B-3  </t>
  </si>
  <si>
    <t>Nieten</t>
  </si>
  <si>
    <t>Geen USB toegang</t>
  </si>
  <si>
    <t xml:space="preserve">Raadhuis C-2  </t>
  </si>
  <si>
    <t>Beheer  instellingen op afstand</t>
  </si>
  <si>
    <t>YEs</t>
  </si>
  <si>
    <t xml:space="preserve">Raadhuis D-0  </t>
  </si>
  <si>
    <t>Beheer instellingen lokaal</t>
  </si>
  <si>
    <t>YES</t>
  </si>
  <si>
    <t>Boekjes vouwen en nieten A4</t>
  </si>
  <si>
    <t xml:space="preserve">Raadhuis D-2  </t>
  </si>
  <si>
    <t>Boekjes vouwen en nieten A3</t>
  </si>
  <si>
    <t xml:space="preserve">Raadhuis E-0  </t>
  </si>
  <si>
    <t>Boekjes vouwen A4</t>
  </si>
  <si>
    <t xml:space="preserve">Raadhuis E-2  </t>
  </si>
  <si>
    <t>Boekjes vouwen A3</t>
  </si>
  <si>
    <t xml:space="preserve">Vleugel V-0  </t>
  </si>
  <si>
    <t xml:space="preserve">Vleugel V-3  </t>
  </si>
  <si>
    <t>Totaal locaties</t>
  </si>
  <si>
    <t>Totaal dislokaties</t>
  </si>
  <si>
    <t>Bij aanvang project dienen er uitsluitend twee modellen printers te worden geleverd te weten een full size en een small size. (zie tabblad 'Printer size full_Small in dit PvE). Beiden aangeboden modellen printers moeten  met dezelfde printer driver aangestuurd kunnen worden.</t>
  </si>
  <si>
    <t>De MFP'moeten Zwart/Wit en kleuren kunnen afdrukken</t>
  </si>
  <si>
    <t>Kleurdetectie is vereist maar mag niet actief inschakelen. Standaard wordt er zwart/wit afgedrukt waarbij zwart is geen kleur menging mag zijn.</t>
  </si>
  <si>
    <t>Pas 4 Jaar na de initiële levering (tenzij anders overeengekomen) van de MFP oplossing is opdrachtnemer bevoegd bij vervanging apparatuur te leveren, die niet identiek is aan het geleverde type in de startconfiguratie maar waarmee eveneens voldaan wordt aan alle gestelde eisen</t>
  </si>
  <si>
    <t>Alle aan te bieden apparatuur moet tenminste zijn voorzien van powermanagement c.q. een energie arme stand.</t>
  </si>
  <si>
    <t>De MFP’s voldoen aan alle huidige wettelijk geldende milieu- en Arbo-eisen.</t>
  </si>
  <si>
    <t>De MFP’s zijn geschikt voor gebruik van gerecycled papier (overeenkomstig: EN 12281-2002  )</t>
  </si>
  <si>
    <t>De MFP’s dienen te voldoen aan de eisen van een energie-efficiënt label, zoals GEA label, Energy Star of een vergelijkbare norm. </t>
  </si>
  <si>
    <t>De door opdrachtnemer aangeboden apparatuur moet minimaal voldoen aan de in Nederland geldende wettelijke voorschriften op het gebied van arbeidsomstandigheden, milieu, ergonomie en veiligheid. Dit geldt uiteraard voor de huidige wetgeving, maar ook voor wat betreft de reeds bekend zijnde toekomstige veranderingen volgens de nieuwste inzichten van het NNI (Nederlands Normalisatie Instituut).</t>
  </si>
  <si>
    <t>Omgevingseisen</t>
  </si>
  <si>
    <t xml:space="preserve">Gebruikersinstructies voor groen beheer van de prestaties. Een richtsnoer met instructies voor het  maximaliseren van de milieuprestaties van de beeldverwerkingsapparatuur in kwestie (waarin de functies voor papierbeheer, energie-efficiëntie en voor verbruiksgoederen zoals inkt- en/of tonercartridges aan bod komen) moet worden verstrekt. </t>
  </si>
  <si>
    <t>Opdrachtnemer verklaart dat in geen enkele fase van het productieproces, van zowel apparatuur als verbruiksmaterialen, sprake is van kinderarbeid, gedwongen arbeid en schending van de mensenrechten.</t>
  </si>
  <si>
    <t>De aangeboden apparatuur voldoet aan de CE-markering en er komen geen stoffen in voor die op de zogenaamde zwarte lijst staan (RoHS-compliant). Er mogen geen broom bevattende vlamvertragers, cadmium houdende pigmenten en éénmalige OPC-kopieerpatronen en cartridges worden gebruikt. RoHS staat voor ‘Restriction of the use of Certain Hazardous Substances in Electrical and Electronic Equipment’ (‘Beperking van Gevaarlijke Stoffen in Elektrische en Elektronische Apparatuur’) en geldt voor apparatuur die op de markt gebracht is na 1 juli 2006. De verboden stoffen zijn lood, kwik, cadmium, hexavalent chroom, polybrominatedbiphenyls (PBB) of polybrominateddiphenylethers (PBDE).</t>
  </si>
  <si>
    <t>De leverancier dient alle bij de apparatuur vrijkomende afvalstoffen die schadelijk zijn voor milieu, waaronder tonerhouders, klein chemisch afval, toners, toner- en inktcartridges en onderhoudsmateriaal alsmede de verpakkingen, gedurende de looptijd van de overeenkomst kosteloos en op een aantoonbaar verantwoorde wijze af te voeren, te re-conditioneren en te verwerken. Zowel periodiek op eigen initiatief, als op verzoek van de opdrachtgever.</t>
  </si>
  <si>
    <t>Facilitaire voorzieningen</t>
  </si>
  <si>
    <t>De MFP moet op stahoogte bediend kunnen worden.</t>
  </si>
  <si>
    <t>De aangeboden printer(s) moeten geschikt zijn voor bediening vanuit rolstoel (Scherm, Paslezer)</t>
  </si>
  <si>
    <t>De maximale afmetingen van de MFP’s voor zowel de Full-als de Small size zijn (breedte, diepte, hoogte): 150 x 66 x 150 cm.  </t>
  </si>
  <si>
    <t>Na gebruik apparatuur door gebruiker dient apparatuur altijd terug te gaan naar standaardinstellingen.</t>
  </si>
  <si>
    <t>De systeeminstellingen op het display dienen niet door de gebruikers aangepast te kunnen worden.</t>
  </si>
  <si>
    <t>Bij de bediening van de MFP wordt gebruik gemaakt van internationaal bekende symbolen (beeldpraat).</t>
  </si>
  <si>
    <t>Directe Bediening</t>
  </si>
  <si>
    <t>De volgende eisen worden gesteld t.a.v. ten aanzien van het display van de MFP: 
1.1 - Het toetsenbord en het display zijn geïntegreerd in de MFP, duidelijk leesbaar en het betreft een touchscreen. 
1.2 - Er is verlichting in het display aanwezig. 
1.3 - Het menu bestaat uit logische en begrijpelijke keuzes. 
1.4 - Het touchscreen reageert probleemloos op aanraking. 
1.5 - De getoonde foutmeldingen zijn begrijpelijk beschreven en in het Nederlands. 
1.6 - De betekenis van foutcodes wordt in de display duidelijk toegelicht. 
1.7 - Taalinstelling Nederlands (default). 
1.8 - De menustructuur is aan te passen; minimaal door Opdrachtnemer, eventueel door Opdrachtgever</t>
  </si>
  <si>
    <t>Invoer</t>
  </si>
  <si>
    <t>De small size MFP ondersteunt ten minste de volgende invoer functies:
1 x papierlade, A4 (Blanco) met een capaciteit van minimaal 500 vel
1 x papierlade, A4 (Briefpapier) met een capaciteit van minimaal 500 vel
1 x papierlade, A3 met een capaciteit van minimaal 500 vel
Handmatige invoer moet mogelijk zijn, maar telt niet als een papierlade.</t>
  </si>
  <si>
    <t>De full size MFP ondersteunt ten minste de volgende invoer functies:
1 x papierlade, A4 (Blanco) met een capaciteit van minimaal 1500 vel
1 x papierlade, A4 (Briefpapier) met een capaciteit van minimaal 500 vel
1 x papierlade, A3 met een capaciteit van minimaal 500 vel
Handmatige invoer moet mogelijk zijn, maar telt niet als een papierlade</t>
  </si>
  <si>
    <t>De MFP kan minimaal 50 pagina’s per minuut printen.</t>
  </si>
  <si>
    <t>Opdrachtgever kan per gebruiker instellen of in kleur mag worden uitgevoerd</t>
  </si>
  <si>
    <t>De eerste pagina dient binnen 20 seconden te worden uitgevoerd.</t>
  </si>
  <si>
    <t>Verkleinen en vergroten (alle formaten) moet mogelijk zijn (traploos en in vaste stappen).</t>
  </si>
  <si>
    <t>Keuze papiersoort / papierlade moet mogelijk zijn.</t>
  </si>
  <si>
    <t>Enkelzijdig en dubbelzijdig afdrukken.</t>
  </si>
  <si>
    <t>Landscape (liggend) en portret (staand) afdrukken.</t>
  </si>
  <si>
    <t>Afdrukken in kleur en zwart/wit.</t>
  </si>
  <si>
    <t>Uitvoer</t>
  </si>
  <si>
    <t>Mogelijkheid om papierbakken/lades te beveiligen tegen automatisch doorgaan. Als het papier op is in een bepaalde bak/lade mag er niet automatisch worden doorgegaan met printen uit een andere papierbak.</t>
  </si>
  <si>
    <t>Indien met een afwijkend papierformaat geprint wordt (b.v. Letter), dan dient dit bij de MFP aangepast te kunnen worden naar b.v. A4. De MFP geeft dit actief aan bij de gebruiker die dit voorstel met 1 handeling bevestigt.</t>
  </si>
  <si>
    <t>Eén document van meerdere pagina’s afdrukken op meerdere papiersoorten uit meerdere lades.</t>
  </si>
  <si>
    <t>Vergaren aan/uit zetten (default aan).</t>
  </si>
  <si>
    <t>Nieten aan/uit zetten (default uit). Full /small tabel</t>
  </si>
  <si>
    <t>Aanmelden</t>
  </si>
  <si>
    <t>Printerdriver / Applicatie</t>
  </si>
  <si>
    <t>Functionele Eisen m.b.t. de printerdriver:
1 - In de printerdriver dient de gebruiker alle mogelijke functies van de MFP m.b.t. INVOER en  UITVOER aan te kunnen geven (tenzij geblokkeerd voor gebruik).
2 - De printerdriver heeft een helpfunctie voor alle mogelijke instellingen.
3 - De printerdriver is taalonafhankelijk en volgt de taalinstellingen van het werkstation. De ondersteunde talen zijn: Nederlands en Engels. De printerdriver dient de opdrachten in deze talen op de juiste manier te verwerken, onafhankelijk van de ingestelde taal op de printer.</t>
  </si>
  <si>
    <t>Printserver</t>
  </si>
  <si>
    <t>Follow Me software draait eveneens op de server voor de  PRINTSERVER (en dient te voldoen aan de Server gestelde eisen).</t>
  </si>
  <si>
    <t>Er dient rekening gehouden te worden dat de Opdrachtgever een multi-forest AD inrichting heeft gerealiseerd. Vanuit alle forests moet gebruik gemaakt kunnen worden van alle aangeboden MFP functionaliteit op alle MFP’s door alle gebruikers.</t>
  </si>
  <si>
    <t>Er zijn restricties in te stellen die opdrachten maximeren, met een melding dat grote aantallen door Repro geprint moeten worden.</t>
  </si>
  <si>
    <t>Beheer- en technische eisen</t>
  </si>
  <si>
    <t xml:space="preserve">Alle software (printerserver, printerdrivers, Follow Me, beheer applicatie) zijn gecertificeerd voor gebruik op de beschreven operating systemen. </t>
  </si>
  <si>
    <t>De printserver maakt gebruik van een standaard server van Opdrachtgever.</t>
  </si>
  <si>
    <t>Niet afgedrukte printopdrachten gedurende een in te stellen aantal werkdagen worden bewaard op het printplatform en na het aantal ingestelde aantal werkdagen automatisch worden verwijderd. Deze default waarde is 3 werkdagen.</t>
  </si>
  <si>
    <t>De MFP oplossing (apparatuur en daarbij behorende printerdrivers en software) functioneert fout- en conflict-loos binnen de Automatiserings-omgeving van de opdrachtgever</t>
  </si>
  <si>
    <t>Scannen</t>
  </si>
  <si>
    <t xml:space="preserve">Het afdrukken van niet voltooide printopdrachten wordt niet automatisch vervolgd nadat een storing in de keten of de apparatuur is verholpen. </t>
  </si>
  <si>
    <t>De printopdracht kan alleen herstart worden op commando van de documenteigenaar.</t>
  </si>
  <si>
    <t>Printopdrachten worden automatisch verwijderd nadat ze zijn afgedrukt.</t>
  </si>
  <si>
    <t>Kopiëren</t>
  </si>
  <si>
    <t>Aansluitvoorwaarden</t>
  </si>
  <si>
    <t>Server systeem:
1 - Server system’s zijn gevirtualiseerd en worden aangemaakt door de opdrachtgever.
2 - Het standaard OS is Windows server (2022 of hoger). 
3 - Huidig virtualisatieplatform: Nutanix AHV
4 - Het server virtualisatieplatform draait on premise bij gemeente Ede.</t>
  </si>
  <si>
    <t>Opdrachtnemer draagt zorg voor de levering, installatie en onderhoud van beheerapplicatie om statusinformatie van de apparatuur te verkrijgen</t>
  </si>
  <si>
    <t>De beheerapplicatie zal minimaal onderstaande taken kunnen uitvoeren:
1 - monitoren van en meldingen versturen over statusinformatie (toner, nietjes, voorraad van papier in alle bakken, storingen);
2 - verzamelen van tellerstanden;
2 - beheren en bestellen van de verbruiksmaterialen;
2 - melden en registreren van storingen;
2 - opvraagmogelijkheden voor hardware adres, serienummers, apparaat model;
2 - inspecteren en wijzigen van de configuratie;</t>
  </si>
  <si>
    <t>Beheerapplicatie: Het moet mogelijk zijn om via de door opdrachtgever gebruikte monitoring/alerting tool Nagios de correcte werking en beschikbaarheid van de MFP’s en printservers te monitoren.</t>
  </si>
  <si>
    <t xml:space="preserve">Beheerapplicatie: De webinterface van de te gebruiken applicatie dient voor beheerders van de Opdrachtgever tenminste dezelfde functionaliteit te bieden als op het display van de MFP (beheer menu’s). </t>
  </si>
  <si>
    <t>Beheerapplicatie: Indien de applicatie een database gebruikt dan moet deze aansluiten bij de standaarden van de opdrachtgever. De gevoerde standaard is MSSQL In het geval dat de database is opgenomen in de applicatie volgt hieruit geen beheerlast voor de opdrachtgever en is support en wordt onderhoud volledig verzorgd door de opdrachtnemer; in dat geval hoeft niet aan de standaard voldaan te worden.</t>
  </si>
  <si>
    <t>Beheerapplicatie: Opdrachtnemer biedt door opdrachtgever geautoriseerde personen een beveiligde (https) webbased toegang tot de boven bedoelde applicatie, zonder het gebruik van een plug-in of lokaal geïnstalleerde software anders dan de browser zelf. De beheerapplicatie werkt browser onafhankelijk (dat wil zeggen: elke standaard browser is geschikt zonder dat verlies van functionaliteit optreedt).</t>
  </si>
  <si>
    <t>Beheerapplicatie: De status van de apparatuur dient op afstand te kunnen worden beheerd, d.w.z. er moet een beheertool zijn die gebruikt kan worden door de opdrachtgever. Op deze wijze moet onder andere kunnen worden besloten tot noodzakelijke onderhouds- of reparatiewerkzaamheden, waaronder bijvullen toner.</t>
  </si>
  <si>
    <t>Beveiliging: 
1 - De MFP apparatuur moet dusdanig beveiligd zijn dat alleen geautoriseerde functionarissen veranderingen kunnen aanbrengen in de systeeminstellingen van de apparatuur.
2 - Alle op de MFP apparatuur opgeslagen data dient zodanig beveiligd te zijn, dat misbruik en/of privacy inbreuken voorkomen worden.</t>
  </si>
  <si>
    <t xml:space="preserve">PATCHES, UPDATES EN RELEASES: Een MFP firmware update dient door opdrachtnemer voor alle apparatuur vanuit een centrale netwerkpositie uitgevoerd te worden.
</t>
  </si>
  <si>
    <t>PATCHES, UPDATES EN RELEASES: Patches en updates dienen tot een minimum beperkt te blijven, zodat de beschikbaarheid zoveel mogelijk behouden blijft evenals het beheer aan de zijde van Opdrachtgever. Opdrachtnemer is verantwoordelijk voor de installatie van de updates van de beheerapplicatie. Dit dient te allen tijde in overleg met opdrachtgever plaats te vinden. Beleid is minimaal  n-1. Max 3 maanden achterlopen.</t>
  </si>
  <si>
    <t>PATCHES, UPDATES EN RELEASES: Een uitzondering is als de upgrade/update noodzakelijk is als gevolg van ontwikkelingen in het netwerk waar Inschrijver geen invloed op heeft, bijvoorbeeld wanneer Gemeente Ede over gaat op een andere versie van een besturingssysteem van de SERVERs. De hiervoor benodigde aanpassingen dienen in 1 (gecertificeerde) update/upgrade gerealiseerd te worden</t>
  </si>
  <si>
    <t>PATCHES, UPDATES EN RELEASES: Nieuwe versies van de software van leverancier als gevolg van een nieuwe versie van het operating system dienen uiterlijk 3 maanden na het uitbrengen van deze versie in gecertificeerde vorm beschikbaar te zijn.</t>
  </si>
  <si>
    <t>Realisatie</t>
  </si>
  <si>
    <t xml:space="preserve">Implementatie en Migratie:
1 - De uitrol van alle apparatuur vindt op alle locaties plaats in nauw overleg en via het changeproces  na goedkeuring van de Opdrachtgever.
2 - Alle af te leveren apparatuur en verbruiksmaterialen moeten deugdelijk zijn verpakt met duidelijke vermelding van afzender, inhoud, besteller en bestemming. Verpakkings materiaal af te voeren door opdrachtnemer.
3 - De monteurs die met de uitrol zijn belast dienen te beschikken over adequate competenties en voldoende deskundig te zijn om alle mogelijk voorkomende issues voortvarend zelfstandig op te lossen. Deze monteur dient adequaat te kunnen communiceren met betrokken medewerkers van Opdrachtgever. Zij beheersen daartoe de Nederlandse taal vloeiend in woord en geschrift.
4 - De opdrachtnemer test de MFP uitvoerig op het correct functioneren voordat een MFP definitief aan de daartoe aangewezen medewerker van opdrachtgever wordt overgedragen. Voorafgaand aan de definitieve opdrachtverstrekking wordt een implementatieprotocol vastgelegd met de opdrachtnemer. </t>
  </si>
  <si>
    <t>Testen, Accepteren en opleveren:
1 - Opdrachtnemer stelt een door Opdrachtgever goed te keuren testprotocol op. Testprotocol opzoeken.
2 - Elke MFP configuratie dient na installatie functioneel te worden getest door opdrachtnemer.
3 -Opdrachtgever is bevoegd de functionele test van elk apparaat bij te wonen. 
3.1 - Opdrachtnemer nodigt Opdrachtgever voldoende tijdig uit om bij elke functionele test aanwezig te kunnen zijn. 
3.2 - Van elke functionele test wordt een testrapport conform het testprotocol opgesteld.
4 - Na installatie, implementatie en functionele test biedt opdrachtnemer elk apparaat met behorend testrapport ter acceptatie bij opdrachtgever aan.
5 - Aansluitend aan de ingebruikstelling zorgt opdrachtnemer dat de locatie schoon wordt opgeleverd en alle verpakkingsmaterialen zijn verwijderd/ afvoeren.
6 - Opdrachtnemer draagt zorg voor een voor Opdrachtgever kosteloze en milieuvriendelijke afvoer en verwerking van verpakkingsmaterialen.
7-  Voor het plaatsen en het weghalen van de apparatuur worden door leverancier geen kosten in rekening gebracht bij opdrachtgever.</t>
  </si>
  <si>
    <t>Training, Opleiding en instructie:
Iedere MFP is voorzien van een digitale (pdf) en geplastificeerde instructiekaart in het Nederlands (taalniveau B1), met daarop vermeld de basishandelingen voor het vervaardigen van een kopie-, print- en scanopdracht</t>
  </si>
  <si>
    <t>Training, Opleiding en instructie:
Van alle aangeboden apparatuur worden de teksten van de displays, handleidingen en eventuele instructiekaarten, met basisuitleg voor printen, kopiëren en scannen, in de Nederlandse taal geleverd.</t>
  </si>
  <si>
    <t>Training, Opleiding en instructie:
De instructiekaart, handleidingen en training / opleiding dienen vooraf door Opdrachtgever te zijn geaccordeerd</t>
  </si>
  <si>
    <t>Accounting, rapportage en overleg:
1- Elke MFP dient minimaal de aantallen afdrukken te registreren. Er is daarbij onderscheid tussen kleur en zwart/wit. 
1.1 - Bij combinatie van kleur en zwart/wit worden de pagina’s in kleur en zwart/wit separaat geregistreerd. Voorbeeld: Indien een afdrukopdracht van 30 pagina’s slechts 3 pagina’s kleur bevat, dienen 3 afdrukken kleur en 27 afdrukken zwart/wit te worden geregistreerd en niet 30 afdrukken kleur.</t>
  </si>
  <si>
    <t>Accounting, rapportage en overleg:
De tellerstanden (onderscheiden naar kleur en zwart/wit) van alle MFP’s dienen aan het einde van elke maand automatisch te worden gegenereerd naar één centraal, later te verstrekken, emailadres van Gemeente Ede.</t>
  </si>
  <si>
    <t>Accounting, rapportage en overleg:
De (digitale) tellerstanden dienen te kunnen worden geëxporteerd naar Microsoft Office-applicaties.</t>
  </si>
  <si>
    <t>Accounting, rapportage en overleg:
Per MFP dienen de afdrukken en scans in zwart/wit en kleur te worden geregistreerd en inzichtelijk te worden gemaakt in een rapportage(tool), alsook de bijbehorende kosten.</t>
  </si>
  <si>
    <t>Accounting, rapportage en overleg:
De kwartaalrapportage dient na afloop van een driemaands periode opgeleverd worden:
1  - De volgende gegevens zijn opgenomen van elke MFP:
2 - het serienummer, serietype en de locatie;
3 - geïnstalleerde firmware en meest actuele firmware;
4 - tellerstanden en verbruik van elke MFP (onderscheiden naar kleur en zwart/wit) per kwartaal;
5 - Installatiedatum en de tellerstand per installatiedatum;
6 - het beschikbaarheidspercentage;
7 - aantal storingen per kwartaal;
8 - type van elke storing;
9 - datum en tijdstip van de melding van elke storing;
10 - datum en tijdstip van de afhandeling van elke storing;
11 - de reparatietijd na melding van een storing;
12 - totale storingstijd binnen kantooruren (8:00 – 17:00 uur).</t>
  </si>
  <si>
    <t>Accounting, rapportage en overleg:
Na overlegging van de kwartaalrapportage neemt opdrachtnemer het initiatief voor het overleg waarin de uitvoering van de overeenkomst wordt besproken. De kostenontwikkeling van het contract dient altijd onder de aandacht gebracht te worden met advies hoe de kosten te beperken. Indien Opdrachtgever behoefte heeft aan extra overleg dient opdrachtnemer hieraan mee te werken.</t>
  </si>
  <si>
    <t>Accounting, rapportage en overleg:
De opdrachtnemer wijst een vaste contactpersoon toe aan opdrachtgever die de totale geleverde dienstverlening kan overzien en beoordelen. De contactpersoon is bevoegd om, indien noodzakelijk, de dienstverlening bij te sturen n.a.v. berichten van Opdrachtgever m.b.t. Key Performance Indicators (KPI’s</t>
  </si>
  <si>
    <t>HELPDESK:
1 - Opdrachtnemer draagt zorg voor een helpdesk die tijdens kantooruren (08:00 tot 17:00 uur) bereikbaar is voor vragen en meldingen van beheerders en helpdeskmedewerkers van Opdrachtgever.
2 - Binnen 20 seconden wordt een telefoon van Opdrachtgever aangenomen met de mogelijkheid om een vraag of klacht te registeren. Binnen 30 minuten wordt door opdrachtnemer contact opgenomen met de indiener.
3 - De medewerkers van de serviceorganisatie waar de klachten, storingen en dergelijke worden gemeld, beheersen de Nederlandse taal, zowel mondeling als schriftelijk.
4 -De medewerkers van de service organisatie beschikken over voldoende kennis om vragen en meldingen in behandeling te kunnen nemen en indien de aard van de storing het mogelijk maakt, om een storing op afstand op te lossen.</t>
  </si>
  <si>
    <t>SERVICE PORTAL:
1 - Meldingen of klachten moeten ook online (serviceportal) kunnen worden gemeld bij opdrachtnemer.
2 - Het serviceportal biedt Opdrachtgever online inzicht van elke MFP en de afhandeling van meldingen.</t>
  </si>
  <si>
    <t>Dienstverlening</t>
  </si>
  <si>
    <t>Servicelevels</t>
  </si>
  <si>
    <t>REPARATIETIJD
1 - De reparatietijd is in 95 % van alle storingsgevallen maximaal 14 kantooruren (08:00 tot 17:00 uur) na storingsmelding.
2 - Indien de storing niet binnen de maximale reparatietijd na storing kan worden verholpen deelt opdrachtnemer aan Opdrachtgever mede de termijn waarbinnen de storing zal zijn verholpen. Indien de reparatietermijn langer dan 5 werkdagen duurt, is opdrachtnemer verplicht de MFP tijdelijk te vervangen door een wel functionerend, en identiek apparaat.</t>
  </si>
  <si>
    <t xml:space="preserve">VERVANGING
Opdrachtnemer dient een MFP te vervangen door een zelfde (nieuw of gereviseerd) exemplaar, als deze MFP in een periode van een half contractjaar meer dan 4 storingen of een periode van een contractjaar meer dan 6 storingen vertoont. </t>
  </si>
  <si>
    <t>Kwaliteit afdrukken: 
1 - De kwaliteit van de afdrukken dient gedurende de looptijd van de overeenkomst gelijk te blijven aan de kwaliteit van de proefsets die per type machine tijdens de Proof of Concept zijn gemaakt.
2 - Indien de kwaliteit van de afdrukken binnen 6 maanden na eerste reparatie vanwege afwijkende afdrukkwaliteit een derde keer vanwege afwijkende afdrukkwaliteit dient te worden gerepareerd, wordt de betreffende MFP vervangen door een exemplaar waarvan de kwaliteit van de afdrukken wel voldoet aan de kwaliteit van de proefsets.</t>
  </si>
  <si>
    <t>Overige diensten:
1 - Opdrachtnemer verklaart dat alle geleverde en te leveren artikelen en materialen, inclusief de verpakkingen, veilig zijn te gebruiken zonder specifieke instructie en/of vaardigheden. De totale verpakking voldoet aan alle eisen met betrekking tot veiligheid.
2 - Opdrachtnemer moet voor het vaststellen van de benodigde voorraad gebruik maken van automatisch gegenereerde meldingen door de apparatuur.
3- Opdrachtnemer draagt zorg voor een milieuvriendelijke afvoer en verwerking van alle bij de apparatuur vrijkomende afvalstoffen, waaronder tonerhouders, klein chemisch afval, onderhouds- en verpakkingsmateriaal.
4 - Nieuwe ontwikkelingen m.b.t. functionaliteit (updates en upgrades) aangaande de geleverde apparatuur moeten in het kader van de door Opdrachtnemer geleverde service worden toegepast zodat de aangeboden dienstverlening voor Opdrachtgever optimaal is (zonder extra kosten).</t>
  </si>
  <si>
    <t>Overige diensten:
NB. Opdrachtgever beheert zelf de papiervoorraad. Er zijn andere leveranciers die papier leveren.</t>
  </si>
  <si>
    <r>
      <t xml:space="preserve">De functie Kopiëren is een combinatie van de functies INVOER, SCANNEN, PRINTEN en UITVOER. Dat betekent dat in beginsel alle eisen m.b.t. deze functies van toepassing zijn op Kopiëren. Er wordt daarom volstaan met het benoemen van aanvullende eisen.
FUNCTIONELE EISEN
1 - De kopieerfunctie wordt bediend d.m.v. DIRECTE BEDIENING op de MFP. 
2 - De kopieerfunctie is in staat om met tekststand, fotostand en automatische formaatherkenning te kunnen werken. 
3 - Kopiëren van enkelzijdig -&gt; enkelzijdig of dubbelzijdig en van dubbelzijdig -&gt; dubbelzijdig of enkelzijdig moet mogelijk zijn.
BEHEER- EN TECHNISCHE EISEN: 
</t>
    </r>
    <r>
      <rPr>
        <sz val="11"/>
        <rFont val="Calibri"/>
        <family val="2"/>
      </rPr>
      <t>Er zijn geen aanvullende eisen vanuit beheer en technisch perspectief t.a.v. de Kopieer functie.</t>
    </r>
  </si>
  <si>
    <r>
      <rPr>
        <sz val="11"/>
        <rFont val="Calibri"/>
        <family val="2"/>
      </rPr>
      <t>De MFP's dienen te voldoen aan de ISO 14020:2022 en NEN-EN-ISO 14024:2018 norm.</t>
    </r>
    <r>
      <rPr>
        <sz val="11"/>
        <color rgb="FFFF0000"/>
        <rFont val="Calibri"/>
        <family val="2"/>
      </rPr>
      <t xml:space="preserve">
</t>
    </r>
  </si>
  <si>
    <r>
      <t>PATCHES, UPDATES EN RELEASES: Drivers, updates en patches van geleverde apparatuur en software zijn vrij en kosteloos te downloaden v</t>
    </r>
    <r>
      <rPr>
        <sz val="11"/>
        <rFont val="Calibri"/>
        <family val="2"/>
      </rPr>
      <t>an het web of de ftp site van de opdrachtnemer. Het standaard beleid is minimaal  n-1 (n = laatste versie) en het uitvoeren van de update naar de laatste versie mag maximaal 3 maanden achterlopen.</t>
    </r>
    <r>
      <rPr>
        <sz val="11"/>
        <color theme="1"/>
        <rFont val="Calibri"/>
        <family val="2"/>
      </rPr>
      <t xml:space="preserve">
Emergency (security) fixes dienen direct te kunnen worden geïmplementeerd.</t>
    </r>
  </si>
  <si>
    <t>Beschikbaarheid:
Elke MFP dient minimaal 98%, van de kantooruren (08:00 tot 17:00 uur op werkdagen) beschikbaar te zijn. 
De beschikbaarheid wordt gemeten per kwartaal (Bkw). Daarbij wordt het aantal kantooruren (U) van een kwartaal vastgesteld op 570 uur ongeacht het daadwerkelijk aantal kantooruren in het betreffende kwartaal. Het aantal uren gedurende het kwartaal dat een MFP in storing is (en dus niet beschikbaar) wordt aangeduid als S. Het beschikbaarheidspercentage (B) wordt berekend door middel van de formule: Bkw = [(U-S)/U] x 100 %. Indien niet wordt voldaan aan deze KPI, dan heeft Opdrachtnemer nog zes (6) maanden de tijd (voor de volgende periode) om een verbetering door te voeren om alsnog aan de KPI te voldoen. Indien er geen verbetering in de volgende periode is gerealiseerd dan zal een korting van 5% op de jaarlijkse kosten worden ingehouden.</t>
  </si>
  <si>
    <t>Nee</t>
  </si>
  <si>
    <t>Opdrachtnemer dient aantoonbaar over het niveau basis en ambitieus te beschikken voor wat betreft de criteria uit de MVI-criteriatool (productgroep: reproductieapparatuur en tonercatridges)</t>
  </si>
  <si>
    <t>Per jaar</t>
  </si>
  <si>
    <t>Doelen A-1</t>
  </si>
  <si>
    <t>Raadhuis A-3</t>
  </si>
  <si>
    <t>Vleugel V-1</t>
  </si>
  <si>
    <t>Raadhuis (Huiskamer b1 B1 gang)</t>
  </si>
  <si>
    <t>CNO Galvanistraat</t>
  </si>
  <si>
    <t>Westerhoffhuis Lunteren</t>
  </si>
  <si>
    <t>Gemeente Werf (uitgifte loket)</t>
  </si>
  <si>
    <t>Asakkerweg 6</t>
  </si>
  <si>
    <t>Lunteren</t>
  </si>
  <si>
    <t>Galvanistraat 9</t>
  </si>
  <si>
    <t>6716 AE</t>
  </si>
  <si>
    <t>Zandlaan 34</t>
  </si>
  <si>
    <t>Dorpsstraat 28</t>
  </si>
  <si>
    <t>6741 AL</t>
  </si>
  <si>
    <t>Asakkerweg 8</t>
  </si>
  <si>
    <t>Zandlaan 27</t>
  </si>
  <si>
    <t>6717 LN</t>
  </si>
  <si>
    <t>6717 LP</t>
  </si>
  <si>
    <t>Zandlaan 34 (wijkbeheer)</t>
  </si>
  <si>
    <t xml:space="preserve">Klomperweg 175 </t>
  </si>
  <si>
    <t>6741 PH</t>
  </si>
  <si>
    <t>Raadhuisstraat 117</t>
  </si>
  <si>
    <t>Bergstraat 4</t>
  </si>
  <si>
    <t>Raadhuisplein 2</t>
  </si>
  <si>
    <t>Horapark 4</t>
  </si>
  <si>
    <t>Molenstraat 80</t>
  </si>
  <si>
    <t>Horaplantsoen 2</t>
  </si>
  <si>
    <t>Totaal</t>
  </si>
  <si>
    <t>Huidige versie van het document en de spreadsheet is 2.11</t>
  </si>
  <si>
    <r>
      <rPr>
        <b/>
        <sz val="10"/>
        <color theme="1"/>
        <rFont val="Liberation Sans"/>
      </rPr>
      <t>Kolommen uitgelegd:</t>
    </r>
    <r>
      <rPr>
        <b/>
        <sz val="10"/>
        <color theme="1"/>
        <rFont val="Liberation Sans"/>
      </rPr>
      <t xml:space="preserve">
</t>
    </r>
    <r>
      <rPr>
        <sz val="10"/>
        <color theme="1"/>
        <rFont val="Ubuntu"/>
        <family val="2"/>
      </rPr>
      <t xml:space="preserve">
</t>
    </r>
    <r>
      <rPr>
        <b/>
        <sz val="10"/>
        <color theme="1"/>
        <rFont val="Liberation Sans"/>
      </rPr>
      <t>Index</t>
    </r>
    <r>
      <rPr>
        <sz val="10"/>
        <color theme="1"/>
        <rFont val="Ubuntu"/>
        <family val="2"/>
      </rPr>
      <t xml:space="preserve">: Verwijzing naar het meegeleverde document
</t>
    </r>
    <r>
      <rPr>
        <b/>
        <sz val="10"/>
        <color theme="1"/>
        <rFont val="Liberation Sans"/>
      </rPr>
      <t>Onderwerp</t>
    </r>
    <r>
      <rPr>
        <sz val="10"/>
        <color theme="1"/>
        <rFont val="Ubuntu"/>
        <family val="2"/>
      </rPr>
      <t xml:space="preserve">: Naam van het hoofdstuk uit meegeleverde document
</t>
    </r>
    <r>
      <rPr>
        <b/>
        <sz val="10"/>
        <color theme="1"/>
        <rFont val="Liberation Sans"/>
      </rPr>
      <t>Eis/Wens</t>
    </r>
    <r>
      <rPr>
        <sz val="10"/>
        <color theme="1"/>
        <rFont val="Ubuntu"/>
        <family val="2"/>
      </rPr>
      <t xml:space="preserve">: Of dit binnen de gemeente voor dit project als wens of eis geldt
</t>
    </r>
    <r>
      <rPr>
        <b/>
        <sz val="10"/>
        <color theme="1"/>
        <rFont val="Ubuntu"/>
        <family val="2"/>
      </rPr>
      <t xml:space="preserve">Aanvullende informatie: </t>
    </r>
    <r>
      <rPr>
        <sz val="10"/>
        <color theme="1"/>
        <rFont val="Ubuntu"/>
        <family val="2"/>
      </rPr>
      <t xml:space="preserve">Commentaar van Security personeel
</t>
    </r>
    <r>
      <rPr>
        <b/>
        <sz val="10"/>
        <color theme="1"/>
        <rFont val="Liberation Sans"/>
      </rPr>
      <t>Akkoord</t>
    </r>
    <r>
      <rPr>
        <sz val="10"/>
        <color theme="1"/>
        <rFont val="Ubuntu"/>
        <family val="2"/>
      </rPr>
      <t xml:space="preserve"> </t>
    </r>
    <r>
      <rPr>
        <b/>
        <sz val="10"/>
        <color theme="1"/>
        <rFont val="Liberation Sans"/>
      </rPr>
      <t>Opdrachtnemer</t>
    </r>
    <r>
      <rPr>
        <sz val="10"/>
        <color theme="1"/>
        <rFont val="Ubuntu"/>
        <family val="2"/>
      </rPr>
      <t xml:space="preserve">: Gaat de opdrachtnemer akkoord met de Eis/Wens?
</t>
    </r>
    <r>
      <rPr>
        <b/>
        <sz val="10"/>
        <color theme="1"/>
        <rFont val="Liberation Sans"/>
      </rPr>
      <t>Opmerking</t>
    </r>
    <r>
      <rPr>
        <sz val="10"/>
        <color theme="1"/>
        <rFont val="Ubuntu"/>
        <family val="2"/>
      </rPr>
      <t>: Uitleg m.b.t. de akkoordverklaring of niet akkoordverklaring.</t>
    </r>
  </si>
  <si>
    <t>Algemene voorwaarden</t>
  </si>
  <si>
    <t>4.4</t>
  </si>
  <si>
    <t>Zelflerende systemen en Artificiële Intelligentie</t>
  </si>
  <si>
    <t>4.5</t>
  </si>
  <si>
    <t>Autorisaties cloud2cloudkoppelingen</t>
  </si>
  <si>
    <t>Aansluiting op ADFS en/of Entra ID</t>
  </si>
  <si>
    <t>Verloopt direct van de MFP naar de mailserver van de gem. Ede.</t>
  </si>
  <si>
    <t>Vraag aan leverancier: Hoe wordt de on-prem apparatuur gemonitoord?</t>
  </si>
  <si>
    <t>We nemen geen SaaS dienst af dus n.v.t.</t>
  </si>
  <si>
    <t>Alles is on-premisses</t>
  </si>
  <si>
    <t>Locale gegevensopslag moet versleuteld zijn</t>
  </si>
  <si>
    <t>Verantwoordelijkheid van de gem. Ede. Alles draait on premisses.</t>
  </si>
  <si>
    <t>Vraag aan leverancier: Hoe wordt de on-prem apparatuur beheerd?</t>
  </si>
  <si>
    <t>Authenticatie verloopt direct via de AD van de gem Ede. Voor externe portalen geldt deze eis wel.</t>
  </si>
  <si>
    <t xml:space="preserve">We maken gebruik van meerdere (3) AD’s </t>
  </si>
  <si>
    <t>Netwerk en Security:
1 - De MFP’s dienen aangesloten  te worden op het TCP/IP LAN van de opdrachtgever met ondersteuning van 802.1x authenticatie en dat deze, zonder aanvullende apparatuur, anders dan een printserver, printopdrachten van alle werkplekken kan ontvangen. 
2 - De gemeente Ede gebruikt  de IEEE 802.1X-standaard  om de netwerktoegang te beheren, de machines en de daarbij behorende software dient compatibel te zijn.
3 - IP-adressen van de MFP worden middels gereserveerde IP nummers en daaraan gekoppelde MAC adressen via  DHCP toegewezen. 
4 - De apparatuur dient minimaal  100 Mbit/sec en bij voorkeur 1 Gbit/sec ethernet te ondersteunen. 
5 - De te leveren machines moeten zowel het IPv4 als het IPv6 protocol ondersteunen. 
6 -Bij de aanbieding en in het ontwerp moet rekening gehouden worden met de zonering en routering van het netwerk van de gemeente Ede. D.w.z. de printer server(s), clients en MFP’s zijn in verschillende netwerkzones geplaatst. De routering tussen de zones wordt uitgevoerd door de Firewalls van de gemeente Ede. 
7 -Alle communicatie met het netwerk van de gemeente dient middels beveiligde protocollen te verlopen. (bijv. HTTPS)</t>
  </si>
  <si>
    <r>
      <t xml:space="preserve">Het betreft hier het aanmelden op de MFP zelf.
1. De MFP moet voorzien zijn van een gebruikers-identificatiesysteem middels een geïntegreerde paslezer.
2. De paslezer dient geschikt te zijn voor het gebruik van Follow Me print software.
3. </t>
    </r>
    <r>
      <rPr>
        <sz val="11"/>
        <rFont val="Calibri"/>
        <family val="2"/>
      </rPr>
      <t>De paslezer werkt met het Mifare DESFire EV2 protocol. Daarnaast wordt Opdrachtnemer gevraagd om aan te geven met welke protocollen nog meer gewerkt kan worden.</t>
    </r>
    <r>
      <rPr>
        <sz val="11"/>
        <color theme="1"/>
        <rFont val="Calibri"/>
        <family val="2"/>
      </rPr>
      <t xml:space="preserve">
4. De functionaliteit van de MFP wordt pas vrijgegeven als de gebruiker zich bij de MFP heeft aangemeld. 
5. </t>
    </r>
    <r>
      <rPr>
        <sz val="11"/>
        <rFont val="Calibri"/>
        <family val="2"/>
      </rPr>
      <t>Er moet een mobile printing functie worden geboden ten behoeve van iPad en iPhone (iOS) gebruikers die verloopt middels Follow Me printing. M.a.w. ook deze print-opdrachten mogen na aanbieden van de pas (badge)) aan de printer verwerkt worden. Deze mogelijkheid moet afzonderlijk uit te schakelen zijn (niet voor alle gebruikers beschikbaar) en dient alleen via de infrastructuur van de Opdrachtgever te worden aangeboden. Koppelingen met externe diensten worden uitgesloten. (mprint@Ede.nl) Inschrijver wordt gevraagd welke oplossingen hiervoor beschikbaar zijn.</t>
    </r>
    <r>
      <rPr>
        <sz val="11"/>
        <color theme="1"/>
        <rFont val="Calibri"/>
        <family val="2"/>
      </rPr>
      <t xml:space="preserve">
6. Na een instelbare tijd dient de gebruiker automatisch uitgelogd te worden.</t>
    </r>
  </si>
  <si>
    <t>Zie uitwerking in PvE 2025 tabblad</t>
  </si>
  <si>
    <t>De lichtgroene blokken zijn onderdeel van de oplossing, waaraan zowel functionele als beheer- en technische eiden worden gesteld. Dze zwarte blokken betreffen overkoepelende randvoorwaarden waar aan voldaan moet worden en eisen met betrekking tot koppelvlakken met systemen waar op aangeslote moet worden.</t>
  </si>
  <si>
    <t>Het dondergroene vlak bakent de functionaliteit af welke direct zichtbaar is voor - en gebruikt wordt door de gebruiker.</t>
  </si>
  <si>
    <r>
      <t>1.1.1.</t>
    </r>
    <r>
      <rPr>
        <b/>
        <sz val="7"/>
        <color theme="1"/>
        <rFont val="Times New Roman"/>
        <family val="1"/>
      </rPr>
      <t xml:space="preserve">            </t>
    </r>
    <r>
      <rPr>
        <b/>
        <sz val="11"/>
        <color theme="1"/>
        <rFont val="Calibri"/>
        <family val="2"/>
        <scheme val="minor"/>
      </rPr>
      <t xml:space="preserve"> IST: toelichting op de huidige situatie</t>
    </r>
  </si>
  <si>
    <t>De huidige situatie m.b.t. Microsoft 365 moet opgedeeld worden in de twee Microsoft 365 tenants die door gemeente Ede in gebruik zijn:</t>
  </si>
  <si>
    <r>
      <t>·</t>
    </r>
    <r>
      <rPr>
        <sz val="7"/>
        <color theme="1"/>
        <rFont val="Times New Roman"/>
        <family val="1"/>
      </rPr>
      <t xml:space="preserve">         </t>
    </r>
    <r>
      <rPr>
        <sz val="11"/>
        <color theme="1"/>
        <rFont val="Calibri"/>
        <family val="2"/>
        <scheme val="minor"/>
      </rPr>
      <t>Gemeente Ede tenant “gemeenteede.onmicrosoft.com”;</t>
    </r>
  </si>
  <si>
    <r>
      <t>·</t>
    </r>
    <r>
      <rPr>
        <sz val="7"/>
        <color theme="1"/>
        <rFont val="Times New Roman"/>
        <family val="1"/>
      </rPr>
      <t xml:space="preserve">         </t>
    </r>
    <r>
      <rPr>
        <sz val="11"/>
        <color theme="1"/>
        <rFont val="Calibri"/>
        <family val="2"/>
        <scheme val="minor"/>
      </rPr>
      <t>Hosting tenant “ederegio.onmicrosoft.com”.</t>
    </r>
  </si>
  <si>
    <r>
      <t>1.1.1.1.</t>
    </r>
    <r>
      <rPr>
        <i/>
        <sz val="7"/>
        <color theme="1"/>
        <rFont val="Times New Roman"/>
        <family val="1"/>
      </rPr>
      <t xml:space="preserve">      </t>
    </r>
    <r>
      <rPr>
        <i/>
        <sz val="11"/>
        <color theme="1"/>
        <rFont val="Calibri"/>
        <family val="2"/>
        <scheme val="minor"/>
      </rPr>
      <t>Gemeente Ede tenant “gemeenteede.onmicrosoft.com”</t>
    </r>
  </si>
  <si>
    <t>Multifunctionele printers met Follow-me-Print</t>
  </si>
  <si>
    <t>De gemeente heeft in gemeentehuis, gemeentewerf, OddV en Werkkracht gestandaardiseerd op multifunctionele printers van Konica Minolta, met het Follow-me-Print principe.</t>
  </si>
  <si>
    <t>Printservers</t>
  </si>
  <si>
    <t>Voor het Follow-me-Print principe zijn Windows Server virtual machines ingericht als printserver. Deze printservers bewaren een printjob van een gebruiker in een veilige printqueue (YSoft SafeQ pasjessysteem). De printjob in de printqueue wordt vrij gegeven naar een printer, als de gebruiker bij desbetreffende printer het pasje tegen de printer houdt en daarmee inlogt in Active Directory.</t>
  </si>
  <si>
    <t>Citrix XenDesktop VDI</t>
  </si>
  <si>
    <t>Multifunctionele printers worden in de gepubliceerde virtuele desktop (Citrix XenDesktop) toegekend aan de gebruiker m.b.v. Ivanti Workspace Control. Omdat het hier Follow-me-Printers betreft is toekenning op basis van IP-adres of groep niet noodzakelijk. Elke gebruiker kan elke multifunctionele printer gebruiken m.b.v. een pasjessysteem dat toegang geeft tot de printers, lockers en deuren van afdelingen.</t>
  </si>
  <si>
    <t>Omdat het in de huidige situatie niet mogelijk is om op EDW-devices te printen naar de multifunctional printers van de gemeente, OddV of Werkkracht, kan het printen alleen uitgevoerd worden op een Citrix XenDesktop VDI virtuele desktop.</t>
  </si>
  <si>
    <r>
      <t>1.1.1.2.</t>
    </r>
    <r>
      <rPr>
        <i/>
        <sz val="7"/>
        <color theme="1"/>
        <rFont val="Times New Roman"/>
        <family val="1"/>
      </rPr>
      <t xml:space="preserve">      </t>
    </r>
    <r>
      <rPr>
        <i/>
        <sz val="11"/>
        <color theme="1"/>
        <rFont val="Calibri"/>
        <family val="2"/>
        <scheme val="minor"/>
      </rPr>
      <t>Hosting tenant “ederegio.onmicrosoft.com”</t>
    </r>
  </si>
  <si>
    <t>Voor de Hosting tenant “ederegio.onmicrosoft.com” geldt dezelfde configuratie als voor gemeente Ede tenant “gemeenteede.onmicrosoft.com”.</t>
  </si>
  <si>
    <r>
      <t>1.1.2.</t>
    </r>
    <r>
      <rPr>
        <b/>
        <sz val="7"/>
        <color theme="1"/>
        <rFont val="Times New Roman"/>
        <family val="1"/>
      </rPr>
      <t xml:space="preserve">            </t>
    </r>
    <r>
      <rPr>
        <b/>
        <sz val="11"/>
        <color theme="1"/>
        <rFont val="Calibri"/>
        <family val="2"/>
        <scheme val="minor"/>
      </rPr>
      <t>SOLL: toelichting op de gewenste situatie</t>
    </r>
  </si>
  <si>
    <r>
      <t>1.1.2.1.</t>
    </r>
    <r>
      <rPr>
        <i/>
        <sz val="7"/>
        <color theme="1"/>
        <rFont val="Times New Roman"/>
        <family val="1"/>
      </rPr>
      <t xml:space="preserve">      </t>
    </r>
    <r>
      <rPr>
        <i/>
        <sz val="11"/>
        <color theme="1"/>
        <rFont val="Calibri"/>
        <family val="2"/>
        <scheme val="minor"/>
      </rPr>
      <t>Gemeente Ede tenant “gemeenteede.onmicrosoft.com”</t>
    </r>
  </si>
  <si>
    <r>
      <t>·</t>
    </r>
    <r>
      <rPr>
        <sz val="7"/>
        <color theme="1"/>
        <rFont val="Times New Roman"/>
        <family val="1"/>
      </rPr>
      <t xml:space="preserve">         </t>
    </r>
    <r>
      <rPr>
        <sz val="11"/>
        <color theme="1"/>
        <rFont val="Calibri"/>
        <family val="2"/>
        <scheme val="minor"/>
      </rPr>
      <t>Specifying the number of copies to be printed;</t>
    </r>
  </si>
  <si>
    <r>
      <t>·</t>
    </r>
    <r>
      <rPr>
        <sz val="7"/>
        <color theme="1"/>
        <rFont val="Times New Roman"/>
        <family val="1"/>
      </rPr>
      <t xml:space="preserve">         </t>
    </r>
    <r>
      <rPr>
        <sz val="11"/>
        <color theme="1"/>
        <rFont val="Calibri"/>
        <family val="2"/>
        <scheme val="minor"/>
      </rPr>
      <t>Finishing options (stapling, hole punching, binding, and folding);</t>
    </r>
  </si>
  <si>
    <r>
      <t>·</t>
    </r>
    <r>
      <rPr>
        <sz val="7"/>
        <color theme="1"/>
        <rFont val="Times New Roman"/>
        <family val="1"/>
      </rPr>
      <t xml:space="preserve">         </t>
    </r>
    <r>
      <rPr>
        <sz val="11"/>
        <color theme="1"/>
        <rFont val="Calibri"/>
        <family val="2"/>
        <scheme val="minor"/>
      </rPr>
      <t>Different media sizes (e.g. A3, A4, letter, etc.);</t>
    </r>
  </si>
  <si>
    <r>
      <t>·</t>
    </r>
    <r>
      <rPr>
        <sz val="7"/>
        <color theme="1"/>
        <rFont val="Times New Roman"/>
        <family val="1"/>
      </rPr>
      <t xml:space="preserve">         </t>
    </r>
    <r>
      <rPr>
        <sz val="11"/>
        <color theme="1"/>
        <rFont val="Calibri"/>
        <family val="2"/>
        <scheme val="minor"/>
      </rPr>
      <t>Different media types (e.g. plain paper, photographic paper, transparency, etc.);</t>
    </r>
  </si>
  <si>
    <r>
      <t>·</t>
    </r>
    <r>
      <rPr>
        <sz val="7"/>
        <color theme="1"/>
        <rFont val="Times New Roman"/>
        <family val="1"/>
      </rPr>
      <t xml:space="preserve">         </t>
    </r>
    <r>
      <rPr>
        <sz val="11"/>
        <color theme="1"/>
        <rFont val="Calibri"/>
        <family val="2"/>
        <scheme val="minor"/>
      </rPr>
      <t>Specifying the input tray to draw media from;</t>
    </r>
  </si>
  <si>
    <r>
      <t>·</t>
    </r>
    <r>
      <rPr>
        <sz val="7"/>
        <color theme="1"/>
        <rFont val="Times New Roman"/>
        <family val="1"/>
      </rPr>
      <t xml:space="preserve">         </t>
    </r>
    <r>
      <rPr>
        <sz val="11"/>
        <color theme="1"/>
        <rFont val="Calibri"/>
        <family val="2"/>
        <scheme val="minor"/>
      </rPr>
      <t>Printing multiple pages on a single sheet. This includes the ability to specify the layout order of the printed pages;</t>
    </r>
  </si>
  <si>
    <r>
      <t>·</t>
    </r>
    <r>
      <rPr>
        <sz val="7"/>
        <color theme="1"/>
        <rFont val="Times New Roman"/>
        <family val="1"/>
      </rPr>
      <t xml:space="preserve">         </t>
    </r>
    <r>
      <rPr>
        <sz val="11"/>
        <color theme="1"/>
        <rFont val="Calibri"/>
        <family val="2"/>
        <scheme val="minor"/>
      </rPr>
      <t>Printing on both sides of a sheet;</t>
    </r>
  </si>
  <si>
    <r>
      <t>·</t>
    </r>
    <r>
      <rPr>
        <sz val="7"/>
        <color theme="1"/>
        <rFont val="Times New Roman"/>
        <family val="1"/>
      </rPr>
      <t xml:space="preserve">         </t>
    </r>
    <r>
      <rPr>
        <sz val="11"/>
        <color theme="1"/>
        <rFont val="Calibri"/>
        <family val="2"/>
        <scheme val="minor"/>
      </rPr>
      <t>Support for portrait and landscape orientations;</t>
    </r>
  </si>
  <si>
    <r>
      <t>·</t>
    </r>
    <r>
      <rPr>
        <sz val="7"/>
        <color theme="1"/>
        <rFont val="Times New Roman"/>
        <family val="1"/>
      </rPr>
      <t xml:space="preserve">         </t>
    </r>
    <r>
      <rPr>
        <sz val="11"/>
        <color theme="1"/>
        <rFont val="Calibri"/>
        <family val="2"/>
        <scheme val="minor"/>
      </rPr>
      <t>Printing in color, grayscale, or monochrome;</t>
    </r>
  </si>
  <si>
    <r>
      <t>·</t>
    </r>
    <r>
      <rPr>
        <sz val="7"/>
        <color theme="1"/>
        <rFont val="Times New Roman"/>
        <family val="1"/>
      </rPr>
      <t xml:space="preserve">         </t>
    </r>
    <r>
      <rPr>
        <sz val="11"/>
        <color theme="1"/>
        <rFont val="Calibri"/>
        <family val="2"/>
        <scheme val="minor"/>
      </rPr>
      <t>Printing in different qualities (e.g. draft, normal, high);</t>
    </r>
  </si>
  <si>
    <r>
      <t>·</t>
    </r>
    <r>
      <rPr>
        <sz val="7"/>
        <color theme="1"/>
        <rFont val="Times New Roman"/>
        <family val="1"/>
      </rPr>
      <t xml:space="preserve">         </t>
    </r>
    <r>
      <rPr>
        <sz val="11"/>
        <color theme="1"/>
        <rFont val="Calibri"/>
        <family val="2"/>
        <scheme val="minor"/>
      </rPr>
      <t>Different print resolutions (e.g. 300 DPI, 600 DPI);</t>
    </r>
  </si>
  <si>
    <r>
      <t>·</t>
    </r>
    <r>
      <rPr>
        <sz val="7"/>
        <color theme="1"/>
        <rFont val="Times New Roman"/>
        <family val="1"/>
      </rPr>
      <t xml:space="preserve">         </t>
    </r>
    <r>
      <rPr>
        <sz val="11"/>
        <color theme="1"/>
        <rFont val="Calibri"/>
        <family val="2"/>
        <scheme val="minor"/>
      </rPr>
      <t>Support for collation;</t>
    </r>
  </si>
  <si>
    <r>
      <t>·</t>
    </r>
    <r>
      <rPr>
        <sz val="7"/>
        <color theme="1"/>
        <rFont val="Times New Roman"/>
        <family val="1"/>
      </rPr>
      <t xml:space="preserve">         </t>
    </r>
    <r>
      <rPr>
        <sz val="11"/>
        <color theme="1"/>
        <rFont val="Calibri"/>
        <family val="2"/>
        <scheme val="minor"/>
      </rPr>
      <t>Scaling options (e.g. fit to page, stretch, etc.);</t>
    </r>
  </si>
  <si>
    <t>Voor het gebruik van (netwerk-)printers zijn 3 onderdelen noodzakelijk:</t>
  </si>
  <si>
    <r>
      <t>1.</t>
    </r>
    <r>
      <rPr>
        <sz val="7"/>
        <color theme="1"/>
        <rFont val="Times New Roman"/>
        <family val="1"/>
      </rPr>
      <t xml:space="preserve">       </t>
    </r>
    <r>
      <rPr>
        <sz val="11"/>
        <color theme="1"/>
        <rFont val="Calibri"/>
        <family val="2"/>
        <scheme val="minor"/>
      </rPr>
      <t xml:space="preserve">Een </t>
    </r>
    <r>
      <rPr>
        <b/>
        <sz val="11"/>
        <color theme="1"/>
        <rFont val="Calibri"/>
        <family val="2"/>
        <scheme val="minor"/>
      </rPr>
      <t>Printer Port</t>
    </r>
    <r>
      <rPr>
        <sz val="11"/>
        <color theme="1"/>
        <rFont val="Calibri"/>
        <family val="2"/>
        <scheme val="minor"/>
      </rPr>
      <t>: met een Printer Port wordt vanaf een client device, bv. een laptop of een print server, verbinding gelegd over het netwerk, met TCP/IP en een IP-adres, met een netwerkprinter;</t>
    </r>
  </si>
  <si>
    <r>
      <t>3.</t>
    </r>
    <r>
      <rPr>
        <sz val="7"/>
        <color theme="1"/>
        <rFont val="Times New Roman"/>
        <family val="1"/>
      </rPr>
      <t xml:space="preserve">       </t>
    </r>
    <r>
      <rPr>
        <sz val="11"/>
        <color theme="1"/>
        <rFont val="Calibri"/>
        <family val="2"/>
        <scheme val="minor"/>
      </rPr>
      <t xml:space="preserve">De </t>
    </r>
    <r>
      <rPr>
        <b/>
        <sz val="11"/>
        <color theme="1"/>
        <rFont val="Calibri"/>
        <family val="2"/>
        <scheme val="minor"/>
      </rPr>
      <t>Printer</t>
    </r>
    <r>
      <rPr>
        <sz val="11"/>
        <color theme="1"/>
        <rFont val="Calibri"/>
        <family val="2"/>
        <scheme val="minor"/>
      </rPr>
      <t>: afhankelijk van rechten op een printer wordt een printer geïnstalleerd. De printer gebruikt de Printer Driver en de Printer Port om te communiceren met de printer;</t>
    </r>
  </si>
  <si>
    <r>
      <t>4.</t>
    </r>
    <r>
      <rPr>
        <sz val="7"/>
        <color theme="1"/>
        <rFont val="Times New Roman"/>
        <family val="1"/>
      </rPr>
      <t xml:space="preserve">       </t>
    </r>
    <r>
      <rPr>
        <sz val="11"/>
        <color theme="1"/>
        <rFont val="Calibri"/>
        <family val="2"/>
        <scheme val="minor"/>
      </rPr>
      <t xml:space="preserve">De </t>
    </r>
    <r>
      <rPr>
        <b/>
        <sz val="11"/>
        <color theme="1"/>
        <rFont val="Calibri"/>
        <family val="2"/>
        <scheme val="minor"/>
      </rPr>
      <t>Standaard Printer</t>
    </r>
    <r>
      <rPr>
        <sz val="11"/>
        <color theme="1"/>
        <rFont val="Calibri"/>
        <family val="2"/>
        <scheme val="minor"/>
      </rPr>
      <t>: de printer die als standaard (default) staat ingesteld waarmee altijd geprint wordt, als de gebruiker zelf geen andere printer selecteert.</t>
    </r>
  </si>
  <si>
    <t>Azure Universal Print is gebaseerd op het Internet Printing Protocol (IPP).</t>
  </si>
  <si>
    <t>Lijst van ondersteunde print opties :</t>
  </si>
  <si>
    <t>·         Label printing is currently limited to printing PDF documents .</t>
  </si>
  <si>
    <r>
      <t xml:space="preserve">STORINGEN
Onder een storing wordt verstaan:
1 - Een (hinderlijke) onderbreking of belemmering van het functioneren van (delen van) de apparatuur, dan wel vlekken of strepen die niet voorkomen op het digitale of papieren origineel;
</t>
    </r>
    <r>
      <rPr>
        <sz val="11"/>
        <rFont val="Calibri"/>
        <family val="2"/>
      </rPr>
      <t xml:space="preserve">2 - Een afwijking van de kwaliteit van de afdrukken ten opzichte van de proefsets die tijdens de Proof of Concept zijn gemaakt.
Dit betekent onder andere dat een geconstateerde en gemelde storende afwijking van de afdrukkwaliteit op de door opdrachtnemer geleverde apparatuur, wordt aangemerkt als een storing. Ook het niet werken van een functie (bijvoorbeeld scannen), terwijl de andere functies, zoals printen wel werken, wordt aangemerkt als een storing.
Storingen die niet te wijten zijn aan het apparaat, danwel de software of de opdrachtnemer worden, evenals het correctief onderhoud hierop, niet meegenomen in de vaststelling van het beschikbaarheidspercentage.
3) Indien een MFP meer dan 2 keer in één jaar storing vertoond, zal Opdrachtnemer de machine vrijblijvend (kosteloos) vervangen.
</t>
    </r>
  </si>
  <si>
    <t>IAM systeem (Identity en Access Management:
1.	Ten behoeve van overnemen van gebruikersgegevens (o.a. e-mail adres) dient aangesloten te worden op de Active Directory van gemeente Ede. 
2.	Toekomstige ontwikkeling op het gebied van IAM SYSTEEM dient tevens ondersteund te worden: To be implemented Implementatie van Entra-ID.</t>
  </si>
  <si>
    <t>beheer en monitoring:
1 - De opdrachtnemer is verantwoordelijk voor het beheren en preventief en correctief onderhouden van de MFP apparatuur en alle bijbehorende software producten (printerdrivers, printerserver, follow-me software, beheerapplicaties, rapportages, etc.).
2 - De MFP’s dienen storingen en standaard onderhoudsactiviteiten (bijvullen papier, vervangen toner, nietjes, etc.) proactief te melden aan beheerorganisatie van opdrachtgever en aan opdrachtnemer. Opdrachtnemer voorziet de gemeente van een buffer voor het vervangen van toners en nietjes
3 - Ten behoeve van meldingen en signaleringen naar de opdrachtnemer wordt een verbinding altijd van binnen naar buiten opgebouwd, en nooit van buiten naar binnen. Bij voorkeur wordt gebruik gemaakt van de mail functionaliteit of de beheerapplicatie. Deze meldingen en signaleringen worden eveneens bedrijfsklaar opgeleverd als onderdeel van de realisatie.
4 - In geval van storingen: Opdrachtnemer registreert het tijdstip van de aanvang en de duur dat een MFP in storing is en legt dat digitaal vast.
5 - Op basis van storingen en trends voert opdrachtnemer het onderhoudsschema uit en levert -proactief- alle noodzakelijke vervangingsonderdelen en verbruiksmaterialen, uitgezonderd papier.
6 - Ten behoeve van remote beheer door opdrachtnemer stelt gemeente Ede een beheeraccount ter beschikking.</t>
  </si>
  <si>
    <t>File System's:
1 - Huidige FILE  SYSTEEM: Windows fileshares
2 -  Nutanix AFS en Onedrive for Business en MS-Sharepoint</t>
  </si>
  <si>
    <t>Akkoord Ja / Nee</t>
  </si>
  <si>
    <t>Beheer- technisch:  de bestandsopslag functionaliteit van de MFP moet kunnen koppelen met/gebruik maken van het file systeem van de opdrachtgever. Data moet binnen de systemen van de opdrachtgever blijven.</t>
  </si>
  <si>
    <t>57.1</t>
  </si>
  <si>
    <t>57.2</t>
  </si>
  <si>
    <t>POC na voorlopige gunning</t>
  </si>
  <si>
    <t>DAP</t>
  </si>
  <si>
    <t>MFP</t>
  </si>
  <si>
    <t>In geval van storing geeft de machine de gebruiker visuele ondersteuning hoe de storing te verhelpen</t>
  </si>
  <si>
    <t>Bij gebruik van de directe bediening op de MFP dienen - afhankelijk van de gebruikte functionaliteit (printen, kopiëren, scannen)- alle INVOER en UITVOER functieopties beschikbaar te zijn.</t>
  </si>
  <si>
    <t>Multi Functional Printer</t>
  </si>
  <si>
    <t>In Bovenstaande figuur wordt schematisch weergegeven wat de hoofd componenten van de gevraagde MFP oplossing zijn. Op basis van deze hoofdcomponenten woren de eisen en wensen geformuleerd.</t>
  </si>
  <si>
    <t>Cloud EDW architectuur  Zie Tabblad Architectuur, punt SOLL 1.1.2</t>
  </si>
  <si>
    <t xml:space="preserve">De opdrachtgever mag gedurende de looptijd van het contract kosteloos maximaal 10 type Full machines inleveren, met bijbehorende verlaging van de maandfactuur. </t>
  </si>
  <si>
    <t>Algemene Eisen</t>
  </si>
  <si>
    <t xml:space="preserve">De opdrachtgever mag gedurende de looptijd van het contract kosteloos maximaal 5 type Small machines inleveren, met bijbehorende verlaging van de maandfactuur. </t>
  </si>
  <si>
    <t>Beheer Technische Eisen:
1 - Opdrachtnemer is verantwoordelijk voor levering, configuratie, aanpassing en ondersteuning van printerdrivers voor de door Opdrachtgever gebruikte besturingssystemen en desktopbrokers.
2 - De printerdriver dient over de mogelijkheid te beschikken om vóór, dan wel tijdens de installatie op de printservers, specifieke driver-instellingen in te stellen (zowel default settings als blokkeren van specifieke functies). 
3 - De printerdrivers zijn beschikbaar voor 
3.1 - Desktop OS-en W11,  64 bits (en toekomstige hogere versies);
3.2 - Server OS-en, W2019, W2022 (en hogere versies);
3.3 - Zijn tevens SBC en VDI compliant;</t>
  </si>
  <si>
    <t>Wens</t>
  </si>
  <si>
    <t>Beheer- technisch:  de mailfunctionaliteit van de MFP moet kunnen koppelen met/gebruik maken van het mailsysteem van de opdrachtgever.
Zie ook Tab Security invulsheet 2.11 punt 5.3.</t>
  </si>
  <si>
    <t>Beheerapplicatie: Voor de beheerapplicatie wordt een gestandaardiseerde, volgens de richtlijnen van opdrachtgever ingerichte,  virtuele Windowsserver 2022/2025 beschikbaar gesteld door de opdrachtgever. Aanvullende software producten ten behoeve van de beheerapplicatie dienen meegeleverd en geoffreerd te worden. De beheerapplicatie moet gebruiksklaar opgeleverd worden.</t>
  </si>
  <si>
    <t xml:space="preserve">Planning en organisatie: 
1 - Opdrachtnemer stelt een door Opdrachtgever goed te keuren plan van aanpak (PvA)voor de installatie, implementatie en migratie op. Het plan moet twee weken voor aanvang van de installatie, implementatie en migratie door Opdrachtgever zijn goedgekeurd. 
2 - In het PvA dient onder andere te worden ingegaan op de planning, de in te zetten functionarissen, de benodigde capaciteit van Opdrachtgever en eventuele te voorziene knelpunten en risico’s. 
3 - Als onderdeel van de aanbieding dienen inschrijvers al een eerste concept-implementatieplan in te dienen.
4 - De installatie, implementatie dient in overleg met de opdrachtgever  maar uiterlijk juni 2026 plaats te vinden.
5 - Opdrachtgever stelt een projectverantwoordelijke aan. 
6 - Opdrachtnemer dient een projectleider aan te stellen die verantwoordelijk is voor zowel de POC als de uitrol. 
7 - De projectleider dient te beschikken over adequate competenties en voldoende bevoegdheden om zijn taak uit te voeren. 
8 -De projectleider dient de Nederlandse taal vloeiend in woord en geschrift te beheersen.
De inzet van Opdrachtgever in het kader van de implementatie zal beperkt zijn tot slechts hetgeen de verantwoordelijkheid is van Opdrachtgever:
A - Gemeente Ede verstrekt een lijst met IP-adressen voor de nieuwe aansluitingen.
B -Gemeente Ede meldt elke MFP in de automatiseringsomgeving  van gemeente Ede aan zodra opdrachtnemer aangeeft dat de machine gereed is voor ingebruikname.
C - Opdrachtgever zal bij de uitrol de monteur begeleiden en wegwijs maken in het gebouw.
D - De tijd voor migratie van een MFP, dat wil zeggen de tijd tussen het uitbedrijf stellen voor gebruikers van een bestaande MFP tot ingebruikstelling voor gebruikers van de nieuwe MFP, bedraagt ten hoogste 90 minuten. 
E -Nadat het implementatieplan in overleg met opdrachtgever is goedgekeurd, zal opdrachtgever zorgen voor de communicatie voorafgaand aan de implementatie/uitrol en ervoor zorg dragen dat medewerkers zijn geïnformeerd over de implementatie en het feit dat er gedurende korte periode geen MFP’s op de afdeling beschikbaar zullen zijn. </t>
  </si>
  <si>
    <t>Training, Opleiding en instructie:
Opdrachtnemer dient een aantal medewerkers te trainen/instrueren op de volgende onderdelen:
1.1 - Complete hardware en software training;
1.2 - Training op het gebruik van de beheertool en het verhelpen van eenvoudige problemen om systemen zo snel mogelijk weer operationeel te krijgen;
1.3 - Training gericht op een duurzaam gebruik van het apparatuur;
1.4 -Training om eenvoudige vragen eenvoudig en snel af te handelen.
1.5 -Training voor alle te vervangen verbruiks materialen. (op locatie, visuele (plaatjes) documentatie</t>
  </si>
  <si>
    <t>Einde inzet MFP
1 - Bij einde inzet van een MFP neemt opdrachtnemer het apparaat in en draagt zorg voor verwijdering van de locatie van Opdrachtgever zonder dat hier voor Opdrachtgever kosten aan verbonden zijn.
2 - Opdrachtnemer vernietigt of wist de opslag media conform de NIST 800-88 norm van een MFP die retour wordt genomen. Conform de Purge methode die toepasselijk is voor het type opslag dat gebruikt word, volgens de NIST Special Publication 800-88. Tabellen op vanaf pagina 27. Onder geen beding mag informatie van Opdrachtgever zich op het opslag medium bevinden. Inschrijver verstrekt binnen een maand na retourname een certificaat waarin vermeld staat dat de opslag mediaveilig zijn gewist of vernietigd conform bovengenoemde norm</t>
  </si>
  <si>
    <t>Mail System:
1 - Huidige MAIL SYSTEEM: Microsoft Exchange  subscription edition (on premise) en exchange online en Fortinetmail. Let op Aansluitvoorwaarden hoofdstuk 5. 3.
2 - EDW platform: wordt geüpgraded naar O365 Microsoft Exchange online. Het systeem moet voorbereid zijn op gebruik van TLS , encryptie en authenticatie van de mailverbinding. Let op Aansluitvoorwaarden hoofdstuk 5. 3.</t>
  </si>
  <si>
    <t>Volgt de archiefwet met betrekking tot snelheid en prestaties</t>
  </si>
  <si>
    <t>Software ondersteunt meerdere talen en herkent dialiecten</t>
  </si>
  <si>
    <t>Software herkent handgeschreven teksten</t>
  </si>
  <si>
    <t xml:space="preserve">Software herkent teksten en voegt automatisch een OCR laag toe.
</t>
  </si>
  <si>
    <t>57.3</t>
  </si>
  <si>
    <t>57.4</t>
  </si>
  <si>
    <r>
      <t xml:space="preserve">Functioneel:.
1 - Scannen moet mogelijk zijn in zowel zwart/wit als kleur, dit ter keuze van de gebruiker.
2 - Het moet mogelijk zijn meerdere pagina’s - ook dubbelzijdig- in één scanopdracht te scannen, waarbij de pagina’s in de zelfde aangeboden volgorde in één PDF) bestand terecht komen. 
3 - Scan to JPEG en PDF, PDF/A, TIFF is mogelijk zonder aanvullende software met de mogelijkheid dit uit te zetten.
4 - OCR dient als een geïntegreerde functie aangeboden te worden. De data </t>
    </r>
    <r>
      <rPr>
        <sz val="11"/>
        <rFont val="Calibri"/>
        <family val="2"/>
      </rPr>
      <t>dient lokaal te blijven.</t>
    </r>
    <r>
      <rPr>
        <sz val="11"/>
        <color theme="1"/>
        <rFont val="Calibri"/>
        <family val="2"/>
      </rPr>
      <t xml:space="preserve">
5 - Gescande documenten kunnen als volgt worden verwerkt.
5.1 - Scan2mail: Versturen vanaf de MFP via het MAIL SYSTEEM   naar een of meer mail-adressen;
5.1.1 - Default instelling is dat de scan verzonden wordt naar het mailadres van de gebruiker; de gebruiker hoeft dit niet separaat in te voeren, want dit volgt uit de Follow Me functionaliteit.
5.2. - Opslaan op een bestandslocatie via het FILE SYSTEEM   op een door de opdrachtgever opgegeven locatie. Als er opgegeven wordt dat bestanden in de home directory op geslagen moeten worden, dient het systeem dit uit de Active Directory HomeDirectory attribuut te halen;</t>
    </r>
  </si>
  <si>
    <t>Herstelclausule:
Bij het niet naleven van de afgesproken termijnen en voorwaarden, wordt de opdrachtnemer schriftelijk in gebreke gesteld en krijgt hij de kans tot herstel.
Indien het verzuim voortduurt, kan de opdrachtgever een compensatie van één maandtermijn van de MFP per week rekenen, met een maximum van 10 werkdagen.
Blijft herstel uit, dan kan de overeenkomst worden beëindigd, zonder verlies van het recht op schadevergoeding. Partijen streven naar een oplossing in goed overleg.</t>
  </si>
  <si>
    <t>Printopdracht gaat naar de lokale SafeQ printqueu</t>
  </si>
  <si>
    <t>SafeQ Server / Appliance (On-Prem)</t>
  </si>
  <si>
    <t>• Centrale component in het gemeentelijk datacenter.</t>
  </si>
  <si>
    <t>• Beheert alle printqueues, job storage en policies.</t>
  </si>
  <si>
    <t>• Integreert met Active Directory/LDAP voor authenticatie en autorisatie.</t>
  </si>
  <si>
    <t>• Houdt logging, rapportage en kostenallocatie bij.</t>
  </si>
  <si>
    <t>Gebruiker / Device
Medewerker kiest “Print” vanaf pc/laptop (Windows, macOS, Linux) of mobiel device (via lokale printdriver).</t>
  </si>
  <si>
    <t>Netwerk / Beveiliging</t>
  </si>
  <si>
    <t>• Al het verkeer blijft binnen het gemeentelijke netwerk.</t>
  </si>
  <si>
    <t>• Geen cloudverbinding of hybrid trust.</t>
  </si>
  <si>
    <t>• ZTNA  als privé access-laag naar de lokale SafeQ-omgeving.</t>
  </si>
  <si>
    <t>Printers / MFD’s (On-Prem)</t>
  </si>
  <si>
    <t>• YSoft SafeQ client of embedded terminal draait op de MFD’s.</t>
  </si>
  <si>
    <t>• Medewerker authenticeert zich op de printer (pincode, badge, AD login).</t>
  </si>
  <si>
    <t>• SafeQ server geeft vrij welke jobs deze gebruiker mag afdrukken.</t>
  </si>
  <si>
    <t>• Job wordt lokaal vanuit SafeQ queue naar de printer gestuurd.</t>
  </si>
  <si>
    <t>.</t>
  </si>
  <si>
    <r>
      <t>2.</t>
    </r>
    <r>
      <rPr>
        <sz val="7"/>
        <color theme="1"/>
        <rFont val="Times New Roman"/>
        <family val="1"/>
      </rPr>
      <t xml:space="preserve">       </t>
    </r>
    <r>
      <rPr>
        <sz val="11"/>
        <color theme="1"/>
        <rFont val="Calibri"/>
        <family val="2"/>
        <scheme val="minor"/>
      </rPr>
      <t xml:space="preserve">Een </t>
    </r>
    <r>
      <rPr>
        <b/>
        <sz val="11"/>
        <color theme="1"/>
        <rFont val="Calibri"/>
        <family val="2"/>
        <scheme val="minor"/>
      </rPr>
      <t>Printer Driver</t>
    </r>
    <r>
      <rPr>
        <sz val="11"/>
        <color theme="1"/>
        <rFont val="Calibri"/>
        <family val="2"/>
        <scheme val="minor"/>
      </rPr>
      <t>: Print driver software van de fabrikant van de printer</t>
    </r>
  </si>
  <si>
    <t xml:space="preserve">Printerdrivers voor Windows 10 en 11, Mac Ios/OS Linux en android. Ondersteuning release versie -1. </t>
  </si>
  <si>
    <t>Doelen A-1 (bedrijfsarts)</t>
  </si>
  <si>
    <t xml:space="preserve">Doelen A-2 </t>
  </si>
  <si>
    <t>Gemeentewerf G1</t>
  </si>
  <si>
    <t>Gemeentewerf Loods</t>
  </si>
  <si>
    <t>Horapark 4 ODDV</t>
  </si>
  <si>
    <t>Manenberg MB</t>
  </si>
  <si>
    <t>Manenberg MC</t>
  </si>
  <si>
    <t>Manenberg MF</t>
  </si>
  <si>
    <t>Raadhuis A-2</t>
  </si>
  <si>
    <t>Raadhuis A-4</t>
  </si>
  <si>
    <t xml:space="preserve">Raadhuis B-1 </t>
  </si>
  <si>
    <t>Raadhuis C-1</t>
  </si>
  <si>
    <t>Raadhuis D-0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</si>
</sst>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Calibri"/>
      <family val="2"/>
      <scheme val="minor"/>
    </font>
    <font>
      <sz val="10"/>
      <color rgb="FF000000"/>
      <name val="Arial"/>
      <family val="2"/>
    </font>
    <font>
      <sz val="11"/>
      <color theme="1"/>
      <name val="Calibri"/>
      <family val="2"/>
    </font>
    <font>
      <sz val="8"/>
      <name val="Calibri"/>
      <family val="2"/>
      <scheme val="minor"/>
    </font>
    <font>
      <sz val="11"/>
      <color rgb="FFFF0000"/>
      <name val="Calibri"/>
      <family val="2"/>
      <scheme val="minor"/>
    </font>
    <font>
      <b/>
      <sz val="11"/>
      <color theme="0"/>
      <name val="Calibri"/>
      <family val="2"/>
    </font>
    <font>
      <sz val="11"/>
      <name val="Calibri"/>
      <family val="2"/>
    </font>
    <font>
      <b/>
      <sz val="11"/>
      <color theme="1"/>
      <name val="Calibri"/>
      <family val="2"/>
      <scheme val="minor"/>
    </font>
    <font>
      <u/>
      <sz val="11"/>
      <color theme="1"/>
      <name val="Calibri"/>
      <family val="2"/>
    </font>
    <font>
      <i/>
      <sz val="11"/>
      <color theme="1"/>
      <name val="Calibri"/>
      <family val="2"/>
    </font>
    <font>
      <sz val="11"/>
      <name val="Calibri"/>
      <family val="2"/>
      <scheme val="minor"/>
    </font>
    <font>
      <sz val="11"/>
      <color rgb="FFFF0000"/>
      <name val="Calibri"/>
      <family val="2"/>
    </font>
    <font>
      <sz val="11"/>
      <color rgb="FFFF0000"/>
      <name val="Calibri Light"/>
      <family val="2"/>
    </font>
    <font>
      <sz val="10"/>
      <color theme="1"/>
      <name val="Ubuntu"/>
      <family val="2"/>
    </font>
    <font>
      <b/>
      <sz val="10"/>
      <color theme="1"/>
      <name val="Ubuntu"/>
      <family val="2"/>
    </font>
    <font>
      <b/>
      <sz val="10"/>
      <color theme="1"/>
      <name val="Liberation Sans"/>
    </font>
    <font>
      <b/>
      <sz val="18"/>
      <color theme="1"/>
      <name val="Ubuntu"/>
      <family val="2"/>
    </font>
    <font>
      <u/>
      <sz val="11"/>
      <color theme="10"/>
      <name val="Calibri"/>
      <family val="2"/>
      <scheme val="minor"/>
    </font>
    <font>
      <b/>
      <sz val="7"/>
      <color theme="1"/>
      <name val="Times New Roman"/>
      <family val="1"/>
    </font>
    <font>
      <sz val="11"/>
      <color theme="1"/>
      <name val="Symbol"/>
      <family val="1"/>
      <charset val="2"/>
    </font>
    <font>
      <sz val="7"/>
      <color theme="1"/>
      <name val="Times New Roman"/>
      <family val="1"/>
    </font>
    <font>
      <i/>
      <sz val="11"/>
      <color theme="1"/>
      <name val="Calibri"/>
      <family val="2"/>
      <scheme val="minor"/>
    </font>
    <font>
      <i/>
      <sz val="7"/>
      <color theme="1"/>
      <name val="Times New Roman"/>
      <family val="1"/>
    </font>
    <font>
      <vertAlign val="superscript"/>
      <sz val="8"/>
      <color theme="1"/>
      <name val="Verdana"/>
      <family val="2"/>
    </font>
    <font>
      <sz val="10"/>
      <color theme="1"/>
      <name val="Arial"/>
      <family val="2"/>
    </font>
  </fonts>
  <fills count="11">
    <fill>
      <patternFill patternType="none"/>
    </fill>
    <fill>
      <patternFill patternType="gray125"/>
    </fill>
    <fill>
      <patternFill patternType="solid">
        <fgColor theme="4"/>
        <bgColor indexed="64"/>
      </patternFill>
    </fill>
    <fill>
      <patternFill patternType="solid">
        <fgColor rgb="FFB4C7DC"/>
        <bgColor rgb="FFB4C7DC"/>
      </patternFill>
    </fill>
    <fill>
      <patternFill patternType="solid">
        <fgColor rgb="FFDDDDDD"/>
        <bgColor rgb="FFDDDDDD"/>
      </patternFill>
    </fill>
    <fill>
      <patternFill patternType="solid">
        <fgColor rgb="FFBBE33D"/>
        <bgColor rgb="FFBBE33D"/>
      </patternFill>
    </fill>
    <fill>
      <patternFill patternType="solid">
        <fgColor theme="8"/>
        <bgColor indexed="64"/>
      </patternFill>
    </fill>
    <fill>
      <patternFill patternType="solid">
        <fgColor theme="9" tint="0.59999389629810485"/>
        <bgColor indexed="64"/>
      </patternFill>
    </fill>
    <fill>
      <patternFill patternType="solid">
        <fgColor theme="3" tint="0.749992370372631"/>
        <bgColor indexed="64"/>
      </patternFill>
    </fill>
    <fill>
      <patternFill patternType="solid">
        <fgColor theme="0" tint="-0.14999847407452621"/>
        <bgColor indexed="64"/>
      </patternFill>
    </fill>
    <fill>
      <patternFill patternType="solid">
        <fgColor rgb="FFFFFF0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3">
    <xf numFmtId="0" fontId="0" fillId="0" borderId="0"/>
    <xf numFmtId="0" fontId="1" fillId="0" borderId="0"/>
    <xf numFmtId="0" fontId="17" fillId="0" borderId="0" applyNumberFormat="0" applyFill="0" applyBorder="0" applyAlignment="0" applyProtection="0"/>
  </cellStyleXfs>
  <cellXfs count="141">
    <xf numFmtId="0" fontId="0" fillId="0" borderId="0" xfId="0"/>
    <xf numFmtId="0" fontId="0" fillId="0" borderId="0" xfId="0" applyFont="1" applyAlignment="1">
      <alignment vertical="top"/>
    </xf>
    <xf numFmtId="0" fontId="0" fillId="0" borderId="0" xfId="0" applyAlignment="1">
      <alignment vertical="top" wrapText="1"/>
    </xf>
    <xf numFmtId="0" fontId="0" fillId="0" borderId="0" xfId="0" applyAlignment="1">
      <alignment vertical="top"/>
    </xf>
    <xf numFmtId="0" fontId="2" fillId="0" borderId="0" xfId="0" applyFont="1"/>
    <xf numFmtId="0" fontId="2" fillId="0" borderId="0" xfId="0" applyFont="1" applyAlignment="1">
      <alignment horizontal="left" indent="1"/>
    </xf>
    <xf numFmtId="0" fontId="2" fillId="0" borderId="1" xfId="0" applyFont="1" applyBorder="1" applyProtection="1">
      <protection locked="0"/>
    </xf>
    <xf numFmtId="0" fontId="2" fillId="0" borderId="1" xfId="0" applyFont="1" applyBorder="1" applyAlignment="1">
      <alignment horizontal="center" vertical="top"/>
    </xf>
    <xf numFmtId="0" fontId="2" fillId="0" borderId="1" xfId="0" applyFont="1" applyBorder="1" applyAlignment="1" applyProtection="1">
      <alignment vertical="top"/>
      <protection locked="0"/>
    </xf>
    <xf numFmtId="0" fontId="2" fillId="0" borderId="1" xfId="0" applyFont="1" applyBorder="1" applyAlignment="1">
      <alignment horizontal="left" vertical="top" wrapText="1"/>
    </xf>
    <xf numFmtId="0" fontId="2" fillId="0" borderId="1" xfId="0" applyFont="1" applyBorder="1" applyAlignment="1" applyProtection="1">
      <alignment horizontal="left" vertical="top"/>
      <protection locked="0"/>
    </xf>
    <xf numFmtId="0" fontId="2" fillId="0" borderId="1" xfId="0" applyFont="1" applyFill="1" applyBorder="1" applyAlignment="1" applyProtection="1">
      <alignment horizontal="left" vertical="top"/>
      <protection locked="0"/>
    </xf>
    <xf numFmtId="0" fontId="2" fillId="0" borderId="1" xfId="0" applyFont="1" applyFill="1" applyBorder="1" applyAlignment="1">
      <alignment horizontal="center" vertical="top"/>
    </xf>
    <xf numFmtId="0" fontId="2" fillId="0" borderId="1" xfId="0" applyFont="1" applyBorder="1" applyAlignment="1" applyProtection="1">
      <alignment horizontal="center"/>
      <protection locked="0"/>
    </xf>
    <xf numFmtId="0" fontId="2" fillId="0" borderId="1" xfId="0" applyFont="1" applyBorder="1" applyAlignment="1" applyProtection="1">
      <alignment horizontal="center" vertical="top"/>
      <protection locked="0"/>
    </xf>
    <xf numFmtId="0" fontId="2" fillId="0" borderId="1" xfId="0" applyFont="1" applyFill="1" applyBorder="1" applyAlignment="1">
      <alignment horizontal="left" vertical="top" wrapText="1"/>
    </xf>
    <xf numFmtId="0" fontId="2" fillId="0" borderId="1" xfId="0" applyFont="1" applyFill="1" applyBorder="1" applyAlignment="1">
      <alignment vertical="top" wrapText="1"/>
    </xf>
    <xf numFmtId="0" fontId="6" fillId="0" borderId="1" xfId="0" applyFont="1" applyFill="1" applyBorder="1" applyAlignment="1">
      <alignment vertical="top" wrapText="1"/>
    </xf>
    <xf numFmtId="0" fontId="6" fillId="0" borderId="1" xfId="0" applyFont="1" applyBorder="1" applyAlignment="1" applyProtection="1">
      <alignment horizontal="left" vertical="top"/>
      <protection locked="0"/>
    </xf>
    <xf numFmtId="0" fontId="0" fillId="0" borderId="0" xfId="0" applyFont="1"/>
    <xf numFmtId="0" fontId="0" fillId="0" borderId="1" xfId="0" applyFont="1" applyBorder="1"/>
    <xf numFmtId="0" fontId="0" fillId="0" borderId="1" xfId="0" applyFont="1" applyBorder="1" applyAlignment="1">
      <alignment vertical="top"/>
    </xf>
    <xf numFmtId="0" fontId="4" fillId="0" borderId="1" xfId="0" applyFont="1" applyBorder="1" applyAlignment="1">
      <alignment vertical="top" wrapText="1"/>
    </xf>
    <xf numFmtId="0" fontId="4" fillId="0" borderId="1" xfId="0" applyFont="1" applyBorder="1" applyAlignment="1">
      <alignment horizontal="center" vertical="center"/>
    </xf>
    <xf numFmtId="0" fontId="0" fillId="0" borderId="1" xfId="0" applyFont="1" applyFill="1" applyBorder="1" applyAlignment="1">
      <alignment vertical="top"/>
    </xf>
    <xf numFmtId="0" fontId="5" fillId="6" borderId="0" xfId="0" applyFont="1" applyFill="1"/>
    <xf numFmtId="0" fontId="2" fillId="0" borderId="1" xfId="0" applyFont="1" applyFill="1" applyBorder="1" applyAlignment="1" applyProtection="1">
      <alignment vertical="top"/>
      <protection locked="0"/>
    </xf>
    <xf numFmtId="0" fontId="0" fillId="0" borderId="0" xfId="0" applyAlignment="1">
      <alignment horizontal="left" vertical="top"/>
    </xf>
    <xf numFmtId="0" fontId="7" fillId="8" borderId="11" xfId="0" applyFont="1" applyFill="1" applyBorder="1" applyAlignment="1">
      <alignment horizontal="center" vertical="top"/>
    </xf>
    <xf numFmtId="0" fontId="7" fillId="8" borderId="7" xfId="0" applyFont="1" applyFill="1" applyBorder="1" applyAlignment="1">
      <alignment horizontal="left" vertical="top"/>
    </xf>
    <xf numFmtId="0" fontId="7" fillId="8" borderId="8" xfId="0" applyFont="1" applyFill="1" applyBorder="1" applyAlignment="1">
      <alignment horizontal="center" vertical="top"/>
    </xf>
    <xf numFmtId="0" fontId="7" fillId="7" borderId="7" xfId="0" applyFont="1" applyFill="1" applyBorder="1" applyAlignment="1">
      <alignment horizontal="left" vertical="top" wrapText="1"/>
    </xf>
    <xf numFmtId="0" fontId="7" fillId="7" borderId="8" xfId="0" applyFont="1" applyFill="1" applyBorder="1" applyAlignment="1">
      <alignment horizontal="center" vertical="top" wrapText="1"/>
    </xf>
    <xf numFmtId="0" fontId="7" fillId="7" borderId="8" xfId="0" applyFont="1" applyFill="1" applyBorder="1" applyAlignment="1">
      <alignment horizontal="left" vertical="top" wrapText="1"/>
    </xf>
    <xf numFmtId="0" fontId="7" fillId="7" borderId="11" xfId="0" applyFont="1" applyFill="1" applyBorder="1" applyAlignment="1">
      <alignment horizontal="center" vertical="top" wrapText="1"/>
    </xf>
    <xf numFmtId="0" fontId="0" fillId="0" borderId="9" xfId="0" applyBorder="1" applyAlignment="1">
      <alignment horizontal="left" vertical="top"/>
    </xf>
    <xf numFmtId="0" fontId="0" fillId="0" borderId="1" xfId="0" applyBorder="1" applyAlignment="1">
      <alignment horizontal="center" vertical="top"/>
    </xf>
    <xf numFmtId="0" fontId="0" fillId="0" borderId="10" xfId="0" applyBorder="1" applyAlignment="1">
      <alignment horizontal="center" vertical="top"/>
    </xf>
    <xf numFmtId="0" fontId="0" fillId="0" borderId="1" xfId="0" applyBorder="1" applyAlignment="1">
      <alignment horizontal="left" vertical="top"/>
    </xf>
    <xf numFmtId="0" fontId="10" fillId="0" borderId="10" xfId="0" applyFont="1" applyBorder="1" applyAlignment="1">
      <alignment horizontal="center" vertical="top"/>
    </xf>
    <xf numFmtId="0" fontId="7" fillId="9" borderId="12" xfId="0" applyFont="1" applyFill="1" applyBorder="1" applyAlignment="1">
      <alignment horizontal="left" vertical="top"/>
    </xf>
    <xf numFmtId="0" fontId="11" fillId="0" borderId="1" xfId="0" applyFont="1" applyFill="1" applyBorder="1" applyAlignment="1">
      <alignment horizontal="left" vertical="top" wrapText="1"/>
    </xf>
    <xf numFmtId="0" fontId="2" fillId="0" borderId="1" xfId="0" applyFont="1" applyBorder="1" applyAlignment="1" applyProtection="1">
      <alignment horizontal="left" vertical="top" wrapText="1"/>
      <protection locked="0"/>
    </xf>
    <xf numFmtId="0" fontId="2" fillId="0" borderId="1" xfId="0" applyFont="1" applyFill="1" applyBorder="1" applyAlignment="1" applyProtection="1">
      <alignment horizontal="left" vertical="top" wrapText="1"/>
      <protection locked="0"/>
    </xf>
    <xf numFmtId="0" fontId="2" fillId="0" borderId="1" xfId="0" applyFont="1" applyBorder="1" applyAlignment="1" applyProtection="1">
      <alignment wrapText="1"/>
      <protection locked="0"/>
    </xf>
    <xf numFmtId="0" fontId="2" fillId="0" borderId="1" xfId="0" applyFont="1" applyBorder="1" applyAlignment="1" applyProtection="1">
      <alignment vertical="top" wrapText="1"/>
      <protection locked="0"/>
    </xf>
    <xf numFmtId="0" fontId="6" fillId="0" borderId="1" xfId="0" applyFont="1" applyBorder="1" applyAlignment="1" applyProtection="1">
      <alignment vertical="top" wrapText="1"/>
      <protection locked="0"/>
    </xf>
    <xf numFmtId="0" fontId="2" fillId="0" borderId="1" xfId="0" applyFont="1" applyFill="1" applyBorder="1" applyAlignment="1" applyProtection="1">
      <alignment vertical="top" wrapText="1"/>
      <protection locked="0"/>
    </xf>
    <xf numFmtId="0" fontId="2" fillId="0" borderId="1" xfId="0" quotePrefix="1" applyFont="1" applyFill="1" applyBorder="1" applyAlignment="1">
      <alignment vertical="top" wrapText="1"/>
    </xf>
    <xf numFmtId="0" fontId="2" fillId="0" borderId="1" xfId="0" applyFont="1" applyFill="1" applyBorder="1" applyAlignment="1" applyProtection="1">
      <alignment horizontal="center" vertical="top"/>
      <protection locked="0"/>
    </xf>
    <xf numFmtId="0" fontId="11" fillId="0" borderId="1" xfId="0" applyFont="1" applyBorder="1" applyAlignment="1" applyProtection="1">
      <alignment vertical="top" wrapText="1"/>
      <protection locked="0"/>
    </xf>
    <xf numFmtId="0" fontId="7" fillId="7" borderId="8" xfId="0" applyFont="1" applyFill="1" applyBorder="1" applyAlignment="1">
      <alignment horizontal="left" vertical="top"/>
    </xf>
    <xf numFmtId="0" fontId="0" fillId="0" borderId="15" xfId="0" applyBorder="1" applyAlignment="1">
      <alignment horizontal="left" vertical="top"/>
    </xf>
    <xf numFmtId="0" fontId="11" fillId="0" borderId="1" xfId="0" applyFont="1" applyFill="1" applyBorder="1" applyAlignment="1" applyProtection="1">
      <alignment horizontal="left" vertical="top" wrapText="1"/>
      <protection locked="0"/>
    </xf>
    <xf numFmtId="0" fontId="11" fillId="0" borderId="1" xfId="0" applyFont="1" applyBorder="1" applyAlignment="1" applyProtection="1">
      <alignment horizontal="left" vertical="top" wrapText="1"/>
      <protection locked="0"/>
    </xf>
    <xf numFmtId="0" fontId="6" fillId="0" borderId="1" xfId="0" applyFont="1" applyFill="1" applyBorder="1" applyAlignment="1">
      <alignment horizontal="left" vertical="top" wrapText="1"/>
    </xf>
    <xf numFmtId="3" fontId="0" fillId="0" borderId="10" xfId="0" applyNumberFormat="1" applyBorder="1" applyAlignment="1">
      <alignment horizontal="right" vertical="top"/>
    </xf>
    <xf numFmtId="3" fontId="0" fillId="0" borderId="1" xfId="0" applyNumberFormat="1" applyBorder="1" applyAlignment="1">
      <alignment horizontal="right" vertical="top"/>
    </xf>
    <xf numFmtId="0" fontId="0" fillId="0" borderId="9" xfId="0" applyFill="1" applyBorder="1" applyAlignment="1">
      <alignment horizontal="left" vertical="top"/>
    </xf>
    <xf numFmtId="0" fontId="7" fillId="8" borderId="7" xfId="0" applyFont="1" applyFill="1" applyBorder="1" applyAlignment="1">
      <alignment horizontal="right" vertical="center"/>
    </xf>
    <xf numFmtId="0" fontId="7" fillId="8" borderId="8" xfId="0" applyFont="1" applyFill="1" applyBorder="1" applyAlignment="1">
      <alignment horizontal="center" vertical="center"/>
    </xf>
    <xf numFmtId="0" fontId="7" fillId="9" borderId="14" xfId="0" applyFont="1" applyFill="1" applyBorder="1" applyAlignment="1">
      <alignment horizontal="center" vertical="top"/>
    </xf>
    <xf numFmtId="0" fontId="7" fillId="9" borderId="14" xfId="0" applyFont="1" applyFill="1" applyBorder="1" applyAlignment="1">
      <alignment horizontal="left" vertical="top"/>
    </xf>
    <xf numFmtId="3" fontId="7" fillId="9" borderId="14" xfId="0" applyNumberFormat="1" applyFont="1" applyFill="1" applyBorder="1" applyAlignment="1">
      <alignment horizontal="right" vertical="top"/>
    </xf>
    <xf numFmtId="3" fontId="7" fillId="9" borderId="13" xfId="0" applyNumberFormat="1" applyFont="1" applyFill="1" applyBorder="1" applyAlignment="1">
      <alignment horizontal="right" vertical="top"/>
    </xf>
    <xf numFmtId="0" fontId="0" fillId="7" borderId="16" xfId="0" applyFill="1" applyBorder="1" applyAlignment="1">
      <alignment horizontal="center" vertical="top"/>
    </xf>
    <xf numFmtId="0" fontId="0" fillId="7" borderId="17" xfId="0" applyFill="1" applyBorder="1" applyAlignment="1">
      <alignment horizontal="center" vertical="top"/>
    </xf>
    <xf numFmtId="0" fontId="0" fillId="7" borderId="18" xfId="0" applyFill="1" applyBorder="1" applyAlignment="1">
      <alignment horizontal="center" vertical="top"/>
    </xf>
    <xf numFmtId="0" fontId="4" fillId="7" borderId="19" xfId="0" applyFont="1" applyFill="1" applyBorder="1" applyAlignment="1">
      <alignment horizontal="left" vertical="top"/>
    </xf>
    <xf numFmtId="0" fontId="4" fillId="7" borderId="20" xfId="0" applyFont="1" applyFill="1" applyBorder="1" applyAlignment="1">
      <alignment horizontal="left" vertical="top"/>
    </xf>
    <xf numFmtId="0" fontId="0" fillId="7" borderId="20" xfId="0" applyFill="1" applyBorder="1" applyAlignment="1">
      <alignment horizontal="left" vertical="top"/>
    </xf>
    <xf numFmtId="0" fontId="13" fillId="0" borderId="0" xfId="0" applyFont="1" applyAlignment="1">
      <alignment horizontal="left" vertical="top" wrapText="1"/>
    </xf>
    <xf numFmtId="0" fontId="14" fillId="0" borderId="0" xfId="0" applyFont="1" applyAlignment="1">
      <alignment horizontal="left" vertical="top" wrapText="1"/>
    </xf>
    <xf numFmtId="0" fontId="14" fillId="4" borderId="0" xfId="0" applyFont="1" applyFill="1" applyAlignment="1">
      <alignment horizontal="left" vertical="top" wrapText="1"/>
    </xf>
    <xf numFmtId="0" fontId="14" fillId="5" borderId="0" xfId="0" applyFont="1" applyFill="1" applyAlignment="1">
      <alignment horizontal="left" vertical="top" wrapText="1"/>
    </xf>
    <xf numFmtId="0" fontId="16" fillId="3" borderId="2" xfId="0" applyFont="1" applyFill="1" applyBorder="1" applyAlignment="1">
      <alignment horizontal="left" vertical="top"/>
    </xf>
    <xf numFmtId="0" fontId="16" fillId="3" borderId="3" xfId="0" applyFont="1" applyFill="1" applyBorder="1" applyAlignment="1">
      <alignment horizontal="left" vertical="top"/>
    </xf>
    <xf numFmtId="0" fontId="16" fillId="3" borderId="4" xfId="0" applyFont="1" applyFill="1" applyBorder="1" applyAlignment="1">
      <alignment horizontal="left" vertical="top"/>
    </xf>
    <xf numFmtId="0" fontId="16" fillId="0" borderId="5" xfId="0" applyFont="1" applyBorder="1" applyAlignment="1">
      <alignment horizontal="left" vertical="top"/>
    </xf>
    <xf numFmtId="0" fontId="14" fillId="0" borderId="6" xfId="0" applyFont="1" applyBorder="1" applyAlignment="1">
      <alignment horizontal="left" vertical="top"/>
    </xf>
    <xf numFmtId="0" fontId="14" fillId="4" borderId="6" xfId="0" applyFont="1" applyFill="1" applyBorder="1" applyAlignment="1">
      <alignment horizontal="left" vertical="top"/>
    </xf>
    <xf numFmtId="0" fontId="14" fillId="5" borderId="6" xfId="0" applyFont="1" applyFill="1" applyBorder="1" applyAlignment="1">
      <alignment horizontal="left" vertical="top"/>
    </xf>
    <xf numFmtId="0" fontId="14" fillId="0" borderId="0" xfId="0" applyFont="1" applyAlignment="1">
      <alignment horizontal="left" vertical="top"/>
    </xf>
    <xf numFmtId="0" fontId="13" fillId="0" borderId="6" xfId="0" applyFont="1" applyBorder="1" applyAlignment="1">
      <alignment horizontal="left" vertical="top"/>
    </xf>
    <xf numFmtId="0" fontId="13" fillId="0" borderId="6" xfId="0" applyFont="1" applyBorder="1" applyAlignment="1">
      <alignment horizontal="left" vertical="top" wrapText="1"/>
    </xf>
    <xf numFmtId="0" fontId="13" fillId="0" borderId="6" xfId="0" applyFont="1" applyBorder="1" applyAlignment="1" applyProtection="1">
      <alignment horizontal="left" vertical="top"/>
      <protection locked="0"/>
    </xf>
    <xf numFmtId="0" fontId="13" fillId="0" borderId="0" xfId="0" applyFont="1" applyAlignment="1">
      <alignment horizontal="left" vertical="top"/>
    </xf>
    <xf numFmtId="49" fontId="16" fillId="3" borderId="2" xfId="0" applyNumberFormat="1" applyFont="1" applyFill="1" applyBorder="1" applyAlignment="1">
      <alignment horizontal="left" vertical="top"/>
    </xf>
    <xf numFmtId="49" fontId="13" fillId="0" borderId="6" xfId="0" applyNumberFormat="1" applyFont="1" applyBorder="1" applyAlignment="1">
      <alignment horizontal="left" vertical="top"/>
    </xf>
    <xf numFmtId="0" fontId="19" fillId="0" borderId="0" xfId="0" applyFont="1" applyAlignment="1">
      <alignment horizontal="left" vertical="center" indent="5"/>
    </xf>
    <xf numFmtId="0" fontId="23" fillId="0" borderId="0" xfId="0" applyFont="1" applyAlignment="1">
      <alignment horizontal="left" vertical="center" indent="1"/>
    </xf>
    <xf numFmtId="0" fontId="0" fillId="0" borderId="0" xfId="0" applyAlignment="1">
      <alignment wrapText="1"/>
    </xf>
    <xf numFmtId="0" fontId="7" fillId="9" borderId="19" xfId="0" applyFont="1" applyFill="1" applyBorder="1" applyAlignment="1">
      <alignment horizontal="left" vertical="top"/>
    </xf>
    <xf numFmtId="0" fontId="0" fillId="9" borderId="21" xfId="0" applyFill="1" applyBorder="1" applyAlignment="1">
      <alignment wrapText="1"/>
    </xf>
    <xf numFmtId="0" fontId="0" fillId="9" borderId="22" xfId="0" applyFill="1" applyBorder="1"/>
    <xf numFmtId="0" fontId="0" fillId="9" borderId="23" xfId="0" applyFill="1" applyBorder="1" applyAlignment="1">
      <alignment vertical="top" wrapText="1"/>
    </xf>
    <xf numFmtId="0" fontId="19" fillId="9" borderId="23" xfId="0" applyFont="1" applyFill="1" applyBorder="1" applyAlignment="1">
      <alignment horizontal="left" vertical="top" wrapText="1"/>
    </xf>
    <xf numFmtId="0" fontId="21" fillId="9" borderId="22" xfId="0" applyFont="1" applyFill="1" applyBorder="1" applyAlignment="1">
      <alignment horizontal="left" vertical="top"/>
    </xf>
    <xf numFmtId="0" fontId="0" fillId="9" borderId="23" xfId="0" applyFill="1" applyBorder="1" applyAlignment="1">
      <alignment wrapText="1"/>
    </xf>
    <xf numFmtId="0" fontId="7" fillId="9" borderId="23" xfId="0" applyFont="1" applyFill="1" applyBorder="1" applyAlignment="1">
      <alignment vertical="top" wrapText="1"/>
    </xf>
    <xf numFmtId="0" fontId="7" fillId="9" borderId="22" xfId="0" applyFont="1" applyFill="1" applyBorder="1" applyAlignment="1">
      <alignment horizontal="left" vertical="top"/>
    </xf>
    <xf numFmtId="0" fontId="23" fillId="9" borderId="22" xfId="0" applyFont="1" applyFill="1" applyBorder="1" applyAlignment="1">
      <alignment horizontal="left" vertical="top"/>
    </xf>
    <xf numFmtId="0" fontId="0" fillId="9" borderId="23" xfId="0" applyFill="1" applyBorder="1" applyAlignment="1">
      <alignment vertical="center" wrapText="1"/>
    </xf>
    <xf numFmtId="0" fontId="0" fillId="9" borderId="22" xfId="0" applyFill="1" applyBorder="1" applyAlignment="1">
      <alignment vertical="center"/>
    </xf>
    <xf numFmtId="0" fontId="0" fillId="9" borderId="23" xfId="0" applyFill="1" applyBorder="1" applyAlignment="1">
      <alignment horizontal="left" vertical="center" wrapText="1"/>
    </xf>
    <xf numFmtId="0" fontId="0" fillId="9" borderId="22" xfId="0" applyFill="1" applyBorder="1" applyAlignment="1">
      <alignment horizontal="left" vertical="center" indent="5"/>
    </xf>
    <xf numFmtId="0" fontId="17" fillId="9" borderId="22" xfId="2" applyFill="1" applyBorder="1" applyAlignment="1">
      <alignment vertical="center"/>
    </xf>
    <xf numFmtId="0" fontId="19" fillId="9" borderId="23" xfId="0" applyFont="1" applyFill="1" applyBorder="1" applyAlignment="1">
      <alignment horizontal="left" vertical="center" wrapText="1"/>
    </xf>
    <xf numFmtId="0" fontId="19" fillId="9" borderId="22" xfId="0" applyFont="1" applyFill="1" applyBorder="1" applyAlignment="1">
      <alignment horizontal="left" vertical="center" indent="5"/>
    </xf>
    <xf numFmtId="0" fontId="17" fillId="9" borderId="22" xfId="2" applyFill="1" applyBorder="1" applyAlignment="1">
      <alignment horizontal="left" vertical="center" indent="5"/>
    </xf>
    <xf numFmtId="0" fontId="0" fillId="9" borderId="19" xfId="0" applyFill="1" applyBorder="1"/>
    <xf numFmtId="0" fontId="0" fillId="9" borderId="24" xfId="0" applyFill="1" applyBorder="1"/>
    <xf numFmtId="0" fontId="0" fillId="9" borderId="25" xfId="0" applyFill="1" applyBorder="1" applyAlignment="1">
      <alignment vertical="top" wrapText="1"/>
    </xf>
    <xf numFmtId="0" fontId="0" fillId="9" borderId="23" xfId="0" applyFill="1" applyBorder="1" applyAlignment="1">
      <alignment vertical="center"/>
    </xf>
    <xf numFmtId="0" fontId="5" fillId="2" borderId="1" xfId="0" applyFont="1" applyFill="1" applyBorder="1" applyAlignment="1">
      <alignment horizontal="center" vertical="top"/>
    </xf>
    <xf numFmtId="0" fontId="5" fillId="2" borderId="1" xfId="0" applyFont="1" applyFill="1" applyBorder="1" applyAlignment="1">
      <alignment horizontal="left" vertical="top"/>
    </xf>
    <xf numFmtId="0" fontId="5" fillId="2" borderId="1" xfId="0" applyFont="1" applyFill="1" applyBorder="1" applyAlignment="1">
      <alignment horizontal="left" vertical="top" wrapText="1"/>
    </xf>
    <xf numFmtId="0" fontId="0" fillId="0" borderId="1" xfId="0" applyFont="1" applyBorder="1" applyAlignment="1">
      <alignment horizontal="left" vertical="top"/>
    </xf>
    <xf numFmtId="0" fontId="0" fillId="0" borderId="1" xfId="0" applyFont="1" applyFill="1" applyBorder="1" applyAlignment="1">
      <alignment horizontal="left" vertical="top"/>
    </xf>
    <xf numFmtId="0" fontId="0" fillId="0" borderId="1" xfId="0" applyFont="1" applyBorder="1" applyAlignment="1">
      <alignment horizontal="left" vertical="top" wrapText="1"/>
    </xf>
    <xf numFmtId="0" fontId="12" fillId="0" borderId="1" xfId="0" applyFont="1" applyBorder="1" applyAlignment="1">
      <alignment vertical="top" wrapText="1"/>
    </xf>
    <xf numFmtId="0" fontId="0" fillId="0" borderId="1" xfId="0" applyFont="1" applyBorder="1" applyAlignment="1">
      <alignment horizontal="center" vertical="top"/>
    </xf>
    <xf numFmtId="0" fontId="0" fillId="0" borderId="1" xfId="0" applyFont="1" applyBorder="1" applyAlignment="1">
      <alignment horizontal="center" vertical="top" wrapText="1"/>
    </xf>
    <xf numFmtId="0" fontId="0" fillId="0" borderId="1" xfId="0" applyFont="1" applyBorder="1" applyAlignment="1" applyProtection="1">
      <alignment horizontal="left" vertical="top"/>
      <protection locked="0"/>
    </xf>
    <xf numFmtId="0" fontId="0" fillId="0" borderId="1" xfId="0" applyFont="1" applyBorder="1" applyAlignment="1" applyProtection="1">
      <alignment horizontal="left" vertical="top" wrapText="1"/>
      <protection locked="0"/>
    </xf>
    <xf numFmtId="0" fontId="24" fillId="0" borderId="0" xfId="0" applyFont="1" applyAlignment="1">
      <alignment vertical="center"/>
    </xf>
    <xf numFmtId="0" fontId="24" fillId="0" borderId="0" xfId="0" applyFont="1"/>
    <xf numFmtId="0" fontId="5" fillId="2" borderId="0" xfId="0" applyFont="1" applyFill="1" applyAlignment="1">
      <alignment horizontal="center"/>
    </xf>
    <xf numFmtId="0" fontId="2" fillId="0" borderId="0" xfId="0" applyFont="1" applyAlignment="1">
      <alignment horizontal="left" vertical="top" wrapText="1"/>
    </xf>
    <xf numFmtId="0" fontId="2" fillId="0" borderId="0" xfId="0" applyFont="1" applyAlignment="1">
      <alignment horizontal="left" wrapText="1"/>
    </xf>
    <xf numFmtId="0" fontId="7" fillId="9" borderId="9" xfId="0" applyFont="1" applyFill="1" applyBorder="1" applyAlignment="1">
      <alignment horizontal="left" vertical="top"/>
    </xf>
    <xf numFmtId="0" fontId="0" fillId="0" borderId="12" xfId="0" applyFill="1" applyBorder="1" applyAlignment="1">
      <alignment horizontal="left" vertical="top"/>
    </xf>
    <xf numFmtId="0" fontId="7" fillId="9" borderId="1" xfId="0" applyFont="1" applyFill="1" applyBorder="1" applyAlignment="1">
      <alignment horizontal="center" vertical="top"/>
    </xf>
    <xf numFmtId="0" fontId="0" fillId="0" borderId="14" xfId="0" applyBorder="1" applyAlignment="1">
      <alignment horizontal="center" vertical="top"/>
    </xf>
    <xf numFmtId="0" fontId="7" fillId="9" borderId="1" xfId="0" applyFont="1" applyFill="1" applyBorder="1" applyAlignment="1">
      <alignment horizontal="left" vertical="top"/>
    </xf>
    <xf numFmtId="0" fontId="0" fillId="0" borderId="14" xfId="0" applyBorder="1" applyAlignment="1">
      <alignment horizontal="left" vertical="top"/>
    </xf>
    <xf numFmtId="3" fontId="7" fillId="9" borderId="1" xfId="0" applyNumberFormat="1" applyFont="1" applyFill="1" applyBorder="1" applyAlignment="1">
      <alignment horizontal="right" vertical="top"/>
    </xf>
    <xf numFmtId="3" fontId="0" fillId="0" borderId="14" xfId="0" applyNumberFormat="1" applyBorder="1" applyAlignment="1">
      <alignment horizontal="right" vertical="top"/>
    </xf>
    <xf numFmtId="3" fontId="7" fillId="9" borderId="10" xfId="0" applyNumberFormat="1" applyFont="1" applyFill="1" applyBorder="1" applyAlignment="1">
      <alignment horizontal="right" vertical="top"/>
    </xf>
    <xf numFmtId="3" fontId="0" fillId="0" borderId="13" xfId="0" applyNumberFormat="1" applyBorder="1" applyAlignment="1">
      <alignment horizontal="right" vertical="top"/>
    </xf>
    <xf numFmtId="0" fontId="0" fillId="10" borderId="9" xfId="0" applyFill="1" applyBorder="1" applyAlignment="1">
      <alignment horizontal="left" vertical="top"/>
    </xf>
  </cellXfs>
  <cellStyles count="3">
    <cellStyle name="Hyperlink" xfId="2" builtinId="8"/>
    <cellStyle name="Standaard" xfId="0" builtinId="0"/>
    <cellStyle name="Standaard 2" xfId="1" xr:uid="{A638536F-63FB-40C4-B0E5-8A8A1B6DD15C}"/>
  </cellStyles>
  <dxfs count="1">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2562225</xdr:colOff>
      <xdr:row>1</xdr:row>
      <xdr:rowOff>95250</xdr:rowOff>
    </xdr:from>
    <xdr:to>
      <xdr:col>2</xdr:col>
      <xdr:colOff>7410450</xdr:colOff>
      <xdr:row>21</xdr:row>
      <xdr:rowOff>75726</xdr:rowOff>
    </xdr:to>
    <xdr:pic>
      <xdr:nvPicPr>
        <xdr:cNvPr id="3" name="Afbeelding 2">
          <a:extLst>
            <a:ext uri="{FF2B5EF4-FFF2-40B4-BE49-F238E27FC236}">
              <a16:creationId xmlns:a16="http://schemas.microsoft.com/office/drawing/2014/main" id="{C2DEECE8-04AF-06E2-6B25-3ADD79C36CC7}"/>
            </a:ext>
          </a:extLst>
        </xdr:cNvPr>
        <xdr:cNvPicPr>
          <a:picLocks noChangeAspect="1"/>
        </xdr:cNvPicPr>
      </xdr:nvPicPr>
      <xdr:blipFill>
        <a:blip xmlns:r="http://schemas.openxmlformats.org/officeDocument/2006/relationships" r:embed="rId1"/>
        <a:stretch>
          <a:fillRect/>
        </a:stretch>
      </xdr:blipFill>
      <xdr:spPr>
        <a:xfrm>
          <a:off x="3781425" y="285750"/>
          <a:ext cx="4848225" cy="3790476"/>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374E0-2503-4C18-A9B5-A94C33183D2A}">
  <dimension ref="A2:B23"/>
  <sheetViews>
    <sheetView topLeftCell="A13" workbookViewId="0">
      <selection activeCell="F36" sqref="F36"/>
    </sheetView>
  </sheetViews>
  <sheetFormatPr defaultColWidth="10" defaultRowHeight="14.5"/>
  <cols>
    <col min="1" max="1" width="22.7265625" style="4" customWidth="1"/>
    <col min="2" max="2" width="183.1796875" style="4" customWidth="1"/>
    <col min="3" max="16384" width="10" style="4"/>
  </cols>
  <sheetData>
    <row r="2" spans="1:2">
      <c r="A2" s="127" t="s">
        <v>93</v>
      </c>
      <c r="B2" s="127"/>
    </row>
    <row r="3" spans="1:2">
      <c r="A3" s="25" t="s">
        <v>94</v>
      </c>
      <c r="B3" s="25" t="s">
        <v>95</v>
      </c>
    </row>
    <row r="4" spans="1:2">
      <c r="A4" s="4" t="s">
        <v>96</v>
      </c>
      <c r="B4" s="4" t="s">
        <v>97</v>
      </c>
    </row>
    <row r="5" spans="1:2">
      <c r="A5" s="4" t="s">
        <v>125</v>
      </c>
      <c r="B5" s="4" t="s">
        <v>109</v>
      </c>
    </row>
    <row r="6" spans="1:2">
      <c r="A6" s="4" t="s">
        <v>98</v>
      </c>
      <c r="B6" s="4" t="s">
        <v>110</v>
      </c>
    </row>
    <row r="7" spans="1:2">
      <c r="A7" s="4" t="s">
        <v>99</v>
      </c>
      <c r="B7" s="4" t="s">
        <v>110</v>
      </c>
    </row>
    <row r="8" spans="1:2">
      <c r="A8" s="4" t="s">
        <v>100</v>
      </c>
      <c r="B8" s="4" t="s">
        <v>111</v>
      </c>
    </row>
    <row r="10" spans="1:2">
      <c r="A10" s="25" t="s">
        <v>101</v>
      </c>
      <c r="B10" s="25"/>
    </row>
    <row r="11" spans="1:2">
      <c r="A11" s="1"/>
    </row>
    <row r="12" spans="1:2">
      <c r="A12" s="4" t="s">
        <v>129</v>
      </c>
    </row>
    <row r="13" spans="1:2">
      <c r="A13" s="4" t="s">
        <v>130</v>
      </c>
    </row>
    <row r="15" spans="1:2">
      <c r="A15" s="25" t="s">
        <v>102</v>
      </c>
      <c r="B15" s="25"/>
    </row>
    <row r="16" spans="1:2">
      <c r="A16" s="128" t="s">
        <v>103</v>
      </c>
      <c r="B16" s="128"/>
    </row>
    <row r="17" spans="1:2">
      <c r="A17" s="128"/>
      <c r="B17" s="128"/>
    </row>
    <row r="18" spans="1:2">
      <c r="A18" s="128"/>
      <c r="B18" s="128"/>
    </row>
    <row r="20" spans="1:2">
      <c r="A20" s="25" t="s">
        <v>104</v>
      </c>
      <c r="B20" s="25"/>
    </row>
    <row r="21" spans="1:2">
      <c r="A21" s="129" t="s">
        <v>105</v>
      </c>
      <c r="B21" s="129"/>
    </row>
    <row r="22" spans="1:2">
      <c r="A22" s="5"/>
    </row>
    <row r="23" spans="1:2">
      <c r="A23" s="5"/>
    </row>
  </sheetData>
  <mergeCells count="3">
    <mergeCell ref="A2:B2"/>
    <mergeCell ref="A16:B18"/>
    <mergeCell ref="A21:B2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E9A5B-E2E9-43BE-8102-06034E3BAB5E}">
  <dimension ref="A3:B12"/>
  <sheetViews>
    <sheetView workbookViewId="0">
      <selection activeCell="B20" sqref="B20"/>
    </sheetView>
  </sheetViews>
  <sheetFormatPr defaultColWidth="9.1796875" defaultRowHeight="14.5"/>
  <cols>
    <col min="1" max="1" width="19.1796875" style="3" customWidth="1"/>
    <col min="2" max="2" width="121.7265625" style="2" customWidth="1"/>
    <col min="3" max="16384" width="9.1796875" style="3"/>
  </cols>
  <sheetData>
    <row r="3" spans="1:2">
      <c r="B3" s="2" t="s">
        <v>112</v>
      </c>
    </row>
    <row r="4" spans="1:2">
      <c r="B4" s="2" t="s">
        <v>113</v>
      </c>
    </row>
    <row r="5" spans="1:2">
      <c r="B5" s="2" t="s">
        <v>114</v>
      </c>
    </row>
    <row r="6" spans="1:2" ht="29">
      <c r="A6" s="3" t="s">
        <v>115</v>
      </c>
      <c r="B6" s="2" t="s">
        <v>116</v>
      </c>
    </row>
    <row r="7" spans="1:2">
      <c r="A7" s="3" t="s">
        <v>398</v>
      </c>
      <c r="B7" s="2" t="s">
        <v>117</v>
      </c>
    </row>
    <row r="8" spans="1:2">
      <c r="A8" s="3" t="s">
        <v>118</v>
      </c>
      <c r="B8" s="2" t="s">
        <v>119</v>
      </c>
    </row>
    <row r="9" spans="1:2">
      <c r="A9" s="3" t="s">
        <v>120</v>
      </c>
      <c r="B9" s="2" t="s">
        <v>121</v>
      </c>
    </row>
    <row r="10" spans="1:2" ht="29">
      <c r="A10" s="3" t="s">
        <v>122</v>
      </c>
      <c r="B10" s="2" t="s">
        <v>123</v>
      </c>
    </row>
    <row r="11" spans="1:2">
      <c r="A11" s="3" t="s">
        <v>128</v>
      </c>
      <c r="B11" s="2" t="s">
        <v>124</v>
      </c>
    </row>
    <row r="12" spans="1:2">
      <c r="A12" s="3" t="s">
        <v>399</v>
      </c>
      <c r="B12" s="2" t="s">
        <v>402</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9F662-B2C9-4C75-91D8-979A9050561C}">
  <sheetPr>
    <pageSetUpPr autoPageBreaks="0"/>
  </sheetPr>
  <dimension ref="A1:G153"/>
  <sheetViews>
    <sheetView zoomScale="97" zoomScaleNormal="97" workbookViewId="0">
      <pane ySplit="1" topLeftCell="A67" activePane="bottomLeft" state="frozen"/>
      <selection pane="bottomLeft" activeCell="B5" sqref="B5"/>
    </sheetView>
  </sheetViews>
  <sheetFormatPr defaultColWidth="9.1796875" defaultRowHeight="14.5"/>
  <cols>
    <col min="1" max="1" width="6.81640625" style="121" customWidth="1"/>
    <col min="2" max="2" width="117.54296875" style="119" customWidth="1"/>
    <col min="3" max="3" width="23.453125" style="119" bestFit="1" customWidth="1"/>
    <col min="4" max="4" width="10.26953125" style="122" bestFit="1" customWidth="1"/>
    <col min="5" max="5" width="18.453125" style="123" bestFit="1" customWidth="1"/>
    <col min="6" max="6" width="37.81640625" style="124" customWidth="1"/>
    <col min="7" max="7" width="29.1796875" style="117" bestFit="1" customWidth="1"/>
    <col min="8" max="16384" width="9.1796875" style="117"/>
  </cols>
  <sheetData>
    <row r="1" spans="1:7" ht="53.25" customHeight="1">
      <c r="A1" s="114" t="s">
        <v>106</v>
      </c>
      <c r="B1" s="115" t="s">
        <v>126</v>
      </c>
      <c r="C1" s="116" t="s">
        <v>127</v>
      </c>
      <c r="D1" s="114" t="s">
        <v>2</v>
      </c>
      <c r="E1" s="116" t="s">
        <v>393</v>
      </c>
      <c r="F1" s="116" t="s">
        <v>107</v>
      </c>
      <c r="G1" s="115" t="s">
        <v>108</v>
      </c>
    </row>
    <row r="2" spans="1:7" ht="53.25" customHeight="1">
      <c r="A2" s="7">
        <v>1</v>
      </c>
      <c r="B2" s="15" t="s">
        <v>203</v>
      </c>
      <c r="C2" s="9" t="s">
        <v>406</v>
      </c>
      <c r="D2" s="7" t="s">
        <v>8</v>
      </c>
      <c r="E2" s="10"/>
      <c r="F2" s="42"/>
      <c r="G2" s="10"/>
    </row>
    <row r="3" spans="1:7">
      <c r="A3" s="7">
        <v>2</v>
      </c>
      <c r="B3" s="15" t="s">
        <v>204</v>
      </c>
      <c r="C3" s="9" t="s">
        <v>406</v>
      </c>
      <c r="D3" s="7" t="s">
        <v>8</v>
      </c>
      <c r="E3" s="10"/>
      <c r="F3" s="42"/>
      <c r="G3" s="10"/>
    </row>
    <row r="4" spans="1:7" ht="29">
      <c r="A4" s="7">
        <v>3</v>
      </c>
      <c r="B4" s="15" t="s">
        <v>205</v>
      </c>
      <c r="C4" s="9" t="s">
        <v>406</v>
      </c>
      <c r="D4" s="7" t="s">
        <v>8</v>
      </c>
      <c r="E4" s="10"/>
      <c r="F4" s="42"/>
      <c r="G4" s="18"/>
    </row>
    <row r="5" spans="1:7" ht="43.5">
      <c r="A5" s="7">
        <v>4</v>
      </c>
      <c r="B5" s="15" t="s">
        <v>206</v>
      </c>
      <c r="C5" s="9" t="s">
        <v>406</v>
      </c>
      <c r="D5" s="7" t="s">
        <v>8</v>
      </c>
      <c r="E5" s="10"/>
      <c r="F5" s="42"/>
      <c r="G5" s="10"/>
    </row>
    <row r="6" spans="1:7" ht="29">
      <c r="A6" s="12">
        <v>5</v>
      </c>
      <c r="B6" s="15" t="s">
        <v>405</v>
      </c>
      <c r="C6" s="9" t="s">
        <v>406</v>
      </c>
      <c r="D6" s="7" t="s">
        <v>8</v>
      </c>
      <c r="E6" s="10"/>
      <c r="F6" s="42"/>
      <c r="G6" s="10"/>
    </row>
    <row r="7" spans="1:7" ht="29">
      <c r="A7" s="12">
        <v>6</v>
      </c>
      <c r="B7" s="15" t="s">
        <v>407</v>
      </c>
      <c r="C7" s="9" t="s">
        <v>406</v>
      </c>
      <c r="D7" s="7" t="s">
        <v>8</v>
      </c>
      <c r="E7" s="10"/>
      <c r="F7" s="42"/>
      <c r="G7" s="10"/>
    </row>
    <row r="8" spans="1:7" s="118" customFormat="1">
      <c r="A8" s="7">
        <v>7</v>
      </c>
      <c r="B8" s="15" t="s">
        <v>207</v>
      </c>
      <c r="C8" s="9" t="s">
        <v>212</v>
      </c>
      <c r="D8" s="12" t="s">
        <v>8</v>
      </c>
      <c r="E8" s="11"/>
      <c r="F8" s="43"/>
      <c r="G8" s="11"/>
    </row>
    <row r="9" spans="1:7">
      <c r="A9" s="7">
        <v>8</v>
      </c>
      <c r="B9" s="15" t="s">
        <v>208</v>
      </c>
      <c r="C9" s="9" t="s">
        <v>212</v>
      </c>
      <c r="D9" s="12" t="s">
        <v>8</v>
      </c>
      <c r="E9" s="10"/>
      <c r="F9" s="42"/>
      <c r="G9" s="10"/>
    </row>
    <row r="10" spans="1:7">
      <c r="A10" s="7">
        <v>9</v>
      </c>
      <c r="B10" s="15" t="s">
        <v>209</v>
      </c>
      <c r="C10" s="9" t="s">
        <v>212</v>
      </c>
      <c r="D10" s="12" t="s">
        <v>8</v>
      </c>
      <c r="E10" s="10"/>
      <c r="F10" s="42"/>
      <c r="G10" s="10"/>
    </row>
    <row r="11" spans="1:7" ht="17.25" customHeight="1">
      <c r="A11" s="7">
        <v>10</v>
      </c>
      <c r="B11" s="15" t="s">
        <v>210</v>
      </c>
      <c r="C11" s="9" t="s">
        <v>212</v>
      </c>
      <c r="D11" s="12" t="s">
        <v>8</v>
      </c>
      <c r="E11" s="10"/>
      <c r="F11" s="42"/>
      <c r="G11" s="10"/>
    </row>
    <row r="12" spans="1:7" ht="43.5">
      <c r="A12" s="7">
        <v>11</v>
      </c>
      <c r="B12" s="15" t="s">
        <v>211</v>
      </c>
      <c r="C12" s="9" t="s">
        <v>212</v>
      </c>
      <c r="D12" s="12" t="s">
        <v>8</v>
      </c>
      <c r="E12" s="10"/>
      <c r="F12" s="42"/>
      <c r="G12" s="10"/>
    </row>
    <row r="13" spans="1:7" ht="29">
      <c r="A13" s="7">
        <v>12</v>
      </c>
      <c r="B13" s="15" t="s">
        <v>301</v>
      </c>
      <c r="C13" s="9" t="s">
        <v>212</v>
      </c>
      <c r="D13" s="12" t="s">
        <v>8</v>
      </c>
      <c r="E13" s="10"/>
      <c r="F13" s="42"/>
      <c r="G13" s="10"/>
    </row>
    <row r="14" spans="1:7" ht="43.5">
      <c r="A14" s="7">
        <v>13</v>
      </c>
      <c r="B14" s="15" t="s">
        <v>213</v>
      </c>
      <c r="C14" s="9" t="s">
        <v>212</v>
      </c>
      <c r="D14" s="12" t="s">
        <v>8</v>
      </c>
      <c r="E14" s="11"/>
      <c r="F14" s="43"/>
      <c r="G14" s="11"/>
    </row>
    <row r="15" spans="1:7" ht="29">
      <c r="A15" s="7">
        <v>14</v>
      </c>
      <c r="B15" s="15" t="s">
        <v>214</v>
      </c>
      <c r="C15" s="9" t="s">
        <v>212</v>
      </c>
      <c r="D15" s="12" t="s">
        <v>8</v>
      </c>
      <c r="E15" s="10"/>
      <c r="F15" s="42"/>
      <c r="G15" s="10"/>
    </row>
    <row r="16" spans="1:7" ht="87">
      <c r="A16" s="7">
        <v>15</v>
      </c>
      <c r="B16" s="55" t="s">
        <v>215</v>
      </c>
      <c r="C16" s="9" t="s">
        <v>212</v>
      </c>
      <c r="D16" s="12" t="s">
        <v>8</v>
      </c>
      <c r="E16" s="10"/>
      <c r="F16" s="53"/>
      <c r="G16" s="10"/>
    </row>
    <row r="17" spans="1:7" ht="58">
      <c r="A17" s="7">
        <v>16</v>
      </c>
      <c r="B17" s="15" t="s">
        <v>216</v>
      </c>
      <c r="C17" s="9" t="s">
        <v>212</v>
      </c>
      <c r="D17" s="12" t="s">
        <v>8</v>
      </c>
      <c r="E17" s="10"/>
      <c r="F17" s="42"/>
      <c r="G17" s="10"/>
    </row>
    <row r="18" spans="1:7" ht="29">
      <c r="A18" s="7">
        <v>17</v>
      </c>
      <c r="B18" s="41" t="s">
        <v>297</v>
      </c>
      <c r="C18" s="9" t="s">
        <v>212</v>
      </c>
      <c r="D18" s="12" t="s">
        <v>8</v>
      </c>
      <c r="E18" s="10"/>
      <c r="F18" s="54"/>
      <c r="G18" s="10"/>
    </row>
    <row r="19" spans="1:7">
      <c r="A19" s="7">
        <v>18</v>
      </c>
      <c r="B19" s="15" t="s">
        <v>220</v>
      </c>
      <c r="C19" s="9" t="s">
        <v>217</v>
      </c>
      <c r="D19" s="7" t="s">
        <v>8</v>
      </c>
      <c r="E19" s="10"/>
      <c r="F19" s="42"/>
      <c r="G19" s="10"/>
    </row>
    <row r="20" spans="1:7">
      <c r="A20" s="7">
        <v>19</v>
      </c>
      <c r="B20" s="15" t="s">
        <v>218</v>
      </c>
      <c r="C20" s="9" t="s">
        <v>217</v>
      </c>
      <c r="D20" s="7" t="s">
        <v>8</v>
      </c>
      <c r="E20" s="10"/>
      <c r="F20" s="42"/>
      <c r="G20" s="10"/>
    </row>
    <row r="21" spans="1:7">
      <c r="A21" s="7">
        <v>20</v>
      </c>
      <c r="B21" s="15" t="s">
        <v>219</v>
      </c>
      <c r="C21" s="9" t="s">
        <v>217</v>
      </c>
      <c r="D21" s="7" t="s">
        <v>8</v>
      </c>
      <c r="E21" s="10"/>
      <c r="F21" s="42"/>
      <c r="G21" s="10"/>
    </row>
    <row r="22" spans="1:7" ht="130.5">
      <c r="A22" s="7">
        <v>21</v>
      </c>
      <c r="B22" s="15" t="s">
        <v>225</v>
      </c>
      <c r="C22" s="9" t="s">
        <v>224</v>
      </c>
      <c r="D22" s="7" t="s">
        <v>8</v>
      </c>
      <c r="E22" s="10"/>
      <c r="F22" s="42"/>
      <c r="G22" s="10"/>
    </row>
    <row r="23" spans="1:7">
      <c r="A23" s="7">
        <v>22</v>
      </c>
      <c r="B23" s="15" t="s">
        <v>221</v>
      </c>
      <c r="C23" s="9" t="s">
        <v>224</v>
      </c>
      <c r="D23" s="7" t="s">
        <v>8</v>
      </c>
      <c r="E23" s="10"/>
      <c r="F23" s="42"/>
      <c r="G23" s="10"/>
    </row>
    <row r="24" spans="1:7">
      <c r="A24" s="7">
        <v>23</v>
      </c>
      <c r="B24" s="15" t="s">
        <v>400</v>
      </c>
      <c r="C24" s="9" t="s">
        <v>224</v>
      </c>
      <c r="D24" s="7" t="s">
        <v>8</v>
      </c>
      <c r="E24" s="10"/>
      <c r="F24" s="42"/>
      <c r="G24" s="10"/>
    </row>
    <row r="25" spans="1:7" ht="29">
      <c r="A25" s="7">
        <v>24</v>
      </c>
      <c r="B25" s="15" t="s">
        <v>401</v>
      </c>
      <c r="C25" s="9" t="s">
        <v>224</v>
      </c>
      <c r="D25" s="7" t="s">
        <v>8</v>
      </c>
      <c r="E25" s="10"/>
      <c r="F25" s="42"/>
      <c r="G25" s="10"/>
    </row>
    <row r="26" spans="1:7">
      <c r="A26" s="7">
        <v>25</v>
      </c>
      <c r="B26" s="15" t="s">
        <v>222</v>
      </c>
      <c r="C26" s="9" t="s">
        <v>224</v>
      </c>
      <c r="D26" s="7" t="s">
        <v>8</v>
      </c>
      <c r="E26" s="10"/>
      <c r="F26" s="42"/>
      <c r="G26" s="10"/>
    </row>
    <row r="27" spans="1:7">
      <c r="A27" s="7">
        <v>26</v>
      </c>
      <c r="B27" s="15" t="s">
        <v>223</v>
      </c>
      <c r="C27" s="9" t="s">
        <v>224</v>
      </c>
      <c r="D27" s="7" t="s">
        <v>8</v>
      </c>
      <c r="E27" s="10"/>
      <c r="F27" s="42"/>
      <c r="G27" s="10"/>
    </row>
    <row r="28" spans="1:7" ht="72.5">
      <c r="A28" s="7">
        <v>27</v>
      </c>
      <c r="B28" s="15" t="s">
        <v>228</v>
      </c>
      <c r="C28" s="9" t="s">
        <v>226</v>
      </c>
      <c r="D28" s="7" t="s">
        <v>8</v>
      </c>
      <c r="E28" s="10"/>
      <c r="F28" s="42"/>
      <c r="G28" s="10"/>
    </row>
    <row r="29" spans="1:7" ht="72.5">
      <c r="A29" s="7">
        <v>28</v>
      </c>
      <c r="B29" s="15" t="s">
        <v>227</v>
      </c>
      <c r="C29" s="9" t="s">
        <v>226</v>
      </c>
      <c r="D29" s="7" t="s">
        <v>8</v>
      </c>
      <c r="E29" s="10"/>
      <c r="F29" s="54"/>
      <c r="G29" s="10"/>
    </row>
    <row r="30" spans="1:7">
      <c r="A30" s="7">
        <v>29</v>
      </c>
      <c r="B30" s="15" t="s">
        <v>229</v>
      </c>
      <c r="C30" s="9" t="s">
        <v>237</v>
      </c>
      <c r="D30" s="7" t="s">
        <v>8</v>
      </c>
      <c r="E30" s="10"/>
      <c r="F30" s="42"/>
      <c r="G30" s="10"/>
    </row>
    <row r="31" spans="1:7">
      <c r="A31" s="7">
        <v>30</v>
      </c>
      <c r="B31" s="15" t="s">
        <v>231</v>
      </c>
      <c r="C31" s="9" t="s">
        <v>237</v>
      </c>
      <c r="D31" s="7" t="s">
        <v>8</v>
      </c>
      <c r="E31" s="10"/>
      <c r="F31" s="42"/>
      <c r="G31" s="10"/>
    </row>
    <row r="32" spans="1:7">
      <c r="A32" s="7">
        <v>31</v>
      </c>
      <c r="B32" s="15" t="s">
        <v>232</v>
      </c>
      <c r="C32" s="9" t="s">
        <v>237</v>
      </c>
      <c r="D32" s="7" t="s">
        <v>8</v>
      </c>
      <c r="E32" s="10"/>
      <c r="F32" s="42"/>
      <c r="G32" s="10"/>
    </row>
    <row r="33" spans="1:7">
      <c r="A33" s="7">
        <v>32</v>
      </c>
      <c r="B33" s="15" t="s">
        <v>233</v>
      </c>
      <c r="C33" s="9" t="s">
        <v>237</v>
      </c>
      <c r="D33" s="7" t="s">
        <v>8</v>
      </c>
      <c r="E33" s="10"/>
      <c r="F33" s="42"/>
      <c r="G33" s="10"/>
    </row>
    <row r="34" spans="1:7">
      <c r="A34" s="7">
        <v>33</v>
      </c>
      <c r="B34" s="15" t="s">
        <v>234</v>
      </c>
      <c r="C34" s="9" t="s">
        <v>237</v>
      </c>
      <c r="D34" s="7" t="s">
        <v>8</v>
      </c>
      <c r="E34" s="10"/>
      <c r="F34" s="42"/>
      <c r="G34" s="10"/>
    </row>
    <row r="35" spans="1:7">
      <c r="A35" s="7">
        <v>34</v>
      </c>
      <c r="B35" s="15" t="s">
        <v>235</v>
      </c>
      <c r="C35" s="9" t="s">
        <v>237</v>
      </c>
      <c r="D35" s="7" t="s">
        <v>8</v>
      </c>
      <c r="E35" s="10"/>
      <c r="F35" s="42"/>
      <c r="G35" s="10"/>
    </row>
    <row r="36" spans="1:7">
      <c r="A36" s="7">
        <v>35</v>
      </c>
      <c r="B36" s="15" t="s">
        <v>236</v>
      </c>
      <c r="C36" s="9" t="s">
        <v>237</v>
      </c>
      <c r="D36" s="7" t="s">
        <v>8</v>
      </c>
      <c r="E36" s="10"/>
      <c r="F36" s="42"/>
      <c r="G36" s="10"/>
    </row>
    <row r="37" spans="1:7">
      <c r="A37" s="7">
        <v>36</v>
      </c>
      <c r="B37" s="15" t="s">
        <v>230</v>
      </c>
      <c r="C37" s="9" t="s">
        <v>237</v>
      </c>
      <c r="D37" s="7" t="s">
        <v>8</v>
      </c>
      <c r="E37" s="11"/>
      <c r="F37" s="54"/>
      <c r="G37" s="10"/>
    </row>
    <row r="38" spans="1:7" ht="29">
      <c r="A38" s="7">
        <v>37</v>
      </c>
      <c r="B38" s="15" t="s">
        <v>238</v>
      </c>
      <c r="C38" s="9" t="s">
        <v>237</v>
      </c>
      <c r="D38" s="7" t="s">
        <v>8</v>
      </c>
      <c r="E38" s="10"/>
      <c r="F38" s="42"/>
      <c r="G38" s="10"/>
    </row>
    <row r="39" spans="1:7" ht="29">
      <c r="A39" s="7">
        <v>38</v>
      </c>
      <c r="B39" s="15" t="s">
        <v>239</v>
      </c>
      <c r="C39" s="9" t="s">
        <v>237</v>
      </c>
      <c r="D39" s="7" t="s">
        <v>8</v>
      </c>
      <c r="E39" s="10"/>
      <c r="F39" s="42"/>
      <c r="G39" s="10"/>
    </row>
    <row r="40" spans="1:7">
      <c r="A40" s="7">
        <v>39</v>
      </c>
      <c r="B40" s="15" t="s">
        <v>240</v>
      </c>
      <c r="C40" s="9" t="s">
        <v>237</v>
      </c>
      <c r="D40" s="7" t="s">
        <v>8</v>
      </c>
      <c r="E40" s="10"/>
      <c r="F40" s="42"/>
      <c r="G40" s="10"/>
    </row>
    <row r="41" spans="1:7">
      <c r="A41" s="7">
        <v>40</v>
      </c>
      <c r="B41" s="15" t="s">
        <v>241</v>
      </c>
      <c r="C41" s="9" t="s">
        <v>237</v>
      </c>
      <c r="D41" s="7" t="s">
        <v>8</v>
      </c>
      <c r="E41" s="10"/>
      <c r="F41" s="42"/>
      <c r="G41" s="10"/>
    </row>
    <row r="42" spans="1:7">
      <c r="A42" s="7">
        <v>41</v>
      </c>
      <c r="B42" s="15" t="s">
        <v>242</v>
      </c>
      <c r="C42" s="9" t="s">
        <v>237</v>
      </c>
      <c r="D42" s="7" t="s">
        <v>8</v>
      </c>
      <c r="E42" s="10"/>
      <c r="F42" s="42"/>
      <c r="G42" s="10"/>
    </row>
    <row r="43" spans="1:7" ht="174">
      <c r="A43" s="7">
        <v>42</v>
      </c>
      <c r="B43" s="16" t="s">
        <v>349</v>
      </c>
      <c r="C43" s="9" t="s">
        <v>243</v>
      </c>
      <c r="D43" s="13" t="s">
        <v>8</v>
      </c>
      <c r="E43" s="10"/>
      <c r="F43" s="54"/>
      <c r="G43" s="10"/>
    </row>
    <row r="44" spans="1:7" ht="101.5">
      <c r="A44" s="7">
        <v>43</v>
      </c>
      <c r="B44" s="17" t="s">
        <v>245</v>
      </c>
      <c r="C44" s="9" t="s">
        <v>244</v>
      </c>
      <c r="D44" s="13" t="s">
        <v>8</v>
      </c>
      <c r="E44" s="10"/>
      <c r="F44" s="42"/>
      <c r="G44" s="10"/>
    </row>
    <row r="45" spans="1:7" ht="130.5">
      <c r="A45" s="7">
        <v>44</v>
      </c>
      <c r="B45" s="17" t="s">
        <v>408</v>
      </c>
      <c r="C45" s="9" t="s">
        <v>244</v>
      </c>
      <c r="D45" s="13" t="s">
        <v>8</v>
      </c>
      <c r="E45" s="10"/>
      <c r="F45" s="42"/>
      <c r="G45" s="10"/>
    </row>
    <row r="46" spans="1:7" ht="29">
      <c r="A46" s="7">
        <v>45</v>
      </c>
      <c r="B46" s="16" t="s">
        <v>248</v>
      </c>
      <c r="C46" s="9" t="s">
        <v>246</v>
      </c>
      <c r="D46" s="13" t="s">
        <v>8</v>
      </c>
      <c r="E46" s="6"/>
      <c r="F46" s="44"/>
      <c r="G46" s="10"/>
    </row>
    <row r="47" spans="1:7" s="20" customFormat="1">
      <c r="A47" s="7">
        <v>46</v>
      </c>
      <c r="B47" s="16" t="s">
        <v>249</v>
      </c>
      <c r="C47" s="9" t="s">
        <v>246</v>
      </c>
      <c r="D47" s="13" t="s">
        <v>8</v>
      </c>
      <c r="E47" s="6"/>
      <c r="F47" s="44"/>
    </row>
    <row r="48" spans="1:7" s="20" customFormat="1">
      <c r="A48" s="7">
        <v>47</v>
      </c>
      <c r="B48" s="16" t="s">
        <v>247</v>
      </c>
      <c r="C48" s="9" t="s">
        <v>246</v>
      </c>
      <c r="D48" s="13" t="s">
        <v>8</v>
      </c>
      <c r="E48" s="6"/>
      <c r="F48" s="44"/>
    </row>
    <row r="49" spans="1:6" s="20" customFormat="1">
      <c r="A49" s="7">
        <v>48</v>
      </c>
      <c r="B49" s="17" t="s">
        <v>404</v>
      </c>
      <c r="C49" s="9" t="s">
        <v>246</v>
      </c>
      <c r="D49" s="13" t="s">
        <v>8</v>
      </c>
      <c r="E49" s="6"/>
      <c r="F49" s="44"/>
    </row>
    <row r="50" spans="1:6" s="20" customFormat="1">
      <c r="A50" s="7">
        <v>49</v>
      </c>
      <c r="B50" s="17" t="s">
        <v>347</v>
      </c>
      <c r="C50" s="9" t="s">
        <v>246</v>
      </c>
      <c r="D50" s="13" t="s">
        <v>8</v>
      </c>
      <c r="E50" s="8"/>
      <c r="F50" s="45"/>
    </row>
    <row r="51" spans="1:6" s="21" customFormat="1" ht="29">
      <c r="A51" s="7">
        <v>50</v>
      </c>
      <c r="B51" s="16" t="s">
        <v>251</v>
      </c>
      <c r="C51" s="9" t="s">
        <v>250</v>
      </c>
      <c r="D51" s="14" t="s">
        <v>8</v>
      </c>
      <c r="E51" s="8"/>
      <c r="F51" s="45"/>
    </row>
    <row r="52" spans="1:6" s="21" customFormat="1" ht="29">
      <c r="A52" s="7">
        <v>51</v>
      </c>
      <c r="B52" s="48" t="s">
        <v>254</v>
      </c>
      <c r="C52" s="9" t="s">
        <v>250</v>
      </c>
      <c r="D52" s="14" t="s">
        <v>8</v>
      </c>
      <c r="E52" s="8"/>
      <c r="F52" s="45"/>
    </row>
    <row r="53" spans="1:6" s="21" customFormat="1" ht="29">
      <c r="A53" s="12">
        <v>52</v>
      </c>
      <c r="B53" s="16" t="s">
        <v>256</v>
      </c>
      <c r="C53" s="15" t="s">
        <v>250</v>
      </c>
      <c r="D53" s="49" t="s">
        <v>8</v>
      </c>
      <c r="E53" s="26"/>
      <c r="F53" s="47"/>
    </row>
    <row r="54" spans="1:6" s="24" customFormat="1" ht="29">
      <c r="A54" s="12">
        <v>53</v>
      </c>
      <c r="B54" s="17" t="s">
        <v>257</v>
      </c>
      <c r="C54" s="9" t="s">
        <v>250</v>
      </c>
      <c r="D54" s="14" t="s">
        <v>8</v>
      </c>
      <c r="E54" s="8"/>
      <c r="F54" s="46"/>
    </row>
    <row r="55" spans="1:6" s="21" customFormat="1" ht="29">
      <c r="A55" s="7">
        <v>54</v>
      </c>
      <c r="B55" s="16" t="s">
        <v>258</v>
      </c>
      <c r="C55" s="9" t="s">
        <v>250</v>
      </c>
      <c r="D55" s="14" t="s">
        <v>8</v>
      </c>
      <c r="E55" s="8"/>
      <c r="F55" s="45"/>
    </row>
    <row r="56" spans="1:6" s="21" customFormat="1" ht="29">
      <c r="A56" s="7">
        <v>55</v>
      </c>
      <c r="B56" s="16" t="s">
        <v>253</v>
      </c>
      <c r="C56" s="9" t="s">
        <v>250</v>
      </c>
      <c r="D56" s="14" t="s">
        <v>8</v>
      </c>
      <c r="E56" s="8"/>
      <c r="F56" s="45"/>
    </row>
    <row r="57" spans="1:6" s="21" customFormat="1" ht="29">
      <c r="A57" s="7">
        <v>56</v>
      </c>
      <c r="B57" s="16" t="s">
        <v>252</v>
      </c>
      <c r="C57" s="9" t="s">
        <v>250</v>
      </c>
      <c r="D57" s="14" t="s">
        <v>8</v>
      </c>
      <c r="E57" s="8"/>
      <c r="F57" s="45"/>
    </row>
    <row r="58" spans="1:6" s="21" customFormat="1" ht="188.5">
      <c r="A58" s="7">
        <v>57</v>
      </c>
      <c r="B58" s="16" t="s">
        <v>422</v>
      </c>
      <c r="C58" s="9" t="s">
        <v>255</v>
      </c>
      <c r="D58" s="14" t="s">
        <v>8</v>
      </c>
      <c r="E58" s="8"/>
      <c r="F58" s="50"/>
    </row>
    <row r="59" spans="1:6" s="21" customFormat="1" ht="29">
      <c r="A59" s="12" t="s">
        <v>395</v>
      </c>
      <c r="B59" s="16" t="s">
        <v>419</v>
      </c>
      <c r="C59" s="15" t="s">
        <v>255</v>
      </c>
      <c r="D59" s="49" t="s">
        <v>8</v>
      </c>
      <c r="E59" s="8"/>
      <c r="F59" s="50"/>
    </row>
    <row r="60" spans="1:6" s="21" customFormat="1">
      <c r="A60" s="12" t="s">
        <v>396</v>
      </c>
      <c r="B60" s="16" t="s">
        <v>417</v>
      </c>
      <c r="C60" s="15" t="s">
        <v>255</v>
      </c>
      <c r="D60" s="49" t="s">
        <v>409</v>
      </c>
      <c r="E60" s="8"/>
      <c r="F60" s="50"/>
    </row>
    <row r="61" spans="1:6" s="21" customFormat="1">
      <c r="A61" s="12" t="s">
        <v>420</v>
      </c>
      <c r="B61" s="16" t="s">
        <v>418</v>
      </c>
      <c r="C61" s="15" t="s">
        <v>255</v>
      </c>
      <c r="D61" s="49" t="s">
        <v>409</v>
      </c>
      <c r="E61" s="8"/>
      <c r="F61" s="50"/>
    </row>
    <row r="62" spans="1:6" s="21" customFormat="1">
      <c r="A62" s="12" t="s">
        <v>421</v>
      </c>
      <c r="B62" s="16" t="s">
        <v>416</v>
      </c>
      <c r="C62" s="15" t="s">
        <v>255</v>
      </c>
      <c r="D62" s="49" t="s">
        <v>409</v>
      </c>
      <c r="E62" s="8"/>
      <c r="F62" s="50"/>
    </row>
    <row r="63" spans="1:6" s="21" customFormat="1" ht="43.5">
      <c r="A63" s="7">
        <v>58</v>
      </c>
      <c r="B63" s="16" t="s">
        <v>410</v>
      </c>
      <c r="C63" s="9" t="s">
        <v>255</v>
      </c>
      <c r="D63" s="14" t="s">
        <v>8</v>
      </c>
      <c r="E63" s="8"/>
      <c r="F63" s="46"/>
    </row>
    <row r="64" spans="1:6" s="21" customFormat="1" ht="29">
      <c r="A64" s="7">
        <v>59</v>
      </c>
      <c r="B64" s="16" t="s">
        <v>394</v>
      </c>
      <c r="C64" s="9" t="s">
        <v>255</v>
      </c>
      <c r="D64" s="14" t="s">
        <v>8</v>
      </c>
      <c r="E64" s="8"/>
      <c r="F64" s="45"/>
    </row>
    <row r="65" spans="1:6" s="21" customFormat="1" ht="130.5">
      <c r="A65" s="7">
        <v>60</v>
      </c>
      <c r="B65" s="16" t="s">
        <v>296</v>
      </c>
      <c r="C65" s="9" t="s">
        <v>259</v>
      </c>
      <c r="D65" s="14" t="s">
        <v>8</v>
      </c>
      <c r="E65" s="8"/>
      <c r="F65" s="45"/>
    </row>
    <row r="66" spans="1:6" s="21" customFormat="1" ht="72.5">
      <c r="A66" s="7">
        <v>61</v>
      </c>
      <c r="B66" s="16" t="s">
        <v>261</v>
      </c>
      <c r="C66" s="9" t="s">
        <v>260</v>
      </c>
      <c r="D66" s="14" t="s">
        <v>8</v>
      </c>
      <c r="E66" s="8"/>
      <c r="F66" s="45"/>
    </row>
    <row r="67" spans="1:6" s="21" customFormat="1" ht="43.5">
      <c r="A67" s="7">
        <v>62</v>
      </c>
      <c r="B67" s="16" t="s">
        <v>392</v>
      </c>
      <c r="C67" s="9" t="s">
        <v>260</v>
      </c>
      <c r="D67" s="14" t="s">
        <v>8</v>
      </c>
      <c r="E67" s="8"/>
      <c r="F67" s="45"/>
    </row>
    <row r="68" spans="1:6" s="21" customFormat="1" ht="72.5">
      <c r="A68" s="7">
        <v>63</v>
      </c>
      <c r="B68" s="17" t="s">
        <v>415</v>
      </c>
      <c r="C68" s="9" t="s">
        <v>260</v>
      </c>
      <c r="D68" s="14" t="s">
        <v>8</v>
      </c>
      <c r="E68" s="8"/>
      <c r="F68" s="50"/>
    </row>
    <row r="69" spans="1:6" s="21" customFormat="1" ht="72.5">
      <c r="A69" s="7">
        <v>64</v>
      </c>
      <c r="B69" s="16" t="s">
        <v>390</v>
      </c>
      <c r="C69" s="9" t="s">
        <v>260</v>
      </c>
      <c r="D69" s="14" t="s">
        <v>8</v>
      </c>
      <c r="E69" s="8"/>
      <c r="F69" s="45"/>
    </row>
    <row r="70" spans="1:6" s="21" customFormat="1" ht="174">
      <c r="A70" s="7">
        <v>65</v>
      </c>
      <c r="B70" s="16" t="s">
        <v>348</v>
      </c>
      <c r="C70" s="9" t="s">
        <v>260</v>
      </c>
      <c r="D70" s="14" t="s">
        <v>8</v>
      </c>
      <c r="E70" s="8"/>
      <c r="F70" s="45"/>
    </row>
    <row r="71" spans="1:6" s="21" customFormat="1" ht="29">
      <c r="A71" s="7">
        <v>66</v>
      </c>
      <c r="B71" s="16" t="s">
        <v>262</v>
      </c>
      <c r="C71" s="9" t="s">
        <v>260</v>
      </c>
      <c r="D71" s="14" t="s">
        <v>8</v>
      </c>
      <c r="E71" s="8"/>
      <c r="F71" s="45"/>
    </row>
    <row r="72" spans="1:6" s="21" customFormat="1" ht="101.5">
      <c r="A72" s="7">
        <v>67</v>
      </c>
      <c r="B72" s="16" t="s">
        <v>263</v>
      </c>
      <c r="C72" s="9" t="s">
        <v>260</v>
      </c>
      <c r="D72" s="14" t="s">
        <v>8</v>
      </c>
      <c r="E72" s="8"/>
      <c r="F72" s="45"/>
    </row>
    <row r="73" spans="1:6" s="21" customFormat="1" ht="29">
      <c r="A73" s="7">
        <v>68</v>
      </c>
      <c r="B73" s="16" t="s">
        <v>264</v>
      </c>
      <c r="C73" s="9" t="s">
        <v>260</v>
      </c>
      <c r="D73" s="14" t="s">
        <v>8</v>
      </c>
      <c r="E73" s="8"/>
      <c r="F73" s="45"/>
    </row>
    <row r="74" spans="1:6" s="21" customFormat="1" ht="29">
      <c r="A74" s="7">
        <v>69</v>
      </c>
      <c r="B74" s="16" t="s">
        <v>265</v>
      </c>
      <c r="C74" s="9" t="s">
        <v>260</v>
      </c>
      <c r="D74" s="14" t="s">
        <v>8</v>
      </c>
      <c r="E74" s="8"/>
      <c r="F74" s="45"/>
    </row>
    <row r="75" spans="1:6" s="21" customFormat="1" ht="58">
      <c r="A75" s="7">
        <v>70</v>
      </c>
      <c r="B75" s="16" t="s">
        <v>266</v>
      </c>
      <c r="C75" s="9" t="s">
        <v>260</v>
      </c>
      <c r="D75" s="14" t="s">
        <v>8</v>
      </c>
      <c r="E75" s="8"/>
      <c r="F75" s="45"/>
    </row>
    <row r="76" spans="1:6" s="21" customFormat="1" ht="58">
      <c r="A76" s="7">
        <v>71</v>
      </c>
      <c r="B76" s="16" t="s">
        <v>267</v>
      </c>
      <c r="C76" s="9" t="s">
        <v>260</v>
      </c>
      <c r="D76" s="14" t="s">
        <v>8</v>
      </c>
      <c r="E76" s="8"/>
      <c r="F76" s="45"/>
    </row>
    <row r="77" spans="1:6" s="21" customFormat="1" ht="43.5">
      <c r="A77" s="7">
        <v>72</v>
      </c>
      <c r="B77" s="16" t="s">
        <v>411</v>
      </c>
      <c r="C77" s="9" t="s">
        <v>260</v>
      </c>
      <c r="D77" s="14" t="s">
        <v>8</v>
      </c>
      <c r="E77" s="8"/>
      <c r="F77" s="45"/>
    </row>
    <row r="78" spans="1:6" s="21" customFormat="1" ht="43.5">
      <c r="A78" s="7">
        <v>73</v>
      </c>
      <c r="B78" s="16" t="s">
        <v>268</v>
      </c>
      <c r="C78" s="9" t="s">
        <v>260</v>
      </c>
      <c r="D78" s="14" t="s">
        <v>8</v>
      </c>
      <c r="E78" s="8"/>
      <c r="F78" s="45"/>
    </row>
    <row r="79" spans="1:6" s="21" customFormat="1" ht="58">
      <c r="A79" s="7">
        <v>74</v>
      </c>
      <c r="B79" s="16" t="s">
        <v>269</v>
      </c>
      <c r="C79" s="9" t="s">
        <v>260</v>
      </c>
      <c r="D79" s="14" t="s">
        <v>8</v>
      </c>
      <c r="E79" s="8"/>
      <c r="F79" s="45"/>
    </row>
    <row r="80" spans="1:6" s="21" customFormat="1" ht="58">
      <c r="A80" s="7">
        <v>75</v>
      </c>
      <c r="B80" s="16" t="s">
        <v>298</v>
      </c>
      <c r="C80" s="9" t="s">
        <v>260</v>
      </c>
      <c r="D80" s="14" t="s">
        <v>8</v>
      </c>
      <c r="E80" s="8"/>
      <c r="F80" s="50"/>
    </row>
    <row r="81" spans="1:7" s="21" customFormat="1" ht="43.5">
      <c r="A81" s="7">
        <v>76</v>
      </c>
      <c r="B81" s="16" t="s">
        <v>270</v>
      </c>
      <c r="C81" s="9" t="s">
        <v>260</v>
      </c>
      <c r="D81" s="14" t="s">
        <v>8</v>
      </c>
      <c r="E81" s="8"/>
      <c r="F81" s="45"/>
    </row>
    <row r="82" spans="1:7" s="21" customFormat="1" ht="58">
      <c r="A82" s="7">
        <v>77</v>
      </c>
      <c r="B82" s="16" t="s">
        <v>271</v>
      </c>
      <c r="C82" s="9" t="s">
        <v>260</v>
      </c>
      <c r="D82" s="14" t="s">
        <v>8</v>
      </c>
      <c r="E82" s="8"/>
      <c r="F82" s="45"/>
    </row>
    <row r="83" spans="1:7" s="21" customFormat="1" ht="43.5">
      <c r="A83" s="7">
        <v>78</v>
      </c>
      <c r="B83" s="16" t="s">
        <v>272</v>
      </c>
      <c r="C83" s="9" t="s">
        <v>260</v>
      </c>
      <c r="D83" s="14" t="s">
        <v>8</v>
      </c>
      <c r="E83" s="8"/>
      <c r="F83" s="45"/>
    </row>
    <row r="84" spans="1:7" s="21" customFormat="1" ht="29">
      <c r="A84" s="7">
        <v>79</v>
      </c>
      <c r="B84" s="16" t="s">
        <v>273</v>
      </c>
      <c r="C84" s="9" t="s">
        <v>260</v>
      </c>
      <c r="D84" s="14" t="s">
        <v>8</v>
      </c>
      <c r="E84" s="8"/>
      <c r="F84" s="45"/>
    </row>
    <row r="85" spans="1:7" s="21" customFormat="1">
      <c r="A85" s="7">
        <v>80</v>
      </c>
      <c r="B85" s="16" t="s">
        <v>397</v>
      </c>
      <c r="C85" s="9" t="s">
        <v>274</v>
      </c>
      <c r="D85" s="7" t="s">
        <v>8</v>
      </c>
      <c r="E85" s="8"/>
      <c r="F85" s="50"/>
    </row>
    <row r="86" spans="1:7" s="21" customFormat="1" ht="333.5">
      <c r="A86" s="7">
        <v>81</v>
      </c>
      <c r="B86" s="16" t="s">
        <v>412</v>
      </c>
      <c r="C86" s="9" t="s">
        <v>274</v>
      </c>
      <c r="D86" s="7" t="s">
        <v>8</v>
      </c>
      <c r="E86" s="8"/>
      <c r="F86" s="45"/>
    </row>
    <row r="87" spans="1:7" s="21" customFormat="1" ht="159.5">
      <c r="A87" s="7">
        <v>82</v>
      </c>
      <c r="B87" s="16" t="s">
        <v>275</v>
      </c>
      <c r="C87" s="9" t="s">
        <v>274</v>
      </c>
      <c r="D87" s="7" t="s">
        <v>8</v>
      </c>
      <c r="E87" s="8"/>
      <c r="F87" s="45"/>
    </row>
    <row r="88" spans="1:7" s="21" customFormat="1" ht="188.5">
      <c r="A88" s="7">
        <v>83</v>
      </c>
      <c r="B88" s="16" t="s">
        <v>276</v>
      </c>
      <c r="C88" s="9" t="s">
        <v>274</v>
      </c>
      <c r="D88" s="7" t="s">
        <v>8</v>
      </c>
      <c r="E88" s="8"/>
      <c r="F88" s="45"/>
    </row>
    <row r="89" spans="1:7" s="21" customFormat="1" ht="116">
      <c r="A89" s="7">
        <v>84</v>
      </c>
      <c r="B89" s="16" t="s">
        <v>413</v>
      </c>
      <c r="C89" s="9" t="s">
        <v>274</v>
      </c>
      <c r="D89" s="7" t="s">
        <v>8</v>
      </c>
      <c r="E89" s="8"/>
      <c r="F89" s="45"/>
    </row>
    <row r="90" spans="1:7" s="21" customFormat="1" ht="43.5">
      <c r="A90" s="7">
        <v>85</v>
      </c>
      <c r="B90" s="119" t="s">
        <v>277</v>
      </c>
      <c r="C90" s="9" t="s">
        <v>274</v>
      </c>
      <c r="D90" s="7" t="s">
        <v>8</v>
      </c>
      <c r="E90" s="8"/>
      <c r="F90" s="45"/>
    </row>
    <row r="91" spans="1:7" s="21" customFormat="1" ht="43.5">
      <c r="A91" s="7">
        <v>86</v>
      </c>
      <c r="B91" s="16" t="s">
        <v>278</v>
      </c>
      <c r="C91" s="9" t="s">
        <v>274</v>
      </c>
      <c r="D91" s="7" t="s">
        <v>8</v>
      </c>
      <c r="E91" s="8"/>
      <c r="F91" s="45"/>
    </row>
    <row r="92" spans="1:7" s="21" customFormat="1" ht="29">
      <c r="A92" s="7">
        <v>87</v>
      </c>
      <c r="B92" s="16" t="s">
        <v>279</v>
      </c>
      <c r="C92" s="9" t="s">
        <v>274</v>
      </c>
      <c r="D92" s="7" t="s">
        <v>8</v>
      </c>
      <c r="E92" s="8"/>
      <c r="F92" s="45"/>
    </row>
    <row r="93" spans="1:7" s="21" customFormat="1" ht="203">
      <c r="A93" s="7">
        <v>88</v>
      </c>
      <c r="B93" s="16" t="s">
        <v>391</v>
      </c>
      <c r="C93" s="9" t="s">
        <v>289</v>
      </c>
      <c r="D93" s="7" t="s">
        <v>8</v>
      </c>
      <c r="E93" s="8"/>
      <c r="F93" s="45"/>
      <c r="G93" s="22"/>
    </row>
    <row r="94" spans="1:7" s="21" customFormat="1" ht="72.5">
      <c r="A94" s="7">
        <v>89</v>
      </c>
      <c r="B94" s="16" t="s">
        <v>280</v>
      </c>
      <c r="C94" s="9" t="s">
        <v>289</v>
      </c>
      <c r="D94" s="7" t="s">
        <v>8</v>
      </c>
      <c r="E94" s="8"/>
      <c r="F94" s="45"/>
    </row>
    <row r="95" spans="1:7" s="21" customFormat="1" ht="43.5">
      <c r="A95" s="7">
        <v>90</v>
      </c>
      <c r="B95" s="16" t="s">
        <v>281</v>
      </c>
      <c r="C95" s="9" t="s">
        <v>289</v>
      </c>
      <c r="D95" s="7" t="s">
        <v>8</v>
      </c>
      <c r="E95" s="8"/>
      <c r="F95" s="46"/>
    </row>
    <row r="96" spans="1:7" s="21" customFormat="1" ht="29">
      <c r="A96" s="7">
        <v>91</v>
      </c>
      <c r="B96" s="16" t="s">
        <v>282</v>
      </c>
      <c r="C96" s="9" t="s">
        <v>289</v>
      </c>
      <c r="D96" s="7" t="s">
        <v>8</v>
      </c>
      <c r="E96" s="8"/>
      <c r="F96" s="45"/>
    </row>
    <row r="97" spans="1:7" s="21" customFormat="1" ht="43.5">
      <c r="A97" s="7">
        <v>92</v>
      </c>
      <c r="B97" s="16" t="s">
        <v>283</v>
      </c>
      <c r="C97" s="9" t="s">
        <v>289</v>
      </c>
      <c r="D97" s="7" t="s">
        <v>8</v>
      </c>
      <c r="E97" s="8"/>
      <c r="F97" s="45"/>
    </row>
    <row r="98" spans="1:7" s="21" customFormat="1" ht="203">
      <c r="A98" s="7">
        <v>93</v>
      </c>
      <c r="B98" s="16" t="s">
        <v>284</v>
      </c>
      <c r="C98" s="9" t="s">
        <v>289</v>
      </c>
      <c r="D98" s="7" t="s">
        <v>8</v>
      </c>
      <c r="E98" s="8"/>
      <c r="F98" s="45"/>
    </row>
    <row r="99" spans="1:7" s="21" customFormat="1" ht="58">
      <c r="A99" s="7">
        <v>94</v>
      </c>
      <c r="B99" s="16" t="s">
        <v>285</v>
      </c>
      <c r="C99" s="9" t="s">
        <v>289</v>
      </c>
      <c r="D99" s="7" t="s">
        <v>8</v>
      </c>
      <c r="E99" s="8"/>
      <c r="F99" s="45"/>
    </row>
    <row r="100" spans="1:7" s="21" customFormat="1" ht="58">
      <c r="A100" s="7">
        <v>95</v>
      </c>
      <c r="B100" s="16" t="s">
        <v>286</v>
      </c>
      <c r="C100" s="9" t="s">
        <v>289</v>
      </c>
      <c r="D100" s="7" t="s">
        <v>8</v>
      </c>
      <c r="E100" s="8"/>
      <c r="F100" s="45"/>
    </row>
    <row r="101" spans="1:7" s="21" customFormat="1" ht="130.5">
      <c r="A101" s="7">
        <v>96</v>
      </c>
      <c r="B101" s="16" t="s">
        <v>287</v>
      </c>
      <c r="C101" s="9" t="s">
        <v>289</v>
      </c>
      <c r="D101" s="7" t="s">
        <v>8</v>
      </c>
      <c r="E101" s="8"/>
      <c r="F101" s="45"/>
    </row>
    <row r="102" spans="1:7" s="21" customFormat="1" ht="43.5">
      <c r="A102" s="7">
        <v>97</v>
      </c>
      <c r="B102" s="16" t="s">
        <v>288</v>
      </c>
      <c r="C102" s="9" t="s">
        <v>289</v>
      </c>
      <c r="D102" s="7" t="s">
        <v>8</v>
      </c>
      <c r="E102" s="8"/>
      <c r="F102" s="45"/>
    </row>
    <row r="103" spans="1:7" s="21" customFormat="1" ht="116">
      <c r="A103" s="7">
        <v>98</v>
      </c>
      <c r="B103" s="16" t="s">
        <v>414</v>
      </c>
      <c r="C103" s="9" t="s">
        <v>289</v>
      </c>
      <c r="D103" s="7" t="s">
        <v>8</v>
      </c>
      <c r="E103" s="8"/>
      <c r="F103" s="120"/>
    </row>
    <row r="104" spans="1:7" s="21" customFormat="1" ht="116">
      <c r="A104" s="7">
        <v>99</v>
      </c>
      <c r="B104" s="16" t="s">
        <v>299</v>
      </c>
      <c r="C104" s="9" t="s">
        <v>290</v>
      </c>
      <c r="D104" s="7" t="s">
        <v>8</v>
      </c>
      <c r="E104" s="8" t="s">
        <v>300</v>
      </c>
      <c r="F104" s="50"/>
    </row>
    <row r="105" spans="1:7" s="21" customFormat="1" ht="174">
      <c r="A105" s="7">
        <v>100</v>
      </c>
      <c r="B105" s="16" t="s">
        <v>389</v>
      </c>
      <c r="C105" s="9" t="s">
        <v>290</v>
      </c>
      <c r="D105" s="7" t="s">
        <v>8</v>
      </c>
      <c r="E105" s="8"/>
      <c r="F105" s="50"/>
    </row>
    <row r="106" spans="1:7" s="21" customFormat="1" ht="72.5">
      <c r="A106" s="7">
        <v>101</v>
      </c>
      <c r="B106" s="16" t="s">
        <v>291</v>
      </c>
      <c r="C106" s="9" t="s">
        <v>290</v>
      </c>
      <c r="D106" s="7" t="s">
        <v>8</v>
      </c>
      <c r="E106" s="8"/>
      <c r="F106" s="45"/>
    </row>
    <row r="107" spans="1:7" s="21" customFormat="1" ht="43.5">
      <c r="A107" s="7">
        <v>102</v>
      </c>
      <c r="B107" s="16" t="s">
        <v>292</v>
      </c>
      <c r="C107" s="9" t="s">
        <v>290</v>
      </c>
      <c r="D107" s="7" t="s">
        <v>8</v>
      </c>
      <c r="E107" s="8"/>
      <c r="F107" s="120"/>
    </row>
    <row r="108" spans="1:7" s="21" customFormat="1" ht="87">
      <c r="A108" s="7">
        <v>103</v>
      </c>
      <c r="B108" s="16" t="s">
        <v>293</v>
      </c>
      <c r="C108" s="9" t="s">
        <v>290</v>
      </c>
      <c r="D108" s="7" t="s">
        <v>8</v>
      </c>
      <c r="E108" s="8"/>
      <c r="F108" s="45"/>
    </row>
    <row r="109" spans="1:7" s="21" customFormat="1" ht="101.5">
      <c r="A109" s="7">
        <v>104</v>
      </c>
      <c r="B109" s="16" t="s">
        <v>423</v>
      </c>
      <c r="C109" s="9" t="s">
        <v>290</v>
      </c>
      <c r="D109" s="7" t="s">
        <v>8</v>
      </c>
      <c r="E109" s="8"/>
      <c r="F109" s="120"/>
      <c r="G109" s="23"/>
    </row>
    <row r="110" spans="1:7" s="21" customFormat="1" ht="145">
      <c r="A110" s="7">
        <v>105</v>
      </c>
      <c r="B110" s="16" t="s">
        <v>294</v>
      </c>
      <c r="C110" s="9" t="s">
        <v>290</v>
      </c>
      <c r="D110" s="7" t="s">
        <v>8</v>
      </c>
      <c r="E110" s="8"/>
      <c r="F110" s="45"/>
    </row>
    <row r="111" spans="1:7" s="21" customFormat="1" ht="29">
      <c r="A111" s="7">
        <v>106</v>
      </c>
      <c r="B111" s="16" t="s">
        <v>295</v>
      </c>
      <c r="C111" s="9" t="s">
        <v>290</v>
      </c>
      <c r="D111" s="7" t="s">
        <v>8</v>
      </c>
      <c r="E111" s="8"/>
      <c r="F111" s="45"/>
    </row>
    <row r="112" spans="1:7" s="21" customFormat="1">
      <c r="A112" s="7">
        <v>107</v>
      </c>
      <c r="B112" s="16"/>
      <c r="C112" s="9"/>
      <c r="D112" s="7"/>
      <c r="E112" s="8"/>
      <c r="F112" s="45"/>
    </row>
    <row r="113" spans="1:7" s="21" customFormat="1">
      <c r="A113" s="7">
        <v>108</v>
      </c>
      <c r="B113" s="16"/>
      <c r="C113" s="9"/>
      <c r="D113" s="7"/>
      <c r="E113" s="8"/>
      <c r="F113" s="45"/>
    </row>
    <row r="114" spans="1:7" s="21" customFormat="1">
      <c r="A114" s="7">
        <v>109</v>
      </c>
      <c r="B114" s="16"/>
      <c r="C114" s="9"/>
      <c r="D114" s="7"/>
      <c r="E114" s="8"/>
      <c r="F114" s="45"/>
    </row>
    <row r="115" spans="1:7" s="21" customFormat="1">
      <c r="A115" s="7">
        <v>110</v>
      </c>
      <c r="B115" s="16"/>
      <c r="C115" s="9"/>
      <c r="D115" s="7"/>
      <c r="E115" s="8"/>
      <c r="F115" s="45"/>
    </row>
    <row r="116" spans="1:7" s="21" customFormat="1">
      <c r="A116" s="7">
        <v>111</v>
      </c>
      <c r="B116" s="16"/>
      <c r="C116" s="9"/>
      <c r="D116" s="7"/>
      <c r="E116" s="8"/>
      <c r="F116" s="45"/>
    </row>
    <row r="117" spans="1:7" s="21" customFormat="1">
      <c r="A117" s="7">
        <v>112</v>
      </c>
      <c r="B117" s="16"/>
      <c r="C117" s="9"/>
      <c r="D117" s="7"/>
      <c r="E117" s="8"/>
      <c r="F117" s="45"/>
    </row>
    <row r="118" spans="1:7" s="21" customFormat="1">
      <c r="A118" s="7">
        <v>113</v>
      </c>
      <c r="B118" s="16"/>
      <c r="C118" s="15"/>
      <c r="D118" s="12"/>
      <c r="E118" s="26"/>
      <c r="F118" s="47"/>
      <c r="G118" s="24"/>
    </row>
    <row r="119" spans="1:7" s="21" customFormat="1">
      <c r="A119" s="7">
        <v>114</v>
      </c>
      <c r="B119" s="16"/>
      <c r="C119" s="15"/>
      <c r="D119" s="12"/>
      <c r="E119" s="26"/>
      <c r="F119" s="47"/>
      <c r="G119" s="24"/>
    </row>
    <row r="120" spans="1:7" s="21" customFormat="1">
      <c r="A120" s="7">
        <v>115</v>
      </c>
      <c r="B120" s="16"/>
      <c r="C120" s="15"/>
      <c r="D120" s="12"/>
      <c r="E120" s="26"/>
      <c r="F120" s="47"/>
      <c r="G120" s="24"/>
    </row>
    <row r="121" spans="1:7" s="21" customFormat="1">
      <c r="A121" s="7">
        <v>116</v>
      </c>
      <c r="B121" s="16"/>
      <c r="C121" s="15"/>
      <c r="D121" s="12"/>
      <c r="E121" s="26"/>
      <c r="F121" s="47"/>
      <c r="G121" s="24"/>
    </row>
    <row r="122" spans="1:7" s="21" customFormat="1">
      <c r="A122" s="7">
        <v>117</v>
      </c>
      <c r="B122" s="16"/>
      <c r="C122" s="9"/>
      <c r="D122" s="7"/>
      <c r="E122" s="8"/>
      <c r="F122" s="45"/>
    </row>
    <row r="123" spans="1:7" s="21" customFormat="1">
      <c r="A123" s="7">
        <v>118</v>
      </c>
      <c r="B123" s="16"/>
      <c r="C123" s="9"/>
      <c r="D123" s="7"/>
      <c r="E123" s="8"/>
      <c r="F123" s="45"/>
    </row>
    <row r="124" spans="1:7" s="21" customFormat="1">
      <c r="A124" s="7">
        <v>119</v>
      </c>
      <c r="B124" s="16"/>
      <c r="C124" s="9"/>
      <c r="D124" s="7"/>
      <c r="E124" s="8"/>
      <c r="F124" s="46"/>
    </row>
    <row r="125" spans="1:7" s="21" customFormat="1">
      <c r="A125" s="7">
        <v>120</v>
      </c>
      <c r="B125" s="16"/>
      <c r="C125" s="9"/>
      <c r="D125" s="7"/>
      <c r="E125" s="8"/>
      <c r="F125" s="45"/>
    </row>
    <row r="126" spans="1:7" s="21" customFormat="1">
      <c r="A126" s="7">
        <v>121</v>
      </c>
      <c r="B126" s="16"/>
      <c r="C126" s="9"/>
      <c r="D126" s="7"/>
      <c r="E126" s="8"/>
      <c r="F126" s="45"/>
    </row>
    <row r="127" spans="1:7" s="21" customFormat="1">
      <c r="A127" s="7">
        <v>122</v>
      </c>
      <c r="B127" s="16"/>
      <c r="C127" s="9"/>
      <c r="D127" s="7"/>
      <c r="E127" s="8"/>
      <c r="F127" s="45"/>
    </row>
    <row r="128" spans="1:7" s="21" customFormat="1">
      <c r="A128" s="7">
        <v>123</v>
      </c>
      <c r="B128" s="16"/>
      <c r="C128" s="9"/>
      <c r="D128" s="7"/>
      <c r="E128" s="8"/>
      <c r="F128" s="45"/>
    </row>
    <row r="129" spans="1:7" s="21" customFormat="1">
      <c r="A129" s="7">
        <v>124</v>
      </c>
      <c r="B129" s="16"/>
      <c r="C129" s="9"/>
      <c r="D129" s="7"/>
      <c r="E129" s="8"/>
      <c r="F129" s="45"/>
    </row>
    <row r="130" spans="1:7" s="21" customFormat="1">
      <c r="A130" s="7">
        <v>125</v>
      </c>
      <c r="B130" s="16"/>
      <c r="C130" s="9"/>
      <c r="D130" s="7"/>
      <c r="E130" s="8"/>
      <c r="F130" s="45"/>
    </row>
    <row r="131" spans="1:7" s="21" customFormat="1">
      <c r="A131" s="7">
        <v>126</v>
      </c>
      <c r="B131" s="16"/>
      <c r="C131" s="9"/>
      <c r="D131" s="7"/>
      <c r="E131" s="8"/>
      <c r="F131" s="45"/>
    </row>
    <row r="132" spans="1:7" s="21" customFormat="1">
      <c r="A132" s="7">
        <v>127</v>
      </c>
      <c r="B132" s="16"/>
      <c r="C132" s="9"/>
      <c r="D132" s="7"/>
      <c r="E132" s="8"/>
      <c r="F132" s="45"/>
    </row>
    <row r="133" spans="1:7" s="21" customFormat="1">
      <c r="A133" s="7">
        <v>128</v>
      </c>
      <c r="B133" s="16"/>
      <c r="C133" s="9"/>
      <c r="D133" s="7"/>
      <c r="E133" s="8"/>
      <c r="F133" s="45"/>
    </row>
    <row r="134" spans="1:7" s="21" customFormat="1">
      <c r="A134" s="7">
        <v>129</v>
      </c>
      <c r="B134" s="16"/>
      <c r="C134" s="9"/>
      <c r="D134" s="7"/>
      <c r="E134" s="8"/>
      <c r="F134" s="45"/>
    </row>
    <row r="135" spans="1:7" s="21" customFormat="1">
      <c r="A135" s="7">
        <v>130</v>
      </c>
      <c r="B135" s="16"/>
      <c r="C135" s="9"/>
      <c r="D135" s="7"/>
      <c r="E135" s="8"/>
      <c r="F135" s="45"/>
    </row>
    <row r="136" spans="1:7" s="21" customFormat="1">
      <c r="A136" s="7">
        <v>131</v>
      </c>
      <c r="B136" s="16"/>
      <c r="C136" s="9"/>
      <c r="D136" s="7"/>
      <c r="E136" s="8"/>
      <c r="F136" s="45"/>
    </row>
    <row r="137" spans="1:7" s="21" customFormat="1">
      <c r="A137" s="7">
        <v>132</v>
      </c>
      <c r="B137" s="16"/>
      <c r="C137" s="9"/>
      <c r="D137" s="7"/>
      <c r="E137" s="8"/>
      <c r="F137" s="45"/>
      <c r="G137" s="23"/>
    </row>
    <row r="138" spans="1:7" s="21" customFormat="1">
      <c r="A138" s="7">
        <v>133</v>
      </c>
      <c r="B138" s="16"/>
      <c r="C138" s="9"/>
      <c r="D138" s="7"/>
      <c r="E138" s="8"/>
      <c r="F138" s="45"/>
    </row>
    <row r="139" spans="1:7" s="21" customFormat="1">
      <c r="A139" s="7">
        <v>134</v>
      </c>
      <c r="B139" s="16"/>
      <c r="C139" s="9"/>
      <c r="D139" s="7"/>
      <c r="E139" s="8"/>
      <c r="F139" s="45"/>
    </row>
    <row r="140" spans="1:7" s="21" customFormat="1">
      <c r="A140" s="7">
        <v>135</v>
      </c>
      <c r="B140" s="16"/>
      <c r="C140" s="9"/>
      <c r="D140" s="7"/>
      <c r="E140" s="8"/>
      <c r="F140" s="45"/>
    </row>
    <row r="141" spans="1:7" s="21" customFormat="1">
      <c r="A141" s="7">
        <v>136</v>
      </c>
      <c r="B141" s="16"/>
      <c r="C141" s="9"/>
      <c r="D141" s="7"/>
      <c r="E141" s="8"/>
      <c r="F141" s="45"/>
    </row>
    <row r="142" spans="1:7" s="21" customFormat="1">
      <c r="A142" s="7">
        <v>137</v>
      </c>
      <c r="B142" s="16"/>
      <c r="C142" s="9"/>
      <c r="D142" s="7"/>
      <c r="E142" s="8"/>
      <c r="F142" s="45"/>
    </row>
    <row r="143" spans="1:7" s="21" customFormat="1">
      <c r="A143" s="7">
        <v>138</v>
      </c>
      <c r="B143" s="24"/>
      <c r="C143" s="9"/>
      <c r="D143" s="7"/>
      <c r="E143" s="8"/>
      <c r="F143" s="45"/>
    </row>
    <row r="144" spans="1:7" s="21" customFormat="1">
      <c r="A144" s="7">
        <v>139</v>
      </c>
      <c r="B144" s="16"/>
      <c r="C144" s="9"/>
      <c r="D144" s="7"/>
      <c r="E144" s="8"/>
      <c r="F144" s="45"/>
    </row>
    <row r="145" spans="1:6" s="21" customFormat="1">
      <c r="A145" s="7">
        <v>140</v>
      </c>
      <c r="B145" s="16"/>
      <c r="C145" s="9"/>
      <c r="D145" s="7"/>
      <c r="E145" s="8"/>
      <c r="F145" s="45"/>
    </row>
    <row r="146" spans="1:6" s="21" customFormat="1">
      <c r="A146" s="7"/>
      <c r="B146" s="16"/>
      <c r="C146" s="9"/>
      <c r="D146" s="7"/>
      <c r="E146" s="8"/>
      <c r="F146" s="45"/>
    </row>
    <row r="147" spans="1:6" s="21" customFormat="1">
      <c r="A147" s="7"/>
      <c r="B147" s="16"/>
      <c r="C147" s="9"/>
      <c r="D147" s="7"/>
      <c r="E147" s="8"/>
      <c r="F147" s="45"/>
    </row>
    <row r="148" spans="1:6" s="21" customFormat="1">
      <c r="A148" s="7"/>
      <c r="B148" s="16"/>
      <c r="C148" s="9"/>
      <c r="D148" s="7"/>
      <c r="E148" s="8"/>
      <c r="F148" s="45"/>
    </row>
    <row r="149" spans="1:6" s="21" customFormat="1">
      <c r="A149" s="7"/>
      <c r="B149" s="16"/>
      <c r="C149" s="9"/>
      <c r="D149" s="7"/>
      <c r="E149" s="8"/>
      <c r="F149" s="45"/>
    </row>
    <row r="150" spans="1:6" s="21" customFormat="1">
      <c r="A150" s="7"/>
      <c r="B150" s="16"/>
      <c r="C150" s="9"/>
      <c r="D150" s="7"/>
      <c r="E150" s="8"/>
      <c r="F150" s="45"/>
    </row>
    <row r="151" spans="1:6" s="21" customFormat="1">
      <c r="A151" s="7"/>
      <c r="B151" s="16"/>
      <c r="C151" s="9"/>
      <c r="D151" s="7"/>
      <c r="E151" s="8"/>
      <c r="F151" s="45"/>
    </row>
    <row r="152" spans="1:6" s="21" customFormat="1">
      <c r="A152" s="7"/>
      <c r="B152" s="16"/>
      <c r="C152" s="9"/>
      <c r="D152" s="7"/>
      <c r="E152" s="8"/>
      <c r="F152" s="45"/>
    </row>
    <row r="153" spans="1:6" s="21" customFormat="1">
      <c r="A153" s="7"/>
      <c r="B153" s="16"/>
      <c r="C153" s="9"/>
      <c r="D153" s="7"/>
      <c r="E153" s="8"/>
      <c r="F153" s="45"/>
    </row>
  </sheetData>
  <autoFilter ref="A1:G147" xr:uid="{4299F662-B2C9-4C75-91D8-979A9050561C}"/>
  <phoneticPr fontId="3" type="noConversion"/>
  <dataValidations count="2">
    <dataValidation type="list" allowBlank="1" showInputMessage="1" showErrorMessage="1" sqref="E2:E182" xr:uid="{30A413D2-75BA-41E4-A8B2-7C3350BB02BF}">
      <formula1>"Ja, Nee"</formula1>
    </dataValidation>
    <dataValidation type="list" allowBlank="1" showInputMessage="1" showErrorMessage="1" sqref="D2:D145" xr:uid="{F700F2CE-BB4D-4BB8-903B-2C49C19DDBCF}">
      <formula1>"Eis, Wens"</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E3FDE-9C07-4400-A138-D8D598CCA92A}">
  <dimension ref="B1:C97"/>
  <sheetViews>
    <sheetView topLeftCell="A49" workbookViewId="0">
      <selection activeCell="A86" sqref="A86:XFD87"/>
    </sheetView>
  </sheetViews>
  <sheetFormatPr defaultRowHeight="14.5"/>
  <cols>
    <col min="2" max="2" width="9.1796875" customWidth="1"/>
    <col min="3" max="3" width="163" style="91" customWidth="1"/>
    <col min="11" max="11" width="9.1796875" customWidth="1"/>
  </cols>
  <sheetData>
    <row r="1" spans="2:3" ht="15" thickBot="1"/>
    <row r="2" spans="2:3">
      <c r="B2" s="110"/>
      <c r="C2" s="93"/>
    </row>
    <row r="3" spans="2:3">
      <c r="B3" s="94"/>
      <c r="C3" s="98"/>
    </row>
    <row r="4" spans="2:3">
      <c r="B4" s="94"/>
      <c r="C4" s="98"/>
    </row>
    <row r="5" spans="2:3">
      <c r="B5" s="94"/>
      <c r="C5" s="98"/>
    </row>
    <row r="6" spans="2:3">
      <c r="B6" s="94"/>
      <c r="C6" s="98"/>
    </row>
    <row r="7" spans="2:3">
      <c r="B7" s="94"/>
      <c r="C7" s="98"/>
    </row>
    <row r="8" spans="2:3">
      <c r="B8" s="94"/>
      <c r="C8" s="98"/>
    </row>
    <row r="9" spans="2:3">
      <c r="B9" s="94"/>
      <c r="C9" s="98"/>
    </row>
    <row r="10" spans="2:3">
      <c r="B10" s="94"/>
      <c r="C10" s="98"/>
    </row>
    <row r="11" spans="2:3">
      <c r="B11" s="94"/>
      <c r="C11" s="98"/>
    </row>
    <row r="12" spans="2:3">
      <c r="B12" s="94"/>
      <c r="C12" s="98"/>
    </row>
    <row r="13" spans="2:3">
      <c r="B13" s="94"/>
      <c r="C13" s="98"/>
    </row>
    <row r="14" spans="2:3">
      <c r="B14" s="94"/>
      <c r="C14" s="98"/>
    </row>
    <row r="15" spans="2:3">
      <c r="B15" s="94"/>
      <c r="C15" s="98"/>
    </row>
    <row r="16" spans="2:3">
      <c r="B16" s="94"/>
      <c r="C16" s="98"/>
    </row>
    <row r="17" spans="2:3">
      <c r="B17" s="94"/>
      <c r="C17" s="98"/>
    </row>
    <row r="18" spans="2:3">
      <c r="B18" s="94"/>
      <c r="C18" s="98"/>
    </row>
    <row r="19" spans="2:3">
      <c r="B19" s="94"/>
      <c r="C19" s="98"/>
    </row>
    <row r="20" spans="2:3">
      <c r="B20" s="94"/>
      <c r="C20" s="98"/>
    </row>
    <row r="21" spans="2:3">
      <c r="B21" s="94"/>
      <c r="C21" s="98"/>
    </row>
    <row r="22" spans="2:3">
      <c r="B22" s="94"/>
      <c r="C22" s="98"/>
    </row>
    <row r="23" spans="2:3" ht="29">
      <c r="B23" s="94"/>
      <c r="C23" s="95" t="s">
        <v>403</v>
      </c>
    </row>
    <row r="24" spans="2:3" ht="29">
      <c r="B24" s="94"/>
      <c r="C24" s="95" t="s">
        <v>351</v>
      </c>
    </row>
    <row r="25" spans="2:3">
      <c r="B25" s="94"/>
      <c r="C25" s="95" t="s">
        <v>352</v>
      </c>
    </row>
    <row r="26" spans="2:3" ht="15" thickBot="1">
      <c r="B26" s="111"/>
      <c r="C26" s="112" t="s">
        <v>350</v>
      </c>
    </row>
    <row r="27" spans="2:3" ht="15" thickBot="1"/>
    <row r="28" spans="2:3">
      <c r="B28" s="92" t="s">
        <v>353</v>
      </c>
      <c r="C28" s="93"/>
    </row>
    <row r="29" spans="2:3">
      <c r="B29" s="94"/>
      <c r="C29" s="95" t="s">
        <v>354</v>
      </c>
    </row>
    <row r="30" spans="2:3">
      <c r="B30" s="94"/>
      <c r="C30" s="96" t="s">
        <v>355</v>
      </c>
    </row>
    <row r="31" spans="2:3">
      <c r="B31" s="94"/>
      <c r="C31" s="96" t="s">
        <v>356</v>
      </c>
    </row>
    <row r="32" spans="2:3">
      <c r="B32" s="97" t="s">
        <v>357</v>
      </c>
      <c r="C32" s="98"/>
    </row>
    <row r="33" spans="2:3">
      <c r="B33" s="94"/>
      <c r="C33" s="99" t="s">
        <v>358</v>
      </c>
    </row>
    <row r="34" spans="2:3">
      <c r="B34" s="94"/>
      <c r="C34" s="95" t="s">
        <v>359</v>
      </c>
    </row>
    <row r="35" spans="2:3">
      <c r="B35" s="94"/>
      <c r="C35" s="99" t="s">
        <v>360</v>
      </c>
    </row>
    <row r="36" spans="2:3" ht="43.5">
      <c r="B36" s="94"/>
      <c r="C36" s="95" t="s">
        <v>361</v>
      </c>
    </row>
    <row r="37" spans="2:3">
      <c r="B37" s="94"/>
      <c r="C37" s="99" t="s">
        <v>362</v>
      </c>
    </row>
    <row r="38" spans="2:3" ht="43.5">
      <c r="B38" s="94"/>
      <c r="C38" s="95" t="s">
        <v>363</v>
      </c>
    </row>
    <row r="39" spans="2:3" ht="29">
      <c r="B39" s="94"/>
      <c r="C39" s="95" t="s">
        <v>364</v>
      </c>
    </row>
    <row r="40" spans="2:3">
      <c r="B40" s="97" t="s">
        <v>365</v>
      </c>
      <c r="C40" s="98"/>
    </row>
    <row r="41" spans="2:3">
      <c r="B41" s="94"/>
      <c r="C41" s="95" t="s">
        <v>366</v>
      </c>
    </row>
    <row r="42" spans="2:3">
      <c r="B42" s="100" t="s">
        <v>367</v>
      </c>
      <c r="C42" s="98"/>
    </row>
    <row r="43" spans="2:3">
      <c r="B43" s="97" t="s">
        <v>368</v>
      </c>
      <c r="C43" s="98"/>
    </row>
    <row r="44" spans="2:3">
      <c r="B44" s="97"/>
      <c r="C44" s="98"/>
    </row>
    <row r="45" spans="2:3" ht="29">
      <c r="B45" s="101"/>
      <c r="C45" s="98" t="s">
        <v>430</v>
      </c>
    </row>
    <row r="46" spans="2:3">
      <c r="B46" s="101"/>
      <c r="C46" s="126" t="s">
        <v>424</v>
      </c>
    </row>
    <row r="47" spans="2:3">
      <c r="B47" s="94"/>
      <c r="C47" s="125" t="s">
        <v>425</v>
      </c>
    </row>
    <row r="48" spans="2:3">
      <c r="B48" s="94"/>
      <c r="C48" s="125" t="s">
        <v>426</v>
      </c>
    </row>
    <row r="49" spans="2:3">
      <c r="B49" s="94"/>
      <c r="C49" s="125" t="s">
        <v>427</v>
      </c>
    </row>
    <row r="50" spans="2:3">
      <c r="B50" s="94"/>
      <c r="C50" s="125" t="s">
        <v>428</v>
      </c>
    </row>
    <row r="51" spans="2:3">
      <c r="B51" s="94"/>
      <c r="C51" s="125" t="s">
        <v>429</v>
      </c>
    </row>
    <row r="52" spans="2:3">
      <c r="B52" s="94"/>
      <c r="C52" s="125" t="s">
        <v>431</v>
      </c>
    </row>
    <row r="53" spans="2:3">
      <c r="B53" s="94"/>
      <c r="C53" s="125" t="s">
        <v>432</v>
      </c>
    </row>
    <row r="54" spans="2:3">
      <c r="B54" s="94"/>
      <c r="C54" s="125" t="s">
        <v>433</v>
      </c>
    </row>
    <row r="55" spans="2:3">
      <c r="B55" s="94"/>
      <c r="C55" s="125" t="s">
        <v>434</v>
      </c>
    </row>
    <row r="56" spans="2:3">
      <c r="B56" s="94"/>
      <c r="C56" s="125" t="s">
        <v>435</v>
      </c>
    </row>
    <row r="57" spans="2:3">
      <c r="B57" s="94"/>
      <c r="C57" s="125" t="s">
        <v>436</v>
      </c>
    </row>
    <row r="58" spans="2:3">
      <c r="B58" s="94"/>
      <c r="C58" s="125" t="s">
        <v>437</v>
      </c>
    </row>
    <row r="59" spans="2:3">
      <c r="B59" s="94"/>
      <c r="C59" s="125" t="s">
        <v>438</v>
      </c>
    </row>
    <row r="60" spans="2:3">
      <c r="B60" s="94"/>
      <c r="C60" s="125" t="s">
        <v>439</v>
      </c>
    </row>
    <row r="61" spans="2:3">
      <c r="B61" s="103"/>
      <c r="C61" s="104" t="s">
        <v>386</v>
      </c>
    </row>
    <row r="62" spans="2:3">
      <c r="B62" s="106"/>
      <c r="C62" s="104" t="s">
        <v>387</v>
      </c>
    </row>
    <row r="63" spans="2:3">
      <c r="B63" s="106"/>
      <c r="C63" s="107" t="s">
        <v>369</v>
      </c>
    </row>
    <row r="64" spans="2:3">
      <c r="B64" s="108"/>
      <c r="C64" s="107" t="s">
        <v>370</v>
      </c>
    </row>
    <row r="65" spans="2:3">
      <c r="B65" s="108"/>
      <c r="C65" s="107" t="s">
        <v>371</v>
      </c>
    </row>
    <row r="66" spans="2:3">
      <c r="B66" s="108"/>
      <c r="C66" s="107" t="s">
        <v>372</v>
      </c>
    </row>
    <row r="67" spans="2:3">
      <c r="B67" s="108"/>
      <c r="C67" s="107" t="s">
        <v>373</v>
      </c>
    </row>
    <row r="68" spans="2:3">
      <c r="B68" s="108"/>
      <c r="C68" s="107" t="s">
        <v>374</v>
      </c>
    </row>
    <row r="69" spans="2:3">
      <c r="B69" s="108"/>
      <c r="C69" s="107" t="s">
        <v>375</v>
      </c>
    </row>
    <row r="70" spans="2:3">
      <c r="B70" s="108"/>
      <c r="C70" s="107" t="s">
        <v>376</v>
      </c>
    </row>
    <row r="71" spans="2:3">
      <c r="B71" s="108"/>
      <c r="C71" s="107" t="s">
        <v>377</v>
      </c>
    </row>
    <row r="72" spans="2:3">
      <c r="B72" s="108"/>
      <c r="C72" s="107" t="s">
        <v>378</v>
      </c>
    </row>
    <row r="73" spans="2:3">
      <c r="B73" s="108"/>
      <c r="C73" s="107" t="s">
        <v>379</v>
      </c>
    </row>
    <row r="74" spans="2:3">
      <c r="B74" s="108"/>
      <c r="C74" s="107" t="s">
        <v>380</v>
      </c>
    </row>
    <row r="75" spans="2:3">
      <c r="B75" s="108"/>
      <c r="C75" s="107" t="s">
        <v>381</v>
      </c>
    </row>
    <row r="76" spans="2:3">
      <c r="B76" s="108"/>
      <c r="C76" s="104" t="s">
        <v>388</v>
      </c>
    </row>
    <row r="77" spans="2:3">
      <c r="B77" s="109"/>
      <c r="C77" s="104"/>
    </row>
    <row r="78" spans="2:3">
      <c r="B78" s="103"/>
      <c r="C78" s="102" t="s">
        <v>442</v>
      </c>
    </row>
    <row r="79" spans="2:3">
      <c r="B79" s="103"/>
      <c r="C79" s="102" t="s">
        <v>440</v>
      </c>
    </row>
    <row r="80" spans="2:3">
      <c r="B80" s="103"/>
      <c r="C80" s="102" t="s">
        <v>382</v>
      </c>
    </row>
    <row r="81" spans="2:3" ht="29">
      <c r="B81" s="103"/>
      <c r="C81" s="104" t="s">
        <v>383</v>
      </c>
    </row>
    <row r="82" spans="2:3">
      <c r="B82" s="105"/>
      <c r="C82" s="104" t="s">
        <v>441</v>
      </c>
    </row>
    <row r="83" spans="2:3">
      <c r="B83" s="105"/>
      <c r="C83" s="104" t="s">
        <v>384</v>
      </c>
    </row>
    <row r="84" spans="2:3">
      <c r="B84" s="105"/>
      <c r="C84" s="104" t="s">
        <v>385</v>
      </c>
    </row>
    <row r="85" spans="2:3">
      <c r="B85" s="105"/>
      <c r="C85" s="102"/>
    </row>
    <row r="86" spans="2:3">
      <c r="B86" s="97"/>
      <c r="C86" s="98"/>
    </row>
    <row r="87" spans="2:3">
      <c r="B87" s="94"/>
      <c r="C87" s="113"/>
    </row>
    <row r="88" spans="2:3">
      <c r="B88" s="89"/>
    </row>
    <row r="91" spans="2:3">
      <c r="B91" s="90"/>
    </row>
    <row r="92" spans="2:3">
      <c r="B92" s="90"/>
    </row>
    <row r="93" spans="2:3">
      <c r="B93" s="90"/>
    </row>
    <row r="94" spans="2:3">
      <c r="B94" s="90"/>
    </row>
    <row r="95" spans="2:3">
      <c r="B95" s="90"/>
    </row>
    <row r="96" spans="2:3">
      <c r="B96" s="90"/>
    </row>
    <row r="97" spans="2:2">
      <c r="B97" s="90"/>
    </row>
  </sheetData>
  <hyperlinks>
    <hyperlink ref="C76" location="_ftn7" display="_ftn7" xr:uid="{4940390D-02E0-415F-8330-A65301885AB2}"/>
    <hyperlink ref="C62" location="_ftn6" display="_ftn6" xr:uid="{376D1609-E47E-4287-BE05-3C290CF7A60E}"/>
    <hyperlink ref="C61" location="_ftn5" display="_ftn5" xr:uid="{34B8E798-086A-49E4-B79B-8BCB5172EB5A}"/>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970DA-E614-4F17-8DF0-17186AFC7941}">
  <dimension ref="A1:L46"/>
  <sheetViews>
    <sheetView tabSelected="1" zoomScale="90" zoomScaleNormal="90" workbookViewId="0">
      <selection activeCell="D10" sqref="D10"/>
    </sheetView>
  </sheetViews>
  <sheetFormatPr defaultColWidth="10" defaultRowHeight="14.5"/>
  <cols>
    <col min="1" max="1" width="29.1796875" style="27" customWidth="1"/>
    <col min="2" max="2" width="10" style="27" customWidth="1"/>
    <col min="3" max="3" width="7.54296875" style="27" customWidth="1"/>
    <col min="4" max="4" width="22.81640625" style="2" customWidth="1"/>
    <col min="5" max="5" width="30.81640625" style="27" bestFit="1" customWidth="1"/>
    <col min="6" max="6" width="14" style="27" customWidth="1"/>
    <col min="7" max="7" width="24" style="27" customWidth="1"/>
    <col min="8" max="8" width="21.453125" style="27" bestFit="1" customWidth="1"/>
    <col min="9" max="9" width="10.54296875" style="27" bestFit="1" customWidth="1"/>
    <col min="10" max="10" width="10" style="27"/>
    <col min="11" max="11" width="17.54296875" style="27" customWidth="1"/>
    <col min="12" max="16384" width="10" style="27"/>
  </cols>
  <sheetData>
    <row r="1" spans="1:12" ht="15" thickBot="1"/>
    <row r="2" spans="1:12" ht="15" thickBot="1">
      <c r="A2" s="59" t="s">
        <v>330</v>
      </c>
      <c r="B2" s="60">
        <v>32</v>
      </c>
      <c r="C2" s="60">
        <v>7</v>
      </c>
      <c r="E2" s="68" t="s">
        <v>131</v>
      </c>
      <c r="F2" s="69"/>
      <c r="G2" s="70"/>
      <c r="H2" s="70"/>
      <c r="I2" s="70"/>
      <c r="J2" s="65"/>
      <c r="K2" s="66" t="s">
        <v>302</v>
      </c>
      <c r="L2" s="67"/>
    </row>
    <row r="3" spans="1:12" ht="29">
      <c r="A3" s="29" t="s">
        <v>133</v>
      </c>
      <c r="B3" s="30" t="s">
        <v>134</v>
      </c>
      <c r="C3" s="28" t="s">
        <v>135</v>
      </c>
      <c r="E3" s="31" t="s">
        <v>136</v>
      </c>
      <c r="F3" s="32" t="s">
        <v>137</v>
      </c>
      <c r="G3" s="33" t="s">
        <v>138</v>
      </c>
      <c r="H3" s="33" t="s">
        <v>139</v>
      </c>
      <c r="I3" s="33" t="s">
        <v>140</v>
      </c>
      <c r="J3" s="32" t="s">
        <v>141</v>
      </c>
      <c r="K3" s="32" t="s">
        <v>142</v>
      </c>
      <c r="L3" s="34" t="s">
        <v>143</v>
      </c>
    </row>
    <row r="4" spans="1:12">
      <c r="A4" s="35" t="s">
        <v>146</v>
      </c>
      <c r="B4" s="36" t="s">
        <v>147</v>
      </c>
      <c r="C4" s="37" t="s">
        <v>147</v>
      </c>
      <c r="E4" s="58" t="s">
        <v>303</v>
      </c>
      <c r="F4" s="36" t="s">
        <v>144</v>
      </c>
      <c r="G4" s="38" t="s">
        <v>326</v>
      </c>
      <c r="H4" s="38" t="s">
        <v>155</v>
      </c>
      <c r="I4" s="38" t="s">
        <v>149</v>
      </c>
      <c r="J4" s="57">
        <f>73367/5</f>
        <v>14673.4</v>
      </c>
      <c r="K4" s="57">
        <f>36917/5</f>
        <v>7383.4</v>
      </c>
      <c r="L4" s="56">
        <f>SUM(J4:K4)</f>
        <v>22056.799999999999</v>
      </c>
    </row>
    <row r="5" spans="1:12">
      <c r="A5" s="35" t="s">
        <v>151</v>
      </c>
      <c r="B5" s="36" t="s">
        <v>147</v>
      </c>
      <c r="C5" s="37" t="s">
        <v>147</v>
      </c>
      <c r="E5" s="58" t="s">
        <v>443</v>
      </c>
      <c r="F5" s="36" t="s">
        <v>135</v>
      </c>
      <c r="G5" s="38" t="s">
        <v>326</v>
      </c>
      <c r="H5" s="38" t="s">
        <v>155</v>
      </c>
      <c r="I5" s="38" t="s">
        <v>149</v>
      </c>
      <c r="J5" s="57"/>
      <c r="K5" s="57"/>
      <c r="L5" s="56"/>
    </row>
    <row r="6" spans="1:12">
      <c r="A6" s="35" t="s">
        <v>154</v>
      </c>
      <c r="B6" s="36" t="s">
        <v>147</v>
      </c>
      <c r="C6" s="37" t="s">
        <v>147</v>
      </c>
      <c r="E6" s="58" t="s">
        <v>444</v>
      </c>
      <c r="F6" s="36" t="s">
        <v>144</v>
      </c>
      <c r="G6" s="38" t="s">
        <v>326</v>
      </c>
      <c r="H6" s="38" t="s">
        <v>155</v>
      </c>
      <c r="I6" s="38" t="s">
        <v>149</v>
      </c>
      <c r="J6" s="57">
        <f>12432*4</f>
        <v>49728</v>
      </c>
      <c r="K6" s="57">
        <f>4354*4</f>
        <v>17416</v>
      </c>
      <c r="L6" s="56">
        <f>SUM(J6:K6)</f>
        <v>67144</v>
      </c>
    </row>
    <row r="7" spans="1:12">
      <c r="A7" s="35" t="s">
        <v>156</v>
      </c>
      <c r="B7" s="36" t="s">
        <v>147</v>
      </c>
      <c r="C7" s="39" t="s">
        <v>147</v>
      </c>
      <c r="E7" s="58" t="s">
        <v>157</v>
      </c>
      <c r="F7" s="36" t="s">
        <v>144</v>
      </c>
      <c r="G7" s="38" t="s">
        <v>326</v>
      </c>
      <c r="H7" s="38" t="s">
        <v>155</v>
      </c>
      <c r="I7" s="38" t="s">
        <v>149</v>
      </c>
      <c r="J7" s="57">
        <f>8124*4</f>
        <v>32496</v>
      </c>
      <c r="K7" s="57">
        <f>1170*4</f>
        <v>4680</v>
      </c>
      <c r="L7" s="56">
        <f>SUM(J7:K7)</f>
        <v>37176</v>
      </c>
    </row>
    <row r="8" spans="1:12">
      <c r="A8" s="35" t="s">
        <v>158</v>
      </c>
      <c r="B8" s="36" t="s">
        <v>147</v>
      </c>
      <c r="C8" s="39" t="s">
        <v>147</v>
      </c>
      <c r="E8" s="58" t="s">
        <v>159</v>
      </c>
      <c r="F8" s="36" t="s">
        <v>144</v>
      </c>
      <c r="G8" s="38" t="s">
        <v>326</v>
      </c>
      <c r="H8" s="38" t="s">
        <v>155</v>
      </c>
      <c r="I8" s="38" t="s">
        <v>149</v>
      </c>
      <c r="J8" s="57">
        <f>5420*4</f>
        <v>21680</v>
      </c>
      <c r="K8" s="57">
        <f>4325*4</f>
        <v>17300</v>
      </c>
      <c r="L8" s="56">
        <f>SUM(J8:K8)</f>
        <v>38980</v>
      </c>
    </row>
    <row r="9" spans="1:12">
      <c r="A9" s="35" t="s">
        <v>160</v>
      </c>
      <c r="B9" s="36" t="s">
        <v>147</v>
      </c>
      <c r="C9" s="37" t="s">
        <v>147</v>
      </c>
      <c r="E9" s="58" t="s">
        <v>161</v>
      </c>
      <c r="F9" s="36" t="s">
        <v>144</v>
      </c>
      <c r="G9" s="38" t="s">
        <v>326</v>
      </c>
      <c r="H9" s="38" t="s">
        <v>155</v>
      </c>
      <c r="I9" s="38" t="s">
        <v>149</v>
      </c>
      <c r="J9" s="57">
        <f>8850*4</f>
        <v>35400</v>
      </c>
      <c r="K9" s="57">
        <f>2364*4</f>
        <v>9456</v>
      </c>
      <c r="L9" s="56">
        <f>SUM(J9:K9)</f>
        <v>44856</v>
      </c>
    </row>
    <row r="10" spans="1:12">
      <c r="A10" s="35" t="s">
        <v>162</v>
      </c>
      <c r="B10" s="36" t="s">
        <v>147</v>
      </c>
      <c r="C10" s="37" t="s">
        <v>147</v>
      </c>
      <c r="E10" s="58" t="s">
        <v>445</v>
      </c>
      <c r="F10" s="36" t="s">
        <v>144</v>
      </c>
      <c r="G10" s="38" t="s">
        <v>317</v>
      </c>
      <c r="H10" s="38" t="s">
        <v>163</v>
      </c>
      <c r="I10" s="38" t="s">
        <v>149</v>
      </c>
      <c r="J10" s="57">
        <f>9641*4</f>
        <v>38564</v>
      </c>
      <c r="K10" s="57">
        <f>8227*4</f>
        <v>32908</v>
      </c>
      <c r="L10" s="56">
        <v>71472</v>
      </c>
    </row>
    <row r="11" spans="1:12">
      <c r="A11" s="35"/>
      <c r="B11" s="36"/>
      <c r="C11" s="37"/>
      <c r="E11" s="140" t="s">
        <v>446</v>
      </c>
      <c r="F11" s="36" t="s">
        <v>135</v>
      </c>
      <c r="G11" s="38" t="s">
        <v>317</v>
      </c>
      <c r="H11" s="38" t="s">
        <v>163</v>
      </c>
      <c r="I11" s="38"/>
      <c r="J11" s="57"/>
      <c r="K11" s="57"/>
      <c r="L11" s="56"/>
    </row>
    <row r="12" spans="1:12">
      <c r="A12" s="35"/>
      <c r="B12" s="36"/>
      <c r="C12" s="37"/>
      <c r="E12" s="58" t="s">
        <v>447</v>
      </c>
      <c r="F12" s="36" t="s">
        <v>144</v>
      </c>
      <c r="G12" s="38" t="s">
        <v>327</v>
      </c>
      <c r="H12" s="38" t="s">
        <v>152</v>
      </c>
      <c r="I12" s="38" t="s">
        <v>149</v>
      </c>
      <c r="J12" s="57">
        <f>23254*4</f>
        <v>93016</v>
      </c>
      <c r="K12" s="57">
        <f>8418*4</f>
        <v>33672</v>
      </c>
      <c r="L12" s="56">
        <f>SUM(J12:K12)</f>
        <v>126688</v>
      </c>
    </row>
    <row r="13" spans="1:12">
      <c r="A13" s="35" t="s">
        <v>164</v>
      </c>
      <c r="B13" s="36" t="s">
        <v>147</v>
      </c>
      <c r="C13" s="37" t="s">
        <v>147</v>
      </c>
      <c r="E13" s="58" t="s">
        <v>165</v>
      </c>
      <c r="F13" s="36" t="s">
        <v>144</v>
      </c>
      <c r="G13" s="38" t="s">
        <v>329</v>
      </c>
      <c r="H13" s="38" t="s">
        <v>148</v>
      </c>
      <c r="I13" s="38" t="s">
        <v>149</v>
      </c>
      <c r="J13" s="57">
        <f>7039*4</f>
        <v>28156</v>
      </c>
      <c r="K13" s="57">
        <f>2974*4</f>
        <v>11896</v>
      </c>
      <c r="L13" s="56">
        <f>SUM(J13:K13)</f>
        <v>40052</v>
      </c>
    </row>
    <row r="14" spans="1:12">
      <c r="A14" s="35" t="s">
        <v>166</v>
      </c>
      <c r="B14" s="36" t="s">
        <v>147</v>
      </c>
      <c r="C14" s="37" t="s">
        <v>147</v>
      </c>
      <c r="E14" s="58" t="s">
        <v>165</v>
      </c>
      <c r="F14" s="36" t="s">
        <v>144</v>
      </c>
      <c r="G14" s="38" t="s">
        <v>329</v>
      </c>
      <c r="H14" s="38" t="s">
        <v>148</v>
      </c>
      <c r="I14" s="38" t="s">
        <v>149</v>
      </c>
      <c r="J14" s="57">
        <f>1438*4</f>
        <v>5752</v>
      </c>
      <c r="K14" s="57">
        <f>1723*4</f>
        <v>6892</v>
      </c>
      <c r="L14" s="56">
        <f>SUM(J14:K14)</f>
        <v>12644</v>
      </c>
    </row>
    <row r="15" spans="1:12">
      <c r="A15" s="35" t="s">
        <v>169</v>
      </c>
      <c r="B15" s="36" t="s">
        <v>147</v>
      </c>
      <c r="C15" s="37" t="s">
        <v>147</v>
      </c>
      <c r="E15" s="58" t="s">
        <v>448</v>
      </c>
      <c r="F15" s="36" t="s">
        <v>144</v>
      </c>
      <c r="G15" s="38" t="s">
        <v>328</v>
      </c>
      <c r="H15" s="38" t="s">
        <v>170</v>
      </c>
      <c r="I15" s="38" t="s">
        <v>149</v>
      </c>
      <c r="J15" s="57">
        <v>21368</v>
      </c>
      <c r="K15" s="57">
        <v>143672</v>
      </c>
      <c r="L15" s="56">
        <v>165040</v>
      </c>
    </row>
    <row r="16" spans="1:12">
      <c r="A16" s="35" t="s">
        <v>171</v>
      </c>
      <c r="B16" s="36" t="s">
        <v>147</v>
      </c>
      <c r="C16" s="37" t="s">
        <v>147</v>
      </c>
      <c r="E16" s="58" t="s">
        <v>449</v>
      </c>
      <c r="F16" s="36" t="s">
        <v>144</v>
      </c>
      <c r="G16" s="38" t="s">
        <v>328</v>
      </c>
      <c r="H16" s="38" t="s">
        <v>170</v>
      </c>
      <c r="I16" s="38" t="s">
        <v>149</v>
      </c>
      <c r="J16" s="57">
        <v>2948</v>
      </c>
      <c r="K16" s="57">
        <v>2536</v>
      </c>
      <c r="L16" s="56">
        <v>5484</v>
      </c>
    </row>
    <row r="17" spans="1:12">
      <c r="A17" s="35" t="s">
        <v>173</v>
      </c>
      <c r="B17" s="36" t="s">
        <v>172</v>
      </c>
      <c r="C17" s="37" t="s">
        <v>172</v>
      </c>
      <c r="E17" s="58" t="s">
        <v>174</v>
      </c>
      <c r="F17" s="36" t="s">
        <v>144</v>
      </c>
      <c r="G17" s="38" t="s">
        <v>328</v>
      </c>
      <c r="H17" s="38" t="s">
        <v>170</v>
      </c>
      <c r="I17" s="38" t="s">
        <v>149</v>
      </c>
      <c r="J17" s="57">
        <v>11312</v>
      </c>
      <c r="K17" s="57">
        <v>3788</v>
      </c>
      <c r="L17" s="56">
        <v>15100</v>
      </c>
    </row>
    <row r="18" spans="1:12">
      <c r="A18" s="35" t="s">
        <v>175</v>
      </c>
      <c r="B18" s="36" t="s">
        <v>147</v>
      </c>
      <c r="C18" s="37" t="s">
        <v>147</v>
      </c>
      <c r="E18" s="58" t="s">
        <v>450</v>
      </c>
      <c r="F18" s="36" t="s">
        <v>144</v>
      </c>
      <c r="G18" s="38" t="s">
        <v>325</v>
      </c>
      <c r="H18" s="38" t="s">
        <v>167</v>
      </c>
      <c r="I18" s="38" t="s">
        <v>149</v>
      </c>
      <c r="J18" s="57">
        <v>10028</v>
      </c>
      <c r="K18" s="57">
        <v>26104</v>
      </c>
      <c r="L18" s="56">
        <v>36132</v>
      </c>
    </row>
    <row r="19" spans="1:12">
      <c r="A19" s="35" t="s">
        <v>176</v>
      </c>
      <c r="B19" s="36" t="s">
        <v>147</v>
      </c>
      <c r="C19" s="37" t="s">
        <v>147</v>
      </c>
      <c r="E19" s="140" t="s">
        <v>306</v>
      </c>
      <c r="F19" s="36" t="s">
        <v>144</v>
      </c>
      <c r="G19" s="38" t="s">
        <v>325</v>
      </c>
      <c r="H19" s="38" t="s">
        <v>167</v>
      </c>
      <c r="I19" s="38" t="s">
        <v>168</v>
      </c>
      <c r="J19" s="57">
        <f>15881*4</f>
        <v>63524</v>
      </c>
      <c r="K19" s="57">
        <f>13879*4</f>
        <v>55516</v>
      </c>
      <c r="L19" s="56">
        <v>119040</v>
      </c>
    </row>
    <row r="20" spans="1:12">
      <c r="A20" s="35" t="s">
        <v>178</v>
      </c>
      <c r="B20" s="36" t="s">
        <v>147</v>
      </c>
      <c r="C20" s="37" t="s">
        <v>147</v>
      </c>
      <c r="E20" s="58" t="s">
        <v>179</v>
      </c>
      <c r="F20" s="36" t="s">
        <v>144</v>
      </c>
      <c r="G20" s="38" t="s">
        <v>325</v>
      </c>
      <c r="H20" s="38" t="s">
        <v>167</v>
      </c>
      <c r="I20" s="38" t="s">
        <v>168</v>
      </c>
      <c r="J20" s="57">
        <v>7192</v>
      </c>
      <c r="K20" s="57">
        <v>3700</v>
      </c>
      <c r="L20" s="56">
        <v>10892</v>
      </c>
    </row>
    <row r="21" spans="1:12">
      <c r="A21" s="35" t="s">
        <v>180</v>
      </c>
      <c r="B21" s="36" t="s">
        <v>147</v>
      </c>
      <c r="C21" s="37" t="s">
        <v>147</v>
      </c>
      <c r="E21" s="58" t="s">
        <v>451</v>
      </c>
      <c r="F21" s="36" t="s">
        <v>144</v>
      </c>
      <c r="G21" s="38" t="s">
        <v>325</v>
      </c>
      <c r="H21" s="38" t="s">
        <v>167</v>
      </c>
      <c r="I21" s="38" t="s">
        <v>168</v>
      </c>
      <c r="J21" s="57">
        <v>61432</v>
      </c>
      <c r="K21" s="57">
        <v>30008</v>
      </c>
      <c r="L21" s="56">
        <v>91440</v>
      </c>
    </row>
    <row r="22" spans="1:12">
      <c r="A22" s="35" t="s">
        <v>181</v>
      </c>
      <c r="B22" s="36" t="s">
        <v>147</v>
      </c>
      <c r="C22" s="37" t="s">
        <v>147</v>
      </c>
      <c r="E22" s="58" t="s">
        <v>304</v>
      </c>
      <c r="F22" s="36" t="s">
        <v>144</v>
      </c>
      <c r="G22" s="38" t="s">
        <v>325</v>
      </c>
      <c r="H22" s="38" t="s">
        <v>167</v>
      </c>
      <c r="I22" s="38" t="s">
        <v>168</v>
      </c>
      <c r="J22" s="57">
        <f>47315/5</f>
        <v>9463</v>
      </c>
      <c r="K22" s="57">
        <f>20860/5</f>
        <v>4172</v>
      </c>
      <c r="L22" s="56">
        <v>39650</v>
      </c>
    </row>
    <row r="23" spans="1:12">
      <c r="A23" s="35" t="s">
        <v>182</v>
      </c>
      <c r="B23" s="36" t="s">
        <v>172</v>
      </c>
      <c r="C23" s="37" t="s">
        <v>172</v>
      </c>
      <c r="E23" s="58" t="s">
        <v>452</v>
      </c>
      <c r="F23" s="36" t="s">
        <v>144</v>
      </c>
      <c r="G23" s="38" t="s">
        <v>325</v>
      </c>
      <c r="H23" s="38" t="s">
        <v>167</v>
      </c>
      <c r="I23" s="38" t="s">
        <v>168</v>
      </c>
      <c r="J23" s="57">
        <v>9284</v>
      </c>
      <c r="K23" s="57">
        <v>6036</v>
      </c>
      <c r="L23" s="56">
        <v>15320</v>
      </c>
    </row>
    <row r="24" spans="1:12">
      <c r="A24" s="35"/>
      <c r="B24" s="36"/>
      <c r="C24" s="37"/>
      <c r="E24" s="140" t="s">
        <v>453</v>
      </c>
      <c r="F24" s="36" t="s">
        <v>144</v>
      </c>
      <c r="G24" s="38" t="s">
        <v>325</v>
      </c>
      <c r="H24" s="38" t="s">
        <v>167</v>
      </c>
      <c r="I24" s="38"/>
      <c r="J24" s="57"/>
      <c r="K24" s="57"/>
      <c r="L24" s="56"/>
    </row>
    <row r="25" spans="1:12">
      <c r="A25" s="35" t="s">
        <v>184</v>
      </c>
      <c r="B25" s="36" t="s">
        <v>147</v>
      </c>
      <c r="C25" s="37" t="s">
        <v>172</v>
      </c>
      <c r="E25" s="58" t="s">
        <v>183</v>
      </c>
      <c r="F25" s="36" t="s">
        <v>144</v>
      </c>
      <c r="G25" s="38" t="s">
        <v>325</v>
      </c>
      <c r="H25" s="38" t="s">
        <v>167</v>
      </c>
      <c r="I25" s="38" t="s">
        <v>168</v>
      </c>
      <c r="J25" s="57">
        <v>43980</v>
      </c>
      <c r="K25" s="57">
        <v>12404</v>
      </c>
      <c r="L25" s="56">
        <v>56384</v>
      </c>
    </row>
    <row r="26" spans="1:12">
      <c r="A26" s="35" t="s">
        <v>185</v>
      </c>
      <c r="B26" s="36" t="s">
        <v>147</v>
      </c>
      <c r="C26" s="37" t="s">
        <v>147</v>
      </c>
      <c r="E26" s="58" t="s">
        <v>454</v>
      </c>
      <c r="F26" s="36" t="s">
        <v>144</v>
      </c>
      <c r="G26" s="38" t="s">
        <v>325</v>
      </c>
      <c r="H26" s="38" t="s">
        <v>167</v>
      </c>
      <c r="I26" s="38" t="s">
        <v>168</v>
      </c>
      <c r="J26" s="57">
        <v>22836</v>
      </c>
      <c r="K26" s="57">
        <v>27700</v>
      </c>
      <c r="L26" s="56">
        <v>50536</v>
      </c>
    </row>
    <row r="27" spans="1:12">
      <c r="A27" s="35" t="s">
        <v>187</v>
      </c>
      <c r="B27" s="36" t="s">
        <v>147</v>
      </c>
      <c r="C27" s="37" t="s">
        <v>188</v>
      </c>
      <c r="E27" s="58" t="s">
        <v>186</v>
      </c>
      <c r="F27" s="36" t="s">
        <v>144</v>
      </c>
      <c r="G27" s="38" t="s">
        <v>325</v>
      </c>
      <c r="H27" s="38" t="s">
        <v>167</v>
      </c>
      <c r="I27" s="38" t="s">
        <v>168</v>
      </c>
      <c r="J27" s="57">
        <v>79464</v>
      </c>
      <c r="K27" s="57">
        <v>24484</v>
      </c>
      <c r="L27" s="56">
        <v>103948</v>
      </c>
    </row>
    <row r="28" spans="1:12">
      <c r="A28" s="35" t="s">
        <v>190</v>
      </c>
      <c r="B28" s="36" t="s">
        <v>147</v>
      </c>
      <c r="C28" s="37" t="s">
        <v>191</v>
      </c>
      <c r="E28" s="58" t="s">
        <v>189</v>
      </c>
      <c r="F28" s="36" t="s">
        <v>144</v>
      </c>
      <c r="G28" s="38" t="s">
        <v>325</v>
      </c>
      <c r="H28" s="38" t="s">
        <v>167</v>
      </c>
      <c r="I28" s="38" t="s">
        <v>168</v>
      </c>
      <c r="J28" s="57">
        <v>34644</v>
      </c>
      <c r="K28" s="57">
        <v>15520</v>
      </c>
      <c r="L28" s="56">
        <v>50164</v>
      </c>
    </row>
    <row r="29" spans="1:12">
      <c r="A29" s="35" t="s">
        <v>192</v>
      </c>
      <c r="B29" s="36" t="s">
        <v>172</v>
      </c>
      <c r="C29" s="37" t="s">
        <v>172</v>
      </c>
      <c r="E29" s="58" t="s">
        <v>455</v>
      </c>
      <c r="F29" s="36" t="s">
        <v>144</v>
      </c>
      <c r="G29" s="38" t="s">
        <v>325</v>
      </c>
      <c r="H29" s="38" t="s">
        <v>167</v>
      </c>
      <c r="I29" s="38" t="s">
        <v>168</v>
      </c>
      <c r="J29" s="57">
        <v>1152</v>
      </c>
      <c r="K29" s="57">
        <v>968</v>
      </c>
      <c r="L29" s="56">
        <v>2120</v>
      </c>
    </row>
    <row r="30" spans="1:12">
      <c r="A30" s="35" t="s">
        <v>194</v>
      </c>
      <c r="B30" s="36" t="s">
        <v>172</v>
      </c>
      <c r="C30" s="37" t="s">
        <v>172</v>
      </c>
      <c r="E30" s="58" t="s">
        <v>193</v>
      </c>
      <c r="F30" s="36" t="s">
        <v>144</v>
      </c>
      <c r="G30" s="38" t="s">
        <v>325</v>
      </c>
      <c r="H30" s="38" t="s">
        <v>167</v>
      </c>
      <c r="I30" s="38" t="s">
        <v>168</v>
      </c>
      <c r="J30" s="57">
        <v>108396</v>
      </c>
      <c r="K30" s="57">
        <v>17172</v>
      </c>
      <c r="L30" s="56">
        <v>125568</v>
      </c>
    </row>
    <row r="31" spans="1:12">
      <c r="A31" s="35" t="s">
        <v>196</v>
      </c>
      <c r="B31" s="36" t="s">
        <v>172</v>
      </c>
      <c r="C31" s="37" t="s">
        <v>172</v>
      </c>
      <c r="E31" s="58" t="s">
        <v>195</v>
      </c>
      <c r="F31" s="36" t="s">
        <v>144</v>
      </c>
      <c r="G31" s="38" t="s">
        <v>325</v>
      </c>
      <c r="H31" s="38" t="s">
        <v>155</v>
      </c>
      <c r="I31" s="38" t="s">
        <v>149</v>
      </c>
      <c r="J31" s="57">
        <v>23748</v>
      </c>
      <c r="K31" s="57">
        <v>1908</v>
      </c>
      <c r="L31" s="56">
        <v>25656</v>
      </c>
    </row>
    <row r="32" spans="1:12">
      <c r="A32" s="35" t="s">
        <v>198</v>
      </c>
      <c r="B32" s="36" t="s">
        <v>172</v>
      </c>
      <c r="C32" s="37" t="s">
        <v>172</v>
      </c>
      <c r="E32" s="58" t="s">
        <v>197</v>
      </c>
      <c r="F32" s="36" t="s">
        <v>144</v>
      </c>
      <c r="G32" s="38" t="s">
        <v>325</v>
      </c>
      <c r="H32" s="38" t="s">
        <v>167</v>
      </c>
      <c r="I32" s="38" t="s">
        <v>168</v>
      </c>
      <c r="J32" s="57">
        <v>68400</v>
      </c>
      <c r="K32" s="57">
        <v>15628</v>
      </c>
      <c r="L32" s="56">
        <v>84028</v>
      </c>
    </row>
    <row r="33" spans="5:12">
      <c r="E33" s="58" t="s">
        <v>199</v>
      </c>
      <c r="F33" s="36" t="s">
        <v>144</v>
      </c>
      <c r="G33" s="38" t="s">
        <v>324</v>
      </c>
      <c r="H33" s="38" t="s">
        <v>177</v>
      </c>
      <c r="I33" s="38" t="s">
        <v>149</v>
      </c>
      <c r="J33" s="57">
        <v>13332</v>
      </c>
      <c r="K33" s="57">
        <v>1728</v>
      </c>
      <c r="L33" s="56">
        <v>15060</v>
      </c>
    </row>
    <row r="34" spans="5:12" ht="15" thickBot="1">
      <c r="E34" s="58" t="s">
        <v>305</v>
      </c>
      <c r="F34" s="36" t="s">
        <v>144</v>
      </c>
      <c r="G34" s="38" t="s">
        <v>324</v>
      </c>
      <c r="H34" s="38" t="s">
        <v>177</v>
      </c>
      <c r="I34" s="38" t="s">
        <v>149</v>
      </c>
      <c r="J34" s="57">
        <v>10000</v>
      </c>
      <c r="K34" s="57">
        <f>21000/4</f>
        <v>5250</v>
      </c>
      <c r="L34" s="56">
        <v>39650</v>
      </c>
    </row>
    <row r="35" spans="5:12" ht="15" thickBot="1">
      <c r="E35" s="131" t="s">
        <v>200</v>
      </c>
      <c r="F35" s="133" t="s">
        <v>144</v>
      </c>
      <c r="G35" s="135" t="s">
        <v>324</v>
      </c>
      <c r="H35" s="135" t="s">
        <v>177</v>
      </c>
      <c r="I35" s="135" t="s">
        <v>149</v>
      </c>
      <c r="J35" s="137">
        <v>7844</v>
      </c>
      <c r="K35" s="137">
        <v>968</v>
      </c>
      <c r="L35" s="139">
        <v>8812</v>
      </c>
    </row>
    <row r="36" spans="5:12">
      <c r="E36" s="130" t="s">
        <v>201</v>
      </c>
      <c r="F36" s="132">
        <v>32</v>
      </c>
      <c r="G36" s="134"/>
      <c r="H36" s="134"/>
      <c r="I36" s="134"/>
      <c r="J36" s="136">
        <f>SUM(J1:J30)</f>
        <v>806488.4</v>
      </c>
      <c r="K36" s="136">
        <f>SUM(K1:K30)</f>
        <v>515383.4</v>
      </c>
      <c r="L36" s="138">
        <f>SUM(L1:L30)</f>
        <v>1347886.8</v>
      </c>
    </row>
    <row r="37" spans="5:12" ht="15" thickBot="1"/>
    <row r="38" spans="5:12">
      <c r="E38" s="31" t="s">
        <v>132</v>
      </c>
      <c r="F38" s="51"/>
      <c r="G38" s="33"/>
      <c r="H38" s="33"/>
      <c r="I38" s="33"/>
      <c r="J38" s="32"/>
      <c r="K38" s="32"/>
      <c r="L38" s="34"/>
    </row>
    <row r="39" spans="5:12">
      <c r="E39" s="35" t="s">
        <v>145</v>
      </c>
      <c r="F39" s="36" t="s">
        <v>144</v>
      </c>
      <c r="G39" s="52" t="s">
        <v>310</v>
      </c>
      <c r="H39" s="38" t="s">
        <v>163</v>
      </c>
      <c r="I39" s="38" t="s">
        <v>168</v>
      </c>
      <c r="J39" s="36"/>
      <c r="K39" s="36"/>
      <c r="L39" s="37"/>
    </row>
    <row r="40" spans="5:12">
      <c r="E40" s="35" t="s">
        <v>150</v>
      </c>
      <c r="F40" s="36" t="s">
        <v>135</v>
      </c>
      <c r="G40" s="52" t="s">
        <v>322</v>
      </c>
      <c r="H40" s="38" t="s">
        <v>323</v>
      </c>
      <c r="I40" s="38" t="s">
        <v>311</v>
      </c>
      <c r="J40" s="36"/>
      <c r="K40" s="36"/>
      <c r="L40" s="37"/>
    </row>
    <row r="41" spans="5:12">
      <c r="E41" s="35" t="s">
        <v>153</v>
      </c>
      <c r="F41" s="36" t="s">
        <v>135</v>
      </c>
      <c r="G41" s="52" t="s">
        <v>318</v>
      </c>
      <c r="H41" s="38" t="s">
        <v>319</v>
      </c>
      <c r="I41" s="38" t="s">
        <v>168</v>
      </c>
      <c r="J41" s="36"/>
      <c r="K41" s="36"/>
      <c r="L41" s="37"/>
    </row>
    <row r="42" spans="5:12">
      <c r="E42" s="35" t="s">
        <v>307</v>
      </c>
      <c r="F42" s="36" t="s">
        <v>135</v>
      </c>
      <c r="G42" s="52" t="s">
        <v>312</v>
      </c>
      <c r="H42" s="38" t="s">
        <v>313</v>
      </c>
      <c r="I42" s="38" t="s">
        <v>168</v>
      </c>
      <c r="J42" s="36"/>
      <c r="K42" s="36"/>
      <c r="L42" s="37"/>
    </row>
    <row r="43" spans="5:12">
      <c r="E43" s="35" t="s">
        <v>308</v>
      </c>
      <c r="F43" s="36" t="s">
        <v>135</v>
      </c>
      <c r="G43" s="52" t="s">
        <v>315</v>
      </c>
      <c r="H43" s="38" t="s">
        <v>316</v>
      </c>
      <c r="I43" s="38" t="s">
        <v>311</v>
      </c>
      <c r="J43" s="36"/>
      <c r="K43" s="36"/>
      <c r="L43" s="37"/>
    </row>
    <row r="44" spans="5:12">
      <c r="E44" s="35" t="s">
        <v>321</v>
      </c>
      <c r="F44" s="36" t="s">
        <v>135</v>
      </c>
      <c r="G44" s="38" t="s">
        <v>314</v>
      </c>
      <c r="H44" s="38" t="s">
        <v>320</v>
      </c>
      <c r="I44" s="38" t="s">
        <v>168</v>
      </c>
      <c r="J44" s="36"/>
      <c r="K44" s="36"/>
      <c r="L44" s="37"/>
    </row>
    <row r="45" spans="5:12" ht="15" thickBot="1">
      <c r="E45" s="35" t="s">
        <v>309</v>
      </c>
      <c r="F45" s="36" t="s">
        <v>135</v>
      </c>
      <c r="G45" s="38" t="s">
        <v>317</v>
      </c>
      <c r="H45" s="38" t="s">
        <v>163</v>
      </c>
      <c r="I45" s="38" t="s">
        <v>149</v>
      </c>
      <c r="J45" s="36"/>
      <c r="K45" s="36"/>
      <c r="L45" s="37"/>
    </row>
    <row r="46" spans="5:12" ht="15" thickBot="1">
      <c r="E46" s="40" t="s">
        <v>202</v>
      </c>
      <c r="F46" s="61">
        <f>COUNTA(F39:F45)</f>
        <v>7</v>
      </c>
      <c r="G46" s="62"/>
      <c r="H46" s="62"/>
      <c r="I46" s="62"/>
      <c r="J46" s="63"/>
      <c r="K46" s="63"/>
      <c r="L46" s="64"/>
    </row>
  </sheetData>
  <autoFilter ref="E3:L34" xr:uid="{F04970DA-E614-4F17-8DF0-17186AFC7941}">
    <sortState xmlns:xlrd2="http://schemas.microsoft.com/office/spreadsheetml/2017/richdata2" ref="E4:L35">
      <sortCondition ref="E3:E34"/>
    </sortState>
  </autoFilter>
  <phoneticPr fontId="3" type="noConversion"/>
  <conditionalFormatting sqref="C4:C32">
    <cfRule type="cellIs" dxfId="0" priority="1" operator="equal">
      <formula>"No"</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C5D39-4394-4F2F-94F2-F39F57B75FB0}">
  <dimension ref="C4:C14"/>
  <sheetViews>
    <sheetView zoomScaleNormal="100" workbookViewId="0">
      <selection activeCell="C20" sqref="C20"/>
    </sheetView>
  </sheetViews>
  <sheetFormatPr defaultColWidth="9.1796875" defaultRowHeight="14.5"/>
  <cols>
    <col min="1" max="2" width="12.1796875" style="19" customWidth="1"/>
    <col min="3" max="3" width="78.26953125" style="19" customWidth="1"/>
    <col min="4" max="1024" width="12.1796875" style="19" customWidth="1"/>
    <col min="1025" max="16384" width="9.1796875" style="19"/>
  </cols>
  <sheetData>
    <row r="4" spans="3:3" ht="54">
      <c r="C4" s="71" t="s">
        <v>88</v>
      </c>
    </row>
    <row r="5" spans="3:3">
      <c r="C5" s="71"/>
    </row>
    <row r="6" spans="3:3" ht="40.5">
      <c r="C6" s="71" t="s">
        <v>89</v>
      </c>
    </row>
    <row r="7" spans="3:3">
      <c r="C7" s="71"/>
    </row>
    <row r="8" spans="3:3">
      <c r="C8" s="71" t="s">
        <v>331</v>
      </c>
    </row>
    <row r="9" spans="3:3">
      <c r="C9" s="71"/>
    </row>
    <row r="10" spans="3:3">
      <c r="C10" s="72" t="s">
        <v>90</v>
      </c>
    </row>
    <row r="11" spans="3:3">
      <c r="C11" s="73" t="s">
        <v>91</v>
      </c>
    </row>
    <row r="12" spans="3:3">
      <c r="C12" s="74" t="s">
        <v>92</v>
      </c>
    </row>
    <row r="13" spans="3:3">
      <c r="C13" s="71"/>
    </row>
    <row r="14" spans="3:3" ht="108">
      <c r="C14" s="71" t="s">
        <v>332</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312DE-034F-4BA4-AC2A-83F5236EBEAB}">
  <dimension ref="A1:AMH54"/>
  <sheetViews>
    <sheetView topLeftCell="A17" zoomScaleNormal="100" workbookViewId="0">
      <selection activeCell="A12" sqref="A12"/>
    </sheetView>
  </sheetViews>
  <sheetFormatPr defaultColWidth="11.81640625" defaultRowHeight="14.5"/>
  <cols>
    <col min="1" max="1" width="11.81640625" style="86" customWidth="1"/>
    <col min="2" max="2" width="53" style="86" customWidth="1"/>
    <col min="3" max="3" width="11.54296875" style="71" customWidth="1"/>
    <col min="4" max="4" width="38.81640625" style="86" customWidth="1"/>
    <col min="5" max="5" width="25.453125" style="86" customWidth="1"/>
    <col min="6" max="6" width="48" style="86" customWidth="1"/>
    <col min="7" max="62" width="11.81640625" style="86" customWidth="1"/>
    <col min="63" max="63" width="11.81640625" style="27" customWidth="1"/>
    <col min="64" max="16384" width="11.81640625" style="27"/>
  </cols>
  <sheetData>
    <row r="1" spans="1:1022" customFormat="1" ht="22.5">
      <c r="A1" s="75" t="s">
        <v>333</v>
      </c>
      <c r="B1" s="76"/>
      <c r="C1" s="76"/>
      <c r="D1" s="76"/>
      <c r="E1" s="76"/>
      <c r="F1" s="77"/>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27"/>
      <c r="BL1" s="27"/>
      <c r="BM1" s="27"/>
      <c r="BN1" s="27"/>
      <c r="BO1" s="27"/>
      <c r="BP1" s="27"/>
      <c r="BQ1" s="27"/>
      <c r="BR1" s="27"/>
      <c r="BS1" s="27"/>
      <c r="BT1" s="27"/>
      <c r="BU1" s="27"/>
      <c r="BV1" s="27"/>
      <c r="BW1" s="27"/>
      <c r="BX1" s="27"/>
      <c r="BY1" s="27"/>
      <c r="BZ1" s="27"/>
      <c r="CA1" s="27"/>
      <c r="CB1" s="27"/>
      <c r="CC1" s="27"/>
      <c r="CD1" s="27"/>
      <c r="CE1" s="27"/>
      <c r="CF1" s="27"/>
      <c r="CG1" s="27"/>
      <c r="CH1" s="27"/>
      <c r="CI1" s="27"/>
      <c r="CJ1" s="27"/>
      <c r="CK1" s="27"/>
      <c r="CL1" s="27"/>
      <c r="CM1" s="27"/>
      <c r="CN1" s="27"/>
      <c r="CO1" s="27"/>
      <c r="CP1" s="27"/>
      <c r="CQ1" s="27"/>
      <c r="CR1" s="27"/>
      <c r="CS1" s="27"/>
      <c r="CT1" s="27"/>
      <c r="CU1" s="27"/>
      <c r="CV1" s="27"/>
      <c r="CW1" s="27"/>
      <c r="CX1" s="27"/>
      <c r="CY1" s="27"/>
      <c r="CZ1" s="27"/>
      <c r="DA1" s="27"/>
      <c r="DB1" s="27"/>
      <c r="DC1" s="27"/>
      <c r="DD1" s="27"/>
      <c r="DE1" s="27"/>
      <c r="DF1" s="27"/>
      <c r="DG1" s="27"/>
      <c r="DH1" s="27"/>
      <c r="DI1" s="27"/>
      <c r="DJ1" s="27"/>
      <c r="DK1" s="27"/>
      <c r="DL1" s="27"/>
      <c r="DM1" s="27"/>
      <c r="DN1" s="27"/>
      <c r="DO1" s="27"/>
      <c r="DP1" s="27"/>
      <c r="DQ1" s="27"/>
      <c r="DR1" s="27"/>
      <c r="DS1" s="27"/>
      <c r="DT1" s="27"/>
      <c r="DU1" s="27"/>
      <c r="DV1" s="27"/>
      <c r="DW1" s="27"/>
      <c r="DX1" s="27"/>
      <c r="DY1" s="27"/>
      <c r="DZ1" s="27"/>
      <c r="EA1" s="27"/>
      <c r="EB1" s="27"/>
      <c r="EC1" s="27"/>
      <c r="ED1" s="27"/>
      <c r="EE1" s="27"/>
      <c r="EF1" s="27"/>
      <c r="EG1" s="27"/>
      <c r="EH1" s="27"/>
      <c r="EI1" s="27"/>
      <c r="EJ1" s="27"/>
      <c r="EK1" s="27"/>
      <c r="EL1" s="27"/>
      <c r="EM1" s="27"/>
      <c r="EN1" s="27"/>
      <c r="EO1" s="27"/>
      <c r="EP1" s="27"/>
      <c r="EQ1" s="27"/>
      <c r="ER1" s="27"/>
      <c r="ES1" s="27"/>
      <c r="ET1" s="27"/>
      <c r="EU1" s="27"/>
      <c r="EV1" s="27"/>
      <c r="EW1" s="27"/>
      <c r="EX1" s="27"/>
      <c r="EY1" s="27"/>
      <c r="EZ1" s="27"/>
      <c r="FA1" s="27"/>
      <c r="FB1" s="27"/>
      <c r="FC1" s="27"/>
      <c r="FD1" s="27"/>
      <c r="FE1" s="27"/>
      <c r="FF1" s="27"/>
      <c r="FG1" s="27"/>
      <c r="FH1" s="27"/>
      <c r="FI1" s="27"/>
      <c r="FJ1" s="27"/>
      <c r="FK1" s="27"/>
      <c r="FL1" s="27"/>
      <c r="FM1" s="27"/>
      <c r="FN1" s="27"/>
      <c r="FO1" s="27"/>
      <c r="FP1" s="27"/>
      <c r="FQ1" s="27"/>
      <c r="FR1" s="27"/>
      <c r="FS1" s="27"/>
      <c r="FT1" s="27"/>
      <c r="FU1" s="27"/>
      <c r="FV1" s="27"/>
      <c r="FW1" s="27"/>
      <c r="FX1" s="27"/>
      <c r="FY1" s="27"/>
      <c r="FZ1" s="27"/>
      <c r="GA1" s="27"/>
      <c r="GB1" s="27"/>
      <c r="GC1" s="27"/>
      <c r="GD1" s="27"/>
      <c r="GE1" s="27"/>
      <c r="GF1" s="27"/>
      <c r="GG1" s="27"/>
      <c r="GH1" s="27"/>
      <c r="GI1" s="27"/>
      <c r="GJ1" s="27"/>
      <c r="GK1" s="27"/>
      <c r="GL1" s="27"/>
      <c r="GM1" s="27"/>
      <c r="GN1" s="27"/>
      <c r="GO1" s="27"/>
      <c r="GP1" s="27"/>
      <c r="GQ1" s="27"/>
      <c r="GR1" s="27"/>
      <c r="GS1" s="27"/>
      <c r="GT1" s="27"/>
      <c r="GU1" s="27"/>
      <c r="GV1" s="27"/>
      <c r="GW1" s="27"/>
      <c r="GX1" s="27"/>
      <c r="GY1" s="27"/>
      <c r="GZ1" s="27"/>
      <c r="HA1" s="27"/>
      <c r="HB1" s="27"/>
      <c r="HC1" s="27"/>
      <c r="HD1" s="27"/>
      <c r="HE1" s="27"/>
      <c r="HF1" s="27"/>
      <c r="HG1" s="27"/>
      <c r="HH1" s="27"/>
      <c r="HI1" s="27"/>
      <c r="HJ1" s="27"/>
      <c r="HK1" s="27"/>
      <c r="HL1" s="27"/>
      <c r="HM1" s="27"/>
      <c r="HN1" s="27"/>
      <c r="HO1" s="27"/>
      <c r="HP1" s="27"/>
      <c r="HQ1" s="27"/>
      <c r="HR1" s="27"/>
      <c r="HS1" s="27"/>
      <c r="HT1" s="27"/>
      <c r="HU1" s="27"/>
      <c r="HV1" s="27"/>
      <c r="HW1" s="27"/>
      <c r="HX1" s="27"/>
      <c r="HY1" s="27"/>
      <c r="HZ1" s="27"/>
      <c r="IA1" s="27"/>
      <c r="IB1" s="27"/>
      <c r="IC1" s="27"/>
      <c r="ID1" s="27"/>
      <c r="IE1" s="27"/>
      <c r="IF1" s="27"/>
      <c r="IG1" s="27"/>
      <c r="IH1" s="27"/>
      <c r="II1" s="27"/>
      <c r="IJ1" s="27"/>
      <c r="IK1" s="27"/>
      <c r="IL1" s="27"/>
      <c r="IM1" s="27"/>
      <c r="IN1" s="27"/>
      <c r="IO1" s="27"/>
      <c r="IP1" s="27"/>
      <c r="IQ1" s="27"/>
      <c r="IR1" s="27"/>
      <c r="IS1" s="27"/>
      <c r="IT1" s="27"/>
      <c r="IU1" s="27"/>
      <c r="IV1" s="27"/>
      <c r="IW1" s="27"/>
      <c r="IX1" s="27"/>
      <c r="IY1" s="27"/>
      <c r="IZ1" s="27"/>
      <c r="JA1" s="27"/>
      <c r="JB1" s="27"/>
      <c r="JC1" s="27"/>
      <c r="JD1" s="27"/>
      <c r="JE1" s="27"/>
      <c r="JF1" s="27"/>
      <c r="JG1" s="27"/>
      <c r="JH1" s="27"/>
      <c r="JI1" s="27"/>
      <c r="JJ1" s="27"/>
      <c r="JK1" s="27"/>
      <c r="JL1" s="27"/>
      <c r="JM1" s="27"/>
      <c r="JN1" s="27"/>
      <c r="JO1" s="27"/>
      <c r="JP1" s="27"/>
      <c r="JQ1" s="27"/>
      <c r="JR1" s="27"/>
      <c r="JS1" s="27"/>
      <c r="JT1" s="27"/>
      <c r="JU1" s="27"/>
      <c r="JV1" s="27"/>
      <c r="JW1" s="27"/>
      <c r="JX1" s="27"/>
      <c r="JY1" s="27"/>
      <c r="JZ1" s="27"/>
      <c r="KA1" s="27"/>
      <c r="KB1" s="27"/>
      <c r="KC1" s="27"/>
      <c r="KD1" s="27"/>
      <c r="KE1" s="27"/>
      <c r="KF1" s="27"/>
      <c r="KG1" s="27"/>
      <c r="KH1" s="27"/>
      <c r="KI1" s="27"/>
      <c r="KJ1" s="27"/>
      <c r="KK1" s="27"/>
      <c r="KL1" s="27"/>
      <c r="KM1" s="27"/>
      <c r="KN1" s="27"/>
      <c r="KO1" s="27"/>
      <c r="KP1" s="27"/>
      <c r="KQ1" s="27"/>
      <c r="KR1" s="27"/>
      <c r="KS1" s="27"/>
      <c r="KT1" s="27"/>
      <c r="KU1" s="27"/>
      <c r="KV1" s="27"/>
      <c r="KW1" s="27"/>
      <c r="KX1" s="27"/>
      <c r="KY1" s="27"/>
      <c r="KZ1" s="27"/>
      <c r="LA1" s="27"/>
      <c r="LB1" s="27"/>
      <c r="LC1" s="27"/>
      <c r="LD1" s="27"/>
      <c r="LE1" s="27"/>
      <c r="LF1" s="27"/>
      <c r="LG1" s="27"/>
      <c r="LH1" s="27"/>
      <c r="LI1" s="27"/>
      <c r="LJ1" s="27"/>
      <c r="LK1" s="27"/>
      <c r="LL1" s="27"/>
      <c r="LM1" s="27"/>
      <c r="LN1" s="27"/>
      <c r="LO1" s="27"/>
      <c r="LP1" s="27"/>
      <c r="LQ1" s="27"/>
      <c r="LR1" s="27"/>
      <c r="LS1" s="27"/>
      <c r="LT1" s="27"/>
      <c r="LU1" s="27"/>
      <c r="LV1" s="27"/>
      <c r="LW1" s="27"/>
      <c r="LX1" s="27"/>
      <c r="LY1" s="27"/>
      <c r="LZ1" s="27"/>
      <c r="MA1" s="27"/>
      <c r="MB1" s="27"/>
      <c r="MC1" s="27"/>
      <c r="MD1" s="27"/>
      <c r="ME1" s="27"/>
      <c r="MF1" s="27"/>
      <c r="MG1" s="27"/>
      <c r="MH1" s="27"/>
      <c r="MI1" s="27"/>
      <c r="MJ1" s="27"/>
      <c r="MK1" s="27"/>
      <c r="ML1" s="27"/>
      <c r="MM1" s="27"/>
      <c r="MN1" s="27"/>
      <c r="MO1" s="27"/>
      <c r="MP1" s="27"/>
      <c r="MQ1" s="27"/>
      <c r="MR1" s="27"/>
      <c r="MS1" s="27"/>
      <c r="MT1" s="27"/>
      <c r="MU1" s="27"/>
      <c r="MV1" s="27"/>
      <c r="MW1" s="27"/>
      <c r="MX1" s="27"/>
      <c r="MY1" s="27"/>
      <c r="MZ1" s="27"/>
      <c r="NA1" s="27"/>
      <c r="NB1" s="27"/>
      <c r="NC1" s="27"/>
      <c r="ND1" s="27"/>
      <c r="NE1" s="27"/>
      <c r="NF1" s="27"/>
      <c r="NG1" s="27"/>
      <c r="NH1" s="27"/>
      <c r="NI1" s="27"/>
      <c r="NJ1" s="27"/>
      <c r="NK1" s="27"/>
      <c r="NL1" s="27"/>
      <c r="NM1" s="27"/>
      <c r="NN1" s="27"/>
      <c r="NO1" s="27"/>
      <c r="NP1" s="27"/>
      <c r="NQ1" s="27"/>
      <c r="NR1" s="27"/>
      <c r="NS1" s="27"/>
      <c r="NT1" s="27"/>
      <c r="NU1" s="27"/>
      <c r="NV1" s="27"/>
      <c r="NW1" s="27"/>
      <c r="NX1" s="27"/>
      <c r="NY1" s="27"/>
      <c r="NZ1" s="27"/>
      <c r="OA1" s="27"/>
      <c r="OB1" s="27"/>
      <c r="OC1" s="27"/>
      <c r="OD1" s="27"/>
      <c r="OE1" s="27"/>
      <c r="OF1" s="27"/>
      <c r="OG1" s="27"/>
      <c r="OH1" s="27"/>
      <c r="OI1" s="27"/>
      <c r="OJ1" s="27"/>
      <c r="OK1" s="27"/>
      <c r="OL1" s="27"/>
      <c r="OM1" s="27"/>
      <c r="ON1" s="27"/>
      <c r="OO1" s="27"/>
      <c r="OP1" s="27"/>
      <c r="OQ1" s="27"/>
      <c r="OR1" s="27"/>
      <c r="OS1" s="27"/>
      <c r="OT1" s="27"/>
      <c r="OU1" s="27"/>
      <c r="OV1" s="27"/>
      <c r="OW1" s="27"/>
      <c r="OX1" s="27"/>
      <c r="OY1" s="27"/>
      <c r="OZ1" s="27"/>
      <c r="PA1" s="27"/>
      <c r="PB1" s="27"/>
      <c r="PC1" s="27"/>
      <c r="PD1" s="27"/>
      <c r="PE1" s="27"/>
      <c r="PF1" s="27"/>
      <c r="PG1" s="27"/>
      <c r="PH1" s="27"/>
      <c r="PI1" s="27"/>
      <c r="PJ1" s="27"/>
      <c r="PK1" s="27"/>
      <c r="PL1" s="27"/>
      <c r="PM1" s="27"/>
      <c r="PN1" s="27"/>
      <c r="PO1" s="27"/>
      <c r="PP1" s="27"/>
      <c r="PQ1" s="27"/>
      <c r="PR1" s="27"/>
      <c r="PS1" s="27"/>
      <c r="PT1" s="27"/>
      <c r="PU1" s="27"/>
      <c r="PV1" s="27"/>
      <c r="PW1" s="27"/>
      <c r="PX1" s="27"/>
      <c r="PY1" s="27"/>
      <c r="PZ1" s="27"/>
      <c r="QA1" s="27"/>
      <c r="QB1" s="27"/>
      <c r="QC1" s="27"/>
      <c r="QD1" s="27"/>
      <c r="QE1" s="27"/>
      <c r="QF1" s="27"/>
      <c r="QG1" s="27"/>
      <c r="QH1" s="27"/>
      <c r="QI1" s="27"/>
      <c r="QJ1" s="27"/>
      <c r="QK1" s="27"/>
      <c r="QL1" s="27"/>
      <c r="QM1" s="27"/>
      <c r="QN1" s="27"/>
      <c r="QO1" s="27"/>
      <c r="QP1" s="27"/>
      <c r="QQ1" s="27"/>
      <c r="QR1" s="27"/>
      <c r="QS1" s="27"/>
      <c r="QT1" s="27"/>
      <c r="QU1" s="27"/>
      <c r="QV1" s="27"/>
      <c r="QW1" s="27"/>
      <c r="QX1" s="27"/>
      <c r="QY1" s="27"/>
      <c r="QZ1" s="27"/>
      <c r="RA1" s="27"/>
      <c r="RB1" s="27"/>
      <c r="RC1" s="27"/>
      <c r="RD1" s="27"/>
      <c r="RE1" s="27"/>
      <c r="RF1" s="27"/>
      <c r="RG1" s="27"/>
      <c r="RH1" s="27"/>
      <c r="RI1" s="27"/>
      <c r="RJ1" s="27"/>
      <c r="RK1" s="27"/>
      <c r="RL1" s="27"/>
      <c r="RM1" s="27"/>
      <c r="RN1" s="27"/>
      <c r="RO1" s="27"/>
      <c r="RP1" s="27"/>
      <c r="RQ1" s="27"/>
      <c r="RR1" s="27"/>
      <c r="RS1" s="27"/>
      <c r="RT1" s="27"/>
      <c r="RU1" s="27"/>
      <c r="RV1" s="27"/>
      <c r="RW1" s="27"/>
      <c r="RX1" s="27"/>
      <c r="RY1" s="27"/>
      <c r="RZ1" s="27"/>
      <c r="SA1" s="27"/>
      <c r="SB1" s="27"/>
      <c r="SC1" s="27"/>
      <c r="SD1" s="27"/>
      <c r="SE1" s="27"/>
      <c r="SF1" s="27"/>
      <c r="SG1" s="27"/>
      <c r="SH1" s="27"/>
      <c r="SI1" s="27"/>
      <c r="SJ1" s="27"/>
      <c r="SK1" s="27"/>
      <c r="SL1" s="27"/>
      <c r="SM1" s="27"/>
      <c r="SN1" s="27"/>
      <c r="SO1" s="27"/>
      <c r="SP1" s="27"/>
      <c r="SQ1" s="27"/>
      <c r="SR1" s="27"/>
      <c r="SS1" s="27"/>
      <c r="ST1" s="27"/>
      <c r="SU1" s="27"/>
      <c r="SV1" s="27"/>
      <c r="SW1" s="27"/>
      <c r="SX1" s="27"/>
      <c r="SY1" s="27"/>
      <c r="SZ1" s="27"/>
      <c r="TA1" s="27"/>
      <c r="TB1" s="27"/>
      <c r="TC1" s="27"/>
      <c r="TD1" s="27"/>
      <c r="TE1" s="27"/>
      <c r="TF1" s="27"/>
      <c r="TG1" s="27"/>
      <c r="TH1" s="27"/>
      <c r="TI1" s="27"/>
      <c r="TJ1" s="27"/>
      <c r="TK1" s="27"/>
      <c r="TL1" s="27"/>
      <c r="TM1" s="27"/>
      <c r="TN1" s="27"/>
      <c r="TO1" s="27"/>
      <c r="TP1" s="27"/>
      <c r="TQ1" s="27"/>
      <c r="TR1" s="27"/>
      <c r="TS1" s="27"/>
      <c r="TT1" s="27"/>
      <c r="TU1" s="27"/>
      <c r="TV1" s="27"/>
      <c r="TW1" s="27"/>
      <c r="TX1" s="27"/>
      <c r="TY1" s="27"/>
      <c r="TZ1" s="27"/>
      <c r="UA1" s="27"/>
      <c r="UB1" s="27"/>
      <c r="UC1" s="27"/>
      <c r="UD1" s="27"/>
      <c r="UE1" s="27"/>
      <c r="UF1" s="27"/>
      <c r="UG1" s="27"/>
      <c r="UH1" s="27"/>
      <c r="UI1" s="27"/>
      <c r="UJ1" s="27"/>
      <c r="UK1" s="27"/>
      <c r="UL1" s="27"/>
      <c r="UM1" s="27"/>
      <c r="UN1" s="27"/>
      <c r="UO1" s="27"/>
      <c r="UP1" s="27"/>
      <c r="UQ1" s="27"/>
      <c r="UR1" s="27"/>
      <c r="US1" s="27"/>
      <c r="UT1" s="27"/>
      <c r="UU1" s="27"/>
      <c r="UV1" s="27"/>
      <c r="UW1" s="27"/>
      <c r="UX1" s="27"/>
      <c r="UY1" s="27"/>
      <c r="UZ1" s="27"/>
      <c r="VA1" s="27"/>
      <c r="VB1" s="27"/>
      <c r="VC1" s="27"/>
      <c r="VD1" s="27"/>
      <c r="VE1" s="27"/>
      <c r="VF1" s="27"/>
      <c r="VG1" s="27"/>
      <c r="VH1" s="27"/>
      <c r="VI1" s="27"/>
      <c r="VJ1" s="27"/>
      <c r="VK1" s="27"/>
      <c r="VL1" s="27"/>
      <c r="VM1" s="27"/>
      <c r="VN1" s="27"/>
      <c r="VO1" s="27"/>
      <c r="VP1" s="27"/>
      <c r="VQ1" s="27"/>
      <c r="VR1" s="27"/>
      <c r="VS1" s="27"/>
      <c r="VT1" s="27"/>
      <c r="VU1" s="27"/>
      <c r="VV1" s="27"/>
      <c r="VW1" s="27"/>
      <c r="VX1" s="27"/>
      <c r="VY1" s="27"/>
      <c r="VZ1" s="27"/>
      <c r="WA1" s="27"/>
      <c r="WB1" s="27"/>
      <c r="WC1" s="27"/>
      <c r="WD1" s="27"/>
      <c r="WE1" s="27"/>
      <c r="WF1" s="27"/>
      <c r="WG1" s="27"/>
      <c r="WH1" s="27"/>
      <c r="WI1" s="27"/>
      <c r="WJ1" s="27"/>
      <c r="WK1" s="27"/>
      <c r="WL1" s="27"/>
      <c r="WM1" s="27"/>
      <c r="WN1" s="27"/>
      <c r="WO1" s="27"/>
      <c r="WP1" s="27"/>
      <c r="WQ1" s="27"/>
      <c r="WR1" s="27"/>
      <c r="WS1" s="27"/>
      <c r="WT1" s="27"/>
      <c r="WU1" s="27"/>
      <c r="WV1" s="27"/>
      <c r="WW1" s="27"/>
      <c r="WX1" s="27"/>
      <c r="WY1" s="27"/>
      <c r="WZ1" s="27"/>
      <c r="XA1" s="27"/>
      <c r="XB1" s="27"/>
      <c r="XC1" s="27"/>
      <c r="XD1" s="27"/>
      <c r="XE1" s="27"/>
      <c r="XF1" s="27"/>
      <c r="XG1" s="27"/>
      <c r="XH1" s="27"/>
      <c r="XI1" s="27"/>
      <c r="XJ1" s="27"/>
      <c r="XK1" s="27"/>
      <c r="XL1" s="27"/>
      <c r="XM1" s="27"/>
      <c r="XN1" s="27"/>
      <c r="XO1" s="27"/>
      <c r="XP1" s="27"/>
      <c r="XQ1" s="27"/>
      <c r="XR1" s="27"/>
      <c r="XS1" s="27"/>
      <c r="XT1" s="27"/>
      <c r="XU1" s="27"/>
      <c r="XV1" s="27"/>
      <c r="XW1" s="27"/>
      <c r="XX1" s="27"/>
      <c r="XY1" s="27"/>
      <c r="XZ1" s="27"/>
      <c r="YA1" s="27"/>
      <c r="YB1" s="27"/>
      <c r="YC1" s="27"/>
      <c r="YD1" s="27"/>
      <c r="YE1" s="27"/>
      <c r="YF1" s="27"/>
      <c r="YG1" s="27"/>
      <c r="YH1" s="27"/>
      <c r="YI1" s="27"/>
      <c r="YJ1" s="27"/>
      <c r="YK1" s="27"/>
      <c r="YL1" s="27"/>
      <c r="YM1" s="27"/>
      <c r="YN1" s="27"/>
      <c r="YO1" s="27"/>
      <c r="YP1" s="27"/>
      <c r="YQ1" s="27"/>
      <c r="YR1" s="27"/>
      <c r="YS1" s="27"/>
      <c r="YT1" s="27"/>
      <c r="YU1" s="27"/>
      <c r="YV1" s="27"/>
      <c r="YW1" s="27"/>
      <c r="YX1" s="27"/>
      <c r="YY1" s="27"/>
      <c r="YZ1" s="27"/>
      <c r="ZA1" s="27"/>
      <c r="ZB1" s="27"/>
      <c r="ZC1" s="27"/>
      <c r="ZD1" s="27"/>
      <c r="ZE1" s="27"/>
      <c r="ZF1" s="27"/>
      <c r="ZG1" s="27"/>
      <c r="ZH1" s="27"/>
      <c r="ZI1" s="27"/>
      <c r="ZJ1" s="27"/>
      <c r="ZK1" s="27"/>
      <c r="ZL1" s="27"/>
      <c r="ZM1" s="27"/>
      <c r="ZN1" s="27"/>
      <c r="ZO1" s="27"/>
      <c r="ZP1" s="27"/>
      <c r="ZQ1" s="27"/>
      <c r="ZR1" s="27"/>
      <c r="ZS1" s="27"/>
      <c r="ZT1" s="27"/>
      <c r="ZU1" s="27"/>
      <c r="ZV1" s="27"/>
      <c r="ZW1" s="27"/>
      <c r="ZX1" s="27"/>
      <c r="ZY1" s="27"/>
      <c r="ZZ1" s="27"/>
      <c r="AAA1" s="27"/>
      <c r="AAB1" s="27"/>
      <c r="AAC1" s="27"/>
      <c r="AAD1" s="27"/>
      <c r="AAE1" s="27"/>
      <c r="AAF1" s="27"/>
      <c r="AAG1" s="27"/>
      <c r="AAH1" s="27"/>
      <c r="AAI1" s="27"/>
      <c r="AAJ1" s="27"/>
      <c r="AAK1" s="27"/>
      <c r="AAL1" s="27"/>
      <c r="AAM1" s="27"/>
      <c r="AAN1" s="27"/>
      <c r="AAO1" s="27"/>
      <c r="AAP1" s="27"/>
      <c r="AAQ1" s="27"/>
      <c r="AAR1" s="27"/>
      <c r="AAS1" s="27"/>
      <c r="AAT1" s="27"/>
      <c r="AAU1" s="27"/>
      <c r="AAV1" s="27"/>
      <c r="AAW1" s="27"/>
      <c r="AAX1" s="27"/>
      <c r="AAY1" s="27"/>
      <c r="AAZ1" s="27"/>
      <c r="ABA1" s="27"/>
      <c r="ABB1" s="27"/>
      <c r="ABC1" s="27"/>
      <c r="ABD1" s="27"/>
      <c r="ABE1" s="27"/>
      <c r="ABF1" s="27"/>
      <c r="ABG1" s="27"/>
      <c r="ABH1" s="27"/>
      <c r="ABI1" s="27"/>
      <c r="ABJ1" s="27"/>
      <c r="ABK1" s="27"/>
      <c r="ABL1" s="27"/>
      <c r="ABM1" s="27"/>
      <c r="ABN1" s="27"/>
      <c r="ABO1" s="27"/>
      <c r="ABP1" s="27"/>
      <c r="ABQ1" s="27"/>
      <c r="ABR1" s="27"/>
      <c r="ABS1" s="27"/>
      <c r="ABT1" s="27"/>
      <c r="ABU1" s="27"/>
      <c r="ABV1" s="27"/>
      <c r="ABW1" s="27"/>
      <c r="ABX1" s="27"/>
      <c r="ABY1" s="27"/>
      <c r="ABZ1" s="27"/>
      <c r="ACA1" s="27"/>
      <c r="ACB1" s="27"/>
      <c r="ACC1" s="27"/>
      <c r="ACD1" s="27"/>
      <c r="ACE1" s="27"/>
      <c r="ACF1" s="27"/>
      <c r="ACG1" s="27"/>
      <c r="ACH1" s="27"/>
      <c r="ACI1" s="27"/>
      <c r="ACJ1" s="27"/>
      <c r="ACK1" s="27"/>
      <c r="ACL1" s="27"/>
      <c r="ACM1" s="27"/>
      <c r="ACN1" s="27"/>
      <c r="ACO1" s="27"/>
      <c r="ACP1" s="27"/>
      <c r="ACQ1" s="27"/>
      <c r="ACR1" s="27"/>
      <c r="ACS1" s="27"/>
      <c r="ACT1" s="27"/>
      <c r="ACU1" s="27"/>
      <c r="ACV1" s="27"/>
      <c r="ACW1" s="27"/>
      <c r="ACX1" s="27"/>
      <c r="ACY1" s="27"/>
      <c r="ACZ1" s="27"/>
      <c r="ADA1" s="27"/>
      <c r="ADB1" s="27"/>
      <c r="ADC1" s="27"/>
      <c r="ADD1" s="27"/>
      <c r="ADE1" s="27"/>
      <c r="ADF1" s="27"/>
      <c r="ADG1" s="27"/>
      <c r="ADH1" s="27"/>
      <c r="ADI1" s="27"/>
      <c r="ADJ1" s="27"/>
      <c r="ADK1" s="27"/>
      <c r="ADL1" s="27"/>
      <c r="ADM1" s="27"/>
      <c r="ADN1" s="27"/>
      <c r="ADO1" s="27"/>
      <c r="ADP1" s="27"/>
      <c r="ADQ1" s="27"/>
      <c r="ADR1" s="27"/>
      <c r="ADS1" s="27"/>
      <c r="ADT1" s="27"/>
      <c r="ADU1" s="27"/>
      <c r="ADV1" s="27"/>
      <c r="ADW1" s="27"/>
      <c r="ADX1" s="27"/>
      <c r="ADY1" s="27"/>
      <c r="ADZ1" s="27"/>
      <c r="AEA1" s="27"/>
      <c r="AEB1" s="27"/>
      <c r="AEC1" s="27"/>
      <c r="AED1" s="27"/>
      <c r="AEE1" s="27"/>
      <c r="AEF1" s="27"/>
      <c r="AEG1" s="27"/>
      <c r="AEH1" s="27"/>
      <c r="AEI1" s="27"/>
      <c r="AEJ1" s="27"/>
      <c r="AEK1" s="27"/>
      <c r="AEL1" s="27"/>
      <c r="AEM1" s="27"/>
      <c r="AEN1" s="27"/>
      <c r="AEO1" s="27"/>
      <c r="AEP1" s="27"/>
      <c r="AEQ1" s="27"/>
      <c r="AER1" s="27"/>
      <c r="AES1" s="27"/>
      <c r="AET1" s="27"/>
      <c r="AEU1" s="27"/>
      <c r="AEV1" s="27"/>
      <c r="AEW1" s="27"/>
      <c r="AEX1" s="27"/>
      <c r="AEY1" s="27"/>
      <c r="AEZ1" s="27"/>
      <c r="AFA1" s="27"/>
      <c r="AFB1" s="27"/>
      <c r="AFC1" s="27"/>
      <c r="AFD1" s="27"/>
      <c r="AFE1" s="27"/>
      <c r="AFF1" s="27"/>
      <c r="AFG1" s="27"/>
      <c r="AFH1" s="27"/>
      <c r="AFI1" s="27"/>
      <c r="AFJ1" s="27"/>
      <c r="AFK1" s="27"/>
      <c r="AFL1" s="27"/>
      <c r="AFM1" s="27"/>
      <c r="AFN1" s="27"/>
      <c r="AFO1" s="27"/>
      <c r="AFP1" s="27"/>
      <c r="AFQ1" s="27"/>
      <c r="AFR1" s="27"/>
      <c r="AFS1" s="27"/>
      <c r="AFT1" s="27"/>
      <c r="AFU1" s="27"/>
      <c r="AFV1" s="27"/>
      <c r="AFW1" s="27"/>
      <c r="AFX1" s="27"/>
      <c r="AFY1" s="27"/>
      <c r="AFZ1" s="27"/>
      <c r="AGA1" s="27"/>
      <c r="AGB1" s="27"/>
      <c r="AGC1" s="27"/>
      <c r="AGD1" s="27"/>
      <c r="AGE1" s="27"/>
      <c r="AGF1" s="27"/>
      <c r="AGG1" s="27"/>
      <c r="AGH1" s="27"/>
      <c r="AGI1" s="27"/>
      <c r="AGJ1" s="27"/>
      <c r="AGK1" s="27"/>
      <c r="AGL1" s="27"/>
      <c r="AGM1" s="27"/>
      <c r="AGN1" s="27"/>
      <c r="AGO1" s="27"/>
      <c r="AGP1" s="27"/>
      <c r="AGQ1" s="27"/>
      <c r="AGR1" s="27"/>
      <c r="AGS1" s="27"/>
      <c r="AGT1" s="27"/>
      <c r="AGU1" s="27"/>
      <c r="AGV1" s="27"/>
      <c r="AGW1" s="27"/>
      <c r="AGX1" s="27"/>
      <c r="AGY1" s="27"/>
      <c r="AGZ1" s="27"/>
      <c r="AHA1" s="27"/>
      <c r="AHB1" s="27"/>
      <c r="AHC1" s="27"/>
      <c r="AHD1" s="27"/>
      <c r="AHE1" s="27"/>
      <c r="AHF1" s="27"/>
      <c r="AHG1" s="27"/>
      <c r="AHH1" s="27"/>
      <c r="AHI1" s="27"/>
      <c r="AHJ1" s="27"/>
      <c r="AHK1" s="27"/>
      <c r="AHL1" s="27"/>
      <c r="AHM1" s="27"/>
      <c r="AHN1" s="27"/>
      <c r="AHO1" s="27"/>
      <c r="AHP1" s="27"/>
      <c r="AHQ1" s="27"/>
      <c r="AHR1" s="27"/>
      <c r="AHS1" s="27"/>
      <c r="AHT1" s="27"/>
      <c r="AHU1" s="27"/>
      <c r="AHV1" s="27"/>
      <c r="AHW1" s="27"/>
      <c r="AHX1" s="27"/>
      <c r="AHY1" s="27"/>
      <c r="AHZ1" s="27"/>
      <c r="AIA1" s="27"/>
      <c r="AIB1" s="27"/>
      <c r="AIC1" s="27"/>
      <c r="AID1" s="27"/>
      <c r="AIE1" s="27"/>
      <c r="AIF1" s="27"/>
      <c r="AIG1" s="27"/>
      <c r="AIH1" s="27"/>
      <c r="AII1" s="27"/>
      <c r="AIJ1" s="27"/>
      <c r="AIK1" s="27"/>
      <c r="AIL1" s="27"/>
      <c r="AIM1" s="27"/>
      <c r="AIN1" s="27"/>
      <c r="AIO1" s="27"/>
      <c r="AIP1" s="27"/>
      <c r="AIQ1" s="27"/>
      <c r="AIR1" s="27"/>
      <c r="AIS1" s="27"/>
      <c r="AIT1" s="27"/>
      <c r="AIU1" s="27"/>
      <c r="AIV1" s="27"/>
      <c r="AIW1" s="27"/>
      <c r="AIX1" s="27"/>
      <c r="AIY1" s="27"/>
      <c r="AIZ1" s="27"/>
      <c r="AJA1" s="27"/>
      <c r="AJB1" s="27"/>
      <c r="AJC1" s="27"/>
      <c r="AJD1" s="27"/>
      <c r="AJE1" s="27"/>
      <c r="AJF1" s="27"/>
      <c r="AJG1" s="27"/>
      <c r="AJH1" s="27"/>
      <c r="AJI1" s="27"/>
      <c r="AJJ1" s="27"/>
      <c r="AJK1" s="27"/>
      <c r="AJL1" s="27"/>
      <c r="AJM1" s="27"/>
      <c r="AJN1" s="27"/>
      <c r="AJO1" s="27"/>
      <c r="AJP1" s="27"/>
      <c r="AJQ1" s="27"/>
      <c r="AJR1" s="27"/>
      <c r="AJS1" s="27"/>
      <c r="AJT1" s="27"/>
      <c r="AJU1" s="27"/>
      <c r="AJV1" s="27"/>
      <c r="AJW1" s="27"/>
      <c r="AJX1" s="27"/>
      <c r="AJY1" s="27"/>
      <c r="AJZ1" s="27"/>
      <c r="AKA1" s="27"/>
      <c r="AKB1" s="27"/>
      <c r="AKC1" s="27"/>
      <c r="AKD1" s="27"/>
      <c r="AKE1" s="27"/>
      <c r="AKF1" s="27"/>
      <c r="AKG1" s="27"/>
      <c r="AKH1" s="27"/>
      <c r="AKI1" s="27"/>
      <c r="AKJ1" s="27"/>
      <c r="AKK1" s="27"/>
      <c r="AKL1" s="27"/>
      <c r="AKM1" s="27"/>
      <c r="AKN1" s="27"/>
      <c r="AKO1" s="27"/>
      <c r="AKP1" s="27"/>
      <c r="AKQ1" s="27"/>
      <c r="AKR1" s="27"/>
      <c r="AKS1" s="27"/>
      <c r="AKT1" s="27"/>
      <c r="AKU1" s="27"/>
      <c r="AKV1" s="27"/>
      <c r="AKW1" s="27"/>
      <c r="AKX1" s="27"/>
      <c r="AKY1" s="27"/>
      <c r="AKZ1" s="27"/>
      <c r="ALA1" s="27"/>
      <c r="ALB1" s="27"/>
      <c r="ALC1" s="27"/>
      <c r="ALD1" s="27"/>
      <c r="ALE1" s="27"/>
      <c r="ALF1" s="27"/>
      <c r="ALG1" s="27"/>
      <c r="ALH1" s="27"/>
      <c r="ALI1" s="27"/>
      <c r="ALJ1" s="27"/>
      <c r="ALK1" s="27"/>
      <c r="ALL1" s="27"/>
      <c r="ALM1" s="27"/>
      <c r="ALN1" s="27"/>
      <c r="ALO1" s="27"/>
      <c r="ALP1" s="27"/>
      <c r="ALQ1" s="27"/>
      <c r="ALR1" s="27"/>
      <c r="ALS1" s="27"/>
      <c r="ALT1" s="27"/>
      <c r="ALU1" s="27"/>
      <c r="ALV1" s="27"/>
      <c r="ALW1" s="27"/>
      <c r="ALX1" s="27"/>
      <c r="ALY1" s="27"/>
      <c r="ALZ1" s="27"/>
      <c r="AMA1" s="27"/>
      <c r="AMB1" s="27"/>
      <c r="AMC1" s="27"/>
      <c r="AMD1" s="27"/>
      <c r="AME1" s="27"/>
      <c r="AMF1" s="27"/>
      <c r="AMG1" s="27"/>
      <c r="AMH1" s="27"/>
    </row>
    <row r="2" spans="1:1022" customFormat="1">
      <c r="A2" s="79" t="s">
        <v>0</v>
      </c>
      <c r="B2" s="79" t="s">
        <v>1</v>
      </c>
      <c r="C2" s="80" t="s">
        <v>2</v>
      </c>
      <c r="D2" s="80" t="s">
        <v>3</v>
      </c>
      <c r="E2" s="81" t="s">
        <v>4</v>
      </c>
      <c r="F2" s="81" t="s">
        <v>5</v>
      </c>
      <c r="G2" s="82"/>
      <c r="H2" s="82"/>
      <c r="I2" s="82"/>
      <c r="J2" s="82"/>
      <c r="K2" s="82"/>
      <c r="L2" s="82"/>
      <c r="M2" s="82"/>
      <c r="N2" s="82"/>
      <c r="O2" s="82"/>
      <c r="P2" s="82"/>
      <c r="Q2" s="82"/>
      <c r="R2" s="82"/>
      <c r="S2" s="82"/>
      <c r="T2" s="82"/>
      <c r="U2" s="82"/>
      <c r="V2" s="82"/>
      <c r="W2" s="82"/>
      <c r="X2" s="82"/>
      <c r="Y2" s="82"/>
      <c r="Z2" s="82"/>
      <c r="AA2" s="82"/>
      <c r="AB2" s="82"/>
      <c r="AC2" s="82"/>
      <c r="AD2" s="82"/>
      <c r="AE2" s="82"/>
      <c r="AF2" s="82"/>
      <c r="AG2" s="82"/>
      <c r="AH2" s="82"/>
      <c r="AI2" s="82"/>
      <c r="AJ2" s="82"/>
      <c r="AK2" s="82"/>
      <c r="AL2" s="82"/>
      <c r="AM2" s="82"/>
      <c r="AN2" s="82"/>
      <c r="AO2" s="82"/>
      <c r="AP2" s="82"/>
      <c r="AQ2" s="82"/>
      <c r="AR2" s="82"/>
      <c r="AS2" s="82"/>
      <c r="AT2" s="82"/>
      <c r="AU2" s="82"/>
      <c r="AV2" s="82"/>
      <c r="AW2" s="82"/>
      <c r="AX2" s="82"/>
      <c r="AY2" s="82"/>
      <c r="AZ2" s="82"/>
      <c r="BA2" s="82"/>
      <c r="BB2" s="82"/>
      <c r="BC2" s="82"/>
      <c r="BD2" s="82"/>
      <c r="BE2" s="82"/>
      <c r="BF2" s="82"/>
      <c r="BG2" s="82"/>
      <c r="BH2" s="82"/>
      <c r="BI2" s="82"/>
      <c r="BJ2" s="82"/>
      <c r="BK2" s="82"/>
      <c r="BL2" s="27"/>
      <c r="BM2" s="27"/>
      <c r="BN2" s="27"/>
      <c r="BO2" s="27"/>
      <c r="BP2" s="27"/>
      <c r="BQ2" s="27"/>
      <c r="BR2" s="27"/>
      <c r="BS2" s="27"/>
      <c r="BT2" s="27"/>
      <c r="BU2" s="27"/>
      <c r="BV2" s="27"/>
      <c r="BW2" s="27"/>
      <c r="BX2" s="27"/>
      <c r="BY2" s="27"/>
      <c r="BZ2" s="27"/>
      <c r="CA2" s="27"/>
      <c r="CB2" s="27"/>
      <c r="CC2" s="27"/>
      <c r="CD2" s="27"/>
      <c r="CE2" s="27"/>
      <c r="CF2" s="27"/>
      <c r="CG2" s="27"/>
      <c r="CH2" s="27"/>
      <c r="CI2" s="27"/>
      <c r="CJ2" s="27"/>
      <c r="CK2" s="27"/>
      <c r="CL2" s="27"/>
      <c r="CM2" s="27"/>
      <c r="CN2" s="27"/>
      <c r="CO2" s="27"/>
      <c r="CP2" s="27"/>
      <c r="CQ2" s="27"/>
      <c r="CR2" s="27"/>
      <c r="CS2" s="27"/>
      <c r="CT2" s="27"/>
      <c r="CU2" s="27"/>
      <c r="CV2" s="27"/>
      <c r="CW2" s="27"/>
      <c r="CX2" s="27"/>
      <c r="CY2" s="27"/>
      <c r="CZ2" s="27"/>
      <c r="DA2" s="27"/>
      <c r="DB2" s="27"/>
      <c r="DC2" s="27"/>
      <c r="DD2" s="27"/>
      <c r="DE2" s="27"/>
      <c r="DF2" s="27"/>
      <c r="DG2" s="27"/>
      <c r="DH2" s="27"/>
      <c r="DI2" s="27"/>
      <c r="DJ2" s="27"/>
      <c r="DK2" s="27"/>
      <c r="DL2" s="27"/>
      <c r="DM2" s="27"/>
      <c r="DN2" s="27"/>
      <c r="DO2" s="27"/>
      <c r="DP2" s="27"/>
      <c r="DQ2" s="27"/>
      <c r="DR2" s="27"/>
      <c r="DS2" s="27"/>
      <c r="DT2" s="27"/>
      <c r="DU2" s="27"/>
      <c r="DV2" s="27"/>
      <c r="DW2" s="27"/>
      <c r="DX2" s="27"/>
      <c r="DY2" s="27"/>
      <c r="DZ2" s="27"/>
      <c r="EA2" s="27"/>
      <c r="EB2" s="27"/>
      <c r="EC2" s="27"/>
      <c r="ED2" s="27"/>
      <c r="EE2" s="27"/>
      <c r="EF2" s="27"/>
      <c r="EG2" s="27"/>
      <c r="EH2" s="27"/>
      <c r="EI2" s="27"/>
      <c r="EJ2" s="27"/>
      <c r="EK2" s="27"/>
      <c r="EL2" s="27"/>
      <c r="EM2" s="27"/>
      <c r="EN2" s="27"/>
      <c r="EO2" s="27"/>
      <c r="EP2" s="27"/>
      <c r="EQ2" s="27"/>
      <c r="ER2" s="27"/>
      <c r="ES2" s="27"/>
      <c r="ET2" s="27"/>
      <c r="EU2" s="27"/>
      <c r="EV2" s="27"/>
      <c r="EW2" s="27"/>
      <c r="EX2" s="27"/>
      <c r="EY2" s="27"/>
      <c r="EZ2" s="27"/>
      <c r="FA2" s="27"/>
      <c r="FB2" s="27"/>
      <c r="FC2" s="27"/>
      <c r="FD2" s="27"/>
      <c r="FE2" s="27"/>
      <c r="FF2" s="27"/>
      <c r="FG2" s="27"/>
      <c r="FH2" s="27"/>
      <c r="FI2" s="27"/>
      <c r="FJ2" s="27"/>
      <c r="FK2" s="27"/>
      <c r="FL2" s="27"/>
      <c r="FM2" s="27"/>
      <c r="FN2" s="27"/>
      <c r="FO2" s="27"/>
      <c r="FP2" s="27"/>
      <c r="FQ2" s="27"/>
      <c r="FR2" s="27"/>
      <c r="FS2" s="27"/>
      <c r="FT2" s="27"/>
      <c r="FU2" s="27"/>
      <c r="FV2" s="27"/>
      <c r="FW2" s="27"/>
      <c r="FX2" s="27"/>
      <c r="FY2" s="27"/>
      <c r="FZ2" s="27"/>
      <c r="GA2" s="27"/>
      <c r="GB2" s="27"/>
      <c r="GC2" s="27"/>
      <c r="GD2" s="27"/>
      <c r="GE2" s="27"/>
      <c r="GF2" s="27"/>
      <c r="GG2" s="27"/>
      <c r="GH2" s="27"/>
      <c r="GI2" s="27"/>
      <c r="GJ2" s="27"/>
      <c r="GK2" s="27"/>
      <c r="GL2" s="27"/>
      <c r="GM2" s="27"/>
      <c r="GN2" s="27"/>
      <c r="GO2" s="27"/>
      <c r="GP2" s="27"/>
      <c r="GQ2" s="27"/>
      <c r="GR2" s="27"/>
      <c r="GS2" s="27"/>
      <c r="GT2" s="27"/>
      <c r="GU2" s="27"/>
      <c r="GV2" s="27"/>
      <c r="GW2" s="27"/>
      <c r="GX2" s="27"/>
      <c r="GY2" s="27"/>
      <c r="GZ2" s="27"/>
      <c r="HA2" s="27"/>
      <c r="HB2" s="27"/>
      <c r="HC2" s="27"/>
      <c r="HD2" s="27"/>
      <c r="HE2" s="27"/>
      <c r="HF2" s="27"/>
      <c r="HG2" s="27"/>
      <c r="HH2" s="27"/>
      <c r="HI2" s="27"/>
      <c r="HJ2" s="27"/>
      <c r="HK2" s="27"/>
      <c r="HL2" s="27"/>
      <c r="HM2" s="27"/>
      <c r="HN2" s="27"/>
      <c r="HO2" s="27"/>
      <c r="HP2" s="27"/>
      <c r="HQ2" s="27"/>
      <c r="HR2" s="27"/>
      <c r="HS2" s="27"/>
      <c r="HT2" s="27"/>
      <c r="HU2" s="27"/>
      <c r="HV2" s="27"/>
      <c r="HW2" s="27"/>
      <c r="HX2" s="27"/>
      <c r="HY2" s="27"/>
      <c r="HZ2" s="27"/>
      <c r="IA2" s="27"/>
      <c r="IB2" s="27"/>
      <c r="IC2" s="27"/>
      <c r="ID2" s="27"/>
      <c r="IE2" s="27"/>
      <c r="IF2" s="27"/>
      <c r="IG2" s="27"/>
      <c r="IH2" s="27"/>
      <c r="II2" s="27"/>
      <c r="IJ2" s="27"/>
      <c r="IK2" s="27"/>
      <c r="IL2" s="27"/>
      <c r="IM2" s="27"/>
      <c r="IN2" s="27"/>
      <c r="IO2" s="27"/>
      <c r="IP2" s="27"/>
      <c r="IQ2" s="27"/>
      <c r="IR2" s="27"/>
      <c r="IS2" s="27"/>
      <c r="IT2" s="27"/>
      <c r="IU2" s="27"/>
      <c r="IV2" s="27"/>
      <c r="IW2" s="27"/>
      <c r="IX2" s="27"/>
      <c r="IY2" s="27"/>
      <c r="IZ2" s="27"/>
      <c r="JA2" s="27"/>
      <c r="JB2" s="27"/>
      <c r="JC2" s="27"/>
      <c r="JD2" s="27"/>
      <c r="JE2" s="27"/>
      <c r="JF2" s="27"/>
      <c r="JG2" s="27"/>
      <c r="JH2" s="27"/>
      <c r="JI2" s="27"/>
      <c r="JJ2" s="27"/>
      <c r="JK2" s="27"/>
      <c r="JL2" s="27"/>
      <c r="JM2" s="27"/>
      <c r="JN2" s="27"/>
      <c r="JO2" s="27"/>
      <c r="JP2" s="27"/>
      <c r="JQ2" s="27"/>
      <c r="JR2" s="27"/>
      <c r="JS2" s="27"/>
      <c r="JT2" s="27"/>
      <c r="JU2" s="27"/>
      <c r="JV2" s="27"/>
      <c r="JW2" s="27"/>
      <c r="JX2" s="27"/>
      <c r="JY2" s="27"/>
      <c r="JZ2" s="27"/>
      <c r="KA2" s="27"/>
      <c r="KB2" s="27"/>
      <c r="KC2" s="27"/>
      <c r="KD2" s="27"/>
      <c r="KE2" s="27"/>
      <c r="KF2" s="27"/>
      <c r="KG2" s="27"/>
      <c r="KH2" s="27"/>
      <c r="KI2" s="27"/>
      <c r="KJ2" s="27"/>
      <c r="KK2" s="27"/>
      <c r="KL2" s="27"/>
      <c r="KM2" s="27"/>
      <c r="KN2" s="27"/>
      <c r="KO2" s="27"/>
      <c r="KP2" s="27"/>
      <c r="KQ2" s="27"/>
      <c r="KR2" s="27"/>
      <c r="KS2" s="27"/>
      <c r="KT2" s="27"/>
      <c r="KU2" s="27"/>
      <c r="KV2" s="27"/>
      <c r="KW2" s="27"/>
      <c r="KX2" s="27"/>
      <c r="KY2" s="27"/>
      <c r="KZ2" s="27"/>
      <c r="LA2" s="27"/>
      <c r="LB2" s="27"/>
      <c r="LC2" s="27"/>
      <c r="LD2" s="27"/>
      <c r="LE2" s="27"/>
      <c r="LF2" s="27"/>
      <c r="LG2" s="27"/>
      <c r="LH2" s="27"/>
      <c r="LI2" s="27"/>
      <c r="LJ2" s="27"/>
      <c r="LK2" s="27"/>
      <c r="LL2" s="27"/>
      <c r="LM2" s="27"/>
      <c r="LN2" s="27"/>
      <c r="LO2" s="27"/>
      <c r="LP2" s="27"/>
      <c r="LQ2" s="27"/>
      <c r="LR2" s="27"/>
      <c r="LS2" s="27"/>
      <c r="LT2" s="27"/>
      <c r="LU2" s="27"/>
      <c r="LV2" s="27"/>
      <c r="LW2" s="27"/>
      <c r="LX2" s="27"/>
      <c r="LY2" s="27"/>
      <c r="LZ2" s="27"/>
      <c r="MA2" s="27"/>
      <c r="MB2" s="27"/>
      <c r="MC2" s="27"/>
      <c r="MD2" s="27"/>
      <c r="ME2" s="27"/>
      <c r="MF2" s="27"/>
      <c r="MG2" s="27"/>
      <c r="MH2" s="27"/>
      <c r="MI2" s="27"/>
      <c r="MJ2" s="27"/>
      <c r="MK2" s="27"/>
      <c r="ML2" s="27"/>
      <c r="MM2" s="27"/>
      <c r="MN2" s="27"/>
      <c r="MO2" s="27"/>
      <c r="MP2" s="27"/>
      <c r="MQ2" s="27"/>
      <c r="MR2" s="27"/>
      <c r="MS2" s="27"/>
      <c r="MT2" s="27"/>
      <c r="MU2" s="27"/>
      <c r="MV2" s="27"/>
      <c r="MW2" s="27"/>
      <c r="MX2" s="27"/>
      <c r="MY2" s="27"/>
      <c r="MZ2" s="27"/>
      <c r="NA2" s="27"/>
      <c r="NB2" s="27"/>
      <c r="NC2" s="27"/>
      <c r="ND2" s="27"/>
      <c r="NE2" s="27"/>
      <c r="NF2" s="27"/>
      <c r="NG2" s="27"/>
      <c r="NH2" s="27"/>
      <c r="NI2" s="27"/>
      <c r="NJ2" s="27"/>
      <c r="NK2" s="27"/>
      <c r="NL2" s="27"/>
      <c r="NM2" s="27"/>
      <c r="NN2" s="27"/>
      <c r="NO2" s="27"/>
      <c r="NP2" s="27"/>
      <c r="NQ2" s="27"/>
      <c r="NR2" s="27"/>
      <c r="NS2" s="27"/>
      <c r="NT2" s="27"/>
      <c r="NU2" s="27"/>
      <c r="NV2" s="27"/>
      <c r="NW2" s="27"/>
      <c r="NX2" s="27"/>
      <c r="NY2" s="27"/>
      <c r="NZ2" s="27"/>
      <c r="OA2" s="27"/>
      <c r="OB2" s="27"/>
      <c r="OC2" s="27"/>
      <c r="OD2" s="27"/>
      <c r="OE2" s="27"/>
      <c r="OF2" s="27"/>
      <c r="OG2" s="27"/>
      <c r="OH2" s="27"/>
      <c r="OI2" s="27"/>
      <c r="OJ2" s="27"/>
      <c r="OK2" s="27"/>
      <c r="OL2" s="27"/>
      <c r="OM2" s="27"/>
      <c r="ON2" s="27"/>
      <c r="OO2" s="27"/>
      <c r="OP2" s="27"/>
      <c r="OQ2" s="27"/>
      <c r="OR2" s="27"/>
      <c r="OS2" s="27"/>
      <c r="OT2" s="27"/>
      <c r="OU2" s="27"/>
      <c r="OV2" s="27"/>
      <c r="OW2" s="27"/>
      <c r="OX2" s="27"/>
      <c r="OY2" s="27"/>
      <c r="OZ2" s="27"/>
      <c r="PA2" s="27"/>
      <c r="PB2" s="27"/>
      <c r="PC2" s="27"/>
      <c r="PD2" s="27"/>
      <c r="PE2" s="27"/>
      <c r="PF2" s="27"/>
      <c r="PG2" s="27"/>
      <c r="PH2" s="27"/>
      <c r="PI2" s="27"/>
      <c r="PJ2" s="27"/>
      <c r="PK2" s="27"/>
      <c r="PL2" s="27"/>
      <c r="PM2" s="27"/>
      <c r="PN2" s="27"/>
      <c r="PO2" s="27"/>
      <c r="PP2" s="27"/>
      <c r="PQ2" s="27"/>
      <c r="PR2" s="27"/>
      <c r="PS2" s="27"/>
      <c r="PT2" s="27"/>
      <c r="PU2" s="27"/>
      <c r="PV2" s="27"/>
      <c r="PW2" s="27"/>
      <c r="PX2" s="27"/>
      <c r="PY2" s="27"/>
      <c r="PZ2" s="27"/>
      <c r="QA2" s="27"/>
      <c r="QB2" s="27"/>
      <c r="QC2" s="27"/>
      <c r="QD2" s="27"/>
      <c r="QE2" s="27"/>
      <c r="QF2" s="27"/>
      <c r="QG2" s="27"/>
      <c r="QH2" s="27"/>
      <c r="QI2" s="27"/>
      <c r="QJ2" s="27"/>
      <c r="QK2" s="27"/>
      <c r="QL2" s="27"/>
      <c r="QM2" s="27"/>
      <c r="QN2" s="27"/>
      <c r="QO2" s="27"/>
      <c r="QP2" s="27"/>
      <c r="QQ2" s="27"/>
      <c r="QR2" s="27"/>
      <c r="QS2" s="27"/>
      <c r="QT2" s="27"/>
      <c r="QU2" s="27"/>
      <c r="QV2" s="27"/>
      <c r="QW2" s="27"/>
      <c r="QX2" s="27"/>
      <c r="QY2" s="27"/>
      <c r="QZ2" s="27"/>
      <c r="RA2" s="27"/>
      <c r="RB2" s="27"/>
      <c r="RC2" s="27"/>
      <c r="RD2" s="27"/>
      <c r="RE2" s="27"/>
      <c r="RF2" s="27"/>
      <c r="RG2" s="27"/>
      <c r="RH2" s="27"/>
      <c r="RI2" s="27"/>
      <c r="RJ2" s="27"/>
      <c r="RK2" s="27"/>
      <c r="RL2" s="27"/>
      <c r="RM2" s="27"/>
      <c r="RN2" s="27"/>
      <c r="RO2" s="27"/>
      <c r="RP2" s="27"/>
      <c r="RQ2" s="27"/>
      <c r="RR2" s="27"/>
      <c r="RS2" s="27"/>
      <c r="RT2" s="27"/>
      <c r="RU2" s="27"/>
      <c r="RV2" s="27"/>
      <c r="RW2" s="27"/>
      <c r="RX2" s="27"/>
      <c r="RY2" s="27"/>
      <c r="RZ2" s="27"/>
      <c r="SA2" s="27"/>
      <c r="SB2" s="27"/>
      <c r="SC2" s="27"/>
      <c r="SD2" s="27"/>
      <c r="SE2" s="27"/>
      <c r="SF2" s="27"/>
      <c r="SG2" s="27"/>
      <c r="SH2" s="27"/>
      <c r="SI2" s="27"/>
      <c r="SJ2" s="27"/>
      <c r="SK2" s="27"/>
      <c r="SL2" s="27"/>
      <c r="SM2" s="27"/>
      <c r="SN2" s="27"/>
      <c r="SO2" s="27"/>
      <c r="SP2" s="27"/>
      <c r="SQ2" s="27"/>
      <c r="SR2" s="27"/>
      <c r="SS2" s="27"/>
      <c r="ST2" s="27"/>
      <c r="SU2" s="27"/>
      <c r="SV2" s="27"/>
      <c r="SW2" s="27"/>
      <c r="SX2" s="27"/>
      <c r="SY2" s="27"/>
      <c r="SZ2" s="27"/>
      <c r="TA2" s="27"/>
      <c r="TB2" s="27"/>
      <c r="TC2" s="27"/>
      <c r="TD2" s="27"/>
      <c r="TE2" s="27"/>
      <c r="TF2" s="27"/>
      <c r="TG2" s="27"/>
      <c r="TH2" s="27"/>
      <c r="TI2" s="27"/>
      <c r="TJ2" s="27"/>
      <c r="TK2" s="27"/>
      <c r="TL2" s="27"/>
      <c r="TM2" s="27"/>
      <c r="TN2" s="27"/>
      <c r="TO2" s="27"/>
      <c r="TP2" s="27"/>
      <c r="TQ2" s="27"/>
      <c r="TR2" s="27"/>
      <c r="TS2" s="27"/>
      <c r="TT2" s="27"/>
      <c r="TU2" s="27"/>
      <c r="TV2" s="27"/>
      <c r="TW2" s="27"/>
      <c r="TX2" s="27"/>
      <c r="TY2" s="27"/>
      <c r="TZ2" s="27"/>
      <c r="UA2" s="27"/>
      <c r="UB2" s="27"/>
      <c r="UC2" s="27"/>
      <c r="UD2" s="27"/>
      <c r="UE2" s="27"/>
      <c r="UF2" s="27"/>
      <c r="UG2" s="27"/>
      <c r="UH2" s="27"/>
      <c r="UI2" s="27"/>
      <c r="UJ2" s="27"/>
      <c r="UK2" s="27"/>
      <c r="UL2" s="27"/>
      <c r="UM2" s="27"/>
      <c r="UN2" s="27"/>
      <c r="UO2" s="27"/>
      <c r="UP2" s="27"/>
      <c r="UQ2" s="27"/>
      <c r="UR2" s="27"/>
      <c r="US2" s="27"/>
      <c r="UT2" s="27"/>
      <c r="UU2" s="27"/>
      <c r="UV2" s="27"/>
      <c r="UW2" s="27"/>
      <c r="UX2" s="27"/>
      <c r="UY2" s="27"/>
      <c r="UZ2" s="27"/>
      <c r="VA2" s="27"/>
      <c r="VB2" s="27"/>
      <c r="VC2" s="27"/>
      <c r="VD2" s="27"/>
      <c r="VE2" s="27"/>
      <c r="VF2" s="27"/>
      <c r="VG2" s="27"/>
      <c r="VH2" s="27"/>
      <c r="VI2" s="27"/>
      <c r="VJ2" s="27"/>
      <c r="VK2" s="27"/>
      <c r="VL2" s="27"/>
      <c r="VM2" s="27"/>
      <c r="VN2" s="27"/>
      <c r="VO2" s="27"/>
      <c r="VP2" s="27"/>
      <c r="VQ2" s="27"/>
      <c r="VR2" s="27"/>
      <c r="VS2" s="27"/>
      <c r="VT2" s="27"/>
      <c r="VU2" s="27"/>
      <c r="VV2" s="27"/>
      <c r="VW2" s="27"/>
      <c r="VX2" s="27"/>
      <c r="VY2" s="27"/>
      <c r="VZ2" s="27"/>
      <c r="WA2" s="27"/>
      <c r="WB2" s="27"/>
      <c r="WC2" s="27"/>
      <c r="WD2" s="27"/>
      <c r="WE2" s="27"/>
      <c r="WF2" s="27"/>
      <c r="WG2" s="27"/>
      <c r="WH2" s="27"/>
      <c r="WI2" s="27"/>
      <c r="WJ2" s="27"/>
      <c r="WK2" s="27"/>
      <c r="WL2" s="27"/>
      <c r="WM2" s="27"/>
      <c r="WN2" s="27"/>
      <c r="WO2" s="27"/>
      <c r="WP2" s="27"/>
      <c r="WQ2" s="27"/>
      <c r="WR2" s="27"/>
      <c r="WS2" s="27"/>
      <c r="WT2" s="27"/>
      <c r="WU2" s="27"/>
      <c r="WV2" s="27"/>
      <c r="WW2" s="27"/>
      <c r="WX2" s="27"/>
      <c r="WY2" s="27"/>
      <c r="WZ2" s="27"/>
      <c r="XA2" s="27"/>
      <c r="XB2" s="27"/>
      <c r="XC2" s="27"/>
      <c r="XD2" s="27"/>
      <c r="XE2" s="27"/>
      <c r="XF2" s="27"/>
      <c r="XG2" s="27"/>
      <c r="XH2" s="27"/>
      <c r="XI2" s="27"/>
      <c r="XJ2" s="27"/>
      <c r="XK2" s="27"/>
      <c r="XL2" s="27"/>
      <c r="XM2" s="27"/>
      <c r="XN2" s="27"/>
      <c r="XO2" s="27"/>
      <c r="XP2" s="27"/>
      <c r="XQ2" s="27"/>
      <c r="XR2" s="27"/>
      <c r="XS2" s="27"/>
      <c r="XT2" s="27"/>
      <c r="XU2" s="27"/>
      <c r="XV2" s="27"/>
      <c r="XW2" s="27"/>
      <c r="XX2" s="27"/>
      <c r="XY2" s="27"/>
      <c r="XZ2" s="27"/>
      <c r="YA2" s="27"/>
      <c r="YB2" s="27"/>
      <c r="YC2" s="27"/>
      <c r="YD2" s="27"/>
      <c r="YE2" s="27"/>
      <c r="YF2" s="27"/>
      <c r="YG2" s="27"/>
      <c r="YH2" s="27"/>
      <c r="YI2" s="27"/>
      <c r="YJ2" s="27"/>
      <c r="YK2" s="27"/>
      <c r="YL2" s="27"/>
      <c r="YM2" s="27"/>
      <c r="YN2" s="27"/>
      <c r="YO2" s="27"/>
      <c r="YP2" s="27"/>
      <c r="YQ2" s="27"/>
      <c r="YR2" s="27"/>
      <c r="YS2" s="27"/>
      <c r="YT2" s="27"/>
      <c r="YU2" s="27"/>
      <c r="YV2" s="27"/>
      <c r="YW2" s="27"/>
      <c r="YX2" s="27"/>
      <c r="YY2" s="27"/>
      <c r="YZ2" s="27"/>
      <c r="ZA2" s="27"/>
      <c r="ZB2" s="27"/>
      <c r="ZC2" s="27"/>
      <c r="ZD2" s="27"/>
      <c r="ZE2" s="27"/>
      <c r="ZF2" s="27"/>
      <c r="ZG2" s="27"/>
      <c r="ZH2" s="27"/>
      <c r="ZI2" s="27"/>
      <c r="ZJ2" s="27"/>
      <c r="ZK2" s="27"/>
      <c r="ZL2" s="27"/>
      <c r="ZM2" s="27"/>
      <c r="ZN2" s="27"/>
      <c r="ZO2" s="27"/>
      <c r="ZP2" s="27"/>
      <c r="ZQ2" s="27"/>
      <c r="ZR2" s="27"/>
      <c r="ZS2" s="27"/>
      <c r="ZT2" s="27"/>
      <c r="ZU2" s="27"/>
      <c r="ZV2" s="27"/>
      <c r="ZW2" s="27"/>
      <c r="ZX2" s="27"/>
      <c r="ZY2" s="27"/>
      <c r="ZZ2" s="27"/>
      <c r="AAA2" s="27"/>
      <c r="AAB2" s="27"/>
      <c r="AAC2" s="27"/>
      <c r="AAD2" s="27"/>
      <c r="AAE2" s="27"/>
      <c r="AAF2" s="27"/>
      <c r="AAG2" s="27"/>
      <c r="AAH2" s="27"/>
      <c r="AAI2" s="27"/>
      <c r="AAJ2" s="27"/>
      <c r="AAK2" s="27"/>
      <c r="AAL2" s="27"/>
      <c r="AAM2" s="27"/>
      <c r="AAN2" s="27"/>
      <c r="AAO2" s="27"/>
      <c r="AAP2" s="27"/>
      <c r="AAQ2" s="27"/>
      <c r="AAR2" s="27"/>
      <c r="AAS2" s="27"/>
      <c r="AAT2" s="27"/>
      <c r="AAU2" s="27"/>
      <c r="AAV2" s="27"/>
      <c r="AAW2" s="27"/>
      <c r="AAX2" s="27"/>
      <c r="AAY2" s="27"/>
      <c r="AAZ2" s="27"/>
      <c r="ABA2" s="27"/>
      <c r="ABB2" s="27"/>
      <c r="ABC2" s="27"/>
      <c r="ABD2" s="27"/>
      <c r="ABE2" s="27"/>
      <c r="ABF2" s="27"/>
      <c r="ABG2" s="27"/>
      <c r="ABH2" s="27"/>
      <c r="ABI2" s="27"/>
      <c r="ABJ2" s="27"/>
      <c r="ABK2" s="27"/>
      <c r="ABL2" s="27"/>
      <c r="ABM2" s="27"/>
      <c r="ABN2" s="27"/>
      <c r="ABO2" s="27"/>
      <c r="ABP2" s="27"/>
      <c r="ABQ2" s="27"/>
      <c r="ABR2" s="27"/>
      <c r="ABS2" s="27"/>
      <c r="ABT2" s="27"/>
      <c r="ABU2" s="27"/>
      <c r="ABV2" s="27"/>
      <c r="ABW2" s="27"/>
      <c r="ABX2" s="27"/>
      <c r="ABY2" s="27"/>
      <c r="ABZ2" s="27"/>
      <c r="ACA2" s="27"/>
      <c r="ACB2" s="27"/>
      <c r="ACC2" s="27"/>
      <c r="ACD2" s="27"/>
      <c r="ACE2" s="27"/>
      <c r="ACF2" s="27"/>
      <c r="ACG2" s="27"/>
      <c r="ACH2" s="27"/>
      <c r="ACI2" s="27"/>
      <c r="ACJ2" s="27"/>
      <c r="ACK2" s="27"/>
      <c r="ACL2" s="27"/>
      <c r="ACM2" s="27"/>
      <c r="ACN2" s="27"/>
      <c r="ACO2" s="27"/>
      <c r="ACP2" s="27"/>
      <c r="ACQ2" s="27"/>
      <c r="ACR2" s="27"/>
      <c r="ACS2" s="27"/>
      <c r="ACT2" s="27"/>
      <c r="ACU2" s="27"/>
      <c r="ACV2" s="27"/>
      <c r="ACW2" s="27"/>
      <c r="ACX2" s="27"/>
      <c r="ACY2" s="27"/>
      <c r="ACZ2" s="27"/>
      <c r="ADA2" s="27"/>
      <c r="ADB2" s="27"/>
      <c r="ADC2" s="27"/>
      <c r="ADD2" s="27"/>
      <c r="ADE2" s="27"/>
      <c r="ADF2" s="27"/>
      <c r="ADG2" s="27"/>
      <c r="ADH2" s="27"/>
      <c r="ADI2" s="27"/>
      <c r="ADJ2" s="27"/>
      <c r="ADK2" s="27"/>
      <c r="ADL2" s="27"/>
      <c r="ADM2" s="27"/>
      <c r="ADN2" s="27"/>
      <c r="ADO2" s="27"/>
      <c r="ADP2" s="27"/>
      <c r="ADQ2" s="27"/>
      <c r="ADR2" s="27"/>
      <c r="ADS2" s="27"/>
      <c r="ADT2" s="27"/>
      <c r="ADU2" s="27"/>
      <c r="ADV2" s="27"/>
      <c r="ADW2" s="27"/>
      <c r="ADX2" s="27"/>
      <c r="ADY2" s="27"/>
      <c r="ADZ2" s="27"/>
      <c r="AEA2" s="27"/>
      <c r="AEB2" s="27"/>
      <c r="AEC2" s="27"/>
      <c r="AED2" s="27"/>
      <c r="AEE2" s="27"/>
      <c r="AEF2" s="27"/>
      <c r="AEG2" s="27"/>
      <c r="AEH2" s="27"/>
      <c r="AEI2" s="27"/>
      <c r="AEJ2" s="27"/>
      <c r="AEK2" s="27"/>
      <c r="AEL2" s="27"/>
      <c r="AEM2" s="27"/>
      <c r="AEN2" s="27"/>
      <c r="AEO2" s="27"/>
      <c r="AEP2" s="27"/>
      <c r="AEQ2" s="27"/>
      <c r="AER2" s="27"/>
      <c r="AES2" s="27"/>
      <c r="AET2" s="27"/>
      <c r="AEU2" s="27"/>
      <c r="AEV2" s="27"/>
      <c r="AEW2" s="27"/>
      <c r="AEX2" s="27"/>
      <c r="AEY2" s="27"/>
      <c r="AEZ2" s="27"/>
      <c r="AFA2" s="27"/>
      <c r="AFB2" s="27"/>
      <c r="AFC2" s="27"/>
      <c r="AFD2" s="27"/>
      <c r="AFE2" s="27"/>
      <c r="AFF2" s="27"/>
      <c r="AFG2" s="27"/>
      <c r="AFH2" s="27"/>
      <c r="AFI2" s="27"/>
      <c r="AFJ2" s="27"/>
      <c r="AFK2" s="27"/>
      <c r="AFL2" s="27"/>
      <c r="AFM2" s="27"/>
      <c r="AFN2" s="27"/>
      <c r="AFO2" s="27"/>
      <c r="AFP2" s="27"/>
      <c r="AFQ2" s="27"/>
      <c r="AFR2" s="27"/>
      <c r="AFS2" s="27"/>
      <c r="AFT2" s="27"/>
      <c r="AFU2" s="27"/>
      <c r="AFV2" s="27"/>
      <c r="AFW2" s="27"/>
      <c r="AFX2" s="27"/>
      <c r="AFY2" s="27"/>
      <c r="AFZ2" s="27"/>
      <c r="AGA2" s="27"/>
      <c r="AGB2" s="27"/>
      <c r="AGC2" s="27"/>
      <c r="AGD2" s="27"/>
      <c r="AGE2" s="27"/>
      <c r="AGF2" s="27"/>
      <c r="AGG2" s="27"/>
      <c r="AGH2" s="27"/>
      <c r="AGI2" s="27"/>
      <c r="AGJ2" s="27"/>
      <c r="AGK2" s="27"/>
      <c r="AGL2" s="27"/>
      <c r="AGM2" s="27"/>
      <c r="AGN2" s="27"/>
      <c r="AGO2" s="27"/>
      <c r="AGP2" s="27"/>
      <c r="AGQ2" s="27"/>
      <c r="AGR2" s="27"/>
      <c r="AGS2" s="27"/>
      <c r="AGT2" s="27"/>
      <c r="AGU2" s="27"/>
      <c r="AGV2" s="27"/>
      <c r="AGW2" s="27"/>
      <c r="AGX2" s="27"/>
      <c r="AGY2" s="27"/>
      <c r="AGZ2" s="27"/>
      <c r="AHA2" s="27"/>
      <c r="AHB2" s="27"/>
      <c r="AHC2" s="27"/>
      <c r="AHD2" s="27"/>
      <c r="AHE2" s="27"/>
      <c r="AHF2" s="27"/>
      <c r="AHG2" s="27"/>
      <c r="AHH2" s="27"/>
      <c r="AHI2" s="27"/>
      <c r="AHJ2" s="27"/>
      <c r="AHK2" s="27"/>
      <c r="AHL2" s="27"/>
      <c r="AHM2" s="27"/>
      <c r="AHN2" s="27"/>
      <c r="AHO2" s="27"/>
      <c r="AHP2" s="27"/>
      <c r="AHQ2" s="27"/>
      <c r="AHR2" s="27"/>
      <c r="AHS2" s="27"/>
      <c r="AHT2" s="27"/>
      <c r="AHU2" s="27"/>
      <c r="AHV2" s="27"/>
      <c r="AHW2" s="27"/>
      <c r="AHX2" s="27"/>
      <c r="AHY2" s="27"/>
      <c r="AHZ2" s="27"/>
      <c r="AIA2" s="27"/>
      <c r="AIB2" s="27"/>
      <c r="AIC2" s="27"/>
      <c r="AID2" s="27"/>
      <c r="AIE2" s="27"/>
      <c r="AIF2" s="27"/>
      <c r="AIG2" s="27"/>
      <c r="AIH2" s="27"/>
      <c r="AII2" s="27"/>
      <c r="AIJ2" s="27"/>
      <c r="AIK2" s="27"/>
      <c r="AIL2" s="27"/>
      <c r="AIM2" s="27"/>
      <c r="AIN2" s="27"/>
      <c r="AIO2" s="27"/>
      <c r="AIP2" s="27"/>
      <c r="AIQ2" s="27"/>
      <c r="AIR2" s="27"/>
      <c r="AIS2" s="27"/>
      <c r="AIT2" s="27"/>
      <c r="AIU2" s="27"/>
      <c r="AIV2" s="27"/>
      <c r="AIW2" s="27"/>
      <c r="AIX2" s="27"/>
      <c r="AIY2" s="27"/>
      <c r="AIZ2" s="27"/>
      <c r="AJA2" s="27"/>
      <c r="AJB2" s="27"/>
      <c r="AJC2" s="27"/>
      <c r="AJD2" s="27"/>
      <c r="AJE2" s="27"/>
      <c r="AJF2" s="27"/>
      <c r="AJG2" s="27"/>
      <c r="AJH2" s="27"/>
      <c r="AJI2" s="27"/>
      <c r="AJJ2" s="27"/>
      <c r="AJK2" s="27"/>
      <c r="AJL2" s="27"/>
      <c r="AJM2" s="27"/>
      <c r="AJN2" s="27"/>
      <c r="AJO2" s="27"/>
      <c r="AJP2" s="27"/>
      <c r="AJQ2" s="27"/>
      <c r="AJR2" s="27"/>
      <c r="AJS2" s="27"/>
      <c r="AJT2" s="27"/>
      <c r="AJU2" s="27"/>
      <c r="AJV2" s="27"/>
      <c r="AJW2" s="27"/>
      <c r="AJX2" s="27"/>
      <c r="AJY2" s="27"/>
      <c r="AJZ2" s="27"/>
      <c r="AKA2" s="27"/>
      <c r="AKB2" s="27"/>
      <c r="AKC2" s="27"/>
      <c r="AKD2" s="27"/>
      <c r="AKE2" s="27"/>
      <c r="AKF2" s="27"/>
      <c r="AKG2" s="27"/>
      <c r="AKH2" s="27"/>
      <c r="AKI2" s="27"/>
      <c r="AKJ2" s="27"/>
      <c r="AKK2" s="27"/>
      <c r="AKL2" s="27"/>
      <c r="AKM2" s="27"/>
      <c r="AKN2" s="27"/>
      <c r="AKO2" s="27"/>
      <c r="AKP2" s="27"/>
      <c r="AKQ2" s="27"/>
      <c r="AKR2" s="27"/>
      <c r="AKS2" s="27"/>
      <c r="AKT2" s="27"/>
      <c r="AKU2" s="27"/>
      <c r="AKV2" s="27"/>
      <c r="AKW2" s="27"/>
      <c r="AKX2" s="27"/>
      <c r="AKY2" s="27"/>
      <c r="AKZ2" s="27"/>
      <c r="ALA2" s="27"/>
      <c r="ALB2" s="27"/>
      <c r="ALC2" s="27"/>
      <c r="ALD2" s="27"/>
      <c r="ALE2" s="27"/>
      <c r="ALF2" s="27"/>
      <c r="ALG2" s="27"/>
      <c r="ALH2" s="27"/>
      <c r="ALI2" s="27"/>
      <c r="ALJ2" s="27"/>
      <c r="ALK2" s="27"/>
      <c r="ALL2" s="27"/>
      <c r="ALM2" s="27"/>
      <c r="ALN2" s="27"/>
      <c r="ALO2" s="27"/>
      <c r="ALP2" s="27"/>
      <c r="ALQ2" s="27"/>
      <c r="ALR2" s="27"/>
      <c r="ALS2" s="27"/>
      <c r="ALT2" s="27"/>
      <c r="ALU2" s="27"/>
      <c r="ALV2" s="27"/>
      <c r="ALW2" s="27"/>
      <c r="ALX2" s="27"/>
      <c r="ALY2" s="27"/>
      <c r="ALZ2" s="27"/>
      <c r="AMA2" s="27"/>
      <c r="AMB2" s="27"/>
      <c r="AMC2" s="27"/>
      <c r="AMD2" s="27"/>
      <c r="AME2" s="27"/>
      <c r="AMF2" s="27"/>
      <c r="AMG2" s="27"/>
      <c r="AMH2" s="27"/>
    </row>
    <row r="3" spans="1:1022" customFormat="1">
      <c r="A3" s="83" t="s">
        <v>6</v>
      </c>
      <c r="B3" s="83" t="s">
        <v>7</v>
      </c>
      <c r="C3" s="83" t="s">
        <v>8</v>
      </c>
      <c r="D3" s="84"/>
      <c r="E3" s="85"/>
      <c r="F3" s="85"/>
      <c r="G3" s="86"/>
      <c r="H3" s="86"/>
      <c r="I3" s="86"/>
      <c r="J3" s="86"/>
      <c r="K3" s="86"/>
      <c r="L3" s="86"/>
      <c r="M3" s="86"/>
      <c r="N3" s="86"/>
      <c r="O3" s="86"/>
      <c r="P3" s="86"/>
      <c r="Q3" s="86"/>
      <c r="R3" s="86"/>
      <c r="S3" s="86"/>
      <c r="T3" s="86"/>
      <c r="U3" s="86"/>
      <c r="V3" s="86"/>
      <c r="W3" s="86"/>
      <c r="X3" s="86"/>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27"/>
      <c r="BL3" s="27"/>
      <c r="BM3" s="27"/>
      <c r="BN3" s="27"/>
      <c r="BO3" s="27"/>
      <c r="BP3" s="27"/>
      <c r="BQ3" s="27"/>
      <c r="BR3" s="27"/>
      <c r="BS3" s="27"/>
      <c r="BT3" s="27"/>
      <c r="BU3" s="27"/>
      <c r="BV3" s="27"/>
      <c r="BW3" s="27"/>
      <c r="BX3" s="27"/>
      <c r="BY3" s="27"/>
      <c r="BZ3" s="27"/>
      <c r="CA3" s="27"/>
      <c r="CB3" s="27"/>
      <c r="CC3" s="27"/>
      <c r="CD3" s="27"/>
      <c r="CE3" s="27"/>
      <c r="CF3" s="27"/>
      <c r="CG3" s="27"/>
      <c r="CH3" s="27"/>
      <c r="CI3" s="27"/>
      <c r="CJ3" s="27"/>
      <c r="CK3" s="27"/>
      <c r="CL3" s="27"/>
      <c r="CM3" s="27"/>
      <c r="CN3" s="27"/>
      <c r="CO3" s="27"/>
      <c r="CP3" s="27"/>
      <c r="CQ3" s="27"/>
      <c r="CR3" s="27"/>
      <c r="CS3" s="27"/>
      <c r="CT3" s="27"/>
      <c r="CU3" s="27"/>
      <c r="CV3" s="27"/>
      <c r="CW3" s="27"/>
      <c r="CX3" s="27"/>
      <c r="CY3" s="27"/>
      <c r="CZ3" s="27"/>
      <c r="DA3" s="27"/>
      <c r="DB3" s="27"/>
      <c r="DC3" s="27"/>
      <c r="DD3" s="27"/>
      <c r="DE3" s="27"/>
      <c r="DF3" s="27"/>
      <c r="DG3" s="27"/>
      <c r="DH3" s="27"/>
      <c r="DI3" s="27"/>
      <c r="DJ3" s="27"/>
      <c r="DK3" s="27"/>
      <c r="DL3" s="27"/>
      <c r="DM3" s="27"/>
      <c r="DN3" s="27"/>
      <c r="DO3" s="27"/>
      <c r="DP3" s="27"/>
      <c r="DQ3" s="27"/>
      <c r="DR3" s="27"/>
      <c r="DS3" s="27"/>
      <c r="DT3" s="27"/>
      <c r="DU3" s="27"/>
      <c r="DV3" s="27"/>
      <c r="DW3" s="27"/>
      <c r="DX3" s="27"/>
      <c r="DY3" s="27"/>
      <c r="DZ3" s="27"/>
      <c r="EA3" s="27"/>
      <c r="EB3" s="27"/>
      <c r="EC3" s="27"/>
      <c r="ED3" s="27"/>
      <c r="EE3" s="27"/>
      <c r="EF3" s="27"/>
      <c r="EG3" s="27"/>
      <c r="EH3" s="27"/>
      <c r="EI3" s="27"/>
      <c r="EJ3" s="27"/>
      <c r="EK3" s="27"/>
      <c r="EL3" s="27"/>
      <c r="EM3" s="27"/>
      <c r="EN3" s="27"/>
      <c r="EO3" s="27"/>
      <c r="EP3" s="27"/>
      <c r="EQ3" s="27"/>
      <c r="ER3" s="27"/>
      <c r="ES3" s="27"/>
      <c r="ET3" s="27"/>
      <c r="EU3" s="27"/>
      <c r="EV3" s="27"/>
      <c r="EW3" s="27"/>
      <c r="EX3" s="27"/>
      <c r="EY3" s="27"/>
      <c r="EZ3" s="27"/>
      <c r="FA3" s="27"/>
      <c r="FB3" s="27"/>
      <c r="FC3" s="27"/>
      <c r="FD3" s="27"/>
      <c r="FE3" s="27"/>
      <c r="FF3" s="27"/>
      <c r="FG3" s="27"/>
      <c r="FH3" s="27"/>
      <c r="FI3" s="27"/>
      <c r="FJ3" s="27"/>
      <c r="FK3" s="27"/>
      <c r="FL3" s="27"/>
      <c r="FM3" s="27"/>
      <c r="FN3" s="27"/>
      <c r="FO3" s="27"/>
      <c r="FP3" s="27"/>
      <c r="FQ3" s="27"/>
      <c r="FR3" s="27"/>
      <c r="FS3" s="27"/>
      <c r="FT3" s="27"/>
      <c r="FU3" s="27"/>
      <c r="FV3" s="27"/>
      <c r="FW3" s="27"/>
      <c r="FX3" s="27"/>
      <c r="FY3" s="27"/>
      <c r="FZ3" s="27"/>
      <c r="GA3" s="27"/>
      <c r="GB3" s="27"/>
      <c r="GC3" s="27"/>
      <c r="GD3" s="27"/>
      <c r="GE3" s="27"/>
      <c r="GF3" s="27"/>
      <c r="GG3" s="27"/>
      <c r="GH3" s="27"/>
      <c r="GI3" s="27"/>
      <c r="GJ3" s="27"/>
      <c r="GK3" s="27"/>
      <c r="GL3" s="27"/>
      <c r="GM3" s="27"/>
      <c r="GN3" s="27"/>
      <c r="GO3" s="27"/>
      <c r="GP3" s="27"/>
      <c r="GQ3" s="27"/>
      <c r="GR3" s="27"/>
      <c r="GS3" s="27"/>
      <c r="GT3" s="27"/>
      <c r="GU3" s="27"/>
      <c r="GV3" s="27"/>
      <c r="GW3" s="27"/>
      <c r="GX3" s="27"/>
      <c r="GY3" s="27"/>
      <c r="GZ3" s="27"/>
      <c r="HA3" s="27"/>
      <c r="HB3" s="27"/>
      <c r="HC3" s="27"/>
      <c r="HD3" s="27"/>
      <c r="HE3" s="27"/>
      <c r="HF3" s="27"/>
      <c r="HG3" s="27"/>
      <c r="HH3" s="27"/>
      <c r="HI3" s="27"/>
      <c r="HJ3" s="27"/>
      <c r="HK3" s="27"/>
      <c r="HL3" s="27"/>
      <c r="HM3" s="27"/>
      <c r="HN3" s="27"/>
      <c r="HO3" s="27"/>
      <c r="HP3" s="27"/>
      <c r="HQ3" s="27"/>
      <c r="HR3" s="27"/>
      <c r="HS3" s="27"/>
      <c r="HT3" s="27"/>
      <c r="HU3" s="27"/>
      <c r="HV3" s="27"/>
      <c r="HW3" s="27"/>
      <c r="HX3" s="27"/>
      <c r="HY3" s="27"/>
      <c r="HZ3" s="27"/>
      <c r="IA3" s="27"/>
      <c r="IB3" s="27"/>
      <c r="IC3" s="27"/>
      <c r="ID3" s="27"/>
      <c r="IE3" s="27"/>
      <c r="IF3" s="27"/>
      <c r="IG3" s="27"/>
      <c r="IH3" s="27"/>
      <c r="II3" s="27"/>
      <c r="IJ3" s="27"/>
      <c r="IK3" s="27"/>
      <c r="IL3" s="27"/>
      <c r="IM3" s="27"/>
      <c r="IN3" s="27"/>
      <c r="IO3" s="27"/>
      <c r="IP3" s="27"/>
      <c r="IQ3" s="27"/>
      <c r="IR3" s="27"/>
      <c r="IS3" s="27"/>
      <c r="IT3" s="27"/>
      <c r="IU3" s="27"/>
      <c r="IV3" s="27"/>
      <c r="IW3" s="27"/>
      <c r="IX3" s="27"/>
      <c r="IY3" s="27"/>
      <c r="IZ3" s="27"/>
      <c r="JA3" s="27"/>
      <c r="JB3" s="27"/>
      <c r="JC3" s="27"/>
      <c r="JD3" s="27"/>
      <c r="JE3" s="27"/>
      <c r="JF3" s="27"/>
      <c r="JG3" s="27"/>
      <c r="JH3" s="27"/>
      <c r="JI3" s="27"/>
      <c r="JJ3" s="27"/>
      <c r="JK3" s="27"/>
      <c r="JL3" s="27"/>
      <c r="JM3" s="27"/>
      <c r="JN3" s="27"/>
      <c r="JO3" s="27"/>
      <c r="JP3" s="27"/>
      <c r="JQ3" s="27"/>
      <c r="JR3" s="27"/>
      <c r="JS3" s="27"/>
      <c r="JT3" s="27"/>
      <c r="JU3" s="27"/>
      <c r="JV3" s="27"/>
      <c r="JW3" s="27"/>
      <c r="JX3" s="27"/>
      <c r="JY3" s="27"/>
      <c r="JZ3" s="27"/>
      <c r="KA3" s="27"/>
      <c r="KB3" s="27"/>
      <c r="KC3" s="27"/>
      <c r="KD3" s="27"/>
      <c r="KE3" s="27"/>
      <c r="KF3" s="27"/>
      <c r="KG3" s="27"/>
      <c r="KH3" s="27"/>
      <c r="KI3" s="27"/>
      <c r="KJ3" s="27"/>
      <c r="KK3" s="27"/>
      <c r="KL3" s="27"/>
      <c r="KM3" s="27"/>
      <c r="KN3" s="27"/>
      <c r="KO3" s="27"/>
      <c r="KP3" s="27"/>
      <c r="KQ3" s="27"/>
      <c r="KR3" s="27"/>
      <c r="KS3" s="27"/>
      <c r="KT3" s="27"/>
      <c r="KU3" s="27"/>
      <c r="KV3" s="27"/>
      <c r="KW3" s="27"/>
      <c r="KX3" s="27"/>
      <c r="KY3" s="27"/>
      <c r="KZ3" s="27"/>
      <c r="LA3" s="27"/>
      <c r="LB3" s="27"/>
      <c r="LC3" s="27"/>
      <c r="LD3" s="27"/>
      <c r="LE3" s="27"/>
      <c r="LF3" s="27"/>
      <c r="LG3" s="27"/>
      <c r="LH3" s="27"/>
      <c r="LI3" s="27"/>
      <c r="LJ3" s="27"/>
      <c r="LK3" s="27"/>
      <c r="LL3" s="27"/>
      <c r="LM3" s="27"/>
      <c r="LN3" s="27"/>
      <c r="LO3" s="27"/>
      <c r="LP3" s="27"/>
      <c r="LQ3" s="27"/>
      <c r="LR3" s="27"/>
      <c r="LS3" s="27"/>
      <c r="LT3" s="27"/>
      <c r="LU3" s="27"/>
      <c r="LV3" s="27"/>
      <c r="LW3" s="27"/>
      <c r="LX3" s="27"/>
      <c r="LY3" s="27"/>
      <c r="LZ3" s="27"/>
      <c r="MA3" s="27"/>
      <c r="MB3" s="27"/>
      <c r="MC3" s="27"/>
      <c r="MD3" s="27"/>
      <c r="ME3" s="27"/>
      <c r="MF3" s="27"/>
      <c r="MG3" s="27"/>
      <c r="MH3" s="27"/>
      <c r="MI3" s="27"/>
      <c r="MJ3" s="27"/>
      <c r="MK3" s="27"/>
      <c r="ML3" s="27"/>
      <c r="MM3" s="27"/>
      <c r="MN3" s="27"/>
      <c r="MO3" s="27"/>
      <c r="MP3" s="27"/>
      <c r="MQ3" s="27"/>
      <c r="MR3" s="27"/>
      <c r="MS3" s="27"/>
      <c r="MT3" s="27"/>
      <c r="MU3" s="27"/>
      <c r="MV3" s="27"/>
      <c r="MW3" s="27"/>
      <c r="MX3" s="27"/>
      <c r="MY3" s="27"/>
      <c r="MZ3" s="27"/>
      <c r="NA3" s="27"/>
      <c r="NB3" s="27"/>
      <c r="NC3" s="27"/>
      <c r="ND3" s="27"/>
      <c r="NE3" s="27"/>
      <c r="NF3" s="27"/>
      <c r="NG3" s="27"/>
      <c r="NH3" s="27"/>
      <c r="NI3" s="27"/>
      <c r="NJ3" s="27"/>
      <c r="NK3" s="27"/>
      <c r="NL3" s="27"/>
      <c r="NM3" s="27"/>
      <c r="NN3" s="27"/>
      <c r="NO3" s="27"/>
      <c r="NP3" s="27"/>
      <c r="NQ3" s="27"/>
      <c r="NR3" s="27"/>
      <c r="NS3" s="27"/>
      <c r="NT3" s="27"/>
      <c r="NU3" s="27"/>
      <c r="NV3" s="27"/>
      <c r="NW3" s="27"/>
      <c r="NX3" s="27"/>
      <c r="NY3" s="27"/>
      <c r="NZ3" s="27"/>
      <c r="OA3" s="27"/>
      <c r="OB3" s="27"/>
      <c r="OC3" s="27"/>
      <c r="OD3" s="27"/>
      <c r="OE3" s="27"/>
      <c r="OF3" s="27"/>
      <c r="OG3" s="27"/>
      <c r="OH3" s="27"/>
      <c r="OI3" s="27"/>
      <c r="OJ3" s="27"/>
      <c r="OK3" s="27"/>
      <c r="OL3" s="27"/>
      <c r="OM3" s="27"/>
      <c r="ON3" s="27"/>
      <c r="OO3" s="27"/>
      <c r="OP3" s="27"/>
      <c r="OQ3" s="27"/>
      <c r="OR3" s="27"/>
      <c r="OS3" s="27"/>
      <c r="OT3" s="27"/>
      <c r="OU3" s="27"/>
      <c r="OV3" s="27"/>
      <c r="OW3" s="27"/>
      <c r="OX3" s="27"/>
      <c r="OY3" s="27"/>
      <c r="OZ3" s="27"/>
      <c r="PA3" s="27"/>
      <c r="PB3" s="27"/>
      <c r="PC3" s="27"/>
      <c r="PD3" s="27"/>
      <c r="PE3" s="27"/>
      <c r="PF3" s="27"/>
      <c r="PG3" s="27"/>
      <c r="PH3" s="27"/>
      <c r="PI3" s="27"/>
      <c r="PJ3" s="27"/>
      <c r="PK3" s="27"/>
      <c r="PL3" s="27"/>
      <c r="PM3" s="27"/>
      <c r="PN3" s="27"/>
      <c r="PO3" s="27"/>
      <c r="PP3" s="27"/>
      <c r="PQ3" s="27"/>
      <c r="PR3" s="27"/>
      <c r="PS3" s="27"/>
      <c r="PT3" s="27"/>
      <c r="PU3" s="27"/>
      <c r="PV3" s="27"/>
      <c r="PW3" s="27"/>
      <c r="PX3" s="27"/>
      <c r="PY3" s="27"/>
      <c r="PZ3" s="27"/>
      <c r="QA3" s="27"/>
      <c r="QB3" s="27"/>
      <c r="QC3" s="27"/>
      <c r="QD3" s="27"/>
      <c r="QE3" s="27"/>
      <c r="QF3" s="27"/>
      <c r="QG3" s="27"/>
      <c r="QH3" s="27"/>
      <c r="QI3" s="27"/>
      <c r="QJ3" s="27"/>
      <c r="QK3" s="27"/>
      <c r="QL3" s="27"/>
      <c r="QM3" s="27"/>
      <c r="QN3" s="27"/>
      <c r="QO3" s="27"/>
      <c r="QP3" s="27"/>
      <c r="QQ3" s="27"/>
      <c r="QR3" s="27"/>
      <c r="QS3" s="27"/>
      <c r="QT3" s="27"/>
      <c r="QU3" s="27"/>
      <c r="QV3" s="27"/>
      <c r="QW3" s="27"/>
      <c r="QX3" s="27"/>
      <c r="QY3" s="27"/>
      <c r="QZ3" s="27"/>
      <c r="RA3" s="27"/>
      <c r="RB3" s="27"/>
      <c r="RC3" s="27"/>
      <c r="RD3" s="27"/>
      <c r="RE3" s="27"/>
      <c r="RF3" s="27"/>
      <c r="RG3" s="27"/>
      <c r="RH3" s="27"/>
      <c r="RI3" s="27"/>
      <c r="RJ3" s="27"/>
      <c r="RK3" s="27"/>
      <c r="RL3" s="27"/>
      <c r="RM3" s="27"/>
      <c r="RN3" s="27"/>
      <c r="RO3" s="27"/>
      <c r="RP3" s="27"/>
      <c r="RQ3" s="27"/>
      <c r="RR3" s="27"/>
      <c r="RS3" s="27"/>
      <c r="RT3" s="27"/>
      <c r="RU3" s="27"/>
      <c r="RV3" s="27"/>
      <c r="RW3" s="27"/>
      <c r="RX3" s="27"/>
      <c r="RY3" s="27"/>
      <c r="RZ3" s="27"/>
      <c r="SA3" s="27"/>
      <c r="SB3" s="27"/>
      <c r="SC3" s="27"/>
      <c r="SD3" s="27"/>
      <c r="SE3" s="27"/>
      <c r="SF3" s="27"/>
      <c r="SG3" s="27"/>
      <c r="SH3" s="27"/>
      <c r="SI3" s="27"/>
      <c r="SJ3" s="27"/>
      <c r="SK3" s="27"/>
      <c r="SL3" s="27"/>
      <c r="SM3" s="27"/>
      <c r="SN3" s="27"/>
      <c r="SO3" s="27"/>
      <c r="SP3" s="27"/>
      <c r="SQ3" s="27"/>
      <c r="SR3" s="27"/>
      <c r="SS3" s="27"/>
      <c r="ST3" s="27"/>
      <c r="SU3" s="27"/>
      <c r="SV3" s="27"/>
      <c r="SW3" s="27"/>
      <c r="SX3" s="27"/>
      <c r="SY3" s="27"/>
      <c r="SZ3" s="27"/>
      <c r="TA3" s="27"/>
      <c r="TB3" s="27"/>
      <c r="TC3" s="27"/>
      <c r="TD3" s="27"/>
      <c r="TE3" s="27"/>
      <c r="TF3" s="27"/>
      <c r="TG3" s="27"/>
      <c r="TH3" s="27"/>
      <c r="TI3" s="27"/>
      <c r="TJ3" s="27"/>
      <c r="TK3" s="27"/>
      <c r="TL3" s="27"/>
      <c r="TM3" s="27"/>
      <c r="TN3" s="27"/>
      <c r="TO3" s="27"/>
      <c r="TP3" s="27"/>
      <c r="TQ3" s="27"/>
      <c r="TR3" s="27"/>
      <c r="TS3" s="27"/>
      <c r="TT3" s="27"/>
      <c r="TU3" s="27"/>
      <c r="TV3" s="27"/>
      <c r="TW3" s="27"/>
      <c r="TX3" s="27"/>
      <c r="TY3" s="27"/>
      <c r="TZ3" s="27"/>
      <c r="UA3" s="27"/>
      <c r="UB3" s="27"/>
      <c r="UC3" s="27"/>
      <c r="UD3" s="27"/>
      <c r="UE3" s="27"/>
      <c r="UF3" s="27"/>
      <c r="UG3" s="27"/>
      <c r="UH3" s="27"/>
      <c r="UI3" s="27"/>
      <c r="UJ3" s="27"/>
      <c r="UK3" s="27"/>
      <c r="UL3" s="27"/>
      <c r="UM3" s="27"/>
      <c r="UN3" s="27"/>
      <c r="UO3" s="27"/>
      <c r="UP3" s="27"/>
      <c r="UQ3" s="27"/>
      <c r="UR3" s="27"/>
      <c r="US3" s="27"/>
      <c r="UT3" s="27"/>
      <c r="UU3" s="27"/>
      <c r="UV3" s="27"/>
      <c r="UW3" s="27"/>
      <c r="UX3" s="27"/>
      <c r="UY3" s="27"/>
      <c r="UZ3" s="27"/>
      <c r="VA3" s="27"/>
      <c r="VB3" s="27"/>
      <c r="VC3" s="27"/>
      <c r="VD3" s="27"/>
      <c r="VE3" s="27"/>
      <c r="VF3" s="27"/>
      <c r="VG3" s="27"/>
      <c r="VH3" s="27"/>
      <c r="VI3" s="27"/>
      <c r="VJ3" s="27"/>
      <c r="VK3" s="27"/>
      <c r="VL3" s="27"/>
      <c r="VM3" s="27"/>
      <c r="VN3" s="27"/>
      <c r="VO3" s="27"/>
      <c r="VP3" s="27"/>
      <c r="VQ3" s="27"/>
      <c r="VR3" s="27"/>
      <c r="VS3" s="27"/>
      <c r="VT3" s="27"/>
      <c r="VU3" s="27"/>
      <c r="VV3" s="27"/>
      <c r="VW3" s="27"/>
      <c r="VX3" s="27"/>
      <c r="VY3" s="27"/>
      <c r="VZ3" s="27"/>
      <c r="WA3" s="27"/>
      <c r="WB3" s="27"/>
      <c r="WC3" s="27"/>
      <c r="WD3" s="27"/>
      <c r="WE3" s="27"/>
      <c r="WF3" s="27"/>
      <c r="WG3" s="27"/>
      <c r="WH3" s="27"/>
      <c r="WI3" s="27"/>
      <c r="WJ3" s="27"/>
      <c r="WK3" s="27"/>
      <c r="WL3" s="27"/>
      <c r="WM3" s="27"/>
      <c r="WN3" s="27"/>
      <c r="WO3" s="27"/>
      <c r="WP3" s="27"/>
      <c r="WQ3" s="27"/>
      <c r="WR3" s="27"/>
      <c r="WS3" s="27"/>
      <c r="WT3" s="27"/>
      <c r="WU3" s="27"/>
      <c r="WV3" s="27"/>
      <c r="WW3" s="27"/>
      <c r="WX3" s="27"/>
      <c r="WY3" s="27"/>
      <c r="WZ3" s="27"/>
      <c r="XA3" s="27"/>
      <c r="XB3" s="27"/>
      <c r="XC3" s="27"/>
      <c r="XD3" s="27"/>
      <c r="XE3" s="27"/>
      <c r="XF3" s="27"/>
      <c r="XG3" s="27"/>
      <c r="XH3" s="27"/>
      <c r="XI3" s="27"/>
      <c r="XJ3" s="27"/>
      <c r="XK3" s="27"/>
      <c r="XL3" s="27"/>
      <c r="XM3" s="27"/>
      <c r="XN3" s="27"/>
      <c r="XO3" s="27"/>
      <c r="XP3" s="27"/>
      <c r="XQ3" s="27"/>
      <c r="XR3" s="27"/>
      <c r="XS3" s="27"/>
      <c r="XT3" s="27"/>
      <c r="XU3" s="27"/>
      <c r="XV3" s="27"/>
      <c r="XW3" s="27"/>
      <c r="XX3" s="27"/>
      <c r="XY3" s="27"/>
      <c r="XZ3" s="27"/>
      <c r="YA3" s="27"/>
      <c r="YB3" s="27"/>
      <c r="YC3" s="27"/>
      <c r="YD3" s="27"/>
      <c r="YE3" s="27"/>
      <c r="YF3" s="27"/>
      <c r="YG3" s="27"/>
      <c r="YH3" s="27"/>
      <c r="YI3" s="27"/>
      <c r="YJ3" s="27"/>
      <c r="YK3" s="27"/>
      <c r="YL3" s="27"/>
      <c r="YM3" s="27"/>
      <c r="YN3" s="27"/>
      <c r="YO3" s="27"/>
      <c r="YP3" s="27"/>
      <c r="YQ3" s="27"/>
      <c r="YR3" s="27"/>
      <c r="YS3" s="27"/>
      <c r="YT3" s="27"/>
      <c r="YU3" s="27"/>
      <c r="YV3" s="27"/>
      <c r="YW3" s="27"/>
      <c r="YX3" s="27"/>
      <c r="YY3" s="27"/>
      <c r="YZ3" s="27"/>
      <c r="ZA3" s="27"/>
      <c r="ZB3" s="27"/>
      <c r="ZC3" s="27"/>
      <c r="ZD3" s="27"/>
      <c r="ZE3" s="27"/>
      <c r="ZF3" s="27"/>
      <c r="ZG3" s="27"/>
      <c r="ZH3" s="27"/>
      <c r="ZI3" s="27"/>
      <c r="ZJ3" s="27"/>
      <c r="ZK3" s="27"/>
      <c r="ZL3" s="27"/>
      <c r="ZM3" s="27"/>
      <c r="ZN3" s="27"/>
      <c r="ZO3" s="27"/>
      <c r="ZP3" s="27"/>
      <c r="ZQ3" s="27"/>
      <c r="ZR3" s="27"/>
      <c r="ZS3" s="27"/>
      <c r="ZT3" s="27"/>
      <c r="ZU3" s="27"/>
      <c r="ZV3" s="27"/>
      <c r="ZW3" s="27"/>
      <c r="ZX3" s="27"/>
      <c r="ZY3" s="27"/>
      <c r="ZZ3" s="27"/>
      <c r="AAA3" s="27"/>
      <c r="AAB3" s="27"/>
      <c r="AAC3" s="27"/>
      <c r="AAD3" s="27"/>
      <c r="AAE3" s="27"/>
      <c r="AAF3" s="27"/>
      <c r="AAG3" s="27"/>
      <c r="AAH3" s="27"/>
      <c r="AAI3" s="27"/>
      <c r="AAJ3" s="27"/>
      <c r="AAK3" s="27"/>
      <c r="AAL3" s="27"/>
      <c r="AAM3" s="27"/>
      <c r="AAN3" s="27"/>
      <c r="AAO3" s="27"/>
      <c r="AAP3" s="27"/>
      <c r="AAQ3" s="27"/>
      <c r="AAR3" s="27"/>
      <c r="AAS3" s="27"/>
      <c r="AAT3" s="27"/>
      <c r="AAU3" s="27"/>
      <c r="AAV3" s="27"/>
      <c r="AAW3" s="27"/>
      <c r="AAX3" s="27"/>
      <c r="AAY3" s="27"/>
      <c r="AAZ3" s="27"/>
      <c r="ABA3" s="27"/>
      <c r="ABB3" s="27"/>
      <c r="ABC3" s="27"/>
      <c r="ABD3" s="27"/>
      <c r="ABE3" s="27"/>
      <c r="ABF3" s="27"/>
      <c r="ABG3" s="27"/>
      <c r="ABH3" s="27"/>
      <c r="ABI3" s="27"/>
      <c r="ABJ3" s="27"/>
      <c r="ABK3" s="27"/>
      <c r="ABL3" s="27"/>
      <c r="ABM3" s="27"/>
      <c r="ABN3" s="27"/>
      <c r="ABO3" s="27"/>
      <c r="ABP3" s="27"/>
      <c r="ABQ3" s="27"/>
      <c r="ABR3" s="27"/>
      <c r="ABS3" s="27"/>
      <c r="ABT3" s="27"/>
      <c r="ABU3" s="27"/>
      <c r="ABV3" s="27"/>
      <c r="ABW3" s="27"/>
      <c r="ABX3" s="27"/>
      <c r="ABY3" s="27"/>
      <c r="ABZ3" s="27"/>
      <c r="ACA3" s="27"/>
      <c r="ACB3" s="27"/>
      <c r="ACC3" s="27"/>
      <c r="ACD3" s="27"/>
      <c r="ACE3" s="27"/>
      <c r="ACF3" s="27"/>
      <c r="ACG3" s="27"/>
      <c r="ACH3" s="27"/>
      <c r="ACI3" s="27"/>
      <c r="ACJ3" s="27"/>
      <c r="ACK3" s="27"/>
      <c r="ACL3" s="27"/>
      <c r="ACM3" s="27"/>
      <c r="ACN3" s="27"/>
      <c r="ACO3" s="27"/>
      <c r="ACP3" s="27"/>
      <c r="ACQ3" s="27"/>
      <c r="ACR3" s="27"/>
      <c r="ACS3" s="27"/>
      <c r="ACT3" s="27"/>
      <c r="ACU3" s="27"/>
      <c r="ACV3" s="27"/>
      <c r="ACW3" s="27"/>
      <c r="ACX3" s="27"/>
      <c r="ACY3" s="27"/>
      <c r="ACZ3" s="27"/>
      <c r="ADA3" s="27"/>
      <c r="ADB3" s="27"/>
      <c r="ADC3" s="27"/>
      <c r="ADD3" s="27"/>
      <c r="ADE3" s="27"/>
      <c r="ADF3" s="27"/>
      <c r="ADG3" s="27"/>
      <c r="ADH3" s="27"/>
      <c r="ADI3" s="27"/>
      <c r="ADJ3" s="27"/>
      <c r="ADK3" s="27"/>
      <c r="ADL3" s="27"/>
      <c r="ADM3" s="27"/>
      <c r="ADN3" s="27"/>
      <c r="ADO3" s="27"/>
      <c r="ADP3" s="27"/>
      <c r="ADQ3" s="27"/>
      <c r="ADR3" s="27"/>
      <c r="ADS3" s="27"/>
      <c r="ADT3" s="27"/>
      <c r="ADU3" s="27"/>
      <c r="ADV3" s="27"/>
      <c r="ADW3" s="27"/>
      <c r="ADX3" s="27"/>
      <c r="ADY3" s="27"/>
      <c r="ADZ3" s="27"/>
      <c r="AEA3" s="27"/>
      <c r="AEB3" s="27"/>
      <c r="AEC3" s="27"/>
      <c r="AED3" s="27"/>
      <c r="AEE3" s="27"/>
      <c r="AEF3" s="27"/>
      <c r="AEG3" s="27"/>
      <c r="AEH3" s="27"/>
      <c r="AEI3" s="27"/>
      <c r="AEJ3" s="27"/>
      <c r="AEK3" s="27"/>
      <c r="AEL3" s="27"/>
      <c r="AEM3" s="27"/>
      <c r="AEN3" s="27"/>
      <c r="AEO3" s="27"/>
      <c r="AEP3" s="27"/>
      <c r="AEQ3" s="27"/>
      <c r="AER3" s="27"/>
      <c r="AES3" s="27"/>
      <c r="AET3" s="27"/>
      <c r="AEU3" s="27"/>
      <c r="AEV3" s="27"/>
      <c r="AEW3" s="27"/>
      <c r="AEX3" s="27"/>
      <c r="AEY3" s="27"/>
      <c r="AEZ3" s="27"/>
      <c r="AFA3" s="27"/>
      <c r="AFB3" s="27"/>
      <c r="AFC3" s="27"/>
      <c r="AFD3" s="27"/>
      <c r="AFE3" s="27"/>
      <c r="AFF3" s="27"/>
      <c r="AFG3" s="27"/>
      <c r="AFH3" s="27"/>
      <c r="AFI3" s="27"/>
      <c r="AFJ3" s="27"/>
      <c r="AFK3" s="27"/>
      <c r="AFL3" s="27"/>
      <c r="AFM3" s="27"/>
      <c r="AFN3" s="27"/>
      <c r="AFO3" s="27"/>
      <c r="AFP3" s="27"/>
      <c r="AFQ3" s="27"/>
      <c r="AFR3" s="27"/>
      <c r="AFS3" s="27"/>
      <c r="AFT3" s="27"/>
      <c r="AFU3" s="27"/>
      <c r="AFV3" s="27"/>
      <c r="AFW3" s="27"/>
      <c r="AFX3" s="27"/>
      <c r="AFY3" s="27"/>
      <c r="AFZ3" s="27"/>
      <c r="AGA3" s="27"/>
      <c r="AGB3" s="27"/>
      <c r="AGC3" s="27"/>
      <c r="AGD3" s="27"/>
      <c r="AGE3" s="27"/>
      <c r="AGF3" s="27"/>
      <c r="AGG3" s="27"/>
      <c r="AGH3" s="27"/>
      <c r="AGI3" s="27"/>
      <c r="AGJ3" s="27"/>
      <c r="AGK3" s="27"/>
      <c r="AGL3" s="27"/>
      <c r="AGM3" s="27"/>
      <c r="AGN3" s="27"/>
      <c r="AGO3" s="27"/>
      <c r="AGP3" s="27"/>
      <c r="AGQ3" s="27"/>
      <c r="AGR3" s="27"/>
      <c r="AGS3" s="27"/>
      <c r="AGT3" s="27"/>
      <c r="AGU3" s="27"/>
      <c r="AGV3" s="27"/>
      <c r="AGW3" s="27"/>
      <c r="AGX3" s="27"/>
      <c r="AGY3" s="27"/>
      <c r="AGZ3" s="27"/>
      <c r="AHA3" s="27"/>
      <c r="AHB3" s="27"/>
      <c r="AHC3" s="27"/>
      <c r="AHD3" s="27"/>
      <c r="AHE3" s="27"/>
      <c r="AHF3" s="27"/>
      <c r="AHG3" s="27"/>
      <c r="AHH3" s="27"/>
      <c r="AHI3" s="27"/>
      <c r="AHJ3" s="27"/>
      <c r="AHK3" s="27"/>
      <c r="AHL3" s="27"/>
      <c r="AHM3" s="27"/>
      <c r="AHN3" s="27"/>
      <c r="AHO3" s="27"/>
      <c r="AHP3" s="27"/>
      <c r="AHQ3" s="27"/>
      <c r="AHR3" s="27"/>
      <c r="AHS3" s="27"/>
      <c r="AHT3" s="27"/>
      <c r="AHU3" s="27"/>
      <c r="AHV3" s="27"/>
      <c r="AHW3" s="27"/>
      <c r="AHX3" s="27"/>
      <c r="AHY3" s="27"/>
      <c r="AHZ3" s="27"/>
      <c r="AIA3" s="27"/>
      <c r="AIB3" s="27"/>
      <c r="AIC3" s="27"/>
      <c r="AID3" s="27"/>
      <c r="AIE3" s="27"/>
      <c r="AIF3" s="27"/>
      <c r="AIG3" s="27"/>
      <c r="AIH3" s="27"/>
      <c r="AII3" s="27"/>
      <c r="AIJ3" s="27"/>
      <c r="AIK3" s="27"/>
      <c r="AIL3" s="27"/>
      <c r="AIM3" s="27"/>
      <c r="AIN3" s="27"/>
      <c r="AIO3" s="27"/>
      <c r="AIP3" s="27"/>
      <c r="AIQ3" s="27"/>
      <c r="AIR3" s="27"/>
      <c r="AIS3" s="27"/>
      <c r="AIT3" s="27"/>
      <c r="AIU3" s="27"/>
      <c r="AIV3" s="27"/>
      <c r="AIW3" s="27"/>
      <c r="AIX3" s="27"/>
      <c r="AIY3" s="27"/>
      <c r="AIZ3" s="27"/>
      <c r="AJA3" s="27"/>
      <c r="AJB3" s="27"/>
      <c r="AJC3" s="27"/>
      <c r="AJD3" s="27"/>
      <c r="AJE3" s="27"/>
      <c r="AJF3" s="27"/>
      <c r="AJG3" s="27"/>
      <c r="AJH3" s="27"/>
      <c r="AJI3" s="27"/>
      <c r="AJJ3" s="27"/>
      <c r="AJK3" s="27"/>
      <c r="AJL3" s="27"/>
      <c r="AJM3" s="27"/>
      <c r="AJN3" s="27"/>
      <c r="AJO3" s="27"/>
      <c r="AJP3" s="27"/>
      <c r="AJQ3" s="27"/>
      <c r="AJR3" s="27"/>
      <c r="AJS3" s="27"/>
      <c r="AJT3" s="27"/>
      <c r="AJU3" s="27"/>
      <c r="AJV3" s="27"/>
      <c r="AJW3" s="27"/>
      <c r="AJX3" s="27"/>
      <c r="AJY3" s="27"/>
      <c r="AJZ3" s="27"/>
      <c r="AKA3" s="27"/>
      <c r="AKB3" s="27"/>
      <c r="AKC3" s="27"/>
      <c r="AKD3" s="27"/>
      <c r="AKE3" s="27"/>
      <c r="AKF3" s="27"/>
      <c r="AKG3" s="27"/>
      <c r="AKH3" s="27"/>
      <c r="AKI3" s="27"/>
      <c r="AKJ3" s="27"/>
      <c r="AKK3" s="27"/>
      <c r="AKL3" s="27"/>
      <c r="AKM3" s="27"/>
      <c r="AKN3" s="27"/>
      <c r="AKO3" s="27"/>
      <c r="AKP3" s="27"/>
      <c r="AKQ3" s="27"/>
      <c r="AKR3" s="27"/>
      <c r="AKS3" s="27"/>
      <c r="AKT3" s="27"/>
      <c r="AKU3" s="27"/>
      <c r="AKV3" s="27"/>
      <c r="AKW3" s="27"/>
      <c r="AKX3" s="27"/>
      <c r="AKY3" s="27"/>
      <c r="AKZ3" s="27"/>
      <c r="ALA3" s="27"/>
      <c r="ALB3" s="27"/>
      <c r="ALC3" s="27"/>
      <c r="ALD3" s="27"/>
      <c r="ALE3" s="27"/>
      <c r="ALF3" s="27"/>
      <c r="ALG3" s="27"/>
      <c r="ALH3" s="27"/>
      <c r="ALI3" s="27"/>
      <c r="ALJ3" s="27"/>
      <c r="ALK3" s="27"/>
      <c r="ALL3" s="27"/>
      <c r="ALM3" s="27"/>
      <c r="ALN3" s="27"/>
      <c r="ALO3" s="27"/>
      <c r="ALP3" s="27"/>
      <c r="ALQ3" s="27"/>
      <c r="ALR3" s="27"/>
      <c r="ALS3" s="27"/>
      <c r="ALT3" s="27"/>
      <c r="ALU3" s="27"/>
      <c r="ALV3" s="27"/>
      <c r="ALW3" s="27"/>
      <c r="ALX3" s="27"/>
      <c r="ALY3" s="27"/>
      <c r="ALZ3" s="27"/>
      <c r="AMA3" s="27"/>
      <c r="AMB3" s="27"/>
      <c r="AMC3" s="27"/>
      <c r="AMD3" s="27"/>
      <c r="AME3" s="27"/>
      <c r="AMF3" s="27"/>
      <c r="AMG3" s="27"/>
      <c r="AMH3" s="27"/>
    </row>
    <row r="4" spans="1:1022" customFormat="1">
      <c r="A4" s="83" t="s">
        <v>9</v>
      </c>
      <c r="B4" s="83" t="s">
        <v>10</v>
      </c>
      <c r="C4" s="83" t="s">
        <v>8</v>
      </c>
      <c r="D4" s="84"/>
      <c r="E4" s="85"/>
      <c r="F4" s="85"/>
      <c r="G4" s="86"/>
      <c r="H4" s="86"/>
      <c r="I4" s="86"/>
      <c r="J4" s="86"/>
      <c r="K4" s="86"/>
      <c r="L4" s="86"/>
      <c r="M4" s="86"/>
      <c r="N4" s="86"/>
      <c r="O4" s="86"/>
      <c r="P4" s="86"/>
      <c r="Q4" s="86"/>
      <c r="R4" s="86"/>
      <c r="S4" s="86"/>
      <c r="T4" s="86"/>
      <c r="U4" s="86"/>
      <c r="V4" s="86"/>
      <c r="W4" s="86"/>
      <c r="X4" s="86"/>
      <c r="Y4" s="86"/>
      <c r="Z4" s="86"/>
      <c r="AA4" s="86"/>
      <c r="AB4" s="86"/>
      <c r="AC4" s="86"/>
      <c r="AD4" s="86"/>
      <c r="AE4" s="86"/>
      <c r="AF4" s="86"/>
      <c r="AG4" s="86"/>
      <c r="AH4" s="86"/>
      <c r="AI4" s="86"/>
      <c r="AJ4" s="86"/>
      <c r="AK4" s="86"/>
      <c r="AL4" s="86"/>
      <c r="AM4" s="86"/>
      <c r="AN4" s="86"/>
      <c r="AO4" s="86"/>
      <c r="AP4" s="86"/>
      <c r="AQ4" s="86"/>
      <c r="AR4" s="86"/>
      <c r="AS4" s="86"/>
      <c r="AT4" s="86"/>
      <c r="AU4" s="86"/>
      <c r="AV4" s="86"/>
      <c r="AW4" s="86"/>
      <c r="AX4" s="86"/>
      <c r="AY4" s="86"/>
      <c r="AZ4" s="86"/>
      <c r="BA4" s="86"/>
      <c r="BB4" s="86"/>
      <c r="BC4" s="86"/>
      <c r="BD4" s="86"/>
      <c r="BE4" s="86"/>
      <c r="BF4" s="86"/>
      <c r="BG4" s="86"/>
      <c r="BH4" s="86"/>
      <c r="BI4" s="86"/>
      <c r="BJ4" s="86"/>
      <c r="BK4" s="27"/>
      <c r="BL4" s="27"/>
      <c r="BM4" s="27"/>
      <c r="BN4" s="27"/>
      <c r="BO4" s="27"/>
      <c r="BP4" s="27"/>
      <c r="BQ4" s="27"/>
      <c r="BR4" s="27"/>
      <c r="BS4" s="27"/>
      <c r="BT4" s="27"/>
      <c r="BU4" s="27"/>
      <c r="BV4" s="27"/>
      <c r="BW4" s="27"/>
      <c r="BX4" s="27"/>
      <c r="BY4" s="27"/>
      <c r="BZ4" s="27"/>
      <c r="CA4" s="27"/>
      <c r="CB4" s="27"/>
      <c r="CC4" s="27"/>
      <c r="CD4" s="27"/>
      <c r="CE4" s="27"/>
      <c r="CF4" s="27"/>
      <c r="CG4" s="27"/>
      <c r="CH4" s="27"/>
      <c r="CI4" s="27"/>
      <c r="CJ4" s="27"/>
      <c r="CK4" s="27"/>
      <c r="CL4" s="27"/>
      <c r="CM4" s="27"/>
      <c r="CN4" s="27"/>
      <c r="CO4" s="27"/>
      <c r="CP4" s="27"/>
      <c r="CQ4" s="27"/>
      <c r="CR4" s="27"/>
      <c r="CS4" s="27"/>
      <c r="CT4" s="27"/>
      <c r="CU4" s="27"/>
      <c r="CV4" s="27"/>
      <c r="CW4" s="27"/>
      <c r="CX4" s="27"/>
      <c r="CY4" s="27"/>
      <c r="CZ4" s="27"/>
      <c r="DA4" s="27"/>
      <c r="DB4" s="27"/>
      <c r="DC4" s="27"/>
      <c r="DD4" s="27"/>
      <c r="DE4" s="27"/>
      <c r="DF4" s="27"/>
      <c r="DG4" s="27"/>
      <c r="DH4" s="27"/>
      <c r="DI4" s="27"/>
      <c r="DJ4" s="27"/>
      <c r="DK4" s="27"/>
      <c r="DL4" s="27"/>
      <c r="DM4" s="27"/>
      <c r="DN4" s="27"/>
      <c r="DO4" s="27"/>
      <c r="DP4" s="27"/>
      <c r="DQ4" s="27"/>
      <c r="DR4" s="27"/>
      <c r="DS4" s="27"/>
      <c r="DT4" s="27"/>
      <c r="DU4" s="27"/>
      <c r="DV4" s="27"/>
      <c r="DW4" s="27"/>
      <c r="DX4" s="27"/>
      <c r="DY4" s="27"/>
      <c r="DZ4" s="27"/>
      <c r="EA4" s="27"/>
      <c r="EB4" s="27"/>
      <c r="EC4" s="27"/>
      <c r="ED4" s="27"/>
      <c r="EE4" s="27"/>
      <c r="EF4" s="27"/>
      <c r="EG4" s="27"/>
      <c r="EH4" s="27"/>
      <c r="EI4" s="27"/>
      <c r="EJ4" s="27"/>
      <c r="EK4" s="27"/>
      <c r="EL4" s="27"/>
      <c r="EM4" s="27"/>
      <c r="EN4" s="27"/>
      <c r="EO4" s="27"/>
      <c r="EP4" s="27"/>
      <c r="EQ4" s="27"/>
      <c r="ER4" s="27"/>
      <c r="ES4" s="27"/>
      <c r="ET4" s="27"/>
      <c r="EU4" s="27"/>
      <c r="EV4" s="27"/>
      <c r="EW4" s="27"/>
      <c r="EX4" s="27"/>
      <c r="EY4" s="27"/>
      <c r="EZ4" s="27"/>
      <c r="FA4" s="27"/>
      <c r="FB4" s="27"/>
      <c r="FC4" s="27"/>
      <c r="FD4" s="27"/>
      <c r="FE4" s="27"/>
      <c r="FF4" s="27"/>
      <c r="FG4" s="27"/>
      <c r="FH4" s="27"/>
      <c r="FI4" s="27"/>
      <c r="FJ4" s="27"/>
      <c r="FK4" s="27"/>
      <c r="FL4" s="27"/>
      <c r="FM4" s="27"/>
      <c r="FN4" s="27"/>
      <c r="FO4" s="27"/>
      <c r="FP4" s="27"/>
      <c r="FQ4" s="27"/>
      <c r="FR4" s="27"/>
      <c r="FS4" s="27"/>
      <c r="FT4" s="27"/>
      <c r="FU4" s="27"/>
      <c r="FV4" s="27"/>
      <c r="FW4" s="27"/>
      <c r="FX4" s="27"/>
      <c r="FY4" s="27"/>
      <c r="FZ4" s="27"/>
      <c r="GA4" s="27"/>
      <c r="GB4" s="27"/>
      <c r="GC4" s="27"/>
      <c r="GD4" s="27"/>
      <c r="GE4" s="27"/>
      <c r="GF4" s="27"/>
      <c r="GG4" s="27"/>
      <c r="GH4" s="27"/>
      <c r="GI4" s="27"/>
      <c r="GJ4" s="27"/>
      <c r="GK4" s="27"/>
      <c r="GL4" s="27"/>
      <c r="GM4" s="27"/>
      <c r="GN4" s="27"/>
      <c r="GO4" s="27"/>
      <c r="GP4" s="27"/>
      <c r="GQ4" s="27"/>
      <c r="GR4" s="27"/>
      <c r="GS4" s="27"/>
      <c r="GT4" s="27"/>
      <c r="GU4" s="27"/>
      <c r="GV4" s="27"/>
      <c r="GW4" s="27"/>
      <c r="GX4" s="27"/>
      <c r="GY4" s="27"/>
      <c r="GZ4" s="27"/>
      <c r="HA4" s="27"/>
      <c r="HB4" s="27"/>
      <c r="HC4" s="27"/>
      <c r="HD4" s="27"/>
      <c r="HE4" s="27"/>
      <c r="HF4" s="27"/>
      <c r="HG4" s="27"/>
      <c r="HH4" s="27"/>
      <c r="HI4" s="27"/>
      <c r="HJ4" s="27"/>
      <c r="HK4" s="27"/>
      <c r="HL4" s="27"/>
      <c r="HM4" s="27"/>
      <c r="HN4" s="27"/>
      <c r="HO4" s="27"/>
      <c r="HP4" s="27"/>
      <c r="HQ4" s="27"/>
      <c r="HR4" s="27"/>
      <c r="HS4" s="27"/>
      <c r="HT4" s="27"/>
      <c r="HU4" s="27"/>
      <c r="HV4" s="27"/>
      <c r="HW4" s="27"/>
      <c r="HX4" s="27"/>
      <c r="HY4" s="27"/>
      <c r="HZ4" s="27"/>
      <c r="IA4" s="27"/>
      <c r="IB4" s="27"/>
      <c r="IC4" s="27"/>
      <c r="ID4" s="27"/>
      <c r="IE4" s="27"/>
      <c r="IF4" s="27"/>
      <c r="IG4" s="27"/>
      <c r="IH4" s="27"/>
      <c r="II4" s="27"/>
      <c r="IJ4" s="27"/>
      <c r="IK4" s="27"/>
      <c r="IL4" s="27"/>
      <c r="IM4" s="27"/>
      <c r="IN4" s="27"/>
      <c r="IO4" s="27"/>
      <c r="IP4" s="27"/>
      <c r="IQ4" s="27"/>
      <c r="IR4" s="27"/>
      <c r="IS4" s="27"/>
      <c r="IT4" s="27"/>
      <c r="IU4" s="27"/>
      <c r="IV4" s="27"/>
      <c r="IW4" s="27"/>
      <c r="IX4" s="27"/>
      <c r="IY4" s="27"/>
      <c r="IZ4" s="27"/>
      <c r="JA4" s="27"/>
      <c r="JB4" s="27"/>
      <c r="JC4" s="27"/>
      <c r="JD4" s="27"/>
      <c r="JE4" s="27"/>
      <c r="JF4" s="27"/>
      <c r="JG4" s="27"/>
      <c r="JH4" s="27"/>
      <c r="JI4" s="27"/>
      <c r="JJ4" s="27"/>
      <c r="JK4" s="27"/>
      <c r="JL4" s="27"/>
      <c r="JM4" s="27"/>
      <c r="JN4" s="27"/>
      <c r="JO4" s="27"/>
      <c r="JP4" s="27"/>
      <c r="JQ4" s="27"/>
      <c r="JR4" s="27"/>
      <c r="JS4" s="27"/>
      <c r="JT4" s="27"/>
      <c r="JU4" s="27"/>
      <c r="JV4" s="27"/>
      <c r="JW4" s="27"/>
      <c r="JX4" s="27"/>
      <c r="JY4" s="27"/>
      <c r="JZ4" s="27"/>
      <c r="KA4" s="27"/>
      <c r="KB4" s="27"/>
      <c r="KC4" s="27"/>
      <c r="KD4" s="27"/>
      <c r="KE4" s="27"/>
      <c r="KF4" s="27"/>
      <c r="KG4" s="27"/>
      <c r="KH4" s="27"/>
      <c r="KI4" s="27"/>
      <c r="KJ4" s="27"/>
      <c r="KK4" s="27"/>
      <c r="KL4" s="27"/>
      <c r="KM4" s="27"/>
      <c r="KN4" s="27"/>
      <c r="KO4" s="27"/>
      <c r="KP4" s="27"/>
      <c r="KQ4" s="27"/>
      <c r="KR4" s="27"/>
      <c r="KS4" s="27"/>
      <c r="KT4" s="27"/>
      <c r="KU4" s="27"/>
      <c r="KV4" s="27"/>
      <c r="KW4" s="27"/>
      <c r="KX4" s="27"/>
      <c r="KY4" s="27"/>
      <c r="KZ4" s="27"/>
      <c r="LA4" s="27"/>
      <c r="LB4" s="27"/>
      <c r="LC4" s="27"/>
      <c r="LD4" s="27"/>
      <c r="LE4" s="27"/>
      <c r="LF4" s="27"/>
      <c r="LG4" s="27"/>
      <c r="LH4" s="27"/>
      <c r="LI4" s="27"/>
      <c r="LJ4" s="27"/>
      <c r="LK4" s="27"/>
      <c r="LL4" s="27"/>
      <c r="LM4" s="27"/>
      <c r="LN4" s="27"/>
      <c r="LO4" s="27"/>
      <c r="LP4" s="27"/>
      <c r="LQ4" s="27"/>
      <c r="LR4" s="27"/>
      <c r="LS4" s="27"/>
      <c r="LT4" s="27"/>
      <c r="LU4" s="27"/>
      <c r="LV4" s="27"/>
      <c r="LW4" s="27"/>
      <c r="LX4" s="27"/>
      <c r="LY4" s="27"/>
      <c r="LZ4" s="27"/>
      <c r="MA4" s="27"/>
      <c r="MB4" s="27"/>
      <c r="MC4" s="27"/>
      <c r="MD4" s="27"/>
      <c r="ME4" s="27"/>
      <c r="MF4" s="27"/>
      <c r="MG4" s="27"/>
      <c r="MH4" s="27"/>
      <c r="MI4" s="27"/>
      <c r="MJ4" s="27"/>
      <c r="MK4" s="27"/>
      <c r="ML4" s="27"/>
      <c r="MM4" s="27"/>
      <c r="MN4" s="27"/>
      <c r="MO4" s="27"/>
      <c r="MP4" s="27"/>
      <c r="MQ4" s="27"/>
      <c r="MR4" s="27"/>
      <c r="MS4" s="27"/>
      <c r="MT4" s="27"/>
      <c r="MU4" s="27"/>
      <c r="MV4" s="27"/>
      <c r="MW4" s="27"/>
      <c r="MX4" s="27"/>
      <c r="MY4" s="27"/>
      <c r="MZ4" s="27"/>
      <c r="NA4" s="27"/>
      <c r="NB4" s="27"/>
      <c r="NC4" s="27"/>
      <c r="ND4" s="27"/>
      <c r="NE4" s="27"/>
      <c r="NF4" s="27"/>
      <c r="NG4" s="27"/>
      <c r="NH4" s="27"/>
      <c r="NI4" s="27"/>
      <c r="NJ4" s="27"/>
      <c r="NK4" s="27"/>
      <c r="NL4" s="27"/>
      <c r="NM4" s="27"/>
      <c r="NN4" s="27"/>
      <c r="NO4" s="27"/>
      <c r="NP4" s="27"/>
      <c r="NQ4" s="27"/>
      <c r="NR4" s="27"/>
      <c r="NS4" s="27"/>
      <c r="NT4" s="27"/>
      <c r="NU4" s="27"/>
      <c r="NV4" s="27"/>
      <c r="NW4" s="27"/>
      <c r="NX4" s="27"/>
      <c r="NY4" s="27"/>
      <c r="NZ4" s="27"/>
      <c r="OA4" s="27"/>
      <c r="OB4" s="27"/>
      <c r="OC4" s="27"/>
      <c r="OD4" s="27"/>
      <c r="OE4" s="27"/>
      <c r="OF4" s="27"/>
      <c r="OG4" s="27"/>
      <c r="OH4" s="27"/>
      <c r="OI4" s="27"/>
      <c r="OJ4" s="27"/>
      <c r="OK4" s="27"/>
      <c r="OL4" s="27"/>
      <c r="OM4" s="27"/>
      <c r="ON4" s="27"/>
      <c r="OO4" s="27"/>
      <c r="OP4" s="27"/>
      <c r="OQ4" s="27"/>
      <c r="OR4" s="27"/>
      <c r="OS4" s="27"/>
      <c r="OT4" s="27"/>
      <c r="OU4" s="27"/>
      <c r="OV4" s="27"/>
      <c r="OW4" s="27"/>
      <c r="OX4" s="27"/>
      <c r="OY4" s="27"/>
      <c r="OZ4" s="27"/>
      <c r="PA4" s="27"/>
      <c r="PB4" s="27"/>
      <c r="PC4" s="27"/>
      <c r="PD4" s="27"/>
      <c r="PE4" s="27"/>
      <c r="PF4" s="27"/>
      <c r="PG4" s="27"/>
      <c r="PH4" s="27"/>
      <c r="PI4" s="27"/>
      <c r="PJ4" s="27"/>
      <c r="PK4" s="27"/>
      <c r="PL4" s="27"/>
      <c r="PM4" s="27"/>
      <c r="PN4" s="27"/>
      <c r="PO4" s="27"/>
      <c r="PP4" s="27"/>
      <c r="PQ4" s="27"/>
      <c r="PR4" s="27"/>
      <c r="PS4" s="27"/>
      <c r="PT4" s="27"/>
      <c r="PU4" s="27"/>
      <c r="PV4" s="27"/>
      <c r="PW4" s="27"/>
      <c r="PX4" s="27"/>
      <c r="PY4" s="27"/>
      <c r="PZ4" s="27"/>
      <c r="QA4" s="27"/>
      <c r="QB4" s="27"/>
      <c r="QC4" s="27"/>
      <c r="QD4" s="27"/>
      <c r="QE4" s="27"/>
      <c r="QF4" s="27"/>
      <c r="QG4" s="27"/>
      <c r="QH4" s="27"/>
      <c r="QI4" s="27"/>
      <c r="QJ4" s="27"/>
      <c r="QK4" s="27"/>
      <c r="QL4" s="27"/>
      <c r="QM4" s="27"/>
      <c r="QN4" s="27"/>
      <c r="QO4" s="27"/>
      <c r="QP4" s="27"/>
      <c r="QQ4" s="27"/>
      <c r="QR4" s="27"/>
      <c r="QS4" s="27"/>
      <c r="QT4" s="27"/>
      <c r="QU4" s="27"/>
      <c r="QV4" s="27"/>
      <c r="QW4" s="27"/>
      <c r="QX4" s="27"/>
      <c r="QY4" s="27"/>
      <c r="QZ4" s="27"/>
      <c r="RA4" s="27"/>
      <c r="RB4" s="27"/>
      <c r="RC4" s="27"/>
      <c r="RD4" s="27"/>
      <c r="RE4" s="27"/>
      <c r="RF4" s="27"/>
      <c r="RG4" s="27"/>
      <c r="RH4" s="27"/>
      <c r="RI4" s="27"/>
      <c r="RJ4" s="27"/>
      <c r="RK4" s="27"/>
      <c r="RL4" s="27"/>
      <c r="RM4" s="27"/>
      <c r="RN4" s="27"/>
      <c r="RO4" s="27"/>
      <c r="RP4" s="27"/>
      <c r="RQ4" s="27"/>
      <c r="RR4" s="27"/>
      <c r="RS4" s="27"/>
      <c r="RT4" s="27"/>
      <c r="RU4" s="27"/>
      <c r="RV4" s="27"/>
      <c r="RW4" s="27"/>
      <c r="RX4" s="27"/>
      <c r="RY4" s="27"/>
      <c r="RZ4" s="27"/>
      <c r="SA4" s="27"/>
      <c r="SB4" s="27"/>
      <c r="SC4" s="27"/>
      <c r="SD4" s="27"/>
      <c r="SE4" s="27"/>
      <c r="SF4" s="27"/>
      <c r="SG4" s="27"/>
      <c r="SH4" s="27"/>
      <c r="SI4" s="27"/>
      <c r="SJ4" s="27"/>
      <c r="SK4" s="27"/>
      <c r="SL4" s="27"/>
      <c r="SM4" s="27"/>
      <c r="SN4" s="27"/>
      <c r="SO4" s="27"/>
      <c r="SP4" s="27"/>
      <c r="SQ4" s="27"/>
      <c r="SR4" s="27"/>
      <c r="SS4" s="27"/>
      <c r="ST4" s="27"/>
      <c r="SU4" s="27"/>
      <c r="SV4" s="27"/>
      <c r="SW4" s="27"/>
      <c r="SX4" s="27"/>
      <c r="SY4" s="27"/>
      <c r="SZ4" s="27"/>
      <c r="TA4" s="27"/>
      <c r="TB4" s="27"/>
      <c r="TC4" s="27"/>
      <c r="TD4" s="27"/>
      <c r="TE4" s="27"/>
      <c r="TF4" s="27"/>
      <c r="TG4" s="27"/>
      <c r="TH4" s="27"/>
      <c r="TI4" s="27"/>
      <c r="TJ4" s="27"/>
      <c r="TK4" s="27"/>
      <c r="TL4" s="27"/>
      <c r="TM4" s="27"/>
      <c r="TN4" s="27"/>
      <c r="TO4" s="27"/>
      <c r="TP4" s="27"/>
      <c r="TQ4" s="27"/>
      <c r="TR4" s="27"/>
      <c r="TS4" s="27"/>
      <c r="TT4" s="27"/>
      <c r="TU4" s="27"/>
      <c r="TV4" s="27"/>
      <c r="TW4" s="27"/>
      <c r="TX4" s="27"/>
      <c r="TY4" s="27"/>
      <c r="TZ4" s="27"/>
      <c r="UA4" s="27"/>
      <c r="UB4" s="27"/>
      <c r="UC4" s="27"/>
      <c r="UD4" s="27"/>
      <c r="UE4" s="27"/>
      <c r="UF4" s="27"/>
      <c r="UG4" s="27"/>
      <c r="UH4" s="27"/>
      <c r="UI4" s="27"/>
      <c r="UJ4" s="27"/>
      <c r="UK4" s="27"/>
      <c r="UL4" s="27"/>
      <c r="UM4" s="27"/>
      <c r="UN4" s="27"/>
      <c r="UO4" s="27"/>
      <c r="UP4" s="27"/>
      <c r="UQ4" s="27"/>
      <c r="UR4" s="27"/>
      <c r="US4" s="27"/>
      <c r="UT4" s="27"/>
      <c r="UU4" s="27"/>
      <c r="UV4" s="27"/>
      <c r="UW4" s="27"/>
      <c r="UX4" s="27"/>
      <c r="UY4" s="27"/>
      <c r="UZ4" s="27"/>
      <c r="VA4" s="27"/>
      <c r="VB4" s="27"/>
      <c r="VC4" s="27"/>
      <c r="VD4" s="27"/>
      <c r="VE4" s="27"/>
      <c r="VF4" s="27"/>
      <c r="VG4" s="27"/>
      <c r="VH4" s="27"/>
      <c r="VI4" s="27"/>
      <c r="VJ4" s="27"/>
      <c r="VK4" s="27"/>
      <c r="VL4" s="27"/>
      <c r="VM4" s="27"/>
      <c r="VN4" s="27"/>
      <c r="VO4" s="27"/>
      <c r="VP4" s="27"/>
      <c r="VQ4" s="27"/>
      <c r="VR4" s="27"/>
      <c r="VS4" s="27"/>
      <c r="VT4" s="27"/>
      <c r="VU4" s="27"/>
      <c r="VV4" s="27"/>
      <c r="VW4" s="27"/>
      <c r="VX4" s="27"/>
      <c r="VY4" s="27"/>
      <c r="VZ4" s="27"/>
      <c r="WA4" s="27"/>
      <c r="WB4" s="27"/>
      <c r="WC4" s="27"/>
      <c r="WD4" s="27"/>
      <c r="WE4" s="27"/>
      <c r="WF4" s="27"/>
      <c r="WG4" s="27"/>
      <c r="WH4" s="27"/>
      <c r="WI4" s="27"/>
      <c r="WJ4" s="27"/>
      <c r="WK4" s="27"/>
      <c r="WL4" s="27"/>
      <c r="WM4" s="27"/>
      <c r="WN4" s="27"/>
      <c r="WO4" s="27"/>
      <c r="WP4" s="27"/>
      <c r="WQ4" s="27"/>
      <c r="WR4" s="27"/>
      <c r="WS4" s="27"/>
      <c r="WT4" s="27"/>
      <c r="WU4" s="27"/>
      <c r="WV4" s="27"/>
      <c r="WW4" s="27"/>
      <c r="WX4" s="27"/>
      <c r="WY4" s="27"/>
      <c r="WZ4" s="27"/>
      <c r="XA4" s="27"/>
      <c r="XB4" s="27"/>
      <c r="XC4" s="27"/>
      <c r="XD4" s="27"/>
      <c r="XE4" s="27"/>
      <c r="XF4" s="27"/>
      <c r="XG4" s="27"/>
      <c r="XH4" s="27"/>
      <c r="XI4" s="27"/>
      <c r="XJ4" s="27"/>
      <c r="XK4" s="27"/>
      <c r="XL4" s="27"/>
      <c r="XM4" s="27"/>
      <c r="XN4" s="27"/>
      <c r="XO4" s="27"/>
      <c r="XP4" s="27"/>
      <c r="XQ4" s="27"/>
      <c r="XR4" s="27"/>
      <c r="XS4" s="27"/>
      <c r="XT4" s="27"/>
      <c r="XU4" s="27"/>
      <c r="XV4" s="27"/>
      <c r="XW4" s="27"/>
      <c r="XX4" s="27"/>
      <c r="XY4" s="27"/>
      <c r="XZ4" s="27"/>
      <c r="YA4" s="27"/>
      <c r="YB4" s="27"/>
      <c r="YC4" s="27"/>
      <c r="YD4" s="27"/>
      <c r="YE4" s="27"/>
      <c r="YF4" s="27"/>
      <c r="YG4" s="27"/>
      <c r="YH4" s="27"/>
      <c r="YI4" s="27"/>
      <c r="YJ4" s="27"/>
      <c r="YK4" s="27"/>
      <c r="YL4" s="27"/>
      <c r="YM4" s="27"/>
      <c r="YN4" s="27"/>
      <c r="YO4" s="27"/>
      <c r="YP4" s="27"/>
      <c r="YQ4" s="27"/>
      <c r="YR4" s="27"/>
      <c r="YS4" s="27"/>
      <c r="YT4" s="27"/>
      <c r="YU4" s="27"/>
      <c r="YV4" s="27"/>
      <c r="YW4" s="27"/>
      <c r="YX4" s="27"/>
      <c r="YY4" s="27"/>
      <c r="YZ4" s="27"/>
      <c r="ZA4" s="27"/>
      <c r="ZB4" s="27"/>
      <c r="ZC4" s="27"/>
      <c r="ZD4" s="27"/>
      <c r="ZE4" s="27"/>
      <c r="ZF4" s="27"/>
      <c r="ZG4" s="27"/>
      <c r="ZH4" s="27"/>
      <c r="ZI4" s="27"/>
      <c r="ZJ4" s="27"/>
      <c r="ZK4" s="27"/>
      <c r="ZL4" s="27"/>
      <c r="ZM4" s="27"/>
      <c r="ZN4" s="27"/>
      <c r="ZO4" s="27"/>
      <c r="ZP4" s="27"/>
      <c r="ZQ4" s="27"/>
      <c r="ZR4" s="27"/>
      <c r="ZS4" s="27"/>
      <c r="ZT4" s="27"/>
      <c r="ZU4" s="27"/>
      <c r="ZV4" s="27"/>
      <c r="ZW4" s="27"/>
      <c r="ZX4" s="27"/>
      <c r="ZY4" s="27"/>
      <c r="ZZ4" s="27"/>
      <c r="AAA4" s="27"/>
      <c r="AAB4" s="27"/>
      <c r="AAC4" s="27"/>
      <c r="AAD4" s="27"/>
      <c r="AAE4" s="27"/>
      <c r="AAF4" s="27"/>
      <c r="AAG4" s="27"/>
      <c r="AAH4" s="27"/>
      <c r="AAI4" s="27"/>
      <c r="AAJ4" s="27"/>
      <c r="AAK4" s="27"/>
      <c r="AAL4" s="27"/>
      <c r="AAM4" s="27"/>
      <c r="AAN4" s="27"/>
      <c r="AAO4" s="27"/>
      <c r="AAP4" s="27"/>
      <c r="AAQ4" s="27"/>
      <c r="AAR4" s="27"/>
      <c r="AAS4" s="27"/>
      <c r="AAT4" s="27"/>
      <c r="AAU4" s="27"/>
      <c r="AAV4" s="27"/>
      <c r="AAW4" s="27"/>
      <c r="AAX4" s="27"/>
      <c r="AAY4" s="27"/>
      <c r="AAZ4" s="27"/>
      <c r="ABA4" s="27"/>
      <c r="ABB4" s="27"/>
      <c r="ABC4" s="27"/>
      <c r="ABD4" s="27"/>
      <c r="ABE4" s="27"/>
      <c r="ABF4" s="27"/>
      <c r="ABG4" s="27"/>
      <c r="ABH4" s="27"/>
      <c r="ABI4" s="27"/>
      <c r="ABJ4" s="27"/>
      <c r="ABK4" s="27"/>
      <c r="ABL4" s="27"/>
      <c r="ABM4" s="27"/>
      <c r="ABN4" s="27"/>
      <c r="ABO4" s="27"/>
      <c r="ABP4" s="27"/>
      <c r="ABQ4" s="27"/>
      <c r="ABR4" s="27"/>
      <c r="ABS4" s="27"/>
      <c r="ABT4" s="27"/>
      <c r="ABU4" s="27"/>
      <c r="ABV4" s="27"/>
      <c r="ABW4" s="27"/>
      <c r="ABX4" s="27"/>
      <c r="ABY4" s="27"/>
      <c r="ABZ4" s="27"/>
      <c r="ACA4" s="27"/>
      <c r="ACB4" s="27"/>
      <c r="ACC4" s="27"/>
      <c r="ACD4" s="27"/>
      <c r="ACE4" s="27"/>
      <c r="ACF4" s="27"/>
      <c r="ACG4" s="27"/>
      <c r="ACH4" s="27"/>
      <c r="ACI4" s="27"/>
      <c r="ACJ4" s="27"/>
      <c r="ACK4" s="27"/>
      <c r="ACL4" s="27"/>
      <c r="ACM4" s="27"/>
      <c r="ACN4" s="27"/>
      <c r="ACO4" s="27"/>
      <c r="ACP4" s="27"/>
      <c r="ACQ4" s="27"/>
      <c r="ACR4" s="27"/>
      <c r="ACS4" s="27"/>
      <c r="ACT4" s="27"/>
      <c r="ACU4" s="27"/>
      <c r="ACV4" s="27"/>
      <c r="ACW4" s="27"/>
      <c r="ACX4" s="27"/>
      <c r="ACY4" s="27"/>
      <c r="ACZ4" s="27"/>
      <c r="ADA4" s="27"/>
      <c r="ADB4" s="27"/>
      <c r="ADC4" s="27"/>
      <c r="ADD4" s="27"/>
      <c r="ADE4" s="27"/>
      <c r="ADF4" s="27"/>
      <c r="ADG4" s="27"/>
      <c r="ADH4" s="27"/>
      <c r="ADI4" s="27"/>
      <c r="ADJ4" s="27"/>
      <c r="ADK4" s="27"/>
      <c r="ADL4" s="27"/>
      <c r="ADM4" s="27"/>
      <c r="ADN4" s="27"/>
      <c r="ADO4" s="27"/>
      <c r="ADP4" s="27"/>
      <c r="ADQ4" s="27"/>
      <c r="ADR4" s="27"/>
      <c r="ADS4" s="27"/>
      <c r="ADT4" s="27"/>
      <c r="ADU4" s="27"/>
      <c r="ADV4" s="27"/>
      <c r="ADW4" s="27"/>
      <c r="ADX4" s="27"/>
      <c r="ADY4" s="27"/>
      <c r="ADZ4" s="27"/>
      <c r="AEA4" s="27"/>
      <c r="AEB4" s="27"/>
      <c r="AEC4" s="27"/>
      <c r="AED4" s="27"/>
      <c r="AEE4" s="27"/>
      <c r="AEF4" s="27"/>
      <c r="AEG4" s="27"/>
      <c r="AEH4" s="27"/>
      <c r="AEI4" s="27"/>
      <c r="AEJ4" s="27"/>
      <c r="AEK4" s="27"/>
      <c r="AEL4" s="27"/>
      <c r="AEM4" s="27"/>
      <c r="AEN4" s="27"/>
      <c r="AEO4" s="27"/>
      <c r="AEP4" s="27"/>
      <c r="AEQ4" s="27"/>
      <c r="AER4" s="27"/>
      <c r="AES4" s="27"/>
      <c r="AET4" s="27"/>
      <c r="AEU4" s="27"/>
      <c r="AEV4" s="27"/>
      <c r="AEW4" s="27"/>
      <c r="AEX4" s="27"/>
      <c r="AEY4" s="27"/>
      <c r="AEZ4" s="27"/>
      <c r="AFA4" s="27"/>
      <c r="AFB4" s="27"/>
      <c r="AFC4" s="27"/>
      <c r="AFD4" s="27"/>
      <c r="AFE4" s="27"/>
      <c r="AFF4" s="27"/>
      <c r="AFG4" s="27"/>
      <c r="AFH4" s="27"/>
      <c r="AFI4" s="27"/>
      <c r="AFJ4" s="27"/>
      <c r="AFK4" s="27"/>
      <c r="AFL4" s="27"/>
      <c r="AFM4" s="27"/>
      <c r="AFN4" s="27"/>
      <c r="AFO4" s="27"/>
      <c r="AFP4" s="27"/>
      <c r="AFQ4" s="27"/>
      <c r="AFR4" s="27"/>
      <c r="AFS4" s="27"/>
      <c r="AFT4" s="27"/>
      <c r="AFU4" s="27"/>
      <c r="AFV4" s="27"/>
      <c r="AFW4" s="27"/>
      <c r="AFX4" s="27"/>
      <c r="AFY4" s="27"/>
      <c r="AFZ4" s="27"/>
      <c r="AGA4" s="27"/>
      <c r="AGB4" s="27"/>
      <c r="AGC4" s="27"/>
      <c r="AGD4" s="27"/>
      <c r="AGE4" s="27"/>
      <c r="AGF4" s="27"/>
      <c r="AGG4" s="27"/>
      <c r="AGH4" s="27"/>
      <c r="AGI4" s="27"/>
      <c r="AGJ4" s="27"/>
      <c r="AGK4" s="27"/>
      <c r="AGL4" s="27"/>
      <c r="AGM4" s="27"/>
      <c r="AGN4" s="27"/>
      <c r="AGO4" s="27"/>
      <c r="AGP4" s="27"/>
      <c r="AGQ4" s="27"/>
      <c r="AGR4" s="27"/>
      <c r="AGS4" s="27"/>
      <c r="AGT4" s="27"/>
      <c r="AGU4" s="27"/>
      <c r="AGV4" s="27"/>
      <c r="AGW4" s="27"/>
      <c r="AGX4" s="27"/>
      <c r="AGY4" s="27"/>
      <c r="AGZ4" s="27"/>
      <c r="AHA4" s="27"/>
      <c r="AHB4" s="27"/>
      <c r="AHC4" s="27"/>
      <c r="AHD4" s="27"/>
      <c r="AHE4" s="27"/>
      <c r="AHF4" s="27"/>
      <c r="AHG4" s="27"/>
      <c r="AHH4" s="27"/>
      <c r="AHI4" s="27"/>
      <c r="AHJ4" s="27"/>
      <c r="AHK4" s="27"/>
      <c r="AHL4" s="27"/>
      <c r="AHM4" s="27"/>
      <c r="AHN4" s="27"/>
      <c r="AHO4" s="27"/>
      <c r="AHP4" s="27"/>
      <c r="AHQ4" s="27"/>
      <c r="AHR4" s="27"/>
      <c r="AHS4" s="27"/>
      <c r="AHT4" s="27"/>
      <c r="AHU4" s="27"/>
      <c r="AHV4" s="27"/>
      <c r="AHW4" s="27"/>
      <c r="AHX4" s="27"/>
      <c r="AHY4" s="27"/>
      <c r="AHZ4" s="27"/>
      <c r="AIA4" s="27"/>
      <c r="AIB4" s="27"/>
      <c r="AIC4" s="27"/>
      <c r="AID4" s="27"/>
      <c r="AIE4" s="27"/>
      <c r="AIF4" s="27"/>
      <c r="AIG4" s="27"/>
      <c r="AIH4" s="27"/>
      <c r="AII4" s="27"/>
      <c r="AIJ4" s="27"/>
      <c r="AIK4" s="27"/>
      <c r="AIL4" s="27"/>
      <c r="AIM4" s="27"/>
      <c r="AIN4" s="27"/>
      <c r="AIO4" s="27"/>
      <c r="AIP4" s="27"/>
      <c r="AIQ4" s="27"/>
      <c r="AIR4" s="27"/>
      <c r="AIS4" s="27"/>
      <c r="AIT4" s="27"/>
      <c r="AIU4" s="27"/>
      <c r="AIV4" s="27"/>
      <c r="AIW4" s="27"/>
      <c r="AIX4" s="27"/>
      <c r="AIY4" s="27"/>
      <c r="AIZ4" s="27"/>
      <c r="AJA4" s="27"/>
      <c r="AJB4" s="27"/>
      <c r="AJC4" s="27"/>
      <c r="AJD4" s="27"/>
      <c r="AJE4" s="27"/>
      <c r="AJF4" s="27"/>
      <c r="AJG4" s="27"/>
      <c r="AJH4" s="27"/>
      <c r="AJI4" s="27"/>
      <c r="AJJ4" s="27"/>
      <c r="AJK4" s="27"/>
      <c r="AJL4" s="27"/>
      <c r="AJM4" s="27"/>
      <c r="AJN4" s="27"/>
      <c r="AJO4" s="27"/>
      <c r="AJP4" s="27"/>
      <c r="AJQ4" s="27"/>
      <c r="AJR4" s="27"/>
      <c r="AJS4" s="27"/>
      <c r="AJT4" s="27"/>
      <c r="AJU4" s="27"/>
      <c r="AJV4" s="27"/>
      <c r="AJW4" s="27"/>
      <c r="AJX4" s="27"/>
      <c r="AJY4" s="27"/>
      <c r="AJZ4" s="27"/>
      <c r="AKA4" s="27"/>
      <c r="AKB4" s="27"/>
      <c r="AKC4" s="27"/>
      <c r="AKD4" s="27"/>
      <c r="AKE4" s="27"/>
      <c r="AKF4" s="27"/>
      <c r="AKG4" s="27"/>
      <c r="AKH4" s="27"/>
      <c r="AKI4" s="27"/>
      <c r="AKJ4" s="27"/>
      <c r="AKK4" s="27"/>
      <c r="AKL4" s="27"/>
      <c r="AKM4" s="27"/>
      <c r="AKN4" s="27"/>
      <c r="AKO4" s="27"/>
      <c r="AKP4" s="27"/>
      <c r="AKQ4" s="27"/>
      <c r="AKR4" s="27"/>
      <c r="AKS4" s="27"/>
      <c r="AKT4" s="27"/>
      <c r="AKU4" s="27"/>
      <c r="AKV4" s="27"/>
      <c r="AKW4" s="27"/>
      <c r="AKX4" s="27"/>
      <c r="AKY4" s="27"/>
      <c r="AKZ4" s="27"/>
      <c r="ALA4" s="27"/>
      <c r="ALB4" s="27"/>
      <c r="ALC4" s="27"/>
      <c r="ALD4" s="27"/>
      <c r="ALE4" s="27"/>
      <c r="ALF4" s="27"/>
      <c r="ALG4" s="27"/>
      <c r="ALH4" s="27"/>
      <c r="ALI4" s="27"/>
      <c r="ALJ4" s="27"/>
      <c r="ALK4" s="27"/>
      <c r="ALL4" s="27"/>
      <c r="ALM4" s="27"/>
      <c r="ALN4" s="27"/>
      <c r="ALO4" s="27"/>
      <c r="ALP4" s="27"/>
      <c r="ALQ4" s="27"/>
      <c r="ALR4" s="27"/>
      <c r="ALS4" s="27"/>
      <c r="ALT4" s="27"/>
      <c r="ALU4" s="27"/>
      <c r="ALV4" s="27"/>
      <c r="ALW4" s="27"/>
      <c r="ALX4" s="27"/>
      <c r="ALY4" s="27"/>
      <c r="ALZ4" s="27"/>
      <c r="AMA4" s="27"/>
      <c r="AMB4" s="27"/>
      <c r="AMC4" s="27"/>
      <c r="AMD4" s="27"/>
      <c r="AME4" s="27"/>
      <c r="AMF4" s="27"/>
      <c r="AMG4" s="27"/>
      <c r="AMH4" s="27"/>
    </row>
    <row r="5" spans="1:1022" customFormat="1">
      <c r="A5" s="83" t="s">
        <v>11</v>
      </c>
      <c r="B5" s="83" t="s">
        <v>12</v>
      </c>
      <c r="C5" s="83" t="s">
        <v>8</v>
      </c>
      <c r="D5" s="84"/>
      <c r="E5" s="85"/>
      <c r="F5" s="85"/>
      <c r="G5" s="86"/>
      <c r="H5" s="86"/>
      <c r="I5" s="86"/>
      <c r="J5" s="86"/>
      <c r="K5" s="86"/>
      <c r="L5" s="86"/>
      <c r="M5" s="86"/>
      <c r="N5" s="86"/>
      <c r="O5" s="86"/>
      <c r="P5" s="86"/>
      <c r="Q5" s="86"/>
      <c r="R5" s="86"/>
      <c r="S5" s="86"/>
      <c r="T5" s="86"/>
      <c r="U5" s="86"/>
      <c r="V5" s="86"/>
      <c r="W5" s="86"/>
      <c r="X5" s="86"/>
      <c r="Y5" s="86"/>
      <c r="Z5" s="86"/>
      <c r="AA5" s="86"/>
      <c r="AB5" s="86"/>
      <c r="AC5" s="86"/>
      <c r="AD5" s="86"/>
      <c r="AE5" s="86"/>
      <c r="AF5" s="86"/>
      <c r="AG5" s="86"/>
      <c r="AH5" s="86"/>
      <c r="AI5" s="86"/>
      <c r="AJ5" s="86"/>
      <c r="AK5" s="86"/>
      <c r="AL5" s="86"/>
      <c r="AM5" s="86"/>
      <c r="AN5" s="86"/>
      <c r="AO5" s="86"/>
      <c r="AP5" s="86"/>
      <c r="AQ5" s="86"/>
      <c r="AR5" s="86"/>
      <c r="AS5" s="86"/>
      <c r="AT5" s="86"/>
      <c r="AU5" s="86"/>
      <c r="AV5" s="86"/>
      <c r="AW5" s="86"/>
      <c r="AX5" s="86"/>
      <c r="AY5" s="86"/>
      <c r="AZ5" s="86"/>
      <c r="BA5" s="86"/>
      <c r="BB5" s="86"/>
      <c r="BC5" s="86"/>
      <c r="BD5" s="86"/>
      <c r="BE5" s="86"/>
      <c r="BF5" s="86"/>
      <c r="BG5" s="86"/>
      <c r="BH5" s="86"/>
      <c r="BI5" s="86"/>
      <c r="BJ5" s="86"/>
      <c r="BK5" s="27"/>
      <c r="BL5" s="27"/>
      <c r="BM5" s="27"/>
      <c r="BN5" s="27"/>
      <c r="BO5" s="27"/>
      <c r="BP5" s="27"/>
      <c r="BQ5" s="27"/>
      <c r="BR5" s="27"/>
      <c r="BS5" s="27"/>
      <c r="BT5" s="27"/>
      <c r="BU5" s="27"/>
      <c r="BV5" s="27"/>
      <c r="BW5" s="27"/>
      <c r="BX5" s="27"/>
      <c r="BY5" s="27"/>
      <c r="BZ5" s="27"/>
      <c r="CA5" s="27"/>
      <c r="CB5" s="27"/>
      <c r="CC5" s="27"/>
      <c r="CD5" s="27"/>
      <c r="CE5" s="27"/>
      <c r="CF5" s="27"/>
      <c r="CG5" s="27"/>
      <c r="CH5" s="27"/>
      <c r="CI5" s="27"/>
      <c r="CJ5" s="27"/>
      <c r="CK5" s="27"/>
      <c r="CL5" s="27"/>
      <c r="CM5" s="27"/>
      <c r="CN5" s="27"/>
      <c r="CO5" s="27"/>
      <c r="CP5" s="27"/>
      <c r="CQ5" s="27"/>
      <c r="CR5" s="27"/>
      <c r="CS5" s="27"/>
      <c r="CT5" s="27"/>
      <c r="CU5" s="27"/>
      <c r="CV5" s="27"/>
      <c r="CW5" s="27"/>
      <c r="CX5" s="27"/>
      <c r="CY5" s="27"/>
      <c r="CZ5" s="27"/>
      <c r="DA5" s="27"/>
      <c r="DB5" s="27"/>
      <c r="DC5" s="27"/>
      <c r="DD5" s="27"/>
      <c r="DE5" s="27"/>
      <c r="DF5" s="27"/>
      <c r="DG5" s="27"/>
      <c r="DH5" s="27"/>
      <c r="DI5" s="27"/>
      <c r="DJ5" s="27"/>
      <c r="DK5" s="27"/>
      <c r="DL5" s="27"/>
      <c r="DM5" s="27"/>
      <c r="DN5" s="27"/>
      <c r="DO5" s="27"/>
      <c r="DP5" s="27"/>
      <c r="DQ5" s="27"/>
      <c r="DR5" s="27"/>
      <c r="DS5" s="27"/>
      <c r="DT5" s="27"/>
      <c r="DU5" s="27"/>
      <c r="DV5" s="27"/>
      <c r="DW5" s="27"/>
      <c r="DX5" s="27"/>
      <c r="DY5" s="27"/>
      <c r="DZ5" s="27"/>
      <c r="EA5" s="27"/>
      <c r="EB5" s="27"/>
      <c r="EC5" s="27"/>
      <c r="ED5" s="27"/>
      <c r="EE5" s="27"/>
      <c r="EF5" s="27"/>
      <c r="EG5" s="27"/>
      <c r="EH5" s="27"/>
      <c r="EI5" s="27"/>
      <c r="EJ5" s="27"/>
      <c r="EK5" s="27"/>
      <c r="EL5" s="27"/>
      <c r="EM5" s="27"/>
      <c r="EN5" s="27"/>
      <c r="EO5" s="27"/>
      <c r="EP5" s="27"/>
      <c r="EQ5" s="27"/>
      <c r="ER5" s="27"/>
      <c r="ES5" s="27"/>
      <c r="ET5" s="27"/>
      <c r="EU5" s="27"/>
      <c r="EV5" s="27"/>
      <c r="EW5" s="27"/>
      <c r="EX5" s="27"/>
      <c r="EY5" s="27"/>
      <c r="EZ5" s="27"/>
      <c r="FA5" s="27"/>
      <c r="FB5" s="27"/>
      <c r="FC5" s="27"/>
      <c r="FD5" s="27"/>
      <c r="FE5" s="27"/>
      <c r="FF5" s="27"/>
      <c r="FG5" s="27"/>
      <c r="FH5" s="27"/>
      <c r="FI5" s="27"/>
      <c r="FJ5" s="27"/>
      <c r="FK5" s="27"/>
      <c r="FL5" s="27"/>
      <c r="FM5" s="27"/>
      <c r="FN5" s="27"/>
      <c r="FO5" s="27"/>
      <c r="FP5" s="27"/>
      <c r="FQ5" s="27"/>
      <c r="FR5" s="27"/>
      <c r="FS5" s="27"/>
      <c r="FT5" s="27"/>
      <c r="FU5" s="27"/>
      <c r="FV5" s="27"/>
      <c r="FW5" s="27"/>
      <c r="FX5" s="27"/>
      <c r="FY5" s="27"/>
      <c r="FZ5" s="27"/>
      <c r="GA5" s="27"/>
      <c r="GB5" s="27"/>
      <c r="GC5" s="27"/>
      <c r="GD5" s="27"/>
      <c r="GE5" s="27"/>
      <c r="GF5" s="27"/>
      <c r="GG5" s="27"/>
      <c r="GH5" s="27"/>
      <c r="GI5" s="27"/>
      <c r="GJ5" s="27"/>
      <c r="GK5" s="27"/>
      <c r="GL5" s="27"/>
      <c r="GM5" s="27"/>
      <c r="GN5" s="27"/>
      <c r="GO5" s="27"/>
      <c r="GP5" s="27"/>
      <c r="GQ5" s="27"/>
      <c r="GR5" s="27"/>
      <c r="GS5" s="27"/>
      <c r="GT5" s="27"/>
      <c r="GU5" s="27"/>
      <c r="GV5" s="27"/>
      <c r="GW5" s="27"/>
      <c r="GX5" s="27"/>
      <c r="GY5" s="27"/>
      <c r="GZ5" s="27"/>
      <c r="HA5" s="27"/>
      <c r="HB5" s="27"/>
      <c r="HC5" s="27"/>
      <c r="HD5" s="27"/>
      <c r="HE5" s="27"/>
      <c r="HF5" s="27"/>
      <c r="HG5" s="27"/>
      <c r="HH5" s="27"/>
      <c r="HI5" s="27"/>
      <c r="HJ5" s="27"/>
      <c r="HK5" s="27"/>
      <c r="HL5" s="27"/>
      <c r="HM5" s="27"/>
      <c r="HN5" s="27"/>
      <c r="HO5" s="27"/>
      <c r="HP5" s="27"/>
      <c r="HQ5" s="27"/>
      <c r="HR5" s="27"/>
      <c r="HS5" s="27"/>
      <c r="HT5" s="27"/>
      <c r="HU5" s="27"/>
      <c r="HV5" s="27"/>
      <c r="HW5" s="27"/>
      <c r="HX5" s="27"/>
      <c r="HY5" s="27"/>
      <c r="HZ5" s="27"/>
      <c r="IA5" s="27"/>
      <c r="IB5" s="27"/>
      <c r="IC5" s="27"/>
      <c r="ID5" s="27"/>
      <c r="IE5" s="27"/>
      <c r="IF5" s="27"/>
      <c r="IG5" s="27"/>
      <c r="IH5" s="27"/>
      <c r="II5" s="27"/>
      <c r="IJ5" s="27"/>
      <c r="IK5" s="27"/>
      <c r="IL5" s="27"/>
      <c r="IM5" s="27"/>
      <c r="IN5" s="27"/>
      <c r="IO5" s="27"/>
      <c r="IP5" s="27"/>
      <c r="IQ5" s="27"/>
      <c r="IR5" s="27"/>
      <c r="IS5" s="27"/>
      <c r="IT5" s="27"/>
      <c r="IU5" s="27"/>
      <c r="IV5" s="27"/>
      <c r="IW5" s="27"/>
      <c r="IX5" s="27"/>
      <c r="IY5" s="27"/>
      <c r="IZ5" s="27"/>
      <c r="JA5" s="27"/>
      <c r="JB5" s="27"/>
      <c r="JC5" s="27"/>
      <c r="JD5" s="27"/>
      <c r="JE5" s="27"/>
      <c r="JF5" s="27"/>
      <c r="JG5" s="27"/>
      <c r="JH5" s="27"/>
      <c r="JI5" s="27"/>
      <c r="JJ5" s="27"/>
      <c r="JK5" s="27"/>
      <c r="JL5" s="27"/>
      <c r="JM5" s="27"/>
      <c r="JN5" s="27"/>
      <c r="JO5" s="27"/>
      <c r="JP5" s="27"/>
      <c r="JQ5" s="27"/>
      <c r="JR5" s="27"/>
      <c r="JS5" s="27"/>
      <c r="JT5" s="27"/>
      <c r="JU5" s="27"/>
      <c r="JV5" s="27"/>
      <c r="JW5" s="27"/>
      <c r="JX5" s="27"/>
      <c r="JY5" s="27"/>
      <c r="JZ5" s="27"/>
      <c r="KA5" s="27"/>
      <c r="KB5" s="27"/>
      <c r="KC5" s="27"/>
      <c r="KD5" s="27"/>
      <c r="KE5" s="27"/>
      <c r="KF5" s="27"/>
      <c r="KG5" s="27"/>
      <c r="KH5" s="27"/>
      <c r="KI5" s="27"/>
      <c r="KJ5" s="27"/>
      <c r="KK5" s="27"/>
      <c r="KL5" s="27"/>
      <c r="KM5" s="27"/>
      <c r="KN5" s="27"/>
      <c r="KO5" s="27"/>
      <c r="KP5" s="27"/>
      <c r="KQ5" s="27"/>
      <c r="KR5" s="27"/>
      <c r="KS5" s="27"/>
      <c r="KT5" s="27"/>
      <c r="KU5" s="27"/>
      <c r="KV5" s="27"/>
      <c r="KW5" s="27"/>
      <c r="KX5" s="27"/>
      <c r="KY5" s="27"/>
      <c r="KZ5" s="27"/>
      <c r="LA5" s="27"/>
      <c r="LB5" s="27"/>
      <c r="LC5" s="27"/>
      <c r="LD5" s="27"/>
      <c r="LE5" s="27"/>
      <c r="LF5" s="27"/>
      <c r="LG5" s="27"/>
      <c r="LH5" s="27"/>
      <c r="LI5" s="27"/>
      <c r="LJ5" s="27"/>
      <c r="LK5" s="27"/>
      <c r="LL5" s="27"/>
      <c r="LM5" s="27"/>
      <c r="LN5" s="27"/>
      <c r="LO5" s="27"/>
      <c r="LP5" s="27"/>
      <c r="LQ5" s="27"/>
      <c r="LR5" s="27"/>
      <c r="LS5" s="27"/>
      <c r="LT5" s="27"/>
      <c r="LU5" s="27"/>
      <c r="LV5" s="27"/>
      <c r="LW5" s="27"/>
      <c r="LX5" s="27"/>
      <c r="LY5" s="27"/>
      <c r="LZ5" s="27"/>
      <c r="MA5" s="27"/>
      <c r="MB5" s="27"/>
      <c r="MC5" s="27"/>
      <c r="MD5" s="27"/>
      <c r="ME5" s="27"/>
      <c r="MF5" s="27"/>
      <c r="MG5" s="27"/>
      <c r="MH5" s="27"/>
      <c r="MI5" s="27"/>
      <c r="MJ5" s="27"/>
      <c r="MK5" s="27"/>
      <c r="ML5" s="27"/>
      <c r="MM5" s="27"/>
      <c r="MN5" s="27"/>
      <c r="MO5" s="27"/>
      <c r="MP5" s="27"/>
      <c r="MQ5" s="27"/>
      <c r="MR5" s="27"/>
      <c r="MS5" s="27"/>
      <c r="MT5" s="27"/>
      <c r="MU5" s="27"/>
      <c r="MV5" s="27"/>
      <c r="MW5" s="27"/>
      <c r="MX5" s="27"/>
      <c r="MY5" s="27"/>
      <c r="MZ5" s="27"/>
      <c r="NA5" s="27"/>
      <c r="NB5" s="27"/>
      <c r="NC5" s="27"/>
      <c r="ND5" s="27"/>
      <c r="NE5" s="27"/>
      <c r="NF5" s="27"/>
      <c r="NG5" s="27"/>
      <c r="NH5" s="27"/>
      <c r="NI5" s="27"/>
      <c r="NJ5" s="27"/>
      <c r="NK5" s="27"/>
      <c r="NL5" s="27"/>
      <c r="NM5" s="27"/>
      <c r="NN5" s="27"/>
      <c r="NO5" s="27"/>
      <c r="NP5" s="27"/>
      <c r="NQ5" s="27"/>
      <c r="NR5" s="27"/>
      <c r="NS5" s="27"/>
      <c r="NT5" s="27"/>
      <c r="NU5" s="27"/>
      <c r="NV5" s="27"/>
      <c r="NW5" s="27"/>
      <c r="NX5" s="27"/>
      <c r="NY5" s="27"/>
      <c r="NZ5" s="27"/>
      <c r="OA5" s="27"/>
      <c r="OB5" s="27"/>
      <c r="OC5" s="27"/>
      <c r="OD5" s="27"/>
      <c r="OE5" s="27"/>
      <c r="OF5" s="27"/>
      <c r="OG5" s="27"/>
      <c r="OH5" s="27"/>
      <c r="OI5" s="27"/>
      <c r="OJ5" s="27"/>
      <c r="OK5" s="27"/>
      <c r="OL5" s="27"/>
      <c r="OM5" s="27"/>
      <c r="ON5" s="27"/>
      <c r="OO5" s="27"/>
      <c r="OP5" s="27"/>
      <c r="OQ5" s="27"/>
      <c r="OR5" s="27"/>
      <c r="OS5" s="27"/>
      <c r="OT5" s="27"/>
      <c r="OU5" s="27"/>
      <c r="OV5" s="27"/>
      <c r="OW5" s="27"/>
      <c r="OX5" s="27"/>
      <c r="OY5" s="27"/>
      <c r="OZ5" s="27"/>
      <c r="PA5" s="27"/>
      <c r="PB5" s="27"/>
      <c r="PC5" s="27"/>
      <c r="PD5" s="27"/>
      <c r="PE5" s="27"/>
      <c r="PF5" s="27"/>
      <c r="PG5" s="27"/>
      <c r="PH5" s="27"/>
      <c r="PI5" s="27"/>
      <c r="PJ5" s="27"/>
      <c r="PK5" s="27"/>
      <c r="PL5" s="27"/>
      <c r="PM5" s="27"/>
      <c r="PN5" s="27"/>
      <c r="PO5" s="27"/>
      <c r="PP5" s="27"/>
      <c r="PQ5" s="27"/>
      <c r="PR5" s="27"/>
      <c r="PS5" s="27"/>
      <c r="PT5" s="27"/>
      <c r="PU5" s="27"/>
      <c r="PV5" s="27"/>
      <c r="PW5" s="27"/>
      <c r="PX5" s="27"/>
      <c r="PY5" s="27"/>
      <c r="PZ5" s="27"/>
      <c r="QA5" s="27"/>
      <c r="QB5" s="27"/>
      <c r="QC5" s="27"/>
      <c r="QD5" s="27"/>
      <c r="QE5" s="27"/>
      <c r="QF5" s="27"/>
      <c r="QG5" s="27"/>
      <c r="QH5" s="27"/>
      <c r="QI5" s="27"/>
      <c r="QJ5" s="27"/>
      <c r="QK5" s="27"/>
      <c r="QL5" s="27"/>
      <c r="QM5" s="27"/>
      <c r="QN5" s="27"/>
      <c r="QO5" s="27"/>
      <c r="QP5" s="27"/>
      <c r="QQ5" s="27"/>
      <c r="QR5" s="27"/>
      <c r="QS5" s="27"/>
      <c r="QT5" s="27"/>
      <c r="QU5" s="27"/>
      <c r="QV5" s="27"/>
      <c r="QW5" s="27"/>
      <c r="QX5" s="27"/>
      <c r="QY5" s="27"/>
      <c r="QZ5" s="27"/>
      <c r="RA5" s="27"/>
      <c r="RB5" s="27"/>
      <c r="RC5" s="27"/>
      <c r="RD5" s="27"/>
      <c r="RE5" s="27"/>
      <c r="RF5" s="27"/>
      <c r="RG5" s="27"/>
      <c r="RH5" s="27"/>
      <c r="RI5" s="27"/>
      <c r="RJ5" s="27"/>
      <c r="RK5" s="27"/>
      <c r="RL5" s="27"/>
      <c r="RM5" s="27"/>
      <c r="RN5" s="27"/>
      <c r="RO5" s="27"/>
      <c r="RP5" s="27"/>
      <c r="RQ5" s="27"/>
      <c r="RR5" s="27"/>
      <c r="RS5" s="27"/>
      <c r="RT5" s="27"/>
      <c r="RU5" s="27"/>
      <c r="RV5" s="27"/>
      <c r="RW5" s="27"/>
      <c r="RX5" s="27"/>
      <c r="RY5" s="27"/>
      <c r="RZ5" s="27"/>
      <c r="SA5" s="27"/>
      <c r="SB5" s="27"/>
      <c r="SC5" s="27"/>
      <c r="SD5" s="27"/>
      <c r="SE5" s="27"/>
      <c r="SF5" s="27"/>
      <c r="SG5" s="27"/>
      <c r="SH5" s="27"/>
      <c r="SI5" s="27"/>
      <c r="SJ5" s="27"/>
      <c r="SK5" s="27"/>
      <c r="SL5" s="27"/>
      <c r="SM5" s="27"/>
      <c r="SN5" s="27"/>
      <c r="SO5" s="27"/>
      <c r="SP5" s="27"/>
      <c r="SQ5" s="27"/>
      <c r="SR5" s="27"/>
      <c r="SS5" s="27"/>
      <c r="ST5" s="27"/>
      <c r="SU5" s="27"/>
      <c r="SV5" s="27"/>
      <c r="SW5" s="27"/>
      <c r="SX5" s="27"/>
      <c r="SY5" s="27"/>
      <c r="SZ5" s="27"/>
      <c r="TA5" s="27"/>
      <c r="TB5" s="27"/>
      <c r="TC5" s="27"/>
      <c r="TD5" s="27"/>
      <c r="TE5" s="27"/>
      <c r="TF5" s="27"/>
      <c r="TG5" s="27"/>
      <c r="TH5" s="27"/>
      <c r="TI5" s="27"/>
      <c r="TJ5" s="27"/>
      <c r="TK5" s="27"/>
      <c r="TL5" s="27"/>
      <c r="TM5" s="27"/>
      <c r="TN5" s="27"/>
      <c r="TO5" s="27"/>
      <c r="TP5" s="27"/>
      <c r="TQ5" s="27"/>
      <c r="TR5" s="27"/>
      <c r="TS5" s="27"/>
      <c r="TT5" s="27"/>
      <c r="TU5" s="27"/>
      <c r="TV5" s="27"/>
      <c r="TW5" s="27"/>
      <c r="TX5" s="27"/>
      <c r="TY5" s="27"/>
      <c r="TZ5" s="27"/>
      <c r="UA5" s="27"/>
      <c r="UB5" s="27"/>
      <c r="UC5" s="27"/>
      <c r="UD5" s="27"/>
      <c r="UE5" s="27"/>
      <c r="UF5" s="27"/>
      <c r="UG5" s="27"/>
      <c r="UH5" s="27"/>
      <c r="UI5" s="27"/>
      <c r="UJ5" s="27"/>
      <c r="UK5" s="27"/>
      <c r="UL5" s="27"/>
      <c r="UM5" s="27"/>
      <c r="UN5" s="27"/>
      <c r="UO5" s="27"/>
      <c r="UP5" s="27"/>
      <c r="UQ5" s="27"/>
      <c r="UR5" s="27"/>
      <c r="US5" s="27"/>
      <c r="UT5" s="27"/>
      <c r="UU5" s="27"/>
      <c r="UV5" s="27"/>
      <c r="UW5" s="27"/>
      <c r="UX5" s="27"/>
      <c r="UY5" s="27"/>
      <c r="UZ5" s="27"/>
      <c r="VA5" s="27"/>
      <c r="VB5" s="27"/>
      <c r="VC5" s="27"/>
      <c r="VD5" s="27"/>
      <c r="VE5" s="27"/>
      <c r="VF5" s="27"/>
      <c r="VG5" s="27"/>
      <c r="VH5" s="27"/>
      <c r="VI5" s="27"/>
      <c r="VJ5" s="27"/>
      <c r="VK5" s="27"/>
      <c r="VL5" s="27"/>
      <c r="VM5" s="27"/>
      <c r="VN5" s="27"/>
      <c r="VO5" s="27"/>
      <c r="VP5" s="27"/>
      <c r="VQ5" s="27"/>
      <c r="VR5" s="27"/>
      <c r="VS5" s="27"/>
      <c r="VT5" s="27"/>
      <c r="VU5" s="27"/>
      <c r="VV5" s="27"/>
      <c r="VW5" s="27"/>
      <c r="VX5" s="27"/>
      <c r="VY5" s="27"/>
      <c r="VZ5" s="27"/>
      <c r="WA5" s="27"/>
      <c r="WB5" s="27"/>
      <c r="WC5" s="27"/>
      <c r="WD5" s="27"/>
      <c r="WE5" s="27"/>
      <c r="WF5" s="27"/>
      <c r="WG5" s="27"/>
      <c r="WH5" s="27"/>
      <c r="WI5" s="27"/>
      <c r="WJ5" s="27"/>
      <c r="WK5" s="27"/>
      <c r="WL5" s="27"/>
      <c r="WM5" s="27"/>
      <c r="WN5" s="27"/>
      <c r="WO5" s="27"/>
      <c r="WP5" s="27"/>
      <c r="WQ5" s="27"/>
      <c r="WR5" s="27"/>
      <c r="WS5" s="27"/>
      <c r="WT5" s="27"/>
      <c r="WU5" s="27"/>
      <c r="WV5" s="27"/>
      <c r="WW5" s="27"/>
      <c r="WX5" s="27"/>
      <c r="WY5" s="27"/>
      <c r="WZ5" s="27"/>
      <c r="XA5" s="27"/>
      <c r="XB5" s="27"/>
      <c r="XC5" s="27"/>
      <c r="XD5" s="27"/>
      <c r="XE5" s="27"/>
      <c r="XF5" s="27"/>
      <c r="XG5" s="27"/>
      <c r="XH5" s="27"/>
      <c r="XI5" s="27"/>
      <c r="XJ5" s="27"/>
      <c r="XK5" s="27"/>
      <c r="XL5" s="27"/>
      <c r="XM5" s="27"/>
      <c r="XN5" s="27"/>
      <c r="XO5" s="27"/>
      <c r="XP5" s="27"/>
      <c r="XQ5" s="27"/>
      <c r="XR5" s="27"/>
      <c r="XS5" s="27"/>
      <c r="XT5" s="27"/>
      <c r="XU5" s="27"/>
      <c r="XV5" s="27"/>
      <c r="XW5" s="27"/>
      <c r="XX5" s="27"/>
      <c r="XY5" s="27"/>
      <c r="XZ5" s="27"/>
      <c r="YA5" s="27"/>
      <c r="YB5" s="27"/>
      <c r="YC5" s="27"/>
      <c r="YD5" s="27"/>
      <c r="YE5" s="27"/>
      <c r="YF5" s="27"/>
      <c r="YG5" s="27"/>
      <c r="YH5" s="27"/>
      <c r="YI5" s="27"/>
      <c r="YJ5" s="27"/>
      <c r="YK5" s="27"/>
      <c r="YL5" s="27"/>
      <c r="YM5" s="27"/>
      <c r="YN5" s="27"/>
      <c r="YO5" s="27"/>
      <c r="YP5" s="27"/>
      <c r="YQ5" s="27"/>
      <c r="YR5" s="27"/>
      <c r="YS5" s="27"/>
      <c r="YT5" s="27"/>
      <c r="YU5" s="27"/>
      <c r="YV5" s="27"/>
      <c r="YW5" s="27"/>
      <c r="YX5" s="27"/>
      <c r="YY5" s="27"/>
      <c r="YZ5" s="27"/>
      <c r="ZA5" s="27"/>
      <c r="ZB5" s="27"/>
      <c r="ZC5" s="27"/>
      <c r="ZD5" s="27"/>
      <c r="ZE5" s="27"/>
      <c r="ZF5" s="27"/>
      <c r="ZG5" s="27"/>
      <c r="ZH5" s="27"/>
      <c r="ZI5" s="27"/>
      <c r="ZJ5" s="27"/>
      <c r="ZK5" s="27"/>
      <c r="ZL5" s="27"/>
      <c r="ZM5" s="27"/>
      <c r="ZN5" s="27"/>
      <c r="ZO5" s="27"/>
      <c r="ZP5" s="27"/>
      <c r="ZQ5" s="27"/>
      <c r="ZR5" s="27"/>
      <c r="ZS5" s="27"/>
      <c r="ZT5" s="27"/>
      <c r="ZU5" s="27"/>
      <c r="ZV5" s="27"/>
      <c r="ZW5" s="27"/>
      <c r="ZX5" s="27"/>
      <c r="ZY5" s="27"/>
      <c r="ZZ5" s="27"/>
      <c r="AAA5" s="27"/>
      <c r="AAB5" s="27"/>
      <c r="AAC5" s="27"/>
      <c r="AAD5" s="27"/>
      <c r="AAE5" s="27"/>
      <c r="AAF5" s="27"/>
      <c r="AAG5" s="27"/>
      <c r="AAH5" s="27"/>
      <c r="AAI5" s="27"/>
      <c r="AAJ5" s="27"/>
      <c r="AAK5" s="27"/>
      <c r="AAL5" s="27"/>
      <c r="AAM5" s="27"/>
      <c r="AAN5" s="27"/>
      <c r="AAO5" s="27"/>
      <c r="AAP5" s="27"/>
      <c r="AAQ5" s="27"/>
      <c r="AAR5" s="27"/>
      <c r="AAS5" s="27"/>
      <c r="AAT5" s="27"/>
      <c r="AAU5" s="27"/>
      <c r="AAV5" s="27"/>
      <c r="AAW5" s="27"/>
      <c r="AAX5" s="27"/>
      <c r="AAY5" s="27"/>
      <c r="AAZ5" s="27"/>
      <c r="ABA5" s="27"/>
      <c r="ABB5" s="27"/>
      <c r="ABC5" s="27"/>
      <c r="ABD5" s="27"/>
      <c r="ABE5" s="27"/>
      <c r="ABF5" s="27"/>
      <c r="ABG5" s="27"/>
      <c r="ABH5" s="27"/>
      <c r="ABI5" s="27"/>
      <c r="ABJ5" s="27"/>
      <c r="ABK5" s="27"/>
      <c r="ABL5" s="27"/>
      <c r="ABM5" s="27"/>
      <c r="ABN5" s="27"/>
      <c r="ABO5" s="27"/>
      <c r="ABP5" s="27"/>
      <c r="ABQ5" s="27"/>
      <c r="ABR5" s="27"/>
      <c r="ABS5" s="27"/>
      <c r="ABT5" s="27"/>
      <c r="ABU5" s="27"/>
      <c r="ABV5" s="27"/>
      <c r="ABW5" s="27"/>
      <c r="ABX5" s="27"/>
      <c r="ABY5" s="27"/>
      <c r="ABZ5" s="27"/>
      <c r="ACA5" s="27"/>
      <c r="ACB5" s="27"/>
      <c r="ACC5" s="27"/>
      <c r="ACD5" s="27"/>
      <c r="ACE5" s="27"/>
      <c r="ACF5" s="27"/>
      <c r="ACG5" s="27"/>
      <c r="ACH5" s="27"/>
      <c r="ACI5" s="27"/>
      <c r="ACJ5" s="27"/>
      <c r="ACK5" s="27"/>
      <c r="ACL5" s="27"/>
      <c r="ACM5" s="27"/>
      <c r="ACN5" s="27"/>
      <c r="ACO5" s="27"/>
      <c r="ACP5" s="27"/>
      <c r="ACQ5" s="27"/>
      <c r="ACR5" s="27"/>
      <c r="ACS5" s="27"/>
      <c r="ACT5" s="27"/>
      <c r="ACU5" s="27"/>
      <c r="ACV5" s="27"/>
      <c r="ACW5" s="27"/>
      <c r="ACX5" s="27"/>
      <c r="ACY5" s="27"/>
      <c r="ACZ5" s="27"/>
      <c r="ADA5" s="27"/>
      <c r="ADB5" s="27"/>
      <c r="ADC5" s="27"/>
      <c r="ADD5" s="27"/>
      <c r="ADE5" s="27"/>
      <c r="ADF5" s="27"/>
      <c r="ADG5" s="27"/>
      <c r="ADH5" s="27"/>
      <c r="ADI5" s="27"/>
      <c r="ADJ5" s="27"/>
      <c r="ADK5" s="27"/>
      <c r="ADL5" s="27"/>
      <c r="ADM5" s="27"/>
      <c r="ADN5" s="27"/>
      <c r="ADO5" s="27"/>
      <c r="ADP5" s="27"/>
      <c r="ADQ5" s="27"/>
      <c r="ADR5" s="27"/>
      <c r="ADS5" s="27"/>
      <c r="ADT5" s="27"/>
      <c r="ADU5" s="27"/>
      <c r="ADV5" s="27"/>
      <c r="ADW5" s="27"/>
      <c r="ADX5" s="27"/>
      <c r="ADY5" s="27"/>
      <c r="ADZ5" s="27"/>
      <c r="AEA5" s="27"/>
      <c r="AEB5" s="27"/>
      <c r="AEC5" s="27"/>
      <c r="AED5" s="27"/>
      <c r="AEE5" s="27"/>
      <c r="AEF5" s="27"/>
      <c r="AEG5" s="27"/>
      <c r="AEH5" s="27"/>
      <c r="AEI5" s="27"/>
      <c r="AEJ5" s="27"/>
      <c r="AEK5" s="27"/>
      <c r="AEL5" s="27"/>
      <c r="AEM5" s="27"/>
      <c r="AEN5" s="27"/>
      <c r="AEO5" s="27"/>
      <c r="AEP5" s="27"/>
      <c r="AEQ5" s="27"/>
      <c r="AER5" s="27"/>
      <c r="AES5" s="27"/>
      <c r="AET5" s="27"/>
      <c r="AEU5" s="27"/>
      <c r="AEV5" s="27"/>
      <c r="AEW5" s="27"/>
      <c r="AEX5" s="27"/>
      <c r="AEY5" s="27"/>
      <c r="AEZ5" s="27"/>
      <c r="AFA5" s="27"/>
      <c r="AFB5" s="27"/>
      <c r="AFC5" s="27"/>
      <c r="AFD5" s="27"/>
      <c r="AFE5" s="27"/>
      <c r="AFF5" s="27"/>
      <c r="AFG5" s="27"/>
      <c r="AFH5" s="27"/>
      <c r="AFI5" s="27"/>
      <c r="AFJ5" s="27"/>
      <c r="AFK5" s="27"/>
      <c r="AFL5" s="27"/>
      <c r="AFM5" s="27"/>
      <c r="AFN5" s="27"/>
      <c r="AFO5" s="27"/>
      <c r="AFP5" s="27"/>
      <c r="AFQ5" s="27"/>
      <c r="AFR5" s="27"/>
      <c r="AFS5" s="27"/>
      <c r="AFT5" s="27"/>
      <c r="AFU5" s="27"/>
      <c r="AFV5" s="27"/>
      <c r="AFW5" s="27"/>
      <c r="AFX5" s="27"/>
      <c r="AFY5" s="27"/>
      <c r="AFZ5" s="27"/>
      <c r="AGA5" s="27"/>
      <c r="AGB5" s="27"/>
      <c r="AGC5" s="27"/>
      <c r="AGD5" s="27"/>
      <c r="AGE5" s="27"/>
      <c r="AGF5" s="27"/>
      <c r="AGG5" s="27"/>
      <c r="AGH5" s="27"/>
      <c r="AGI5" s="27"/>
      <c r="AGJ5" s="27"/>
      <c r="AGK5" s="27"/>
      <c r="AGL5" s="27"/>
      <c r="AGM5" s="27"/>
      <c r="AGN5" s="27"/>
      <c r="AGO5" s="27"/>
      <c r="AGP5" s="27"/>
      <c r="AGQ5" s="27"/>
      <c r="AGR5" s="27"/>
      <c r="AGS5" s="27"/>
      <c r="AGT5" s="27"/>
      <c r="AGU5" s="27"/>
      <c r="AGV5" s="27"/>
      <c r="AGW5" s="27"/>
      <c r="AGX5" s="27"/>
      <c r="AGY5" s="27"/>
      <c r="AGZ5" s="27"/>
      <c r="AHA5" s="27"/>
      <c r="AHB5" s="27"/>
      <c r="AHC5" s="27"/>
      <c r="AHD5" s="27"/>
      <c r="AHE5" s="27"/>
      <c r="AHF5" s="27"/>
      <c r="AHG5" s="27"/>
      <c r="AHH5" s="27"/>
      <c r="AHI5" s="27"/>
      <c r="AHJ5" s="27"/>
      <c r="AHK5" s="27"/>
      <c r="AHL5" s="27"/>
      <c r="AHM5" s="27"/>
      <c r="AHN5" s="27"/>
      <c r="AHO5" s="27"/>
      <c r="AHP5" s="27"/>
      <c r="AHQ5" s="27"/>
      <c r="AHR5" s="27"/>
      <c r="AHS5" s="27"/>
      <c r="AHT5" s="27"/>
      <c r="AHU5" s="27"/>
      <c r="AHV5" s="27"/>
      <c r="AHW5" s="27"/>
      <c r="AHX5" s="27"/>
      <c r="AHY5" s="27"/>
      <c r="AHZ5" s="27"/>
      <c r="AIA5" s="27"/>
      <c r="AIB5" s="27"/>
      <c r="AIC5" s="27"/>
      <c r="AID5" s="27"/>
      <c r="AIE5" s="27"/>
      <c r="AIF5" s="27"/>
      <c r="AIG5" s="27"/>
      <c r="AIH5" s="27"/>
      <c r="AII5" s="27"/>
      <c r="AIJ5" s="27"/>
      <c r="AIK5" s="27"/>
      <c r="AIL5" s="27"/>
      <c r="AIM5" s="27"/>
      <c r="AIN5" s="27"/>
      <c r="AIO5" s="27"/>
      <c r="AIP5" s="27"/>
      <c r="AIQ5" s="27"/>
      <c r="AIR5" s="27"/>
      <c r="AIS5" s="27"/>
      <c r="AIT5" s="27"/>
      <c r="AIU5" s="27"/>
      <c r="AIV5" s="27"/>
      <c r="AIW5" s="27"/>
      <c r="AIX5" s="27"/>
      <c r="AIY5" s="27"/>
      <c r="AIZ5" s="27"/>
      <c r="AJA5" s="27"/>
      <c r="AJB5" s="27"/>
      <c r="AJC5" s="27"/>
      <c r="AJD5" s="27"/>
      <c r="AJE5" s="27"/>
      <c r="AJF5" s="27"/>
      <c r="AJG5" s="27"/>
      <c r="AJH5" s="27"/>
      <c r="AJI5" s="27"/>
      <c r="AJJ5" s="27"/>
      <c r="AJK5" s="27"/>
      <c r="AJL5" s="27"/>
      <c r="AJM5" s="27"/>
      <c r="AJN5" s="27"/>
      <c r="AJO5" s="27"/>
      <c r="AJP5" s="27"/>
      <c r="AJQ5" s="27"/>
      <c r="AJR5" s="27"/>
      <c r="AJS5" s="27"/>
      <c r="AJT5" s="27"/>
      <c r="AJU5" s="27"/>
      <c r="AJV5" s="27"/>
      <c r="AJW5" s="27"/>
      <c r="AJX5" s="27"/>
      <c r="AJY5" s="27"/>
      <c r="AJZ5" s="27"/>
      <c r="AKA5" s="27"/>
      <c r="AKB5" s="27"/>
      <c r="AKC5" s="27"/>
      <c r="AKD5" s="27"/>
      <c r="AKE5" s="27"/>
      <c r="AKF5" s="27"/>
      <c r="AKG5" s="27"/>
      <c r="AKH5" s="27"/>
      <c r="AKI5" s="27"/>
      <c r="AKJ5" s="27"/>
      <c r="AKK5" s="27"/>
      <c r="AKL5" s="27"/>
      <c r="AKM5" s="27"/>
      <c r="AKN5" s="27"/>
      <c r="AKO5" s="27"/>
      <c r="AKP5" s="27"/>
      <c r="AKQ5" s="27"/>
      <c r="AKR5" s="27"/>
      <c r="AKS5" s="27"/>
      <c r="AKT5" s="27"/>
      <c r="AKU5" s="27"/>
      <c r="AKV5" s="27"/>
      <c r="AKW5" s="27"/>
      <c r="AKX5" s="27"/>
      <c r="AKY5" s="27"/>
      <c r="AKZ5" s="27"/>
      <c r="ALA5" s="27"/>
      <c r="ALB5" s="27"/>
      <c r="ALC5" s="27"/>
      <c r="ALD5" s="27"/>
      <c r="ALE5" s="27"/>
      <c r="ALF5" s="27"/>
      <c r="ALG5" s="27"/>
      <c r="ALH5" s="27"/>
      <c r="ALI5" s="27"/>
      <c r="ALJ5" s="27"/>
      <c r="ALK5" s="27"/>
      <c r="ALL5" s="27"/>
      <c r="ALM5" s="27"/>
      <c r="ALN5" s="27"/>
      <c r="ALO5" s="27"/>
      <c r="ALP5" s="27"/>
      <c r="ALQ5" s="27"/>
      <c r="ALR5" s="27"/>
      <c r="ALS5" s="27"/>
      <c r="ALT5" s="27"/>
      <c r="ALU5" s="27"/>
      <c r="ALV5" s="27"/>
      <c r="ALW5" s="27"/>
      <c r="ALX5" s="27"/>
      <c r="ALY5" s="27"/>
      <c r="ALZ5" s="27"/>
      <c r="AMA5" s="27"/>
      <c r="AMB5" s="27"/>
      <c r="AMC5" s="27"/>
      <c r="AMD5" s="27"/>
      <c r="AME5" s="27"/>
      <c r="AMF5" s="27"/>
      <c r="AMG5" s="27"/>
      <c r="AMH5" s="27"/>
    </row>
    <row r="6" spans="1:1022" customFormat="1">
      <c r="A6" s="83" t="s">
        <v>334</v>
      </c>
      <c r="B6" s="83" t="s">
        <v>335</v>
      </c>
      <c r="C6" s="83" t="s">
        <v>8</v>
      </c>
      <c r="D6" s="84"/>
      <c r="E6" s="85"/>
      <c r="F6" s="85"/>
      <c r="G6" s="86"/>
      <c r="H6" s="86"/>
      <c r="I6" s="86"/>
      <c r="J6" s="86"/>
      <c r="K6" s="86"/>
      <c r="L6" s="86"/>
      <c r="M6" s="86"/>
      <c r="N6" s="86"/>
      <c r="O6" s="86"/>
      <c r="P6" s="86"/>
      <c r="Q6" s="86"/>
      <c r="R6" s="86"/>
      <c r="S6" s="86"/>
      <c r="T6" s="86"/>
      <c r="U6" s="86"/>
      <c r="V6" s="86"/>
      <c r="W6" s="86"/>
      <c r="X6" s="86"/>
      <c r="Y6" s="86"/>
      <c r="Z6" s="86"/>
      <c r="AA6" s="86"/>
      <c r="AB6" s="86"/>
      <c r="AC6" s="86"/>
      <c r="AD6" s="86"/>
      <c r="AE6" s="86"/>
      <c r="AF6" s="86"/>
      <c r="AG6" s="86"/>
      <c r="AH6" s="86"/>
      <c r="AI6" s="86"/>
      <c r="AJ6" s="86"/>
      <c r="AK6" s="86"/>
      <c r="AL6" s="86"/>
      <c r="AM6" s="86"/>
      <c r="AN6" s="86"/>
      <c r="AO6" s="86"/>
      <c r="AP6" s="86"/>
      <c r="AQ6" s="86"/>
      <c r="AR6" s="86"/>
      <c r="AS6" s="86"/>
      <c r="AT6" s="86"/>
      <c r="AU6" s="86"/>
      <c r="AV6" s="86"/>
      <c r="AW6" s="86"/>
      <c r="AX6" s="86"/>
      <c r="AY6" s="86"/>
      <c r="AZ6" s="86"/>
      <c r="BA6" s="86"/>
      <c r="BB6" s="86"/>
      <c r="BC6" s="86"/>
      <c r="BD6" s="86"/>
      <c r="BE6" s="86"/>
      <c r="BF6" s="86"/>
      <c r="BG6" s="86"/>
      <c r="BH6" s="86"/>
      <c r="BI6" s="86"/>
      <c r="BJ6" s="86"/>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c r="CL6" s="27"/>
      <c r="CM6" s="27"/>
      <c r="CN6" s="27"/>
      <c r="CO6" s="27"/>
      <c r="CP6" s="27"/>
      <c r="CQ6" s="27"/>
      <c r="CR6" s="27"/>
      <c r="CS6" s="27"/>
      <c r="CT6" s="27"/>
      <c r="CU6" s="27"/>
      <c r="CV6" s="27"/>
      <c r="CW6" s="27"/>
      <c r="CX6" s="27"/>
      <c r="CY6" s="27"/>
      <c r="CZ6" s="27"/>
      <c r="DA6" s="27"/>
      <c r="DB6" s="27"/>
      <c r="DC6" s="27"/>
      <c r="DD6" s="27"/>
      <c r="DE6" s="27"/>
      <c r="DF6" s="27"/>
      <c r="DG6" s="27"/>
      <c r="DH6" s="27"/>
      <c r="DI6" s="27"/>
      <c r="DJ6" s="27"/>
      <c r="DK6" s="27"/>
      <c r="DL6" s="27"/>
      <c r="DM6" s="27"/>
      <c r="DN6" s="27"/>
      <c r="DO6" s="27"/>
      <c r="DP6" s="27"/>
      <c r="DQ6" s="27"/>
      <c r="DR6" s="27"/>
      <c r="DS6" s="27"/>
      <c r="DT6" s="27"/>
      <c r="DU6" s="27"/>
      <c r="DV6" s="27"/>
      <c r="DW6" s="27"/>
      <c r="DX6" s="27"/>
      <c r="DY6" s="27"/>
      <c r="DZ6" s="27"/>
      <c r="EA6" s="27"/>
      <c r="EB6" s="27"/>
      <c r="EC6" s="27"/>
      <c r="ED6" s="27"/>
      <c r="EE6" s="27"/>
      <c r="EF6" s="27"/>
      <c r="EG6" s="27"/>
      <c r="EH6" s="27"/>
      <c r="EI6" s="27"/>
      <c r="EJ6" s="27"/>
      <c r="EK6" s="27"/>
      <c r="EL6" s="27"/>
      <c r="EM6" s="27"/>
      <c r="EN6" s="27"/>
      <c r="EO6" s="27"/>
      <c r="EP6" s="27"/>
      <c r="EQ6" s="27"/>
      <c r="ER6" s="27"/>
      <c r="ES6" s="27"/>
      <c r="ET6" s="27"/>
      <c r="EU6" s="27"/>
      <c r="EV6" s="27"/>
      <c r="EW6" s="27"/>
      <c r="EX6" s="27"/>
      <c r="EY6" s="27"/>
      <c r="EZ6" s="27"/>
      <c r="FA6" s="27"/>
      <c r="FB6" s="27"/>
      <c r="FC6" s="27"/>
      <c r="FD6" s="27"/>
      <c r="FE6" s="27"/>
      <c r="FF6" s="27"/>
      <c r="FG6" s="27"/>
      <c r="FH6" s="27"/>
      <c r="FI6" s="27"/>
      <c r="FJ6" s="27"/>
      <c r="FK6" s="27"/>
      <c r="FL6" s="27"/>
      <c r="FM6" s="27"/>
      <c r="FN6" s="27"/>
      <c r="FO6" s="27"/>
      <c r="FP6" s="27"/>
      <c r="FQ6" s="27"/>
      <c r="FR6" s="27"/>
      <c r="FS6" s="27"/>
      <c r="FT6" s="27"/>
      <c r="FU6" s="27"/>
      <c r="FV6" s="27"/>
      <c r="FW6" s="27"/>
      <c r="FX6" s="27"/>
      <c r="FY6" s="27"/>
      <c r="FZ6" s="27"/>
      <c r="GA6" s="27"/>
      <c r="GB6" s="27"/>
      <c r="GC6" s="27"/>
      <c r="GD6" s="27"/>
      <c r="GE6" s="27"/>
      <c r="GF6" s="27"/>
      <c r="GG6" s="27"/>
      <c r="GH6" s="27"/>
      <c r="GI6" s="27"/>
      <c r="GJ6" s="27"/>
      <c r="GK6" s="27"/>
      <c r="GL6" s="27"/>
      <c r="GM6" s="27"/>
      <c r="GN6" s="27"/>
      <c r="GO6" s="27"/>
      <c r="GP6" s="27"/>
      <c r="GQ6" s="27"/>
      <c r="GR6" s="27"/>
      <c r="GS6" s="27"/>
      <c r="GT6" s="27"/>
      <c r="GU6" s="27"/>
      <c r="GV6" s="27"/>
      <c r="GW6" s="27"/>
      <c r="GX6" s="27"/>
      <c r="GY6" s="27"/>
      <c r="GZ6" s="27"/>
      <c r="HA6" s="27"/>
      <c r="HB6" s="27"/>
      <c r="HC6" s="27"/>
      <c r="HD6" s="27"/>
      <c r="HE6" s="27"/>
      <c r="HF6" s="27"/>
      <c r="HG6" s="27"/>
      <c r="HH6" s="27"/>
      <c r="HI6" s="27"/>
      <c r="HJ6" s="27"/>
      <c r="HK6" s="27"/>
      <c r="HL6" s="27"/>
      <c r="HM6" s="27"/>
      <c r="HN6" s="27"/>
      <c r="HO6" s="27"/>
      <c r="HP6" s="27"/>
      <c r="HQ6" s="27"/>
      <c r="HR6" s="27"/>
      <c r="HS6" s="27"/>
      <c r="HT6" s="27"/>
      <c r="HU6" s="27"/>
      <c r="HV6" s="27"/>
      <c r="HW6" s="27"/>
      <c r="HX6" s="27"/>
      <c r="HY6" s="27"/>
      <c r="HZ6" s="27"/>
      <c r="IA6" s="27"/>
      <c r="IB6" s="27"/>
      <c r="IC6" s="27"/>
      <c r="ID6" s="27"/>
      <c r="IE6" s="27"/>
      <c r="IF6" s="27"/>
      <c r="IG6" s="27"/>
      <c r="IH6" s="27"/>
      <c r="II6" s="27"/>
      <c r="IJ6" s="27"/>
      <c r="IK6" s="27"/>
      <c r="IL6" s="27"/>
      <c r="IM6" s="27"/>
      <c r="IN6" s="27"/>
      <c r="IO6" s="27"/>
      <c r="IP6" s="27"/>
      <c r="IQ6" s="27"/>
      <c r="IR6" s="27"/>
      <c r="IS6" s="27"/>
      <c r="IT6" s="27"/>
      <c r="IU6" s="27"/>
      <c r="IV6" s="27"/>
      <c r="IW6" s="27"/>
      <c r="IX6" s="27"/>
      <c r="IY6" s="27"/>
      <c r="IZ6" s="27"/>
      <c r="JA6" s="27"/>
      <c r="JB6" s="27"/>
      <c r="JC6" s="27"/>
      <c r="JD6" s="27"/>
      <c r="JE6" s="27"/>
      <c r="JF6" s="27"/>
      <c r="JG6" s="27"/>
      <c r="JH6" s="27"/>
      <c r="JI6" s="27"/>
      <c r="JJ6" s="27"/>
      <c r="JK6" s="27"/>
      <c r="JL6" s="27"/>
      <c r="JM6" s="27"/>
      <c r="JN6" s="27"/>
      <c r="JO6" s="27"/>
      <c r="JP6" s="27"/>
      <c r="JQ6" s="27"/>
      <c r="JR6" s="27"/>
      <c r="JS6" s="27"/>
      <c r="JT6" s="27"/>
      <c r="JU6" s="27"/>
      <c r="JV6" s="27"/>
      <c r="JW6" s="27"/>
      <c r="JX6" s="27"/>
      <c r="JY6" s="27"/>
      <c r="JZ6" s="27"/>
      <c r="KA6" s="27"/>
      <c r="KB6" s="27"/>
      <c r="KC6" s="27"/>
      <c r="KD6" s="27"/>
      <c r="KE6" s="27"/>
      <c r="KF6" s="27"/>
      <c r="KG6" s="27"/>
      <c r="KH6" s="27"/>
      <c r="KI6" s="27"/>
      <c r="KJ6" s="27"/>
      <c r="KK6" s="27"/>
      <c r="KL6" s="27"/>
      <c r="KM6" s="27"/>
      <c r="KN6" s="27"/>
      <c r="KO6" s="27"/>
      <c r="KP6" s="27"/>
      <c r="KQ6" s="27"/>
      <c r="KR6" s="27"/>
      <c r="KS6" s="27"/>
      <c r="KT6" s="27"/>
      <c r="KU6" s="27"/>
      <c r="KV6" s="27"/>
      <c r="KW6" s="27"/>
      <c r="KX6" s="27"/>
      <c r="KY6" s="27"/>
      <c r="KZ6" s="27"/>
      <c r="LA6" s="27"/>
      <c r="LB6" s="27"/>
      <c r="LC6" s="27"/>
      <c r="LD6" s="27"/>
      <c r="LE6" s="27"/>
      <c r="LF6" s="27"/>
      <c r="LG6" s="27"/>
      <c r="LH6" s="27"/>
      <c r="LI6" s="27"/>
      <c r="LJ6" s="27"/>
      <c r="LK6" s="27"/>
      <c r="LL6" s="27"/>
      <c r="LM6" s="27"/>
      <c r="LN6" s="27"/>
      <c r="LO6" s="27"/>
      <c r="LP6" s="27"/>
      <c r="LQ6" s="27"/>
      <c r="LR6" s="27"/>
      <c r="LS6" s="27"/>
      <c r="LT6" s="27"/>
      <c r="LU6" s="27"/>
      <c r="LV6" s="27"/>
      <c r="LW6" s="27"/>
      <c r="LX6" s="27"/>
      <c r="LY6" s="27"/>
      <c r="LZ6" s="27"/>
      <c r="MA6" s="27"/>
      <c r="MB6" s="27"/>
      <c r="MC6" s="27"/>
      <c r="MD6" s="27"/>
      <c r="ME6" s="27"/>
      <c r="MF6" s="27"/>
      <c r="MG6" s="27"/>
      <c r="MH6" s="27"/>
      <c r="MI6" s="27"/>
      <c r="MJ6" s="27"/>
      <c r="MK6" s="27"/>
      <c r="ML6" s="27"/>
      <c r="MM6" s="27"/>
      <c r="MN6" s="27"/>
      <c r="MO6" s="27"/>
      <c r="MP6" s="27"/>
      <c r="MQ6" s="27"/>
      <c r="MR6" s="27"/>
      <c r="MS6" s="27"/>
      <c r="MT6" s="27"/>
      <c r="MU6" s="27"/>
      <c r="MV6" s="27"/>
      <c r="MW6" s="27"/>
      <c r="MX6" s="27"/>
      <c r="MY6" s="27"/>
      <c r="MZ6" s="27"/>
      <c r="NA6" s="27"/>
      <c r="NB6" s="27"/>
      <c r="NC6" s="27"/>
      <c r="ND6" s="27"/>
      <c r="NE6" s="27"/>
      <c r="NF6" s="27"/>
      <c r="NG6" s="27"/>
      <c r="NH6" s="27"/>
      <c r="NI6" s="27"/>
      <c r="NJ6" s="27"/>
      <c r="NK6" s="27"/>
      <c r="NL6" s="27"/>
      <c r="NM6" s="27"/>
      <c r="NN6" s="27"/>
      <c r="NO6" s="27"/>
      <c r="NP6" s="27"/>
      <c r="NQ6" s="27"/>
      <c r="NR6" s="27"/>
      <c r="NS6" s="27"/>
      <c r="NT6" s="27"/>
      <c r="NU6" s="27"/>
      <c r="NV6" s="27"/>
      <c r="NW6" s="27"/>
      <c r="NX6" s="27"/>
      <c r="NY6" s="27"/>
      <c r="NZ6" s="27"/>
      <c r="OA6" s="27"/>
      <c r="OB6" s="27"/>
      <c r="OC6" s="27"/>
      <c r="OD6" s="27"/>
      <c r="OE6" s="27"/>
      <c r="OF6" s="27"/>
      <c r="OG6" s="27"/>
      <c r="OH6" s="27"/>
      <c r="OI6" s="27"/>
      <c r="OJ6" s="27"/>
      <c r="OK6" s="27"/>
      <c r="OL6" s="27"/>
      <c r="OM6" s="27"/>
      <c r="ON6" s="27"/>
      <c r="OO6" s="27"/>
      <c r="OP6" s="27"/>
      <c r="OQ6" s="27"/>
      <c r="OR6" s="27"/>
      <c r="OS6" s="27"/>
      <c r="OT6" s="27"/>
      <c r="OU6" s="27"/>
      <c r="OV6" s="27"/>
      <c r="OW6" s="27"/>
      <c r="OX6" s="27"/>
      <c r="OY6" s="27"/>
      <c r="OZ6" s="27"/>
      <c r="PA6" s="27"/>
      <c r="PB6" s="27"/>
      <c r="PC6" s="27"/>
      <c r="PD6" s="27"/>
      <c r="PE6" s="27"/>
      <c r="PF6" s="27"/>
      <c r="PG6" s="27"/>
      <c r="PH6" s="27"/>
      <c r="PI6" s="27"/>
      <c r="PJ6" s="27"/>
      <c r="PK6" s="27"/>
      <c r="PL6" s="27"/>
      <c r="PM6" s="27"/>
      <c r="PN6" s="27"/>
      <c r="PO6" s="27"/>
      <c r="PP6" s="27"/>
      <c r="PQ6" s="27"/>
      <c r="PR6" s="27"/>
      <c r="PS6" s="27"/>
      <c r="PT6" s="27"/>
      <c r="PU6" s="27"/>
      <c r="PV6" s="27"/>
      <c r="PW6" s="27"/>
      <c r="PX6" s="27"/>
      <c r="PY6" s="27"/>
      <c r="PZ6" s="27"/>
      <c r="QA6" s="27"/>
      <c r="QB6" s="27"/>
      <c r="QC6" s="27"/>
      <c r="QD6" s="27"/>
      <c r="QE6" s="27"/>
      <c r="QF6" s="27"/>
      <c r="QG6" s="27"/>
      <c r="QH6" s="27"/>
      <c r="QI6" s="27"/>
      <c r="QJ6" s="27"/>
      <c r="QK6" s="27"/>
      <c r="QL6" s="27"/>
      <c r="QM6" s="27"/>
      <c r="QN6" s="27"/>
      <c r="QO6" s="27"/>
      <c r="QP6" s="27"/>
      <c r="QQ6" s="27"/>
      <c r="QR6" s="27"/>
      <c r="QS6" s="27"/>
      <c r="QT6" s="27"/>
      <c r="QU6" s="27"/>
      <c r="QV6" s="27"/>
      <c r="QW6" s="27"/>
      <c r="QX6" s="27"/>
      <c r="QY6" s="27"/>
      <c r="QZ6" s="27"/>
      <c r="RA6" s="27"/>
      <c r="RB6" s="27"/>
      <c r="RC6" s="27"/>
      <c r="RD6" s="27"/>
      <c r="RE6" s="27"/>
      <c r="RF6" s="27"/>
      <c r="RG6" s="27"/>
      <c r="RH6" s="27"/>
      <c r="RI6" s="27"/>
      <c r="RJ6" s="27"/>
      <c r="RK6" s="27"/>
      <c r="RL6" s="27"/>
      <c r="RM6" s="27"/>
      <c r="RN6" s="27"/>
      <c r="RO6" s="27"/>
      <c r="RP6" s="27"/>
      <c r="RQ6" s="27"/>
      <c r="RR6" s="27"/>
      <c r="RS6" s="27"/>
      <c r="RT6" s="27"/>
      <c r="RU6" s="27"/>
      <c r="RV6" s="27"/>
      <c r="RW6" s="27"/>
      <c r="RX6" s="27"/>
      <c r="RY6" s="27"/>
      <c r="RZ6" s="27"/>
      <c r="SA6" s="27"/>
      <c r="SB6" s="27"/>
      <c r="SC6" s="27"/>
      <c r="SD6" s="27"/>
      <c r="SE6" s="27"/>
      <c r="SF6" s="27"/>
      <c r="SG6" s="27"/>
      <c r="SH6" s="27"/>
      <c r="SI6" s="27"/>
      <c r="SJ6" s="27"/>
      <c r="SK6" s="27"/>
      <c r="SL6" s="27"/>
      <c r="SM6" s="27"/>
      <c r="SN6" s="27"/>
      <c r="SO6" s="27"/>
      <c r="SP6" s="27"/>
      <c r="SQ6" s="27"/>
      <c r="SR6" s="27"/>
      <c r="SS6" s="27"/>
      <c r="ST6" s="27"/>
      <c r="SU6" s="27"/>
      <c r="SV6" s="27"/>
      <c r="SW6" s="27"/>
      <c r="SX6" s="27"/>
      <c r="SY6" s="27"/>
      <c r="SZ6" s="27"/>
      <c r="TA6" s="27"/>
      <c r="TB6" s="27"/>
      <c r="TC6" s="27"/>
      <c r="TD6" s="27"/>
      <c r="TE6" s="27"/>
      <c r="TF6" s="27"/>
      <c r="TG6" s="27"/>
      <c r="TH6" s="27"/>
      <c r="TI6" s="27"/>
      <c r="TJ6" s="27"/>
      <c r="TK6" s="27"/>
      <c r="TL6" s="27"/>
      <c r="TM6" s="27"/>
      <c r="TN6" s="27"/>
      <c r="TO6" s="27"/>
      <c r="TP6" s="27"/>
      <c r="TQ6" s="27"/>
      <c r="TR6" s="27"/>
      <c r="TS6" s="27"/>
      <c r="TT6" s="27"/>
      <c r="TU6" s="27"/>
      <c r="TV6" s="27"/>
      <c r="TW6" s="27"/>
      <c r="TX6" s="27"/>
      <c r="TY6" s="27"/>
      <c r="TZ6" s="27"/>
      <c r="UA6" s="27"/>
      <c r="UB6" s="27"/>
      <c r="UC6" s="27"/>
      <c r="UD6" s="27"/>
      <c r="UE6" s="27"/>
      <c r="UF6" s="27"/>
      <c r="UG6" s="27"/>
      <c r="UH6" s="27"/>
      <c r="UI6" s="27"/>
      <c r="UJ6" s="27"/>
      <c r="UK6" s="27"/>
      <c r="UL6" s="27"/>
      <c r="UM6" s="27"/>
      <c r="UN6" s="27"/>
      <c r="UO6" s="27"/>
      <c r="UP6" s="27"/>
      <c r="UQ6" s="27"/>
      <c r="UR6" s="27"/>
      <c r="US6" s="27"/>
      <c r="UT6" s="27"/>
      <c r="UU6" s="27"/>
      <c r="UV6" s="27"/>
      <c r="UW6" s="27"/>
      <c r="UX6" s="27"/>
      <c r="UY6" s="27"/>
      <c r="UZ6" s="27"/>
      <c r="VA6" s="27"/>
      <c r="VB6" s="27"/>
      <c r="VC6" s="27"/>
      <c r="VD6" s="27"/>
      <c r="VE6" s="27"/>
      <c r="VF6" s="27"/>
      <c r="VG6" s="27"/>
      <c r="VH6" s="27"/>
      <c r="VI6" s="27"/>
      <c r="VJ6" s="27"/>
      <c r="VK6" s="27"/>
      <c r="VL6" s="27"/>
      <c r="VM6" s="27"/>
      <c r="VN6" s="27"/>
      <c r="VO6" s="27"/>
      <c r="VP6" s="27"/>
      <c r="VQ6" s="27"/>
      <c r="VR6" s="27"/>
      <c r="VS6" s="27"/>
      <c r="VT6" s="27"/>
      <c r="VU6" s="27"/>
      <c r="VV6" s="27"/>
      <c r="VW6" s="27"/>
      <c r="VX6" s="27"/>
      <c r="VY6" s="27"/>
      <c r="VZ6" s="27"/>
      <c r="WA6" s="27"/>
      <c r="WB6" s="27"/>
      <c r="WC6" s="27"/>
      <c r="WD6" s="27"/>
      <c r="WE6" s="27"/>
      <c r="WF6" s="27"/>
      <c r="WG6" s="27"/>
      <c r="WH6" s="27"/>
      <c r="WI6" s="27"/>
      <c r="WJ6" s="27"/>
      <c r="WK6" s="27"/>
      <c r="WL6" s="27"/>
      <c r="WM6" s="27"/>
      <c r="WN6" s="27"/>
      <c r="WO6" s="27"/>
      <c r="WP6" s="27"/>
      <c r="WQ6" s="27"/>
      <c r="WR6" s="27"/>
      <c r="WS6" s="27"/>
      <c r="WT6" s="27"/>
      <c r="WU6" s="27"/>
      <c r="WV6" s="27"/>
      <c r="WW6" s="27"/>
      <c r="WX6" s="27"/>
      <c r="WY6" s="27"/>
      <c r="WZ6" s="27"/>
      <c r="XA6" s="27"/>
      <c r="XB6" s="27"/>
      <c r="XC6" s="27"/>
      <c r="XD6" s="27"/>
      <c r="XE6" s="27"/>
      <c r="XF6" s="27"/>
      <c r="XG6" s="27"/>
      <c r="XH6" s="27"/>
      <c r="XI6" s="27"/>
      <c r="XJ6" s="27"/>
      <c r="XK6" s="27"/>
      <c r="XL6" s="27"/>
      <c r="XM6" s="27"/>
      <c r="XN6" s="27"/>
      <c r="XO6" s="27"/>
      <c r="XP6" s="27"/>
      <c r="XQ6" s="27"/>
      <c r="XR6" s="27"/>
      <c r="XS6" s="27"/>
      <c r="XT6" s="27"/>
      <c r="XU6" s="27"/>
      <c r="XV6" s="27"/>
      <c r="XW6" s="27"/>
      <c r="XX6" s="27"/>
      <c r="XY6" s="27"/>
      <c r="XZ6" s="27"/>
      <c r="YA6" s="27"/>
      <c r="YB6" s="27"/>
      <c r="YC6" s="27"/>
      <c r="YD6" s="27"/>
      <c r="YE6" s="27"/>
      <c r="YF6" s="27"/>
      <c r="YG6" s="27"/>
      <c r="YH6" s="27"/>
      <c r="YI6" s="27"/>
      <c r="YJ6" s="27"/>
      <c r="YK6" s="27"/>
      <c r="YL6" s="27"/>
      <c r="YM6" s="27"/>
      <c r="YN6" s="27"/>
      <c r="YO6" s="27"/>
      <c r="YP6" s="27"/>
      <c r="YQ6" s="27"/>
      <c r="YR6" s="27"/>
      <c r="YS6" s="27"/>
      <c r="YT6" s="27"/>
      <c r="YU6" s="27"/>
      <c r="YV6" s="27"/>
      <c r="YW6" s="27"/>
      <c r="YX6" s="27"/>
      <c r="YY6" s="27"/>
      <c r="YZ6" s="27"/>
      <c r="ZA6" s="27"/>
      <c r="ZB6" s="27"/>
      <c r="ZC6" s="27"/>
      <c r="ZD6" s="27"/>
      <c r="ZE6" s="27"/>
      <c r="ZF6" s="27"/>
      <c r="ZG6" s="27"/>
      <c r="ZH6" s="27"/>
      <c r="ZI6" s="27"/>
      <c r="ZJ6" s="27"/>
      <c r="ZK6" s="27"/>
      <c r="ZL6" s="27"/>
      <c r="ZM6" s="27"/>
      <c r="ZN6" s="27"/>
      <c r="ZO6" s="27"/>
      <c r="ZP6" s="27"/>
      <c r="ZQ6" s="27"/>
      <c r="ZR6" s="27"/>
      <c r="ZS6" s="27"/>
      <c r="ZT6" s="27"/>
      <c r="ZU6" s="27"/>
      <c r="ZV6" s="27"/>
      <c r="ZW6" s="27"/>
      <c r="ZX6" s="27"/>
      <c r="ZY6" s="27"/>
      <c r="ZZ6" s="27"/>
      <c r="AAA6" s="27"/>
      <c r="AAB6" s="27"/>
      <c r="AAC6" s="27"/>
      <c r="AAD6" s="27"/>
      <c r="AAE6" s="27"/>
      <c r="AAF6" s="27"/>
      <c r="AAG6" s="27"/>
      <c r="AAH6" s="27"/>
      <c r="AAI6" s="27"/>
      <c r="AAJ6" s="27"/>
      <c r="AAK6" s="27"/>
      <c r="AAL6" s="27"/>
      <c r="AAM6" s="27"/>
      <c r="AAN6" s="27"/>
      <c r="AAO6" s="27"/>
      <c r="AAP6" s="27"/>
      <c r="AAQ6" s="27"/>
      <c r="AAR6" s="27"/>
      <c r="AAS6" s="27"/>
      <c r="AAT6" s="27"/>
      <c r="AAU6" s="27"/>
      <c r="AAV6" s="27"/>
      <c r="AAW6" s="27"/>
      <c r="AAX6" s="27"/>
      <c r="AAY6" s="27"/>
      <c r="AAZ6" s="27"/>
      <c r="ABA6" s="27"/>
      <c r="ABB6" s="27"/>
      <c r="ABC6" s="27"/>
      <c r="ABD6" s="27"/>
      <c r="ABE6" s="27"/>
      <c r="ABF6" s="27"/>
      <c r="ABG6" s="27"/>
      <c r="ABH6" s="27"/>
      <c r="ABI6" s="27"/>
      <c r="ABJ6" s="27"/>
      <c r="ABK6" s="27"/>
      <c r="ABL6" s="27"/>
      <c r="ABM6" s="27"/>
      <c r="ABN6" s="27"/>
      <c r="ABO6" s="27"/>
      <c r="ABP6" s="27"/>
      <c r="ABQ6" s="27"/>
      <c r="ABR6" s="27"/>
      <c r="ABS6" s="27"/>
      <c r="ABT6" s="27"/>
      <c r="ABU6" s="27"/>
      <c r="ABV6" s="27"/>
      <c r="ABW6" s="27"/>
      <c r="ABX6" s="27"/>
      <c r="ABY6" s="27"/>
      <c r="ABZ6" s="27"/>
      <c r="ACA6" s="27"/>
      <c r="ACB6" s="27"/>
      <c r="ACC6" s="27"/>
      <c r="ACD6" s="27"/>
      <c r="ACE6" s="27"/>
      <c r="ACF6" s="27"/>
      <c r="ACG6" s="27"/>
      <c r="ACH6" s="27"/>
      <c r="ACI6" s="27"/>
      <c r="ACJ6" s="27"/>
      <c r="ACK6" s="27"/>
      <c r="ACL6" s="27"/>
      <c r="ACM6" s="27"/>
      <c r="ACN6" s="27"/>
      <c r="ACO6" s="27"/>
      <c r="ACP6" s="27"/>
      <c r="ACQ6" s="27"/>
      <c r="ACR6" s="27"/>
      <c r="ACS6" s="27"/>
      <c r="ACT6" s="27"/>
      <c r="ACU6" s="27"/>
      <c r="ACV6" s="27"/>
      <c r="ACW6" s="27"/>
      <c r="ACX6" s="27"/>
      <c r="ACY6" s="27"/>
      <c r="ACZ6" s="27"/>
      <c r="ADA6" s="27"/>
      <c r="ADB6" s="27"/>
      <c r="ADC6" s="27"/>
      <c r="ADD6" s="27"/>
      <c r="ADE6" s="27"/>
      <c r="ADF6" s="27"/>
      <c r="ADG6" s="27"/>
      <c r="ADH6" s="27"/>
      <c r="ADI6" s="27"/>
      <c r="ADJ6" s="27"/>
      <c r="ADK6" s="27"/>
      <c r="ADL6" s="27"/>
      <c r="ADM6" s="27"/>
      <c r="ADN6" s="27"/>
      <c r="ADO6" s="27"/>
      <c r="ADP6" s="27"/>
      <c r="ADQ6" s="27"/>
      <c r="ADR6" s="27"/>
      <c r="ADS6" s="27"/>
      <c r="ADT6" s="27"/>
      <c r="ADU6" s="27"/>
      <c r="ADV6" s="27"/>
      <c r="ADW6" s="27"/>
      <c r="ADX6" s="27"/>
      <c r="ADY6" s="27"/>
      <c r="ADZ6" s="27"/>
      <c r="AEA6" s="27"/>
      <c r="AEB6" s="27"/>
      <c r="AEC6" s="27"/>
      <c r="AED6" s="27"/>
      <c r="AEE6" s="27"/>
      <c r="AEF6" s="27"/>
      <c r="AEG6" s="27"/>
      <c r="AEH6" s="27"/>
      <c r="AEI6" s="27"/>
      <c r="AEJ6" s="27"/>
      <c r="AEK6" s="27"/>
      <c r="AEL6" s="27"/>
      <c r="AEM6" s="27"/>
      <c r="AEN6" s="27"/>
      <c r="AEO6" s="27"/>
      <c r="AEP6" s="27"/>
      <c r="AEQ6" s="27"/>
      <c r="AER6" s="27"/>
      <c r="AES6" s="27"/>
      <c r="AET6" s="27"/>
      <c r="AEU6" s="27"/>
      <c r="AEV6" s="27"/>
      <c r="AEW6" s="27"/>
      <c r="AEX6" s="27"/>
      <c r="AEY6" s="27"/>
      <c r="AEZ6" s="27"/>
      <c r="AFA6" s="27"/>
      <c r="AFB6" s="27"/>
      <c r="AFC6" s="27"/>
      <c r="AFD6" s="27"/>
      <c r="AFE6" s="27"/>
      <c r="AFF6" s="27"/>
      <c r="AFG6" s="27"/>
      <c r="AFH6" s="27"/>
      <c r="AFI6" s="27"/>
      <c r="AFJ6" s="27"/>
      <c r="AFK6" s="27"/>
      <c r="AFL6" s="27"/>
      <c r="AFM6" s="27"/>
      <c r="AFN6" s="27"/>
      <c r="AFO6" s="27"/>
      <c r="AFP6" s="27"/>
      <c r="AFQ6" s="27"/>
      <c r="AFR6" s="27"/>
      <c r="AFS6" s="27"/>
      <c r="AFT6" s="27"/>
      <c r="AFU6" s="27"/>
      <c r="AFV6" s="27"/>
      <c r="AFW6" s="27"/>
      <c r="AFX6" s="27"/>
      <c r="AFY6" s="27"/>
      <c r="AFZ6" s="27"/>
      <c r="AGA6" s="27"/>
      <c r="AGB6" s="27"/>
      <c r="AGC6" s="27"/>
      <c r="AGD6" s="27"/>
      <c r="AGE6" s="27"/>
      <c r="AGF6" s="27"/>
      <c r="AGG6" s="27"/>
      <c r="AGH6" s="27"/>
      <c r="AGI6" s="27"/>
      <c r="AGJ6" s="27"/>
      <c r="AGK6" s="27"/>
      <c r="AGL6" s="27"/>
      <c r="AGM6" s="27"/>
      <c r="AGN6" s="27"/>
      <c r="AGO6" s="27"/>
      <c r="AGP6" s="27"/>
      <c r="AGQ6" s="27"/>
      <c r="AGR6" s="27"/>
      <c r="AGS6" s="27"/>
      <c r="AGT6" s="27"/>
      <c r="AGU6" s="27"/>
      <c r="AGV6" s="27"/>
      <c r="AGW6" s="27"/>
      <c r="AGX6" s="27"/>
      <c r="AGY6" s="27"/>
      <c r="AGZ6" s="27"/>
      <c r="AHA6" s="27"/>
      <c r="AHB6" s="27"/>
      <c r="AHC6" s="27"/>
      <c r="AHD6" s="27"/>
      <c r="AHE6" s="27"/>
      <c r="AHF6" s="27"/>
      <c r="AHG6" s="27"/>
      <c r="AHH6" s="27"/>
      <c r="AHI6" s="27"/>
      <c r="AHJ6" s="27"/>
      <c r="AHK6" s="27"/>
      <c r="AHL6" s="27"/>
      <c r="AHM6" s="27"/>
      <c r="AHN6" s="27"/>
      <c r="AHO6" s="27"/>
      <c r="AHP6" s="27"/>
      <c r="AHQ6" s="27"/>
      <c r="AHR6" s="27"/>
      <c r="AHS6" s="27"/>
      <c r="AHT6" s="27"/>
      <c r="AHU6" s="27"/>
      <c r="AHV6" s="27"/>
      <c r="AHW6" s="27"/>
      <c r="AHX6" s="27"/>
      <c r="AHY6" s="27"/>
      <c r="AHZ6" s="27"/>
      <c r="AIA6" s="27"/>
      <c r="AIB6" s="27"/>
      <c r="AIC6" s="27"/>
      <c r="AID6" s="27"/>
      <c r="AIE6" s="27"/>
      <c r="AIF6" s="27"/>
      <c r="AIG6" s="27"/>
      <c r="AIH6" s="27"/>
      <c r="AII6" s="27"/>
      <c r="AIJ6" s="27"/>
      <c r="AIK6" s="27"/>
      <c r="AIL6" s="27"/>
      <c r="AIM6" s="27"/>
      <c r="AIN6" s="27"/>
      <c r="AIO6" s="27"/>
      <c r="AIP6" s="27"/>
      <c r="AIQ6" s="27"/>
      <c r="AIR6" s="27"/>
      <c r="AIS6" s="27"/>
      <c r="AIT6" s="27"/>
      <c r="AIU6" s="27"/>
      <c r="AIV6" s="27"/>
      <c r="AIW6" s="27"/>
      <c r="AIX6" s="27"/>
      <c r="AIY6" s="27"/>
      <c r="AIZ6" s="27"/>
      <c r="AJA6" s="27"/>
      <c r="AJB6" s="27"/>
      <c r="AJC6" s="27"/>
      <c r="AJD6" s="27"/>
      <c r="AJE6" s="27"/>
      <c r="AJF6" s="27"/>
      <c r="AJG6" s="27"/>
      <c r="AJH6" s="27"/>
      <c r="AJI6" s="27"/>
      <c r="AJJ6" s="27"/>
      <c r="AJK6" s="27"/>
      <c r="AJL6" s="27"/>
      <c r="AJM6" s="27"/>
      <c r="AJN6" s="27"/>
      <c r="AJO6" s="27"/>
      <c r="AJP6" s="27"/>
      <c r="AJQ6" s="27"/>
      <c r="AJR6" s="27"/>
      <c r="AJS6" s="27"/>
      <c r="AJT6" s="27"/>
      <c r="AJU6" s="27"/>
      <c r="AJV6" s="27"/>
      <c r="AJW6" s="27"/>
      <c r="AJX6" s="27"/>
      <c r="AJY6" s="27"/>
      <c r="AJZ6" s="27"/>
      <c r="AKA6" s="27"/>
      <c r="AKB6" s="27"/>
      <c r="AKC6" s="27"/>
      <c r="AKD6" s="27"/>
      <c r="AKE6" s="27"/>
      <c r="AKF6" s="27"/>
      <c r="AKG6" s="27"/>
      <c r="AKH6" s="27"/>
      <c r="AKI6" s="27"/>
      <c r="AKJ6" s="27"/>
      <c r="AKK6" s="27"/>
      <c r="AKL6" s="27"/>
      <c r="AKM6" s="27"/>
      <c r="AKN6" s="27"/>
      <c r="AKO6" s="27"/>
      <c r="AKP6" s="27"/>
      <c r="AKQ6" s="27"/>
      <c r="AKR6" s="27"/>
      <c r="AKS6" s="27"/>
      <c r="AKT6" s="27"/>
      <c r="AKU6" s="27"/>
      <c r="AKV6" s="27"/>
      <c r="AKW6" s="27"/>
      <c r="AKX6" s="27"/>
      <c r="AKY6" s="27"/>
      <c r="AKZ6" s="27"/>
      <c r="ALA6" s="27"/>
      <c r="ALB6" s="27"/>
      <c r="ALC6" s="27"/>
      <c r="ALD6" s="27"/>
      <c r="ALE6" s="27"/>
      <c r="ALF6" s="27"/>
      <c r="ALG6" s="27"/>
      <c r="ALH6" s="27"/>
      <c r="ALI6" s="27"/>
      <c r="ALJ6" s="27"/>
      <c r="ALK6" s="27"/>
      <c r="ALL6" s="27"/>
      <c r="ALM6" s="27"/>
      <c r="ALN6" s="27"/>
      <c r="ALO6" s="27"/>
      <c r="ALP6" s="27"/>
      <c r="ALQ6" s="27"/>
      <c r="ALR6" s="27"/>
      <c r="ALS6" s="27"/>
      <c r="ALT6" s="27"/>
      <c r="ALU6" s="27"/>
      <c r="ALV6" s="27"/>
      <c r="ALW6" s="27"/>
      <c r="ALX6" s="27"/>
      <c r="ALY6" s="27"/>
      <c r="ALZ6" s="27"/>
      <c r="AMA6" s="27"/>
      <c r="AMB6" s="27"/>
      <c r="AMC6" s="27"/>
      <c r="AMD6" s="27"/>
      <c r="AME6" s="27"/>
      <c r="AMF6" s="27"/>
      <c r="AMG6" s="27"/>
      <c r="AMH6" s="27"/>
    </row>
    <row r="7" spans="1:1022" customFormat="1">
      <c r="A7" s="83" t="s">
        <v>336</v>
      </c>
      <c r="B7" s="83" t="s">
        <v>337</v>
      </c>
      <c r="C7" s="83" t="s">
        <v>8</v>
      </c>
      <c r="D7" s="84"/>
      <c r="E7" s="85"/>
      <c r="F7" s="85"/>
      <c r="G7" s="86"/>
      <c r="H7" s="86"/>
      <c r="I7" s="86"/>
      <c r="J7" s="86"/>
      <c r="K7" s="86"/>
      <c r="L7" s="86"/>
      <c r="M7" s="86"/>
      <c r="N7" s="86"/>
      <c r="O7" s="86"/>
      <c r="P7" s="86"/>
      <c r="Q7" s="86"/>
      <c r="R7" s="86"/>
      <c r="S7" s="86"/>
      <c r="T7" s="86"/>
      <c r="U7" s="86"/>
      <c r="V7" s="86"/>
      <c r="W7" s="86"/>
      <c r="X7" s="86"/>
      <c r="Y7" s="86"/>
      <c r="Z7" s="86"/>
      <c r="AA7" s="86"/>
      <c r="AB7" s="86"/>
      <c r="AC7" s="86"/>
      <c r="AD7" s="86"/>
      <c r="AE7" s="86"/>
      <c r="AF7" s="86"/>
      <c r="AG7" s="86"/>
      <c r="AH7" s="86"/>
      <c r="AI7" s="86"/>
      <c r="AJ7" s="86"/>
      <c r="AK7" s="86"/>
      <c r="AL7" s="86"/>
      <c r="AM7" s="86"/>
      <c r="AN7" s="86"/>
      <c r="AO7" s="86"/>
      <c r="AP7" s="86"/>
      <c r="AQ7" s="86"/>
      <c r="AR7" s="86"/>
      <c r="AS7" s="86"/>
      <c r="AT7" s="86"/>
      <c r="AU7" s="86"/>
      <c r="AV7" s="86"/>
      <c r="AW7" s="86"/>
      <c r="AX7" s="86"/>
      <c r="AY7" s="86"/>
      <c r="AZ7" s="86"/>
      <c r="BA7" s="86"/>
      <c r="BB7" s="86"/>
      <c r="BC7" s="86"/>
      <c r="BD7" s="86"/>
      <c r="BE7" s="86"/>
      <c r="BF7" s="86"/>
      <c r="BG7" s="86"/>
      <c r="BH7" s="86"/>
      <c r="BI7" s="86"/>
      <c r="BJ7" s="86"/>
      <c r="BK7" s="27"/>
      <c r="BL7" s="27"/>
      <c r="BM7" s="27"/>
      <c r="BN7" s="27"/>
      <c r="BO7" s="27"/>
      <c r="BP7" s="27"/>
      <c r="BQ7" s="27"/>
      <c r="BR7" s="27"/>
      <c r="BS7" s="27"/>
      <c r="BT7" s="27"/>
      <c r="BU7" s="27"/>
      <c r="BV7" s="27"/>
      <c r="BW7" s="27"/>
      <c r="BX7" s="27"/>
      <c r="BY7" s="27"/>
      <c r="BZ7" s="27"/>
      <c r="CA7" s="27"/>
      <c r="CB7" s="27"/>
      <c r="CC7" s="27"/>
      <c r="CD7" s="27"/>
      <c r="CE7" s="27"/>
      <c r="CF7" s="27"/>
      <c r="CG7" s="27"/>
      <c r="CH7" s="27"/>
      <c r="CI7" s="27"/>
      <c r="CJ7" s="27"/>
      <c r="CK7" s="27"/>
      <c r="CL7" s="27"/>
      <c r="CM7" s="27"/>
      <c r="CN7" s="27"/>
      <c r="CO7" s="27"/>
      <c r="CP7" s="27"/>
      <c r="CQ7" s="27"/>
      <c r="CR7" s="27"/>
      <c r="CS7" s="27"/>
      <c r="CT7" s="27"/>
      <c r="CU7" s="27"/>
      <c r="CV7" s="27"/>
      <c r="CW7" s="27"/>
      <c r="CX7" s="27"/>
      <c r="CY7" s="27"/>
      <c r="CZ7" s="27"/>
      <c r="DA7" s="27"/>
      <c r="DB7" s="27"/>
      <c r="DC7" s="27"/>
      <c r="DD7" s="27"/>
      <c r="DE7" s="27"/>
      <c r="DF7" s="27"/>
      <c r="DG7" s="27"/>
      <c r="DH7" s="27"/>
      <c r="DI7" s="27"/>
      <c r="DJ7" s="27"/>
      <c r="DK7" s="27"/>
      <c r="DL7" s="27"/>
      <c r="DM7" s="27"/>
      <c r="DN7" s="27"/>
      <c r="DO7" s="27"/>
      <c r="DP7" s="27"/>
      <c r="DQ7" s="27"/>
      <c r="DR7" s="27"/>
      <c r="DS7" s="27"/>
      <c r="DT7" s="27"/>
      <c r="DU7" s="27"/>
      <c r="DV7" s="27"/>
      <c r="DW7" s="27"/>
      <c r="DX7" s="27"/>
      <c r="DY7" s="27"/>
      <c r="DZ7" s="27"/>
      <c r="EA7" s="27"/>
      <c r="EB7" s="27"/>
      <c r="EC7" s="27"/>
      <c r="ED7" s="27"/>
      <c r="EE7" s="27"/>
      <c r="EF7" s="27"/>
      <c r="EG7" s="27"/>
      <c r="EH7" s="27"/>
      <c r="EI7" s="27"/>
      <c r="EJ7" s="27"/>
      <c r="EK7" s="27"/>
      <c r="EL7" s="27"/>
      <c r="EM7" s="27"/>
      <c r="EN7" s="27"/>
      <c r="EO7" s="27"/>
      <c r="EP7" s="27"/>
      <c r="EQ7" s="27"/>
      <c r="ER7" s="27"/>
      <c r="ES7" s="27"/>
      <c r="ET7" s="27"/>
      <c r="EU7" s="27"/>
      <c r="EV7" s="27"/>
      <c r="EW7" s="27"/>
      <c r="EX7" s="27"/>
      <c r="EY7" s="27"/>
      <c r="EZ7" s="27"/>
      <c r="FA7" s="27"/>
      <c r="FB7" s="27"/>
      <c r="FC7" s="27"/>
      <c r="FD7" s="27"/>
      <c r="FE7" s="27"/>
      <c r="FF7" s="27"/>
      <c r="FG7" s="27"/>
      <c r="FH7" s="27"/>
      <c r="FI7" s="27"/>
      <c r="FJ7" s="27"/>
      <c r="FK7" s="27"/>
      <c r="FL7" s="27"/>
      <c r="FM7" s="27"/>
      <c r="FN7" s="27"/>
      <c r="FO7" s="27"/>
      <c r="FP7" s="27"/>
      <c r="FQ7" s="27"/>
      <c r="FR7" s="27"/>
      <c r="FS7" s="27"/>
      <c r="FT7" s="27"/>
      <c r="FU7" s="27"/>
      <c r="FV7" s="27"/>
      <c r="FW7" s="27"/>
      <c r="FX7" s="27"/>
      <c r="FY7" s="27"/>
      <c r="FZ7" s="27"/>
      <c r="GA7" s="27"/>
      <c r="GB7" s="27"/>
      <c r="GC7" s="27"/>
      <c r="GD7" s="27"/>
      <c r="GE7" s="27"/>
      <c r="GF7" s="27"/>
      <c r="GG7" s="27"/>
      <c r="GH7" s="27"/>
      <c r="GI7" s="27"/>
      <c r="GJ7" s="27"/>
      <c r="GK7" s="27"/>
      <c r="GL7" s="27"/>
      <c r="GM7" s="27"/>
      <c r="GN7" s="27"/>
      <c r="GO7" s="27"/>
      <c r="GP7" s="27"/>
      <c r="GQ7" s="27"/>
      <c r="GR7" s="27"/>
      <c r="GS7" s="27"/>
      <c r="GT7" s="27"/>
      <c r="GU7" s="27"/>
      <c r="GV7" s="27"/>
      <c r="GW7" s="27"/>
      <c r="GX7" s="27"/>
      <c r="GY7" s="27"/>
      <c r="GZ7" s="27"/>
      <c r="HA7" s="27"/>
      <c r="HB7" s="27"/>
      <c r="HC7" s="27"/>
      <c r="HD7" s="27"/>
      <c r="HE7" s="27"/>
      <c r="HF7" s="27"/>
      <c r="HG7" s="27"/>
      <c r="HH7" s="27"/>
      <c r="HI7" s="27"/>
      <c r="HJ7" s="27"/>
      <c r="HK7" s="27"/>
      <c r="HL7" s="27"/>
      <c r="HM7" s="27"/>
      <c r="HN7" s="27"/>
      <c r="HO7" s="27"/>
      <c r="HP7" s="27"/>
      <c r="HQ7" s="27"/>
      <c r="HR7" s="27"/>
      <c r="HS7" s="27"/>
      <c r="HT7" s="27"/>
      <c r="HU7" s="27"/>
      <c r="HV7" s="27"/>
      <c r="HW7" s="27"/>
      <c r="HX7" s="27"/>
      <c r="HY7" s="27"/>
      <c r="HZ7" s="27"/>
      <c r="IA7" s="27"/>
      <c r="IB7" s="27"/>
      <c r="IC7" s="27"/>
      <c r="ID7" s="27"/>
      <c r="IE7" s="27"/>
      <c r="IF7" s="27"/>
      <c r="IG7" s="27"/>
      <c r="IH7" s="27"/>
      <c r="II7" s="27"/>
      <c r="IJ7" s="27"/>
      <c r="IK7" s="27"/>
      <c r="IL7" s="27"/>
      <c r="IM7" s="27"/>
      <c r="IN7" s="27"/>
      <c r="IO7" s="27"/>
      <c r="IP7" s="27"/>
      <c r="IQ7" s="27"/>
      <c r="IR7" s="27"/>
      <c r="IS7" s="27"/>
      <c r="IT7" s="27"/>
      <c r="IU7" s="27"/>
      <c r="IV7" s="27"/>
      <c r="IW7" s="27"/>
      <c r="IX7" s="27"/>
      <c r="IY7" s="27"/>
      <c r="IZ7" s="27"/>
      <c r="JA7" s="27"/>
      <c r="JB7" s="27"/>
      <c r="JC7" s="27"/>
      <c r="JD7" s="27"/>
      <c r="JE7" s="27"/>
      <c r="JF7" s="27"/>
      <c r="JG7" s="27"/>
      <c r="JH7" s="27"/>
      <c r="JI7" s="27"/>
      <c r="JJ7" s="27"/>
      <c r="JK7" s="27"/>
      <c r="JL7" s="27"/>
      <c r="JM7" s="27"/>
      <c r="JN7" s="27"/>
      <c r="JO7" s="27"/>
      <c r="JP7" s="27"/>
      <c r="JQ7" s="27"/>
      <c r="JR7" s="27"/>
      <c r="JS7" s="27"/>
      <c r="JT7" s="27"/>
      <c r="JU7" s="27"/>
      <c r="JV7" s="27"/>
      <c r="JW7" s="27"/>
      <c r="JX7" s="27"/>
      <c r="JY7" s="27"/>
      <c r="JZ7" s="27"/>
      <c r="KA7" s="27"/>
      <c r="KB7" s="27"/>
      <c r="KC7" s="27"/>
      <c r="KD7" s="27"/>
      <c r="KE7" s="27"/>
      <c r="KF7" s="27"/>
      <c r="KG7" s="27"/>
      <c r="KH7" s="27"/>
      <c r="KI7" s="27"/>
      <c r="KJ7" s="27"/>
      <c r="KK7" s="27"/>
      <c r="KL7" s="27"/>
      <c r="KM7" s="27"/>
      <c r="KN7" s="27"/>
      <c r="KO7" s="27"/>
      <c r="KP7" s="27"/>
      <c r="KQ7" s="27"/>
      <c r="KR7" s="27"/>
      <c r="KS7" s="27"/>
      <c r="KT7" s="27"/>
      <c r="KU7" s="27"/>
      <c r="KV7" s="27"/>
      <c r="KW7" s="27"/>
      <c r="KX7" s="27"/>
      <c r="KY7" s="27"/>
      <c r="KZ7" s="27"/>
      <c r="LA7" s="27"/>
      <c r="LB7" s="27"/>
      <c r="LC7" s="27"/>
      <c r="LD7" s="27"/>
      <c r="LE7" s="27"/>
      <c r="LF7" s="27"/>
      <c r="LG7" s="27"/>
      <c r="LH7" s="27"/>
      <c r="LI7" s="27"/>
      <c r="LJ7" s="27"/>
      <c r="LK7" s="27"/>
      <c r="LL7" s="27"/>
      <c r="LM7" s="27"/>
      <c r="LN7" s="27"/>
      <c r="LO7" s="27"/>
      <c r="LP7" s="27"/>
      <c r="LQ7" s="27"/>
      <c r="LR7" s="27"/>
      <c r="LS7" s="27"/>
      <c r="LT7" s="27"/>
      <c r="LU7" s="27"/>
      <c r="LV7" s="27"/>
      <c r="LW7" s="27"/>
      <c r="LX7" s="27"/>
      <c r="LY7" s="27"/>
      <c r="LZ7" s="27"/>
      <c r="MA7" s="27"/>
      <c r="MB7" s="27"/>
      <c r="MC7" s="27"/>
      <c r="MD7" s="27"/>
      <c r="ME7" s="27"/>
      <c r="MF7" s="27"/>
      <c r="MG7" s="27"/>
      <c r="MH7" s="27"/>
      <c r="MI7" s="27"/>
      <c r="MJ7" s="27"/>
      <c r="MK7" s="27"/>
      <c r="ML7" s="27"/>
      <c r="MM7" s="27"/>
      <c r="MN7" s="27"/>
      <c r="MO7" s="27"/>
      <c r="MP7" s="27"/>
      <c r="MQ7" s="27"/>
      <c r="MR7" s="27"/>
      <c r="MS7" s="27"/>
      <c r="MT7" s="27"/>
      <c r="MU7" s="27"/>
      <c r="MV7" s="27"/>
      <c r="MW7" s="27"/>
      <c r="MX7" s="27"/>
      <c r="MY7" s="27"/>
      <c r="MZ7" s="27"/>
      <c r="NA7" s="27"/>
      <c r="NB7" s="27"/>
      <c r="NC7" s="27"/>
      <c r="ND7" s="27"/>
      <c r="NE7" s="27"/>
      <c r="NF7" s="27"/>
      <c r="NG7" s="27"/>
      <c r="NH7" s="27"/>
      <c r="NI7" s="27"/>
      <c r="NJ7" s="27"/>
      <c r="NK7" s="27"/>
      <c r="NL7" s="27"/>
      <c r="NM7" s="27"/>
      <c r="NN7" s="27"/>
      <c r="NO7" s="27"/>
      <c r="NP7" s="27"/>
      <c r="NQ7" s="27"/>
      <c r="NR7" s="27"/>
      <c r="NS7" s="27"/>
      <c r="NT7" s="27"/>
      <c r="NU7" s="27"/>
      <c r="NV7" s="27"/>
      <c r="NW7" s="27"/>
      <c r="NX7" s="27"/>
      <c r="NY7" s="27"/>
      <c r="NZ7" s="27"/>
      <c r="OA7" s="27"/>
      <c r="OB7" s="27"/>
      <c r="OC7" s="27"/>
      <c r="OD7" s="27"/>
      <c r="OE7" s="27"/>
      <c r="OF7" s="27"/>
      <c r="OG7" s="27"/>
      <c r="OH7" s="27"/>
      <c r="OI7" s="27"/>
      <c r="OJ7" s="27"/>
      <c r="OK7" s="27"/>
      <c r="OL7" s="27"/>
      <c r="OM7" s="27"/>
      <c r="ON7" s="27"/>
      <c r="OO7" s="27"/>
      <c r="OP7" s="27"/>
      <c r="OQ7" s="27"/>
      <c r="OR7" s="27"/>
      <c r="OS7" s="27"/>
      <c r="OT7" s="27"/>
      <c r="OU7" s="27"/>
      <c r="OV7" s="27"/>
      <c r="OW7" s="27"/>
      <c r="OX7" s="27"/>
      <c r="OY7" s="27"/>
      <c r="OZ7" s="27"/>
      <c r="PA7" s="27"/>
      <c r="PB7" s="27"/>
      <c r="PC7" s="27"/>
      <c r="PD7" s="27"/>
      <c r="PE7" s="27"/>
      <c r="PF7" s="27"/>
      <c r="PG7" s="27"/>
      <c r="PH7" s="27"/>
      <c r="PI7" s="27"/>
      <c r="PJ7" s="27"/>
      <c r="PK7" s="27"/>
      <c r="PL7" s="27"/>
      <c r="PM7" s="27"/>
      <c r="PN7" s="27"/>
      <c r="PO7" s="27"/>
      <c r="PP7" s="27"/>
      <c r="PQ7" s="27"/>
      <c r="PR7" s="27"/>
      <c r="PS7" s="27"/>
      <c r="PT7" s="27"/>
      <c r="PU7" s="27"/>
      <c r="PV7" s="27"/>
      <c r="PW7" s="27"/>
      <c r="PX7" s="27"/>
      <c r="PY7" s="27"/>
      <c r="PZ7" s="27"/>
      <c r="QA7" s="27"/>
      <c r="QB7" s="27"/>
      <c r="QC7" s="27"/>
      <c r="QD7" s="27"/>
      <c r="QE7" s="27"/>
      <c r="QF7" s="27"/>
      <c r="QG7" s="27"/>
      <c r="QH7" s="27"/>
      <c r="QI7" s="27"/>
      <c r="QJ7" s="27"/>
      <c r="QK7" s="27"/>
      <c r="QL7" s="27"/>
      <c r="QM7" s="27"/>
      <c r="QN7" s="27"/>
      <c r="QO7" s="27"/>
      <c r="QP7" s="27"/>
      <c r="QQ7" s="27"/>
      <c r="QR7" s="27"/>
      <c r="QS7" s="27"/>
      <c r="QT7" s="27"/>
      <c r="QU7" s="27"/>
      <c r="QV7" s="27"/>
      <c r="QW7" s="27"/>
      <c r="QX7" s="27"/>
      <c r="QY7" s="27"/>
      <c r="QZ7" s="27"/>
      <c r="RA7" s="27"/>
      <c r="RB7" s="27"/>
      <c r="RC7" s="27"/>
      <c r="RD7" s="27"/>
      <c r="RE7" s="27"/>
      <c r="RF7" s="27"/>
      <c r="RG7" s="27"/>
      <c r="RH7" s="27"/>
      <c r="RI7" s="27"/>
      <c r="RJ7" s="27"/>
      <c r="RK7" s="27"/>
      <c r="RL7" s="27"/>
      <c r="RM7" s="27"/>
      <c r="RN7" s="27"/>
      <c r="RO7" s="27"/>
      <c r="RP7" s="27"/>
      <c r="RQ7" s="27"/>
      <c r="RR7" s="27"/>
      <c r="RS7" s="27"/>
      <c r="RT7" s="27"/>
      <c r="RU7" s="27"/>
      <c r="RV7" s="27"/>
      <c r="RW7" s="27"/>
      <c r="RX7" s="27"/>
      <c r="RY7" s="27"/>
      <c r="RZ7" s="27"/>
      <c r="SA7" s="27"/>
      <c r="SB7" s="27"/>
      <c r="SC7" s="27"/>
      <c r="SD7" s="27"/>
      <c r="SE7" s="27"/>
      <c r="SF7" s="27"/>
      <c r="SG7" s="27"/>
      <c r="SH7" s="27"/>
      <c r="SI7" s="27"/>
      <c r="SJ7" s="27"/>
      <c r="SK7" s="27"/>
      <c r="SL7" s="27"/>
      <c r="SM7" s="27"/>
      <c r="SN7" s="27"/>
      <c r="SO7" s="27"/>
      <c r="SP7" s="27"/>
      <c r="SQ7" s="27"/>
      <c r="SR7" s="27"/>
      <c r="SS7" s="27"/>
      <c r="ST7" s="27"/>
      <c r="SU7" s="27"/>
      <c r="SV7" s="27"/>
      <c r="SW7" s="27"/>
      <c r="SX7" s="27"/>
      <c r="SY7" s="27"/>
      <c r="SZ7" s="27"/>
      <c r="TA7" s="27"/>
      <c r="TB7" s="27"/>
      <c r="TC7" s="27"/>
      <c r="TD7" s="27"/>
      <c r="TE7" s="27"/>
      <c r="TF7" s="27"/>
      <c r="TG7" s="27"/>
      <c r="TH7" s="27"/>
      <c r="TI7" s="27"/>
      <c r="TJ7" s="27"/>
      <c r="TK7" s="27"/>
      <c r="TL7" s="27"/>
      <c r="TM7" s="27"/>
      <c r="TN7" s="27"/>
      <c r="TO7" s="27"/>
      <c r="TP7" s="27"/>
      <c r="TQ7" s="27"/>
      <c r="TR7" s="27"/>
      <c r="TS7" s="27"/>
      <c r="TT7" s="27"/>
      <c r="TU7" s="27"/>
      <c r="TV7" s="27"/>
      <c r="TW7" s="27"/>
      <c r="TX7" s="27"/>
      <c r="TY7" s="27"/>
      <c r="TZ7" s="27"/>
      <c r="UA7" s="27"/>
      <c r="UB7" s="27"/>
      <c r="UC7" s="27"/>
      <c r="UD7" s="27"/>
      <c r="UE7" s="27"/>
      <c r="UF7" s="27"/>
      <c r="UG7" s="27"/>
      <c r="UH7" s="27"/>
      <c r="UI7" s="27"/>
      <c r="UJ7" s="27"/>
      <c r="UK7" s="27"/>
      <c r="UL7" s="27"/>
      <c r="UM7" s="27"/>
      <c r="UN7" s="27"/>
      <c r="UO7" s="27"/>
      <c r="UP7" s="27"/>
      <c r="UQ7" s="27"/>
      <c r="UR7" s="27"/>
      <c r="US7" s="27"/>
      <c r="UT7" s="27"/>
      <c r="UU7" s="27"/>
      <c r="UV7" s="27"/>
      <c r="UW7" s="27"/>
      <c r="UX7" s="27"/>
      <c r="UY7" s="27"/>
      <c r="UZ7" s="27"/>
      <c r="VA7" s="27"/>
      <c r="VB7" s="27"/>
      <c r="VC7" s="27"/>
      <c r="VD7" s="27"/>
      <c r="VE7" s="27"/>
      <c r="VF7" s="27"/>
      <c r="VG7" s="27"/>
      <c r="VH7" s="27"/>
      <c r="VI7" s="27"/>
      <c r="VJ7" s="27"/>
      <c r="VK7" s="27"/>
      <c r="VL7" s="27"/>
      <c r="VM7" s="27"/>
      <c r="VN7" s="27"/>
      <c r="VO7" s="27"/>
      <c r="VP7" s="27"/>
      <c r="VQ7" s="27"/>
      <c r="VR7" s="27"/>
      <c r="VS7" s="27"/>
      <c r="VT7" s="27"/>
      <c r="VU7" s="27"/>
      <c r="VV7" s="27"/>
      <c r="VW7" s="27"/>
      <c r="VX7" s="27"/>
      <c r="VY7" s="27"/>
      <c r="VZ7" s="27"/>
      <c r="WA7" s="27"/>
      <c r="WB7" s="27"/>
      <c r="WC7" s="27"/>
      <c r="WD7" s="27"/>
      <c r="WE7" s="27"/>
      <c r="WF7" s="27"/>
      <c r="WG7" s="27"/>
      <c r="WH7" s="27"/>
      <c r="WI7" s="27"/>
      <c r="WJ7" s="27"/>
      <c r="WK7" s="27"/>
      <c r="WL7" s="27"/>
      <c r="WM7" s="27"/>
      <c r="WN7" s="27"/>
      <c r="WO7" s="27"/>
      <c r="WP7" s="27"/>
      <c r="WQ7" s="27"/>
      <c r="WR7" s="27"/>
      <c r="WS7" s="27"/>
      <c r="WT7" s="27"/>
      <c r="WU7" s="27"/>
      <c r="WV7" s="27"/>
      <c r="WW7" s="27"/>
      <c r="WX7" s="27"/>
      <c r="WY7" s="27"/>
      <c r="WZ7" s="27"/>
      <c r="XA7" s="27"/>
      <c r="XB7" s="27"/>
      <c r="XC7" s="27"/>
      <c r="XD7" s="27"/>
      <c r="XE7" s="27"/>
      <c r="XF7" s="27"/>
      <c r="XG7" s="27"/>
      <c r="XH7" s="27"/>
      <c r="XI7" s="27"/>
      <c r="XJ7" s="27"/>
      <c r="XK7" s="27"/>
      <c r="XL7" s="27"/>
      <c r="XM7" s="27"/>
      <c r="XN7" s="27"/>
      <c r="XO7" s="27"/>
      <c r="XP7" s="27"/>
      <c r="XQ7" s="27"/>
      <c r="XR7" s="27"/>
      <c r="XS7" s="27"/>
      <c r="XT7" s="27"/>
      <c r="XU7" s="27"/>
      <c r="XV7" s="27"/>
      <c r="XW7" s="27"/>
      <c r="XX7" s="27"/>
      <c r="XY7" s="27"/>
      <c r="XZ7" s="27"/>
      <c r="YA7" s="27"/>
      <c r="YB7" s="27"/>
      <c r="YC7" s="27"/>
      <c r="YD7" s="27"/>
      <c r="YE7" s="27"/>
      <c r="YF7" s="27"/>
      <c r="YG7" s="27"/>
      <c r="YH7" s="27"/>
      <c r="YI7" s="27"/>
      <c r="YJ7" s="27"/>
      <c r="YK7" s="27"/>
      <c r="YL7" s="27"/>
      <c r="YM7" s="27"/>
      <c r="YN7" s="27"/>
      <c r="YO7" s="27"/>
      <c r="YP7" s="27"/>
      <c r="YQ7" s="27"/>
      <c r="YR7" s="27"/>
      <c r="YS7" s="27"/>
      <c r="YT7" s="27"/>
      <c r="YU7" s="27"/>
      <c r="YV7" s="27"/>
      <c r="YW7" s="27"/>
      <c r="YX7" s="27"/>
      <c r="YY7" s="27"/>
      <c r="YZ7" s="27"/>
      <c r="ZA7" s="27"/>
      <c r="ZB7" s="27"/>
      <c r="ZC7" s="27"/>
      <c r="ZD7" s="27"/>
      <c r="ZE7" s="27"/>
      <c r="ZF7" s="27"/>
      <c r="ZG7" s="27"/>
      <c r="ZH7" s="27"/>
      <c r="ZI7" s="27"/>
      <c r="ZJ7" s="27"/>
      <c r="ZK7" s="27"/>
      <c r="ZL7" s="27"/>
      <c r="ZM7" s="27"/>
      <c r="ZN7" s="27"/>
      <c r="ZO7" s="27"/>
      <c r="ZP7" s="27"/>
      <c r="ZQ7" s="27"/>
      <c r="ZR7" s="27"/>
      <c r="ZS7" s="27"/>
      <c r="ZT7" s="27"/>
      <c r="ZU7" s="27"/>
      <c r="ZV7" s="27"/>
      <c r="ZW7" s="27"/>
      <c r="ZX7" s="27"/>
      <c r="ZY7" s="27"/>
      <c r="ZZ7" s="27"/>
      <c r="AAA7" s="27"/>
      <c r="AAB7" s="27"/>
      <c r="AAC7" s="27"/>
      <c r="AAD7" s="27"/>
      <c r="AAE7" s="27"/>
      <c r="AAF7" s="27"/>
      <c r="AAG7" s="27"/>
      <c r="AAH7" s="27"/>
      <c r="AAI7" s="27"/>
      <c r="AAJ7" s="27"/>
      <c r="AAK7" s="27"/>
      <c r="AAL7" s="27"/>
      <c r="AAM7" s="27"/>
      <c r="AAN7" s="27"/>
      <c r="AAO7" s="27"/>
      <c r="AAP7" s="27"/>
      <c r="AAQ7" s="27"/>
      <c r="AAR7" s="27"/>
      <c r="AAS7" s="27"/>
      <c r="AAT7" s="27"/>
      <c r="AAU7" s="27"/>
      <c r="AAV7" s="27"/>
      <c r="AAW7" s="27"/>
      <c r="AAX7" s="27"/>
      <c r="AAY7" s="27"/>
      <c r="AAZ7" s="27"/>
      <c r="ABA7" s="27"/>
      <c r="ABB7" s="27"/>
      <c r="ABC7" s="27"/>
      <c r="ABD7" s="27"/>
      <c r="ABE7" s="27"/>
      <c r="ABF7" s="27"/>
      <c r="ABG7" s="27"/>
      <c r="ABH7" s="27"/>
      <c r="ABI7" s="27"/>
      <c r="ABJ7" s="27"/>
      <c r="ABK7" s="27"/>
      <c r="ABL7" s="27"/>
      <c r="ABM7" s="27"/>
      <c r="ABN7" s="27"/>
      <c r="ABO7" s="27"/>
      <c r="ABP7" s="27"/>
      <c r="ABQ7" s="27"/>
      <c r="ABR7" s="27"/>
      <c r="ABS7" s="27"/>
      <c r="ABT7" s="27"/>
      <c r="ABU7" s="27"/>
      <c r="ABV7" s="27"/>
      <c r="ABW7" s="27"/>
      <c r="ABX7" s="27"/>
      <c r="ABY7" s="27"/>
      <c r="ABZ7" s="27"/>
      <c r="ACA7" s="27"/>
      <c r="ACB7" s="27"/>
      <c r="ACC7" s="27"/>
      <c r="ACD7" s="27"/>
      <c r="ACE7" s="27"/>
      <c r="ACF7" s="27"/>
      <c r="ACG7" s="27"/>
      <c r="ACH7" s="27"/>
      <c r="ACI7" s="27"/>
      <c r="ACJ7" s="27"/>
      <c r="ACK7" s="27"/>
      <c r="ACL7" s="27"/>
      <c r="ACM7" s="27"/>
      <c r="ACN7" s="27"/>
      <c r="ACO7" s="27"/>
      <c r="ACP7" s="27"/>
      <c r="ACQ7" s="27"/>
      <c r="ACR7" s="27"/>
      <c r="ACS7" s="27"/>
      <c r="ACT7" s="27"/>
      <c r="ACU7" s="27"/>
      <c r="ACV7" s="27"/>
      <c r="ACW7" s="27"/>
      <c r="ACX7" s="27"/>
      <c r="ACY7" s="27"/>
      <c r="ACZ7" s="27"/>
      <c r="ADA7" s="27"/>
      <c r="ADB7" s="27"/>
      <c r="ADC7" s="27"/>
      <c r="ADD7" s="27"/>
      <c r="ADE7" s="27"/>
      <c r="ADF7" s="27"/>
      <c r="ADG7" s="27"/>
      <c r="ADH7" s="27"/>
      <c r="ADI7" s="27"/>
      <c r="ADJ7" s="27"/>
      <c r="ADK7" s="27"/>
      <c r="ADL7" s="27"/>
      <c r="ADM7" s="27"/>
      <c r="ADN7" s="27"/>
      <c r="ADO7" s="27"/>
      <c r="ADP7" s="27"/>
      <c r="ADQ7" s="27"/>
      <c r="ADR7" s="27"/>
      <c r="ADS7" s="27"/>
      <c r="ADT7" s="27"/>
      <c r="ADU7" s="27"/>
      <c r="ADV7" s="27"/>
      <c r="ADW7" s="27"/>
      <c r="ADX7" s="27"/>
      <c r="ADY7" s="27"/>
      <c r="ADZ7" s="27"/>
      <c r="AEA7" s="27"/>
      <c r="AEB7" s="27"/>
      <c r="AEC7" s="27"/>
      <c r="AED7" s="27"/>
      <c r="AEE7" s="27"/>
      <c r="AEF7" s="27"/>
      <c r="AEG7" s="27"/>
      <c r="AEH7" s="27"/>
      <c r="AEI7" s="27"/>
      <c r="AEJ7" s="27"/>
      <c r="AEK7" s="27"/>
      <c r="AEL7" s="27"/>
      <c r="AEM7" s="27"/>
      <c r="AEN7" s="27"/>
      <c r="AEO7" s="27"/>
      <c r="AEP7" s="27"/>
      <c r="AEQ7" s="27"/>
      <c r="AER7" s="27"/>
      <c r="AES7" s="27"/>
      <c r="AET7" s="27"/>
      <c r="AEU7" s="27"/>
      <c r="AEV7" s="27"/>
      <c r="AEW7" s="27"/>
      <c r="AEX7" s="27"/>
      <c r="AEY7" s="27"/>
      <c r="AEZ7" s="27"/>
      <c r="AFA7" s="27"/>
      <c r="AFB7" s="27"/>
      <c r="AFC7" s="27"/>
      <c r="AFD7" s="27"/>
      <c r="AFE7" s="27"/>
      <c r="AFF7" s="27"/>
      <c r="AFG7" s="27"/>
      <c r="AFH7" s="27"/>
      <c r="AFI7" s="27"/>
      <c r="AFJ7" s="27"/>
      <c r="AFK7" s="27"/>
      <c r="AFL7" s="27"/>
      <c r="AFM7" s="27"/>
      <c r="AFN7" s="27"/>
      <c r="AFO7" s="27"/>
      <c r="AFP7" s="27"/>
      <c r="AFQ7" s="27"/>
      <c r="AFR7" s="27"/>
      <c r="AFS7" s="27"/>
      <c r="AFT7" s="27"/>
      <c r="AFU7" s="27"/>
      <c r="AFV7" s="27"/>
      <c r="AFW7" s="27"/>
      <c r="AFX7" s="27"/>
      <c r="AFY7" s="27"/>
      <c r="AFZ7" s="27"/>
      <c r="AGA7" s="27"/>
      <c r="AGB7" s="27"/>
      <c r="AGC7" s="27"/>
      <c r="AGD7" s="27"/>
      <c r="AGE7" s="27"/>
      <c r="AGF7" s="27"/>
      <c r="AGG7" s="27"/>
      <c r="AGH7" s="27"/>
      <c r="AGI7" s="27"/>
      <c r="AGJ7" s="27"/>
      <c r="AGK7" s="27"/>
      <c r="AGL7" s="27"/>
      <c r="AGM7" s="27"/>
      <c r="AGN7" s="27"/>
      <c r="AGO7" s="27"/>
      <c r="AGP7" s="27"/>
      <c r="AGQ7" s="27"/>
      <c r="AGR7" s="27"/>
      <c r="AGS7" s="27"/>
      <c r="AGT7" s="27"/>
      <c r="AGU7" s="27"/>
      <c r="AGV7" s="27"/>
      <c r="AGW7" s="27"/>
      <c r="AGX7" s="27"/>
      <c r="AGY7" s="27"/>
      <c r="AGZ7" s="27"/>
      <c r="AHA7" s="27"/>
      <c r="AHB7" s="27"/>
      <c r="AHC7" s="27"/>
      <c r="AHD7" s="27"/>
      <c r="AHE7" s="27"/>
      <c r="AHF7" s="27"/>
      <c r="AHG7" s="27"/>
      <c r="AHH7" s="27"/>
      <c r="AHI7" s="27"/>
      <c r="AHJ7" s="27"/>
      <c r="AHK7" s="27"/>
      <c r="AHL7" s="27"/>
      <c r="AHM7" s="27"/>
      <c r="AHN7" s="27"/>
      <c r="AHO7" s="27"/>
      <c r="AHP7" s="27"/>
      <c r="AHQ7" s="27"/>
      <c r="AHR7" s="27"/>
      <c r="AHS7" s="27"/>
      <c r="AHT7" s="27"/>
      <c r="AHU7" s="27"/>
      <c r="AHV7" s="27"/>
      <c r="AHW7" s="27"/>
      <c r="AHX7" s="27"/>
      <c r="AHY7" s="27"/>
      <c r="AHZ7" s="27"/>
      <c r="AIA7" s="27"/>
      <c r="AIB7" s="27"/>
      <c r="AIC7" s="27"/>
      <c r="AID7" s="27"/>
      <c r="AIE7" s="27"/>
      <c r="AIF7" s="27"/>
      <c r="AIG7" s="27"/>
      <c r="AIH7" s="27"/>
      <c r="AII7" s="27"/>
      <c r="AIJ7" s="27"/>
      <c r="AIK7" s="27"/>
      <c r="AIL7" s="27"/>
      <c r="AIM7" s="27"/>
      <c r="AIN7" s="27"/>
      <c r="AIO7" s="27"/>
      <c r="AIP7" s="27"/>
      <c r="AIQ7" s="27"/>
      <c r="AIR7" s="27"/>
      <c r="AIS7" s="27"/>
      <c r="AIT7" s="27"/>
      <c r="AIU7" s="27"/>
      <c r="AIV7" s="27"/>
      <c r="AIW7" s="27"/>
      <c r="AIX7" s="27"/>
      <c r="AIY7" s="27"/>
      <c r="AIZ7" s="27"/>
      <c r="AJA7" s="27"/>
      <c r="AJB7" s="27"/>
      <c r="AJC7" s="27"/>
      <c r="AJD7" s="27"/>
      <c r="AJE7" s="27"/>
      <c r="AJF7" s="27"/>
      <c r="AJG7" s="27"/>
      <c r="AJH7" s="27"/>
      <c r="AJI7" s="27"/>
      <c r="AJJ7" s="27"/>
      <c r="AJK7" s="27"/>
      <c r="AJL7" s="27"/>
      <c r="AJM7" s="27"/>
      <c r="AJN7" s="27"/>
      <c r="AJO7" s="27"/>
      <c r="AJP7" s="27"/>
      <c r="AJQ7" s="27"/>
      <c r="AJR7" s="27"/>
      <c r="AJS7" s="27"/>
      <c r="AJT7" s="27"/>
      <c r="AJU7" s="27"/>
      <c r="AJV7" s="27"/>
      <c r="AJW7" s="27"/>
      <c r="AJX7" s="27"/>
      <c r="AJY7" s="27"/>
      <c r="AJZ7" s="27"/>
      <c r="AKA7" s="27"/>
      <c r="AKB7" s="27"/>
      <c r="AKC7" s="27"/>
      <c r="AKD7" s="27"/>
      <c r="AKE7" s="27"/>
      <c r="AKF7" s="27"/>
      <c r="AKG7" s="27"/>
      <c r="AKH7" s="27"/>
      <c r="AKI7" s="27"/>
      <c r="AKJ7" s="27"/>
      <c r="AKK7" s="27"/>
      <c r="AKL7" s="27"/>
      <c r="AKM7" s="27"/>
      <c r="AKN7" s="27"/>
      <c r="AKO7" s="27"/>
      <c r="AKP7" s="27"/>
      <c r="AKQ7" s="27"/>
      <c r="AKR7" s="27"/>
      <c r="AKS7" s="27"/>
      <c r="AKT7" s="27"/>
      <c r="AKU7" s="27"/>
      <c r="AKV7" s="27"/>
      <c r="AKW7" s="27"/>
      <c r="AKX7" s="27"/>
      <c r="AKY7" s="27"/>
      <c r="AKZ7" s="27"/>
      <c r="ALA7" s="27"/>
      <c r="ALB7" s="27"/>
      <c r="ALC7" s="27"/>
      <c r="ALD7" s="27"/>
      <c r="ALE7" s="27"/>
      <c r="ALF7" s="27"/>
      <c r="ALG7" s="27"/>
      <c r="ALH7" s="27"/>
      <c r="ALI7" s="27"/>
      <c r="ALJ7" s="27"/>
      <c r="ALK7" s="27"/>
      <c r="ALL7" s="27"/>
      <c r="ALM7" s="27"/>
      <c r="ALN7" s="27"/>
      <c r="ALO7" s="27"/>
      <c r="ALP7" s="27"/>
      <c r="ALQ7" s="27"/>
      <c r="ALR7" s="27"/>
      <c r="ALS7" s="27"/>
      <c r="ALT7" s="27"/>
      <c r="ALU7" s="27"/>
      <c r="ALV7" s="27"/>
      <c r="ALW7" s="27"/>
      <c r="ALX7" s="27"/>
      <c r="ALY7" s="27"/>
      <c r="ALZ7" s="27"/>
      <c r="AMA7" s="27"/>
      <c r="AMB7" s="27"/>
      <c r="AMC7" s="27"/>
      <c r="AMD7" s="27"/>
      <c r="AME7" s="27"/>
      <c r="AMF7" s="27"/>
      <c r="AMG7" s="27"/>
      <c r="AMH7" s="27"/>
    </row>
    <row r="8" spans="1:1022" customFormat="1" ht="22.5">
      <c r="A8" s="87" t="s">
        <v>13</v>
      </c>
      <c r="B8" s="76"/>
      <c r="C8" s="76"/>
      <c r="D8" s="76"/>
      <c r="E8" s="76"/>
      <c r="F8" s="77"/>
      <c r="G8" s="86"/>
      <c r="H8" s="86"/>
      <c r="I8" s="86"/>
      <c r="J8" s="86"/>
      <c r="K8" s="86"/>
      <c r="L8" s="86"/>
      <c r="M8" s="86"/>
      <c r="N8" s="86"/>
      <c r="O8" s="86"/>
      <c r="P8" s="86"/>
      <c r="Q8" s="86"/>
      <c r="R8" s="86"/>
      <c r="S8" s="86"/>
      <c r="T8" s="86"/>
      <c r="U8" s="86"/>
      <c r="V8" s="86"/>
      <c r="W8" s="86"/>
      <c r="X8" s="86"/>
      <c r="Y8" s="86"/>
      <c r="Z8" s="86"/>
      <c r="AA8" s="86"/>
      <c r="AB8" s="86"/>
      <c r="AC8" s="86"/>
      <c r="AD8" s="86"/>
      <c r="AE8" s="86"/>
      <c r="AF8" s="86"/>
      <c r="AG8" s="86"/>
      <c r="AH8" s="86"/>
      <c r="AI8" s="86"/>
      <c r="AJ8" s="86"/>
      <c r="AK8" s="86"/>
      <c r="AL8" s="86"/>
      <c r="AM8" s="86"/>
      <c r="AN8" s="86"/>
      <c r="AO8" s="86"/>
      <c r="AP8" s="86"/>
      <c r="AQ8" s="86"/>
      <c r="AR8" s="86"/>
      <c r="AS8" s="86"/>
      <c r="AT8" s="86"/>
      <c r="AU8" s="86"/>
      <c r="AV8" s="86"/>
      <c r="AW8" s="86"/>
      <c r="AX8" s="86"/>
      <c r="AY8" s="86"/>
      <c r="AZ8" s="86"/>
      <c r="BA8" s="86"/>
      <c r="BB8" s="86"/>
      <c r="BC8" s="86"/>
      <c r="BD8" s="86"/>
      <c r="BE8" s="86"/>
      <c r="BF8" s="86"/>
      <c r="BG8" s="86"/>
      <c r="BH8" s="86"/>
      <c r="BI8" s="86"/>
      <c r="BJ8" s="86"/>
      <c r="BK8" s="27"/>
      <c r="BL8" s="27"/>
      <c r="BM8" s="27"/>
      <c r="BN8" s="27"/>
      <c r="BO8" s="27"/>
      <c r="BP8" s="27"/>
      <c r="BQ8" s="27"/>
      <c r="BR8" s="27"/>
      <c r="BS8" s="27"/>
      <c r="BT8" s="27"/>
      <c r="BU8" s="27"/>
      <c r="BV8" s="27"/>
      <c r="BW8" s="27"/>
      <c r="BX8" s="27"/>
      <c r="BY8" s="27"/>
      <c r="BZ8" s="27"/>
      <c r="CA8" s="27"/>
      <c r="CB8" s="27"/>
      <c r="CC8" s="27"/>
      <c r="CD8" s="27"/>
      <c r="CE8" s="27"/>
      <c r="CF8" s="27"/>
      <c r="CG8" s="27"/>
      <c r="CH8" s="27"/>
      <c r="CI8" s="27"/>
      <c r="CJ8" s="27"/>
      <c r="CK8" s="27"/>
      <c r="CL8" s="27"/>
      <c r="CM8" s="27"/>
      <c r="CN8" s="27"/>
      <c r="CO8" s="27"/>
      <c r="CP8" s="27"/>
      <c r="CQ8" s="27"/>
      <c r="CR8" s="27"/>
      <c r="CS8" s="27"/>
      <c r="CT8" s="27"/>
      <c r="CU8" s="27"/>
      <c r="CV8" s="27"/>
      <c r="CW8" s="27"/>
      <c r="CX8" s="27"/>
      <c r="CY8" s="27"/>
      <c r="CZ8" s="27"/>
      <c r="DA8" s="27"/>
      <c r="DB8" s="27"/>
      <c r="DC8" s="27"/>
      <c r="DD8" s="27"/>
      <c r="DE8" s="27"/>
      <c r="DF8" s="27"/>
      <c r="DG8" s="27"/>
      <c r="DH8" s="27"/>
      <c r="DI8" s="27"/>
      <c r="DJ8" s="27"/>
      <c r="DK8" s="27"/>
      <c r="DL8" s="27"/>
      <c r="DM8" s="27"/>
      <c r="DN8" s="27"/>
      <c r="DO8" s="27"/>
      <c r="DP8" s="27"/>
      <c r="DQ8" s="27"/>
      <c r="DR8" s="27"/>
      <c r="DS8" s="27"/>
      <c r="DT8" s="27"/>
      <c r="DU8" s="27"/>
      <c r="DV8" s="27"/>
      <c r="DW8" s="27"/>
      <c r="DX8" s="27"/>
      <c r="DY8" s="27"/>
      <c r="DZ8" s="27"/>
      <c r="EA8" s="27"/>
      <c r="EB8" s="27"/>
      <c r="EC8" s="27"/>
      <c r="ED8" s="27"/>
      <c r="EE8" s="27"/>
      <c r="EF8" s="27"/>
      <c r="EG8" s="27"/>
      <c r="EH8" s="27"/>
      <c r="EI8" s="27"/>
      <c r="EJ8" s="27"/>
      <c r="EK8" s="27"/>
      <c r="EL8" s="27"/>
      <c r="EM8" s="27"/>
      <c r="EN8" s="27"/>
      <c r="EO8" s="27"/>
      <c r="EP8" s="27"/>
      <c r="EQ8" s="27"/>
      <c r="ER8" s="27"/>
      <c r="ES8" s="27"/>
      <c r="ET8" s="27"/>
      <c r="EU8" s="27"/>
      <c r="EV8" s="27"/>
      <c r="EW8" s="27"/>
      <c r="EX8" s="27"/>
      <c r="EY8" s="27"/>
      <c r="EZ8" s="27"/>
      <c r="FA8" s="27"/>
      <c r="FB8" s="27"/>
      <c r="FC8" s="27"/>
      <c r="FD8" s="27"/>
      <c r="FE8" s="27"/>
      <c r="FF8" s="27"/>
      <c r="FG8" s="27"/>
      <c r="FH8" s="27"/>
      <c r="FI8" s="27"/>
      <c r="FJ8" s="27"/>
      <c r="FK8" s="27"/>
      <c r="FL8" s="27"/>
      <c r="FM8" s="27"/>
      <c r="FN8" s="27"/>
      <c r="FO8" s="27"/>
      <c r="FP8" s="27"/>
      <c r="FQ8" s="27"/>
      <c r="FR8" s="27"/>
      <c r="FS8" s="27"/>
      <c r="FT8" s="27"/>
      <c r="FU8" s="27"/>
      <c r="FV8" s="27"/>
      <c r="FW8" s="27"/>
      <c r="FX8" s="27"/>
      <c r="FY8" s="27"/>
      <c r="FZ8" s="27"/>
      <c r="GA8" s="27"/>
      <c r="GB8" s="27"/>
      <c r="GC8" s="27"/>
      <c r="GD8" s="27"/>
      <c r="GE8" s="27"/>
      <c r="GF8" s="27"/>
      <c r="GG8" s="27"/>
      <c r="GH8" s="27"/>
      <c r="GI8" s="27"/>
      <c r="GJ8" s="27"/>
      <c r="GK8" s="27"/>
      <c r="GL8" s="27"/>
      <c r="GM8" s="27"/>
      <c r="GN8" s="27"/>
      <c r="GO8" s="27"/>
      <c r="GP8" s="27"/>
      <c r="GQ8" s="27"/>
      <c r="GR8" s="27"/>
      <c r="GS8" s="27"/>
      <c r="GT8" s="27"/>
      <c r="GU8" s="27"/>
      <c r="GV8" s="27"/>
      <c r="GW8" s="27"/>
      <c r="GX8" s="27"/>
      <c r="GY8" s="27"/>
      <c r="GZ8" s="27"/>
      <c r="HA8" s="27"/>
      <c r="HB8" s="27"/>
      <c r="HC8" s="27"/>
      <c r="HD8" s="27"/>
      <c r="HE8" s="27"/>
      <c r="HF8" s="27"/>
      <c r="HG8" s="27"/>
      <c r="HH8" s="27"/>
      <c r="HI8" s="27"/>
      <c r="HJ8" s="27"/>
      <c r="HK8" s="27"/>
      <c r="HL8" s="27"/>
      <c r="HM8" s="27"/>
      <c r="HN8" s="27"/>
      <c r="HO8" s="27"/>
      <c r="HP8" s="27"/>
      <c r="HQ8" s="27"/>
      <c r="HR8" s="27"/>
      <c r="HS8" s="27"/>
      <c r="HT8" s="27"/>
      <c r="HU8" s="27"/>
      <c r="HV8" s="27"/>
      <c r="HW8" s="27"/>
      <c r="HX8" s="27"/>
      <c r="HY8" s="27"/>
      <c r="HZ8" s="27"/>
      <c r="IA8" s="27"/>
      <c r="IB8" s="27"/>
      <c r="IC8" s="27"/>
      <c r="ID8" s="27"/>
      <c r="IE8" s="27"/>
      <c r="IF8" s="27"/>
      <c r="IG8" s="27"/>
      <c r="IH8" s="27"/>
      <c r="II8" s="27"/>
      <c r="IJ8" s="27"/>
      <c r="IK8" s="27"/>
      <c r="IL8" s="27"/>
      <c r="IM8" s="27"/>
      <c r="IN8" s="27"/>
      <c r="IO8" s="27"/>
      <c r="IP8" s="27"/>
      <c r="IQ8" s="27"/>
      <c r="IR8" s="27"/>
      <c r="IS8" s="27"/>
      <c r="IT8" s="27"/>
      <c r="IU8" s="27"/>
      <c r="IV8" s="27"/>
      <c r="IW8" s="27"/>
      <c r="IX8" s="27"/>
      <c r="IY8" s="27"/>
      <c r="IZ8" s="27"/>
      <c r="JA8" s="27"/>
      <c r="JB8" s="27"/>
      <c r="JC8" s="27"/>
      <c r="JD8" s="27"/>
      <c r="JE8" s="27"/>
      <c r="JF8" s="27"/>
      <c r="JG8" s="27"/>
      <c r="JH8" s="27"/>
      <c r="JI8" s="27"/>
      <c r="JJ8" s="27"/>
      <c r="JK8" s="27"/>
      <c r="JL8" s="27"/>
      <c r="JM8" s="27"/>
      <c r="JN8" s="27"/>
      <c r="JO8" s="27"/>
      <c r="JP8" s="27"/>
      <c r="JQ8" s="27"/>
      <c r="JR8" s="27"/>
      <c r="JS8" s="27"/>
      <c r="JT8" s="27"/>
      <c r="JU8" s="27"/>
      <c r="JV8" s="27"/>
      <c r="JW8" s="27"/>
      <c r="JX8" s="27"/>
      <c r="JY8" s="27"/>
      <c r="JZ8" s="27"/>
      <c r="KA8" s="27"/>
      <c r="KB8" s="27"/>
      <c r="KC8" s="27"/>
      <c r="KD8" s="27"/>
      <c r="KE8" s="27"/>
      <c r="KF8" s="27"/>
      <c r="KG8" s="27"/>
      <c r="KH8" s="27"/>
      <c r="KI8" s="27"/>
      <c r="KJ8" s="27"/>
      <c r="KK8" s="27"/>
      <c r="KL8" s="27"/>
      <c r="KM8" s="27"/>
      <c r="KN8" s="27"/>
      <c r="KO8" s="27"/>
      <c r="KP8" s="27"/>
      <c r="KQ8" s="27"/>
      <c r="KR8" s="27"/>
      <c r="KS8" s="27"/>
      <c r="KT8" s="27"/>
      <c r="KU8" s="27"/>
      <c r="KV8" s="27"/>
      <c r="KW8" s="27"/>
      <c r="KX8" s="27"/>
      <c r="KY8" s="27"/>
      <c r="KZ8" s="27"/>
      <c r="LA8" s="27"/>
      <c r="LB8" s="27"/>
      <c r="LC8" s="27"/>
      <c r="LD8" s="27"/>
      <c r="LE8" s="27"/>
      <c r="LF8" s="27"/>
      <c r="LG8" s="27"/>
      <c r="LH8" s="27"/>
      <c r="LI8" s="27"/>
      <c r="LJ8" s="27"/>
      <c r="LK8" s="27"/>
      <c r="LL8" s="27"/>
      <c r="LM8" s="27"/>
      <c r="LN8" s="27"/>
      <c r="LO8" s="27"/>
      <c r="LP8" s="27"/>
      <c r="LQ8" s="27"/>
      <c r="LR8" s="27"/>
      <c r="LS8" s="27"/>
      <c r="LT8" s="27"/>
      <c r="LU8" s="27"/>
      <c r="LV8" s="27"/>
      <c r="LW8" s="27"/>
      <c r="LX8" s="27"/>
      <c r="LY8" s="27"/>
      <c r="LZ8" s="27"/>
      <c r="MA8" s="27"/>
      <c r="MB8" s="27"/>
      <c r="MC8" s="27"/>
      <c r="MD8" s="27"/>
      <c r="ME8" s="27"/>
      <c r="MF8" s="27"/>
      <c r="MG8" s="27"/>
      <c r="MH8" s="27"/>
      <c r="MI8" s="27"/>
      <c r="MJ8" s="27"/>
      <c r="MK8" s="27"/>
      <c r="ML8" s="27"/>
      <c r="MM8" s="27"/>
      <c r="MN8" s="27"/>
      <c r="MO8" s="27"/>
      <c r="MP8" s="27"/>
      <c r="MQ8" s="27"/>
      <c r="MR8" s="27"/>
      <c r="MS8" s="27"/>
      <c r="MT8" s="27"/>
      <c r="MU8" s="27"/>
      <c r="MV8" s="27"/>
      <c r="MW8" s="27"/>
      <c r="MX8" s="27"/>
      <c r="MY8" s="27"/>
      <c r="MZ8" s="27"/>
      <c r="NA8" s="27"/>
      <c r="NB8" s="27"/>
      <c r="NC8" s="27"/>
      <c r="ND8" s="27"/>
      <c r="NE8" s="27"/>
      <c r="NF8" s="27"/>
      <c r="NG8" s="27"/>
      <c r="NH8" s="27"/>
      <c r="NI8" s="27"/>
      <c r="NJ8" s="27"/>
      <c r="NK8" s="27"/>
      <c r="NL8" s="27"/>
      <c r="NM8" s="27"/>
      <c r="NN8" s="27"/>
      <c r="NO8" s="27"/>
      <c r="NP8" s="27"/>
      <c r="NQ8" s="27"/>
      <c r="NR8" s="27"/>
      <c r="NS8" s="27"/>
      <c r="NT8" s="27"/>
      <c r="NU8" s="27"/>
      <c r="NV8" s="27"/>
      <c r="NW8" s="27"/>
      <c r="NX8" s="27"/>
      <c r="NY8" s="27"/>
      <c r="NZ8" s="27"/>
      <c r="OA8" s="27"/>
      <c r="OB8" s="27"/>
      <c r="OC8" s="27"/>
      <c r="OD8" s="27"/>
      <c r="OE8" s="27"/>
      <c r="OF8" s="27"/>
      <c r="OG8" s="27"/>
      <c r="OH8" s="27"/>
      <c r="OI8" s="27"/>
      <c r="OJ8" s="27"/>
      <c r="OK8" s="27"/>
      <c r="OL8" s="27"/>
      <c r="OM8" s="27"/>
      <c r="ON8" s="27"/>
      <c r="OO8" s="27"/>
      <c r="OP8" s="27"/>
      <c r="OQ8" s="27"/>
      <c r="OR8" s="27"/>
      <c r="OS8" s="27"/>
      <c r="OT8" s="27"/>
      <c r="OU8" s="27"/>
      <c r="OV8" s="27"/>
      <c r="OW8" s="27"/>
      <c r="OX8" s="27"/>
      <c r="OY8" s="27"/>
      <c r="OZ8" s="27"/>
      <c r="PA8" s="27"/>
      <c r="PB8" s="27"/>
      <c r="PC8" s="27"/>
      <c r="PD8" s="27"/>
      <c r="PE8" s="27"/>
      <c r="PF8" s="27"/>
      <c r="PG8" s="27"/>
      <c r="PH8" s="27"/>
      <c r="PI8" s="27"/>
      <c r="PJ8" s="27"/>
      <c r="PK8" s="27"/>
      <c r="PL8" s="27"/>
      <c r="PM8" s="27"/>
      <c r="PN8" s="27"/>
      <c r="PO8" s="27"/>
      <c r="PP8" s="27"/>
      <c r="PQ8" s="27"/>
      <c r="PR8" s="27"/>
      <c r="PS8" s="27"/>
      <c r="PT8" s="27"/>
      <c r="PU8" s="27"/>
      <c r="PV8" s="27"/>
      <c r="PW8" s="27"/>
      <c r="PX8" s="27"/>
      <c r="PY8" s="27"/>
      <c r="PZ8" s="27"/>
      <c r="QA8" s="27"/>
      <c r="QB8" s="27"/>
      <c r="QC8" s="27"/>
      <c r="QD8" s="27"/>
      <c r="QE8" s="27"/>
      <c r="QF8" s="27"/>
      <c r="QG8" s="27"/>
      <c r="QH8" s="27"/>
      <c r="QI8" s="27"/>
      <c r="QJ8" s="27"/>
      <c r="QK8" s="27"/>
      <c r="QL8" s="27"/>
      <c r="QM8" s="27"/>
      <c r="QN8" s="27"/>
      <c r="QO8" s="27"/>
      <c r="QP8" s="27"/>
      <c r="QQ8" s="27"/>
      <c r="QR8" s="27"/>
      <c r="QS8" s="27"/>
      <c r="QT8" s="27"/>
      <c r="QU8" s="27"/>
      <c r="QV8" s="27"/>
      <c r="QW8" s="27"/>
      <c r="QX8" s="27"/>
      <c r="QY8" s="27"/>
      <c r="QZ8" s="27"/>
      <c r="RA8" s="27"/>
      <c r="RB8" s="27"/>
      <c r="RC8" s="27"/>
      <c r="RD8" s="27"/>
      <c r="RE8" s="27"/>
      <c r="RF8" s="27"/>
      <c r="RG8" s="27"/>
      <c r="RH8" s="27"/>
      <c r="RI8" s="27"/>
      <c r="RJ8" s="27"/>
      <c r="RK8" s="27"/>
      <c r="RL8" s="27"/>
      <c r="RM8" s="27"/>
      <c r="RN8" s="27"/>
      <c r="RO8" s="27"/>
      <c r="RP8" s="27"/>
      <c r="RQ8" s="27"/>
      <c r="RR8" s="27"/>
      <c r="RS8" s="27"/>
      <c r="RT8" s="27"/>
      <c r="RU8" s="27"/>
      <c r="RV8" s="27"/>
      <c r="RW8" s="27"/>
      <c r="RX8" s="27"/>
      <c r="RY8" s="27"/>
      <c r="RZ8" s="27"/>
      <c r="SA8" s="27"/>
      <c r="SB8" s="27"/>
      <c r="SC8" s="27"/>
      <c r="SD8" s="27"/>
      <c r="SE8" s="27"/>
      <c r="SF8" s="27"/>
      <c r="SG8" s="27"/>
      <c r="SH8" s="27"/>
      <c r="SI8" s="27"/>
      <c r="SJ8" s="27"/>
      <c r="SK8" s="27"/>
      <c r="SL8" s="27"/>
      <c r="SM8" s="27"/>
      <c r="SN8" s="27"/>
      <c r="SO8" s="27"/>
      <c r="SP8" s="27"/>
      <c r="SQ8" s="27"/>
      <c r="SR8" s="27"/>
      <c r="SS8" s="27"/>
      <c r="ST8" s="27"/>
      <c r="SU8" s="27"/>
      <c r="SV8" s="27"/>
      <c r="SW8" s="27"/>
      <c r="SX8" s="27"/>
      <c r="SY8" s="27"/>
      <c r="SZ8" s="27"/>
      <c r="TA8" s="27"/>
      <c r="TB8" s="27"/>
      <c r="TC8" s="27"/>
      <c r="TD8" s="27"/>
      <c r="TE8" s="27"/>
      <c r="TF8" s="27"/>
      <c r="TG8" s="27"/>
      <c r="TH8" s="27"/>
      <c r="TI8" s="27"/>
      <c r="TJ8" s="27"/>
      <c r="TK8" s="27"/>
      <c r="TL8" s="27"/>
      <c r="TM8" s="27"/>
      <c r="TN8" s="27"/>
      <c r="TO8" s="27"/>
      <c r="TP8" s="27"/>
      <c r="TQ8" s="27"/>
      <c r="TR8" s="27"/>
      <c r="TS8" s="27"/>
      <c r="TT8" s="27"/>
      <c r="TU8" s="27"/>
      <c r="TV8" s="27"/>
      <c r="TW8" s="27"/>
      <c r="TX8" s="27"/>
      <c r="TY8" s="27"/>
      <c r="TZ8" s="27"/>
      <c r="UA8" s="27"/>
      <c r="UB8" s="27"/>
      <c r="UC8" s="27"/>
      <c r="UD8" s="27"/>
      <c r="UE8" s="27"/>
      <c r="UF8" s="27"/>
      <c r="UG8" s="27"/>
      <c r="UH8" s="27"/>
      <c r="UI8" s="27"/>
      <c r="UJ8" s="27"/>
      <c r="UK8" s="27"/>
      <c r="UL8" s="27"/>
      <c r="UM8" s="27"/>
      <c r="UN8" s="27"/>
      <c r="UO8" s="27"/>
      <c r="UP8" s="27"/>
      <c r="UQ8" s="27"/>
      <c r="UR8" s="27"/>
      <c r="US8" s="27"/>
      <c r="UT8" s="27"/>
      <c r="UU8" s="27"/>
      <c r="UV8" s="27"/>
      <c r="UW8" s="27"/>
      <c r="UX8" s="27"/>
      <c r="UY8" s="27"/>
      <c r="UZ8" s="27"/>
      <c r="VA8" s="27"/>
      <c r="VB8" s="27"/>
      <c r="VC8" s="27"/>
      <c r="VD8" s="27"/>
      <c r="VE8" s="27"/>
      <c r="VF8" s="27"/>
      <c r="VG8" s="27"/>
      <c r="VH8" s="27"/>
      <c r="VI8" s="27"/>
      <c r="VJ8" s="27"/>
      <c r="VK8" s="27"/>
      <c r="VL8" s="27"/>
      <c r="VM8" s="27"/>
      <c r="VN8" s="27"/>
      <c r="VO8" s="27"/>
      <c r="VP8" s="27"/>
      <c r="VQ8" s="27"/>
      <c r="VR8" s="27"/>
      <c r="VS8" s="27"/>
      <c r="VT8" s="27"/>
      <c r="VU8" s="27"/>
      <c r="VV8" s="27"/>
      <c r="VW8" s="27"/>
      <c r="VX8" s="27"/>
      <c r="VY8" s="27"/>
      <c r="VZ8" s="27"/>
      <c r="WA8" s="27"/>
      <c r="WB8" s="27"/>
      <c r="WC8" s="27"/>
      <c r="WD8" s="27"/>
      <c r="WE8" s="27"/>
      <c r="WF8" s="27"/>
      <c r="WG8" s="27"/>
      <c r="WH8" s="27"/>
      <c r="WI8" s="27"/>
      <c r="WJ8" s="27"/>
      <c r="WK8" s="27"/>
      <c r="WL8" s="27"/>
      <c r="WM8" s="27"/>
      <c r="WN8" s="27"/>
      <c r="WO8" s="27"/>
      <c r="WP8" s="27"/>
      <c r="WQ8" s="27"/>
      <c r="WR8" s="27"/>
      <c r="WS8" s="27"/>
      <c r="WT8" s="27"/>
      <c r="WU8" s="27"/>
      <c r="WV8" s="27"/>
      <c r="WW8" s="27"/>
      <c r="WX8" s="27"/>
      <c r="WY8" s="27"/>
      <c r="WZ8" s="27"/>
      <c r="XA8" s="27"/>
      <c r="XB8" s="27"/>
      <c r="XC8" s="27"/>
      <c r="XD8" s="27"/>
      <c r="XE8" s="27"/>
      <c r="XF8" s="27"/>
      <c r="XG8" s="27"/>
      <c r="XH8" s="27"/>
      <c r="XI8" s="27"/>
      <c r="XJ8" s="27"/>
      <c r="XK8" s="27"/>
      <c r="XL8" s="27"/>
      <c r="XM8" s="27"/>
      <c r="XN8" s="27"/>
      <c r="XO8" s="27"/>
      <c r="XP8" s="27"/>
      <c r="XQ8" s="27"/>
      <c r="XR8" s="27"/>
      <c r="XS8" s="27"/>
      <c r="XT8" s="27"/>
      <c r="XU8" s="27"/>
      <c r="XV8" s="27"/>
      <c r="XW8" s="27"/>
      <c r="XX8" s="27"/>
      <c r="XY8" s="27"/>
      <c r="XZ8" s="27"/>
      <c r="YA8" s="27"/>
      <c r="YB8" s="27"/>
      <c r="YC8" s="27"/>
      <c r="YD8" s="27"/>
      <c r="YE8" s="27"/>
      <c r="YF8" s="27"/>
      <c r="YG8" s="27"/>
      <c r="YH8" s="27"/>
      <c r="YI8" s="27"/>
      <c r="YJ8" s="27"/>
      <c r="YK8" s="27"/>
      <c r="YL8" s="27"/>
      <c r="YM8" s="27"/>
      <c r="YN8" s="27"/>
      <c r="YO8" s="27"/>
      <c r="YP8" s="27"/>
      <c r="YQ8" s="27"/>
      <c r="YR8" s="27"/>
      <c r="YS8" s="27"/>
      <c r="YT8" s="27"/>
      <c r="YU8" s="27"/>
      <c r="YV8" s="27"/>
      <c r="YW8" s="27"/>
      <c r="YX8" s="27"/>
      <c r="YY8" s="27"/>
      <c r="YZ8" s="27"/>
      <c r="ZA8" s="27"/>
      <c r="ZB8" s="27"/>
      <c r="ZC8" s="27"/>
      <c r="ZD8" s="27"/>
      <c r="ZE8" s="27"/>
      <c r="ZF8" s="27"/>
      <c r="ZG8" s="27"/>
      <c r="ZH8" s="27"/>
      <c r="ZI8" s="27"/>
      <c r="ZJ8" s="27"/>
      <c r="ZK8" s="27"/>
      <c r="ZL8" s="27"/>
      <c r="ZM8" s="27"/>
      <c r="ZN8" s="27"/>
      <c r="ZO8" s="27"/>
      <c r="ZP8" s="27"/>
      <c r="ZQ8" s="27"/>
      <c r="ZR8" s="27"/>
      <c r="ZS8" s="27"/>
      <c r="ZT8" s="27"/>
      <c r="ZU8" s="27"/>
      <c r="ZV8" s="27"/>
      <c r="ZW8" s="27"/>
      <c r="ZX8" s="27"/>
      <c r="ZY8" s="27"/>
      <c r="ZZ8" s="27"/>
      <c r="AAA8" s="27"/>
      <c r="AAB8" s="27"/>
      <c r="AAC8" s="27"/>
      <c r="AAD8" s="27"/>
      <c r="AAE8" s="27"/>
      <c r="AAF8" s="27"/>
      <c r="AAG8" s="27"/>
      <c r="AAH8" s="27"/>
      <c r="AAI8" s="27"/>
      <c r="AAJ8" s="27"/>
      <c r="AAK8" s="27"/>
      <c r="AAL8" s="27"/>
      <c r="AAM8" s="27"/>
      <c r="AAN8" s="27"/>
      <c r="AAO8" s="27"/>
      <c r="AAP8" s="27"/>
      <c r="AAQ8" s="27"/>
      <c r="AAR8" s="27"/>
      <c r="AAS8" s="27"/>
      <c r="AAT8" s="27"/>
      <c r="AAU8" s="27"/>
      <c r="AAV8" s="27"/>
      <c r="AAW8" s="27"/>
      <c r="AAX8" s="27"/>
      <c r="AAY8" s="27"/>
      <c r="AAZ8" s="27"/>
      <c r="ABA8" s="27"/>
      <c r="ABB8" s="27"/>
      <c r="ABC8" s="27"/>
      <c r="ABD8" s="27"/>
      <c r="ABE8" s="27"/>
      <c r="ABF8" s="27"/>
      <c r="ABG8" s="27"/>
      <c r="ABH8" s="27"/>
      <c r="ABI8" s="27"/>
      <c r="ABJ8" s="27"/>
      <c r="ABK8" s="27"/>
      <c r="ABL8" s="27"/>
      <c r="ABM8" s="27"/>
      <c r="ABN8" s="27"/>
      <c r="ABO8" s="27"/>
      <c r="ABP8" s="27"/>
      <c r="ABQ8" s="27"/>
      <c r="ABR8" s="27"/>
      <c r="ABS8" s="27"/>
      <c r="ABT8" s="27"/>
      <c r="ABU8" s="27"/>
      <c r="ABV8" s="27"/>
      <c r="ABW8" s="27"/>
      <c r="ABX8" s="27"/>
      <c r="ABY8" s="27"/>
      <c r="ABZ8" s="27"/>
      <c r="ACA8" s="27"/>
      <c r="ACB8" s="27"/>
      <c r="ACC8" s="27"/>
      <c r="ACD8" s="27"/>
      <c r="ACE8" s="27"/>
      <c r="ACF8" s="27"/>
      <c r="ACG8" s="27"/>
      <c r="ACH8" s="27"/>
      <c r="ACI8" s="27"/>
      <c r="ACJ8" s="27"/>
      <c r="ACK8" s="27"/>
      <c r="ACL8" s="27"/>
      <c r="ACM8" s="27"/>
      <c r="ACN8" s="27"/>
      <c r="ACO8" s="27"/>
      <c r="ACP8" s="27"/>
      <c r="ACQ8" s="27"/>
      <c r="ACR8" s="27"/>
      <c r="ACS8" s="27"/>
      <c r="ACT8" s="27"/>
      <c r="ACU8" s="27"/>
      <c r="ACV8" s="27"/>
      <c r="ACW8" s="27"/>
      <c r="ACX8" s="27"/>
      <c r="ACY8" s="27"/>
      <c r="ACZ8" s="27"/>
      <c r="ADA8" s="27"/>
      <c r="ADB8" s="27"/>
      <c r="ADC8" s="27"/>
      <c r="ADD8" s="27"/>
      <c r="ADE8" s="27"/>
      <c r="ADF8" s="27"/>
      <c r="ADG8" s="27"/>
      <c r="ADH8" s="27"/>
      <c r="ADI8" s="27"/>
      <c r="ADJ8" s="27"/>
      <c r="ADK8" s="27"/>
      <c r="ADL8" s="27"/>
      <c r="ADM8" s="27"/>
      <c r="ADN8" s="27"/>
      <c r="ADO8" s="27"/>
      <c r="ADP8" s="27"/>
      <c r="ADQ8" s="27"/>
      <c r="ADR8" s="27"/>
      <c r="ADS8" s="27"/>
      <c r="ADT8" s="27"/>
      <c r="ADU8" s="27"/>
      <c r="ADV8" s="27"/>
      <c r="ADW8" s="27"/>
      <c r="ADX8" s="27"/>
      <c r="ADY8" s="27"/>
      <c r="ADZ8" s="27"/>
      <c r="AEA8" s="27"/>
      <c r="AEB8" s="27"/>
      <c r="AEC8" s="27"/>
      <c r="AED8" s="27"/>
      <c r="AEE8" s="27"/>
      <c r="AEF8" s="27"/>
      <c r="AEG8" s="27"/>
      <c r="AEH8" s="27"/>
      <c r="AEI8" s="27"/>
      <c r="AEJ8" s="27"/>
      <c r="AEK8" s="27"/>
      <c r="AEL8" s="27"/>
      <c r="AEM8" s="27"/>
      <c r="AEN8" s="27"/>
      <c r="AEO8" s="27"/>
      <c r="AEP8" s="27"/>
      <c r="AEQ8" s="27"/>
      <c r="AER8" s="27"/>
      <c r="AES8" s="27"/>
      <c r="AET8" s="27"/>
      <c r="AEU8" s="27"/>
      <c r="AEV8" s="27"/>
      <c r="AEW8" s="27"/>
      <c r="AEX8" s="27"/>
      <c r="AEY8" s="27"/>
      <c r="AEZ8" s="27"/>
      <c r="AFA8" s="27"/>
      <c r="AFB8" s="27"/>
      <c r="AFC8" s="27"/>
      <c r="AFD8" s="27"/>
      <c r="AFE8" s="27"/>
      <c r="AFF8" s="27"/>
      <c r="AFG8" s="27"/>
      <c r="AFH8" s="27"/>
      <c r="AFI8" s="27"/>
      <c r="AFJ8" s="27"/>
      <c r="AFK8" s="27"/>
      <c r="AFL8" s="27"/>
      <c r="AFM8" s="27"/>
      <c r="AFN8" s="27"/>
      <c r="AFO8" s="27"/>
      <c r="AFP8" s="27"/>
      <c r="AFQ8" s="27"/>
      <c r="AFR8" s="27"/>
      <c r="AFS8" s="27"/>
      <c r="AFT8" s="27"/>
      <c r="AFU8" s="27"/>
      <c r="AFV8" s="27"/>
      <c r="AFW8" s="27"/>
      <c r="AFX8" s="27"/>
      <c r="AFY8" s="27"/>
      <c r="AFZ8" s="27"/>
      <c r="AGA8" s="27"/>
      <c r="AGB8" s="27"/>
      <c r="AGC8" s="27"/>
      <c r="AGD8" s="27"/>
      <c r="AGE8" s="27"/>
      <c r="AGF8" s="27"/>
      <c r="AGG8" s="27"/>
      <c r="AGH8" s="27"/>
      <c r="AGI8" s="27"/>
      <c r="AGJ8" s="27"/>
      <c r="AGK8" s="27"/>
      <c r="AGL8" s="27"/>
      <c r="AGM8" s="27"/>
      <c r="AGN8" s="27"/>
      <c r="AGO8" s="27"/>
      <c r="AGP8" s="27"/>
      <c r="AGQ8" s="27"/>
      <c r="AGR8" s="27"/>
      <c r="AGS8" s="27"/>
      <c r="AGT8" s="27"/>
      <c r="AGU8" s="27"/>
      <c r="AGV8" s="27"/>
      <c r="AGW8" s="27"/>
      <c r="AGX8" s="27"/>
      <c r="AGY8" s="27"/>
      <c r="AGZ8" s="27"/>
      <c r="AHA8" s="27"/>
      <c r="AHB8" s="27"/>
      <c r="AHC8" s="27"/>
      <c r="AHD8" s="27"/>
      <c r="AHE8" s="27"/>
      <c r="AHF8" s="27"/>
      <c r="AHG8" s="27"/>
      <c r="AHH8" s="27"/>
      <c r="AHI8" s="27"/>
      <c r="AHJ8" s="27"/>
      <c r="AHK8" s="27"/>
      <c r="AHL8" s="27"/>
      <c r="AHM8" s="27"/>
      <c r="AHN8" s="27"/>
      <c r="AHO8" s="27"/>
      <c r="AHP8" s="27"/>
      <c r="AHQ8" s="27"/>
      <c r="AHR8" s="27"/>
      <c r="AHS8" s="27"/>
      <c r="AHT8" s="27"/>
      <c r="AHU8" s="27"/>
      <c r="AHV8" s="27"/>
      <c r="AHW8" s="27"/>
      <c r="AHX8" s="27"/>
      <c r="AHY8" s="27"/>
      <c r="AHZ8" s="27"/>
      <c r="AIA8" s="27"/>
      <c r="AIB8" s="27"/>
      <c r="AIC8" s="27"/>
      <c r="AID8" s="27"/>
      <c r="AIE8" s="27"/>
      <c r="AIF8" s="27"/>
      <c r="AIG8" s="27"/>
      <c r="AIH8" s="27"/>
      <c r="AII8" s="27"/>
      <c r="AIJ8" s="27"/>
      <c r="AIK8" s="27"/>
      <c r="AIL8" s="27"/>
      <c r="AIM8" s="27"/>
      <c r="AIN8" s="27"/>
      <c r="AIO8" s="27"/>
      <c r="AIP8" s="27"/>
      <c r="AIQ8" s="27"/>
      <c r="AIR8" s="27"/>
      <c r="AIS8" s="27"/>
      <c r="AIT8" s="27"/>
      <c r="AIU8" s="27"/>
      <c r="AIV8" s="27"/>
      <c r="AIW8" s="27"/>
      <c r="AIX8" s="27"/>
      <c r="AIY8" s="27"/>
      <c r="AIZ8" s="27"/>
      <c r="AJA8" s="27"/>
      <c r="AJB8" s="27"/>
      <c r="AJC8" s="27"/>
      <c r="AJD8" s="27"/>
      <c r="AJE8" s="27"/>
      <c r="AJF8" s="27"/>
      <c r="AJG8" s="27"/>
      <c r="AJH8" s="27"/>
      <c r="AJI8" s="27"/>
      <c r="AJJ8" s="27"/>
      <c r="AJK8" s="27"/>
      <c r="AJL8" s="27"/>
      <c r="AJM8" s="27"/>
      <c r="AJN8" s="27"/>
      <c r="AJO8" s="27"/>
      <c r="AJP8" s="27"/>
      <c r="AJQ8" s="27"/>
      <c r="AJR8" s="27"/>
      <c r="AJS8" s="27"/>
      <c r="AJT8" s="27"/>
      <c r="AJU8" s="27"/>
      <c r="AJV8" s="27"/>
      <c r="AJW8" s="27"/>
      <c r="AJX8" s="27"/>
      <c r="AJY8" s="27"/>
      <c r="AJZ8" s="27"/>
      <c r="AKA8" s="27"/>
      <c r="AKB8" s="27"/>
      <c r="AKC8" s="27"/>
      <c r="AKD8" s="27"/>
      <c r="AKE8" s="27"/>
      <c r="AKF8" s="27"/>
      <c r="AKG8" s="27"/>
      <c r="AKH8" s="27"/>
      <c r="AKI8" s="27"/>
      <c r="AKJ8" s="27"/>
      <c r="AKK8" s="27"/>
      <c r="AKL8" s="27"/>
      <c r="AKM8" s="27"/>
      <c r="AKN8" s="27"/>
      <c r="AKO8" s="27"/>
      <c r="AKP8" s="27"/>
      <c r="AKQ8" s="27"/>
      <c r="AKR8" s="27"/>
      <c r="AKS8" s="27"/>
      <c r="AKT8" s="27"/>
      <c r="AKU8" s="27"/>
      <c r="AKV8" s="27"/>
      <c r="AKW8" s="27"/>
      <c r="AKX8" s="27"/>
      <c r="AKY8" s="27"/>
      <c r="AKZ8" s="27"/>
      <c r="ALA8" s="27"/>
      <c r="ALB8" s="27"/>
      <c r="ALC8" s="27"/>
      <c r="ALD8" s="27"/>
      <c r="ALE8" s="27"/>
      <c r="ALF8" s="27"/>
      <c r="ALG8" s="27"/>
      <c r="ALH8" s="27"/>
      <c r="ALI8" s="27"/>
      <c r="ALJ8" s="27"/>
      <c r="ALK8" s="27"/>
      <c r="ALL8" s="27"/>
      <c r="ALM8" s="27"/>
      <c r="ALN8" s="27"/>
      <c r="ALO8" s="27"/>
      <c r="ALP8" s="27"/>
      <c r="ALQ8" s="27"/>
      <c r="ALR8" s="27"/>
      <c r="ALS8" s="27"/>
      <c r="ALT8" s="27"/>
      <c r="ALU8" s="27"/>
      <c r="ALV8" s="27"/>
      <c r="ALW8" s="27"/>
      <c r="ALX8" s="27"/>
      <c r="ALY8" s="27"/>
      <c r="ALZ8" s="27"/>
      <c r="AMA8" s="27"/>
      <c r="AMB8" s="27"/>
      <c r="AMC8" s="27"/>
      <c r="AMD8" s="27"/>
      <c r="AME8" s="27"/>
      <c r="AMF8" s="27"/>
      <c r="AMG8" s="27"/>
      <c r="AMH8" s="27"/>
    </row>
    <row r="9" spans="1:1022" customFormat="1">
      <c r="A9" s="79" t="str">
        <f t="shared" ref="A9:F9" si="0">A2</f>
        <v>Index</v>
      </c>
      <c r="B9" s="79" t="str">
        <f t="shared" si="0"/>
        <v>Onderwerp</v>
      </c>
      <c r="C9" s="80" t="str">
        <f t="shared" si="0"/>
        <v>Eis/Wens</v>
      </c>
      <c r="D9" s="80" t="str">
        <f t="shared" si="0"/>
        <v>Aanvullende informatie</v>
      </c>
      <c r="E9" s="81" t="str">
        <f t="shared" si="0"/>
        <v>Akkoord Opdrachtnemer</v>
      </c>
      <c r="F9" s="81" t="str">
        <f t="shared" si="0"/>
        <v>Opmerking Opdrachtnemer</v>
      </c>
      <c r="G9" s="86"/>
      <c r="H9" s="86"/>
      <c r="I9" s="86"/>
      <c r="J9" s="86"/>
      <c r="K9" s="86"/>
      <c r="L9" s="86"/>
      <c r="M9" s="86"/>
      <c r="N9" s="86"/>
      <c r="O9" s="86"/>
      <c r="P9" s="86"/>
      <c r="Q9" s="86"/>
      <c r="R9" s="86"/>
      <c r="S9" s="86"/>
      <c r="T9" s="86"/>
      <c r="U9" s="86"/>
      <c r="V9" s="86"/>
      <c r="W9" s="86"/>
      <c r="X9" s="86"/>
      <c r="Y9" s="86"/>
      <c r="Z9" s="86"/>
      <c r="AA9" s="86"/>
      <c r="AB9" s="86"/>
      <c r="AC9" s="86"/>
      <c r="AD9" s="86"/>
      <c r="AE9" s="86"/>
      <c r="AF9" s="86"/>
      <c r="AG9" s="86"/>
      <c r="AH9" s="86"/>
      <c r="AI9" s="86"/>
      <c r="AJ9" s="86"/>
      <c r="AK9" s="86"/>
      <c r="AL9" s="86"/>
      <c r="AM9" s="86"/>
      <c r="AN9" s="86"/>
      <c r="AO9" s="86"/>
      <c r="AP9" s="86"/>
      <c r="AQ9" s="86"/>
      <c r="AR9" s="86"/>
      <c r="AS9" s="86"/>
      <c r="AT9" s="86"/>
      <c r="AU9" s="86"/>
      <c r="AV9" s="86"/>
      <c r="AW9" s="86"/>
      <c r="AX9" s="86"/>
      <c r="AY9" s="86"/>
      <c r="AZ9" s="86"/>
      <c r="BA9" s="86"/>
      <c r="BB9" s="86"/>
      <c r="BC9" s="86"/>
      <c r="BD9" s="86"/>
      <c r="BE9" s="86"/>
      <c r="BF9" s="86"/>
      <c r="BG9" s="86"/>
      <c r="BH9" s="86"/>
      <c r="BI9" s="86"/>
      <c r="BJ9" s="86"/>
      <c r="BK9" s="27"/>
      <c r="BL9" s="27"/>
      <c r="BM9" s="27"/>
      <c r="BN9" s="27"/>
      <c r="BO9" s="27"/>
      <c r="BP9" s="27"/>
      <c r="BQ9" s="27"/>
      <c r="BR9" s="27"/>
      <c r="BS9" s="27"/>
      <c r="BT9" s="27"/>
      <c r="BU9" s="27"/>
      <c r="BV9" s="27"/>
      <c r="BW9" s="27"/>
      <c r="BX9" s="27"/>
      <c r="BY9" s="27"/>
      <c r="BZ9" s="27"/>
      <c r="CA9" s="27"/>
      <c r="CB9" s="27"/>
      <c r="CC9" s="27"/>
      <c r="CD9" s="27"/>
      <c r="CE9" s="27"/>
      <c r="CF9" s="27"/>
      <c r="CG9" s="27"/>
      <c r="CH9" s="27"/>
      <c r="CI9" s="27"/>
      <c r="CJ9" s="27"/>
      <c r="CK9" s="27"/>
      <c r="CL9" s="27"/>
      <c r="CM9" s="27"/>
      <c r="CN9" s="27"/>
      <c r="CO9" s="27"/>
      <c r="CP9" s="27"/>
      <c r="CQ9" s="27"/>
      <c r="CR9" s="27"/>
      <c r="CS9" s="27"/>
      <c r="CT9" s="27"/>
      <c r="CU9" s="27"/>
      <c r="CV9" s="27"/>
      <c r="CW9" s="27"/>
      <c r="CX9" s="27"/>
      <c r="CY9" s="27"/>
      <c r="CZ9" s="27"/>
      <c r="DA9" s="27"/>
      <c r="DB9" s="27"/>
      <c r="DC9" s="27"/>
      <c r="DD9" s="27"/>
      <c r="DE9" s="27"/>
      <c r="DF9" s="27"/>
      <c r="DG9" s="27"/>
      <c r="DH9" s="27"/>
      <c r="DI9" s="27"/>
      <c r="DJ9" s="27"/>
      <c r="DK9" s="27"/>
      <c r="DL9" s="27"/>
      <c r="DM9" s="27"/>
      <c r="DN9" s="27"/>
      <c r="DO9" s="27"/>
      <c r="DP9" s="27"/>
      <c r="DQ9" s="27"/>
      <c r="DR9" s="27"/>
      <c r="DS9" s="27"/>
      <c r="DT9" s="27"/>
      <c r="DU9" s="27"/>
      <c r="DV9" s="27"/>
      <c r="DW9" s="27"/>
      <c r="DX9" s="27"/>
      <c r="DY9" s="27"/>
      <c r="DZ9" s="27"/>
      <c r="EA9" s="27"/>
      <c r="EB9" s="27"/>
      <c r="EC9" s="27"/>
      <c r="ED9" s="27"/>
      <c r="EE9" s="27"/>
      <c r="EF9" s="27"/>
      <c r="EG9" s="27"/>
      <c r="EH9" s="27"/>
      <c r="EI9" s="27"/>
      <c r="EJ9" s="27"/>
      <c r="EK9" s="27"/>
      <c r="EL9" s="27"/>
      <c r="EM9" s="27"/>
      <c r="EN9" s="27"/>
      <c r="EO9" s="27"/>
      <c r="EP9" s="27"/>
      <c r="EQ9" s="27"/>
      <c r="ER9" s="27"/>
      <c r="ES9" s="27"/>
      <c r="ET9" s="27"/>
      <c r="EU9" s="27"/>
      <c r="EV9" s="27"/>
      <c r="EW9" s="27"/>
      <c r="EX9" s="27"/>
      <c r="EY9" s="27"/>
      <c r="EZ9" s="27"/>
      <c r="FA9" s="27"/>
      <c r="FB9" s="27"/>
      <c r="FC9" s="27"/>
      <c r="FD9" s="27"/>
      <c r="FE9" s="27"/>
      <c r="FF9" s="27"/>
      <c r="FG9" s="27"/>
      <c r="FH9" s="27"/>
      <c r="FI9" s="27"/>
      <c r="FJ9" s="27"/>
      <c r="FK9" s="27"/>
      <c r="FL9" s="27"/>
      <c r="FM9" s="27"/>
      <c r="FN9" s="27"/>
      <c r="FO9" s="27"/>
      <c r="FP9" s="27"/>
      <c r="FQ9" s="27"/>
      <c r="FR9" s="27"/>
      <c r="FS9" s="27"/>
      <c r="FT9" s="27"/>
      <c r="FU9" s="27"/>
      <c r="FV9" s="27"/>
      <c r="FW9" s="27"/>
      <c r="FX9" s="27"/>
      <c r="FY9" s="27"/>
      <c r="FZ9" s="27"/>
      <c r="GA9" s="27"/>
      <c r="GB9" s="27"/>
      <c r="GC9" s="27"/>
      <c r="GD9" s="27"/>
      <c r="GE9" s="27"/>
      <c r="GF9" s="27"/>
      <c r="GG9" s="27"/>
      <c r="GH9" s="27"/>
      <c r="GI9" s="27"/>
      <c r="GJ9" s="27"/>
      <c r="GK9" s="27"/>
      <c r="GL9" s="27"/>
      <c r="GM9" s="27"/>
      <c r="GN9" s="27"/>
      <c r="GO9" s="27"/>
      <c r="GP9" s="27"/>
      <c r="GQ9" s="27"/>
      <c r="GR9" s="27"/>
      <c r="GS9" s="27"/>
      <c r="GT9" s="27"/>
      <c r="GU9" s="27"/>
      <c r="GV9" s="27"/>
      <c r="GW9" s="27"/>
      <c r="GX9" s="27"/>
      <c r="GY9" s="27"/>
      <c r="GZ9" s="27"/>
      <c r="HA9" s="27"/>
      <c r="HB9" s="27"/>
      <c r="HC9" s="27"/>
      <c r="HD9" s="27"/>
      <c r="HE9" s="27"/>
      <c r="HF9" s="27"/>
      <c r="HG9" s="27"/>
      <c r="HH9" s="27"/>
      <c r="HI9" s="27"/>
      <c r="HJ9" s="27"/>
      <c r="HK9" s="27"/>
      <c r="HL9" s="27"/>
      <c r="HM9" s="27"/>
      <c r="HN9" s="27"/>
      <c r="HO9" s="27"/>
      <c r="HP9" s="27"/>
      <c r="HQ9" s="27"/>
      <c r="HR9" s="27"/>
      <c r="HS9" s="27"/>
      <c r="HT9" s="27"/>
      <c r="HU9" s="27"/>
      <c r="HV9" s="27"/>
      <c r="HW9" s="27"/>
      <c r="HX9" s="27"/>
      <c r="HY9" s="27"/>
      <c r="HZ9" s="27"/>
      <c r="IA9" s="27"/>
      <c r="IB9" s="27"/>
      <c r="IC9" s="27"/>
      <c r="ID9" s="27"/>
      <c r="IE9" s="27"/>
      <c r="IF9" s="27"/>
      <c r="IG9" s="27"/>
      <c r="IH9" s="27"/>
      <c r="II9" s="27"/>
      <c r="IJ9" s="27"/>
      <c r="IK9" s="27"/>
      <c r="IL9" s="27"/>
      <c r="IM9" s="27"/>
      <c r="IN9" s="27"/>
      <c r="IO9" s="27"/>
      <c r="IP9" s="27"/>
      <c r="IQ9" s="27"/>
      <c r="IR9" s="27"/>
      <c r="IS9" s="27"/>
      <c r="IT9" s="27"/>
      <c r="IU9" s="27"/>
      <c r="IV9" s="27"/>
      <c r="IW9" s="27"/>
      <c r="IX9" s="27"/>
      <c r="IY9" s="27"/>
      <c r="IZ9" s="27"/>
      <c r="JA9" s="27"/>
      <c r="JB9" s="27"/>
      <c r="JC9" s="27"/>
      <c r="JD9" s="27"/>
      <c r="JE9" s="27"/>
      <c r="JF9" s="27"/>
      <c r="JG9" s="27"/>
      <c r="JH9" s="27"/>
      <c r="JI9" s="27"/>
      <c r="JJ9" s="27"/>
      <c r="JK9" s="27"/>
      <c r="JL9" s="27"/>
      <c r="JM9" s="27"/>
      <c r="JN9" s="27"/>
      <c r="JO9" s="27"/>
      <c r="JP9" s="27"/>
      <c r="JQ9" s="27"/>
      <c r="JR9" s="27"/>
      <c r="JS9" s="27"/>
      <c r="JT9" s="27"/>
      <c r="JU9" s="27"/>
      <c r="JV9" s="27"/>
      <c r="JW9" s="27"/>
      <c r="JX9" s="27"/>
      <c r="JY9" s="27"/>
      <c r="JZ9" s="27"/>
      <c r="KA9" s="27"/>
      <c r="KB9" s="27"/>
      <c r="KC9" s="27"/>
      <c r="KD9" s="27"/>
      <c r="KE9" s="27"/>
      <c r="KF9" s="27"/>
      <c r="KG9" s="27"/>
      <c r="KH9" s="27"/>
      <c r="KI9" s="27"/>
      <c r="KJ9" s="27"/>
      <c r="KK9" s="27"/>
      <c r="KL9" s="27"/>
      <c r="KM9" s="27"/>
      <c r="KN9" s="27"/>
      <c r="KO9" s="27"/>
      <c r="KP9" s="27"/>
      <c r="KQ9" s="27"/>
      <c r="KR9" s="27"/>
      <c r="KS9" s="27"/>
      <c r="KT9" s="27"/>
      <c r="KU9" s="27"/>
      <c r="KV9" s="27"/>
      <c r="KW9" s="27"/>
      <c r="KX9" s="27"/>
      <c r="KY9" s="27"/>
      <c r="KZ9" s="27"/>
      <c r="LA9" s="27"/>
      <c r="LB9" s="27"/>
      <c r="LC9" s="27"/>
      <c r="LD9" s="27"/>
      <c r="LE9" s="27"/>
      <c r="LF9" s="27"/>
      <c r="LG9" s="27"/>
      <c r="LH9" s="27"/>
      <c r="LI9" s="27"/>
      <c r="LJ9" s="27"/>
      <c r="LK9" s="27"/>
      <c r="LL9" s="27"/>
      <c r="LM9" s="27"/>
      <c r="LN9" s="27"/>
      <c r="LO9" s="27"/>
      <c r="LP9" s="27"/>
      <c r="LQ9" s="27"/>
      <c r="LR9" s="27"/>
      <c r="LS9" s="27"/>
      <c r="LT9" s="27"/>
      <c r="LU9" s="27"/>
      <c r="LV9" s="27"/>
      <c r="LW9" s="27"/>
      <c r="LX9" s="27"/>
      <c r="LY9" s="27"/>
      <c r="LZ9" s="27"/>
      <c r="MA9" s="27"/>
      <c r="MB9" s="27"/>
      <c r="MC9" s="27"/>
      <c r="MD9" s="27"/>
      <c r="ME9" s="27"/>
      <c r="MF9" s="27"/>
      <c r="MG9" s="27"/>
      <c r="MH9" s="27"/>
      <c r="MI9" s="27"/>
      <c r="MJ9" s="27"/>
      <c r="MK9" s="27"/>
      <c r="ML9" s="27"/>
      <c r="MM9" s="27"/>
      <c r="MN9" s="27"/>
      <c r="MO9" s="27"/>
      <c r="MP9" s="27"/>
      <c r="MQ9" s="27"/>
      <c r="MR9" s="27"/>
      <c r="MS9" s="27"/>
      <c r="MT9" s="27"/>
      <c r="MU9" s="27"/>
      <c r="MV9" s="27"/>
      <c r="MW9" s="27"/>
      <c r="MX9" s="27"/>
      <c r="MY9" s="27"/>
      <c r="MZ9" s="27"/>
      <c r="NA9" s="27"/>
      <c r="NB9" s="27"/>
      <c r="NC9" s="27"/>
      <c r="ND9" s="27"/>
      <c r="NE9" s="27"/>
      <c r="NF9" s="27"/>
      <c r="NG9" s="27"/>
      <c r="NH9" s="27"/>
      <c r="NI9" s="27"/>
      <c r="NJ9" s="27"/>
      <c r="NK9" s="27"/>
      <c r="NL9" s="27"/>
      <c r="NM9" s="27"/>
      <c r="NN9" s="27"/>
      <c r="NO9" s="27"/>
      <c r="NP9" s="27"/>
      <c r="NQ9" s="27"/>
      <c r="NR9" s="27"/>
      <c r="NS9" s="27"/>
      <c r="NT9" s="27"/>
      <c r="NU9" s="27"/>
      <c r="NV9" s="27"/>
      <c r="NW9" s="27"/>
      <c r="NX9" s="27"/>
      <c r="NY9" s="27"/>
      <c r="NZ9" s="27"/>
      <c r="OA9" s="27"/>
      <c r="OB9" s="27"/>
      <c r="OC9" s="27"/>
      <c r="OD9" s="27"/>
      <c r="OE9" s="27"/>
      <c r="OF9" s="27"/>
      <c r="OG9" s="27"/>
      <c r="OH9" s="27"/>
      <c r="OI9" s="27"/>
      <c r="OJ9" s="27"/>
      <c r="OK9" s="27"/>
      <c r="OL9" s="27"/>
      <c r="OM9" s="27"/>
      <c r="ON9" s="27"/>
      <c r="OO9" s="27"/>
      <c r="OP9" s="27"/>
      <c r="OQ9" s="27"/>
      <c r="OR9" s="27"/>
      <c r="OS9" s="27"/>
      <c r="OT9" s="27"/>
      <c r="OU9" s="27"/>
      <c r="OV9" s="27"/>
      <c r="OW9" s="27"/>
      <c r="OX9" s="27"/>
      <c r="OY9" s="27"/>
      <c r="OZ9" s="27"/>
      <c r="PA9" s="27"/>
      <c r="PB9" s="27"/>
      <c r="PC9" s="27"/>
      <c r="PD9" s="27"/>
      <c r="PE9" s="27"/>
      <c r="PF9" s="27"/>
      <c r="PG9" s="27"/>
      <c r="PH9" s="27"/>
      <c r="PI9" s="27"/>
      <c r="PJ9" s="27"/>
      <c r="PK9" s="27"/>
      <c r="PL9" s="27"/>
      <c r="PM9" s="27"/>
      <c r="PN9" s="27"/>
      <c r="PO9" s="27"/>
      <c r="PP9" s="27"/>
      <c r="PQ9" s="27"/>
      <c r="PR9" s="27"/>
      <c r="PS9" s="27"/>
      <c r="PT9" s="27"/>
      <c r="PU9" s="27"/>
      <c r="PV9" s="27"/>
      <c r="PW9" s="27"/>
      <c r="PX9" s="27"/>
      <c r="PY9" s="27"/>
      <c r="PZ9" s="27"/>
      <c r="QA9" s="27"/>
      <c r="QB9" s="27"/>
      <c r="QC9" s="27"/>
      <c r="QD9" s="27"/>
      <c r="QE9" s="27"/>
      <c r="QF9" s="27"/>
      <c r="QG9" s="27"/>
      <c r="QH9" s="27"/>
      <c r="QI9" s="27"/>
      <c r="QJ9" s="27"/>
      <c r="QK9" s="27"/>
      <c r="QL9" s="27"/>
      <c r="QM9" s="27"/>
      <c r="QN9" s="27"/>
      <c r="QO9" s="27"/>
      <c r="QP9" s="27"/>
      <c r="QQ9" s="27"/>
      <c r="QR9" s="27"/>
      <c r="QS9" s="27"/>
      <c r="QT9" s="27"/>
      <c r="QU9" s="27"/>
      <c r="QV9" s="27"/>
      <c r="QW9" s="27"/>
      <c r="QX9" s="27"/>
      <c r="QY9" s="27"/>
      <c r="QZ9" s="27"/>
      <c r="RA9" s="27"/>
      <c r="RB9" s="27"/>
      <c r="RC9" s="27"/>
      <c r="RD9" s="27"/>
      <c r="RE9" s="27"/>
      <c r="RF9" s="27"/>
      <c r="RG9" s="27"/>
      <c r="RH9" s="27"/>
      <c r="RI9" s="27"/>
      <c r="RJ9" s="27"/>
      <c r="RK9" s="27"/>
      <c r="RL9" s="27"/>
      <c r="RM9" s="27"/>
      <c r="RN9" s="27"/>
      <c r="RO9" s="27"/>
      <c r="RP9" s="27"/>
      <c r="RQ9" s="27"/>
      <c r="RR9" s="27"/>
      <c r="RS9" s="27"/>
      <c r="RT9" s="27"/>
      <c r="RU9" s="27"/>
      <c r="RV9" s="27"/>
      <c r="RW9" s="27"/>
      <c r="RX9" s="27"/>
      <c r="RY9" s="27"/>
      <c r="RZ9" s="27"/>
      <c r="SA9" s="27"/>
      <c r="SB9" s="27"/>
      <c r="SC9" s="27"/>
      <c r="SD9" s="27"/>
      <c r="SE9" s="27"/>
      <c r="SF9" s="27"/>
      <c r="SG9" s="27"/>
      <c r="SH9" s="27"/>
      <c r="SI9" s="27"/>
      <c r="SJ9" s="27"/>
      <c r="SK9" s="27"/>
      <c r="SL9" s="27"/>
      <c r="SM9" s="27"/>
      <c r="SN9" s="27"/>
      <c r="SO9" s="27"/>
      <c r="SP9" s="27"/>
      <c r="SQ9" s="27"/>
      <c r="SR9" s="27"/>
      <c r="SS9" s="27"/>
      <c r="ST9" s="27"/>
      <c r="SU9" s="27"/>
      <c r="SV9" s="27"/>
      <c r="SW9" s="27"/>
      <c r="SX9" s="27"/>
      <c r="SY9" s="27"/>
      <c r="SZ9" s="27"/>
      <c r="TA9" s="27"/>
      <c r="TB9" s="27"/>
      <c r="TC9" s="27"/>
      <c r="TD9" s="27"/>
      <c r="TE9" s="27"/>
      <c r="TF9" s="27"/>
      <c r="TG9" s="27"/>
      <c r="TH9" s="27"/>
      <c r="TI9" s="27"/>
      <c r="TJ9" s="27"/>
      <c r="TK9" s="27"/>
      <c r="TL9" s="27"/>
      <c r="TM9" s="27"/>
      <c r="TN9" s="27"/>
      <c r="TO9" s="27"/>
      <c r="TP9" s="27"/>
      <c r="TQ9" s="27"/>
      <c r="TR9" s="27"/>
      <c r="TS9" s="27"/>
      <c r="TT9" s="27"/>
      <c r="TU9" s="27"/>
      <c r="TV9" s="27"/>
      <c r="TW9" s="27"/>
      <c r="TX9" s="27"/>
      <c r="TY9" s="27"/>
      <c r="TZ9" s="27"/>
      <c r="UA9" s="27"/>
      <c r="UB9" s="27"/>
      <c r="UC9" s="27"/>
      <c r="UD9" s="27"/>
      <c r="UE9" s="27"/>
      <c r="UF9" s="27"/>
      <c r="UG9" s="27"/>
      <c r="UH9" s="27"/>
      <c r="UI9" s="27"/>
      <c r="UJ9" s="27"/>
      <c r="UK9" s="27"/>
      <c r="UL9" s="27"/>
      <c r="UM9" s="27"/>
      <c r="UN9" s="27"/>
      <c r="UO9" s="27"/>
      <c r="UP9" s="27"/>
      <c r="UQ9" s="27"/>
      <c r="UR9" s="27"/>
      <c r="US9" s="27"/>
      <c r="UT9" s="27"/>
      <c r="UU9" s="27"/>
      <c r="UV9" s="27"/>
      <c r="UW9" s="27"/>
      <c r="UX9" s="27"/>
      <c r="UY9" s="27"/>
      <c r="UZ9" s="27"/>
      <c r="VA9" s="27"/>
      <c r="VB9" s="27"/>
      <c r="VC9" s="27"/>
      <c r="VD9" s="27"/>
      <c r="VE9" s="27"/>
      <c r="VF9" s="27"/>
      <c r="VG9" s="27"/>
      <c r="VH9" s="27"/>
      <c r="VI9" s="27"/>
      <c r="VJ9" s="27"/>
      <c r="VK9" s="27"/>
      <c r="VL9" s="27"/>
      <c r="VM9" s="27"/>
      <c r="VN9" s="27"/>
      <c r="VO9" s="27"/>
      <c r="VP9" s="27"/>
      <c r="VQ9" s="27"/>
      <c r="VR9" s="27"/>
      <c r="VS9" s="27"/>
      <c r="VT9" s="27"/>
      <c r="VU9" s="27"/>
      <c r="VV9" s="27"/>
      <c r="VW9" s="27"/>
      <c r="VX9" s="27"/>
      <c r="VY9" s="27"/>
      <c r="VZ9" s="27"/>
      <c r="WA9" s="27"/>
      <c r="WB9" s="27"/>
      <c r="WC9" s="27"/>
      <c r="WD9" s="27"/>
      <c r="WE9" s="27"/>
      <c r="WF9" s="27"/>
      <c r="WG9" s="27"/>
      <c r="WH9" s="27"/>
      <c r="WI9" s="27"/>
      <c r="WJ9" s="27"/>
      <c r="WK9" s="27"/>
      <c r="WL9" s="27"/>
      <c r="WM9" s="27"/>
      <c r="WN9" s="27"/>
      <c r="WO9" s="27"/>
      <c r="WP9" s="27"/>
      <c r="WQ9" s="27"/>
      <c r="WR9" s="27"/>
      <c r="WS9" s="27"/>
      <c r="WT9" s="27"/>
      <c r="WU9" s="27"/>
      <c r="WV9" s="27"/>
      <c r="WW9" s="27"/>
      <c r="WX9" s="27"/>
      <c r="WY9" s="27"/>
      <c r="WZ9" s="27"/>
      <c r="XA9" s="27"/>
      <c r="XB9" s="27"/>
      <c r="XC9" s="27"/>
      <c r="XD9" s="27"/>
      <c r="XE9" s="27"/>
      <c r="XF9" s="27"/>
      <c r="XG9" s="27"/>
      <c r="XH9" s="27"/>
      <c r="XI9" s="27"/>
      <c r="XJ9" s="27"/>
      <c r="XK9" s="27"/>
      <c r="XL9" s="27"/>
      <c r="XM9" s="27"/>
      <c r="XN9" s="27"/>
      <c r="XO9" s="27"/>
      <c r="XP9" s="27"/>
      <c r="XQ9" s="27"/>
      <c r="XR9" s="27"/>
      <c r="XS9" s="27"/>
      <c r="XT9" s="27"/>
      <c r="XU9" s="27"/>
      <c r="XV9" s="27"/>
      <c r="XW9" s="27"/>
      <c r="XX9" s="27"/>
      <c r="XY9" s="27"/>
      <c r="XZ9" s="27"/>
      <c r="YA9" s="27"/>
      <c r="YB9" s="27"/>
      <c r="YC9" s="27"/>
      <c r="YD9" s="27"/>
      <c r="YE9" s="27"/>
      <c r="YF9" s="27"/>
      <c r="YG9" s="27"/>
      <c r="YH9" s="27"/>
      <c r="YI9" s="27"/>
      <c r="YJ9" s="27"/>
      <c r="YK9" s="27"/>
      <c r="YL9" s="27"/>
      <c r="YM9" s="27"/>
      <c r="YN9" s="27"/>
      <c r="YO9" s="27"/>
      <c r="YP9" s="27"/>
      <c r="YQ9" s="27"/>
      <c r="YR9" s="27"/>
      <c r="YS9" s="27"/>
      <c r="YT9" s="27"/>
      <c r="YU9" s="27"/>
      <c r="YV9" s="27"/>
      <c r="YW9" s="27"/>
      <c r="YX9" s="27"/>
      <c r="YY9" s="27"/>
      <c r="YZ9" s="27"/>
      <c r="ZA9" s="27"/>
      <c r="ZB9" s="27"/>
      <c r="ZC9" s="27"/>
      <c r="ZD9" s="27"/>
      <c r="ZE9" s="27"/>
      <c r="ZF9" s="27"/>
      <c r="ZG9" s="27"/>
      <c r="ZH9" s="27"/>
      <c r="ZI9" s="27"/>
      <c r="ZJ9" s="27"/>
      <c r="ZK9" s="27"/>
      <c r="ZL9" s="27"/>
      <c r="ZM9" s="27"/>
      <c r="ZN9" s="27"/>
      <c r="ZO9" s="27"/>
      <c r="ZP9" s="27"/>
      <c r="ZQ9" s="27"/>
      <c r="ZR9" s="27"/>
      <c r="ZS9" s="27"/>
      <c r="ZT9" s="27"/>
      <c r="ZU9" s="27"/>
      <c r="ZV9" s="27"/>
      <c r="ZW9" s="27"/>
      <c r="ZX9" s="27"/>
      <c r="ZY9" s="27"/>
      <c r="ZZ9" s="27"/>
      <c r="AAA9" s="27"/>
      <c r="AAB9" s="27"/>
      <c r="AAC9" s="27"/>
      <c r="AAD9" s="27"/>
      <c r="AAE9" s="27"/>
      <c r="AAF9" s="27"/>
      <c r="AAG9" s="27"/>
      <c r="AAH9" s="27"/>
      <c r="AAI9" s="27"/>
      <c r="AAJ9" s="27"/>
      <c r="AAK9" s="27"/>
      <c r="AAL9" s="27"/>
      <c r="AAM9" s="27"/>
      <c r="AAN9" s="27"/>
      <c r="AAO9" s="27"/>
      <c r="AAP9" s="27"/>
      <c r="AAQ9" s="27"/>
      <c r="AAR9" s="27"/>
      <c r="AAS9" s="27"/>
      <c r="AAT9" s="27"/>
      <c r="AAU9" s="27"/>
      <c r="AAV9" s="27"/>
      <c r="AAW9" s="27"/>
      <c r="AAX9" s="27"/>
      <c r="AAY9" s="27"/>
      <c r="AAZ9" s="27"/>
      <c r="ABA9" s="27"/>
      <c r="ABB9" s="27"/>
      <c r="ABC9" s="27"/>
      <c r="ABD9" s="27"/>
      <c r="ABE9" s="27"/>
      <c r="ABF9" s="27"/>
      <c r="ABG9" s="27"/>
      <c r="ABH9" s="27"/>
      <c r="ABI9" s="27"/>
      <c r="ABJ9" s="27"/>
      <c r="ABK9" s="27"/>
      <c r="ABL9" s="27"/>
      <c r="ABM9" s="27"/>
      <c r="ABN9" s="27"/>
      <c r="ABO9" s="27"/>
      <c r="ABP9" s="27"/>
      <c r="ABQ9" s="27"/>
      <c r="ABR9" s="27"/>
      <c r="ABS9" s="27"/>
      <c r="ABT9" s="27"/>
      <c r="ABU9" s="27"/>
      <c r="ABV9" s="27"/>
      <c r="ABW9" s="27"/>
      <c r="ABX9" s="27"/>
      <c r="ABY9" s="27"/>
      <c r="ABZ9" s="27"/>
      <c r="ACA9" s="27"/>
      <c r="ACB9" s="27"/>
      <c r="ACC9" s="27"/>
      <c r="ACD9" s="27"/>
      <c r="ACE9" s="27"/>
      <c r="ACF9" s="27"/>
      <c r="ACG9" s="27"/>
      <c r="ACH9" s="27"/>
      <c r="ACI9" s="27"/>
      <c r="ACJ9" s="27"/>
      <c r="ACK9" s="27"/>
      <c r="ACL9" s="27"/>
      <c r="ACM9" s="27"/>
      <c r="ACN9" s="27"/>
      <c r="ACO9" s="27"/>
      <c r="ACP9" s="27"/>
      <c r="ACQ9" s="27"/>
      <c r="ACR9" s="27"/>
      <c r="ACS9" s="27"/>
      <c r="ACT9" s="27"/>
      <c r="ACU9" s="27"/>
      <c r="ACV9" s="27"/>
      <c r="ACW9" s="27"/>
      <c r="ACX9" s="27"/>
      <c r="ACY9" s="27"/>
      <c r="ACZ9" s="27"/>
      <c r="ADA9" s="27"/>
      <c r="ADB9" s="27"/>
      <c r="ADC9" s="27"/>
      <c r="ADD9" s="27"/>
      <c r="ADE9" s="27"/>
      <c r="ADF9" s="27"/>
      <c r="ADG9" s="27"/>
      <c r="ADH9" s="27"/>
      <c r="ADI9" s="27"/>
      <c r="ADJ9" s="27"/>
      <c r="ADK9" s="27"/>
      <c r="ADL9" s="27"/>
      <c r="ADM9" s="27"/>
      <c r="ADN9" s="27"/>
      <c r="ADO9" s="27"/>
      <c r="ADP9" s="27"/>
      <c r="ADQ9" s="27"/>
      <c r="ADR9" s="27"/>
      <c r="ADS9" s="27"/>
      <c r="ADT9" s="27"/>
      <c r="ADU9" s="27"/>
      <c r="ADV9" s="27"/>
      <c r="ADW9" s="27"/>
      <c r="ADX9" s="27"/>
      <c r="ADY9" s="27"/>
      <c r="ADZ9" s="27"/>
      <c r="AEA9" s="27"/>
      <c r="AEB9" s="27"/>
      <c r="AEC9" s="27"/>
      <c r="AED9" s="27"/>
      <c r="AEE9" s="27"/>
      <c r="AEF9" s="27"/>
      <c r="AEG9" s="27"/>
      <c r="AEH9" s="27"/>
      <c r="AEI9" s="27"/>
      <c r="AEJ9" s="27"/>
      <c r="AEK9" s="27"/>
      <c r="AEL9" s="27"/>
      <c r="AEM9" s="27"/>
      <c r="AEN9" s="27"/>
      <c r="AEO9" s="27"/>
      <c r="AEP9" s="27"/>
      <c r="AEQ9" s="27"/>
      <c r="AER9" s="27"/>
      <c r="AES9" s="27"/>
      <c r="AET9" s="27"/>
      <c r="AEU9" s="27"/>
      <c r="AEV9" s="27"/>
      <c r="AEW9" s="27"/>
      <c r="AEX9" s="27"/>
      <c r="AEY9" s="27"/>
      <c r="AEZ9" s="27"/>
      <c r="AFA9" s="27"/>
      <c r="AFB9" s="27"/>
      <c r="AFC9" s="27"/>
      <c r="AFD9" s="27"/>
      <c r="AFE9" s="27"/>
      <c r="AFF9" s="27"/>
      <c r="AFG9" s="27"/>
      <c r="AFH9" s="27"/>
      <c r="AFI9" s="27"/>
      <c r="AFJ9" s="27"/>
      <c r="AFK9" s="27"/>
      <c r="AFL9" s="27"/>
      <c r="AFM9" s="27"/>
      <c r="AFN9" s="27"/>
      <c r="AFO9" s="27"/>
      <c r="AFP9" s="27"/>
      <c r="AFQ9" s="27"/>
      <c r="AFR9" s="27"/>
      <c r="AFS9" s="27"/>
      <c r="AFT9" s="27"/>
      <c r="AFU9" s="27"/>
      <c r="AFV9" s="27"/>
      <c r="AFW9" s="27"/>
      <c r="AFX9" s="27"/>
      <c r="AFY9" s="27"/>
      <c r="AFZ9" s="27"/>
      <c r="AGA9" s="27"/>
      <c r="AGB9" s="27"/>
      <c r="AGC9" s="27"/>
      <c r="AGD9" s="27"/>
      <c r="AGE9" s="27"/>
      <c r="AGF9" s="27"/>
      <c r="AGG9" s="27"/>
      <c r="AGH9" s="27"/>
      <c r="AGI9" s="27"/>
      <c r="AGJ9" s="27"/>
      <c r="AGK9" s="27"/>
      <c r="AGL9" s="27"/>
      <c r="AGM9" s="27"/>
      <c r="AGN9" s="27"/>
      <c r="AGO9" s="27"/>
      <c r="AGP9" s="27"/>
      <c r="AGQ9" s="27"/>
      <c r="AGR9" s="27"/>
      <c r="AGS9" s="27"/>
      <c r="AGT9" s="27"/>
      <c r="AGU9" s="27"/>
      <c r="AGV9" s="27"/>
      <c r="AGW9" s="27"/>
      <c r="AGX9" s="27"/>
      <c r="AGY9" s="27"/>
      <c r="AGZ9" s="27"/>
      <c r="AHA9" s="27"/>
      <c r="AHB9" s="27"/>
      <c r="AHC9" s="27"/>
      <c r="AHD9" s="27"/>
      <c r="AHE9" s="27"/>
      <c r="AHF9" s="27"/>
      <c r="AHG9" s="27"/>
      <c r="AHH9" s="27"/>
      <c r="AHI9" s="27"/>
      <c r="AHJ9" s="27"/>
      <c r="AHK9" s="27"/>
      <c r="AHL9" s="27"/>
      <c r="AHM9" s="27"/>
      <c r="AHN9" s="27"/>
      <c r="AHO9" s="27"/>
      <c r="AHP9" s="27"/>
      <c r="AHQ9" s="27"/>
      <c r="AHR9" s="27"/>
      <c r="AHS9" s="27"/>
      <c r="AHT9" s="27"/>
      <c r="AHU9" s="27"/>
      <c r="AHV9" s="27"/>
      <c r="AHW9" s="27"/>
      <c r="AHX9" s="27"/>
      <c r="AHY9" s="27"/>
      <c r="AHZ9" s="27"/>
      <c r="AIA9" s="27"/>
      <c r="AIB9" s="27"/>
      <c r="AIC9" s="27"/>
      <c r="AID9" s="27"/>
      <c r="AIE9" s="27"/>
      <c r="AIF9" s="27"/>
      <c r="AIG9" s="27"/>
      <c r="AIH9" s="27"/>
      <c r="AII9" s="27"/>
      <c r="AIJ9" s="27"/>
      <c r="AIK9" s="27"/>
      <c r="AIL9" s="27"/>
      <c r="AIM9" s="27"/>
      <c r="AIN9" s="27"/>
      <c r="AIO9" s="27"/>
      <c r="AIP9" s="27"/>
      <c r="AIQ9" s="27"/>
      <c r="AIR9" s="27"/>
      <c r="AIS9" s="27"/>
      <c r="AIT9" s="27"/>
      <c r="AIU9" s="27"/>
      <c r="AIV9" s="27"/>
      <c r="AIW9" s="27"/>
      <c r="AIX9" s="27"/>
      <c r="AIY9" s="27"/>
      <c r="AIZ9" s="27"/>
      <c r="AJA9" s="27"/>
      <c r="AJB9" s="27"/>
      <c r="AJC9" s="27"/>
      <c r="AJD9" s="27"/>
      <c r="AJE9" s="27"/>
      <c r="AJF9" s="27"/>
      <c r="AJG9" s="27"/>
      <c r="AJH9" s="27"/>
      <c r="AJI9" s="27"/>
      <c r="AJJ9" s="27"/>
      <c r="AJK9" s="27"/>
      <c r="AJL9" s="27"/>
      <c r="AJM9" s="27"/>
      <c r="AJN9" s="27"/>
      <c r="AJO9" s="27"/>
      <c r="AJP9" s="27"/>
      <c r="AJQ9" s="27"/>
      <c r="AJR9" s="27"/>
      <c r="AJS9" s="27"/>
      <c r="AJT9" s="27"/>
      <c r="AJU9" s="27"/>
      <c r="AJV9" s="27"/>
      <c r="AJW9" s="27"/>
      <c r="AJX9" s="27"/>
      <c r="AJY9" s="27"/>
      <c r="AJZ9" s="27"/>
      <c r="AKA9" s="27"/>
      <c r="AKB9" s="27"/>
      <c r="AKC9" s="27"/>
      <c r="AKD9" s="27"/>
      <c r="AKE9" s="27"/>
      <c r="AKF9" s="27"/>
      <c r="AKG9" s="27"/>
      <c r="AKH9" s="27"/>
      <c r="AKI9" s="27"/>
      <c r="AKJ9" s="27"/>
      <c r="AKK9" s="27"/>
      <c r="AKL9" s="27"/>
      <c r="AKM9" s="27"/>
      <c r="AKN9" s="27"/>
      <c r="AKO9" s="27"/>
      <c r="AKP9" s="27"/>
      <c r="AKQ9" s="27"/>
      <c r="AKR9" s="27"/>
      <c r="AKS9" s="27"/>
      <c r="AKT9" s="27"/>
      <c r="AKU9" s="27"/>
      <c r="AKV9" s="27"/>
      <c r="AKW9" s="27"/>
      <c r="AKX9" s="27"/>
      <c r="AKY9" s="27"/>
      <c r="AKZ9" s="27"/>
      <c r="ALA9" s="27"/>
      <c r="ALB9" s="27"/>
      <c r="ALC9" s="27"/>
      <c r="ALD9" s="27"/>
      <c r="ALE9" s="27"/>
      <c r="ALF9" s="27"/>
      <c r="ALG9" s="27"/>
      <c r="ALH9" s="27"/>
      <c r="ALI9" s="27"/>
      <c r="ALJ9" s="27"/>
      <c r="ALK9" s="27"/>
      <c r="ALL9" s="27"/>
      <c r="ALM9" s="27"/>
      <c r="ALN9" s="27"/>
      <c r="ALO9" s="27"/>
      <c r="ALP9" s="27"/>
      <c r="ALQ9" s="27"/>
      <c r="ALR9" s="27"/>
      <c r="ALS9" s="27"/>
      <c r="ALT9" s="27"/>
      <c r="ALU9" s="27"/>
      <c r="ALV9" s="27"/>
      <c r="ALW9" s="27"/>
      <c r="ALX9" s="27"/>
      <c r="ALY9" s="27"/>
      <c r="ALZ9" s="27"/>
      <c r="AMA9" s="27"/>
      <c r="AMB9" s="27"/>
      <c r="AMC9" s="27"/>
      <c r="AMD9" s="27"/>
      <c r="AME9" s="27"/>
      <c r="AMF9" s="27"/>
      <c r="AMG9" s="27"/>
      <c r="AMH9" s="27"/>
    </row>
    <row r="10" spans="1:1022" customFormat="1">
      <c r="A10" s="88" t="s">
        <v>14</v>
      </c>
      <c r="B10" s="83" t="s">
        <v>15</v>
      </c>
      <c r="C10" s="83" t="s">
        <v>25</v>
      </c>
      <c r="D10" s="84"/>
      <c r="E10" s="85"/>
      <c r="F10" s="85"/>
      <c r="G10" s="86"/>
      <c r="H10" s="86"/>
      <c r="I10" s="86"/>
      <c r="J10" s="86"/>
      <c r="K10" s="86"/>
      <c r="L10" s="86"/>
      <c r="M10" s="86"/>
      <c r="N10" s="86"/>
      <c r="O10" s="86"/>
      <c r="P10" s="86"/>
      <c r="Q10" s="86"/>
      <c r="R10" s="86"/>
      <c r="S10" s="86"/>
      <c r="T10" s="86"/>
      <c r="U10" s="86"/>
      <c r="V10" s="86"/>
      <c r="W10" s="86"/>
      <c r="X10" s="86"/>
      <c r="Y10" s="86"/>
      <c r="Z10" s="86"/>
      <c r="AA10" s="86"/>
      <c r="AB10" s="86"/>
      <c r="AC10" s="86"/>
      <c r="AD10" s="86"/>
      <c r="AE10" s="86"/>
      <c r="AF10" s="86"/>
      <c r="AG10" s="86"/>
      <c r="AH10" s="86"/>
      <c r="AI10" s="86"/>
      <c r="AJ10" s="86"/>
      <c r="AK10" s="86"/>
      <c r="AL10" s="86"/>
      <c r="AM10" s="86"/>
      <c r="AN10" s="86"/>
      <c r="AO10" s="86"/>
      <c r="AP10" s="86"/>
      <c r="AQ10" s="86"/>
      <c r="AR10" s="86"/>
      <c r="AS10" s="86"/>
      <c r="AT10" s="86"/>
      <c r="AU10" s="86"/>
      <c r="AV10" s="86"/>
      <c r="AW10" s="86"/>
      <c r="AX10" s="86"/>
      <c r="AY10" s="86"/>
      <c r="AZ10" s="86"/>
      <c r="BA10" s="86"/>
      <c r="BB10" s="86"/>
      <c r="BC10" s="86"/>
      <c r="BD10" s="86"/>
      <c r="BE10" s="86"/>
      <c r="BF10" s="86"/>
      <c r="BG10" s="86"/>
      <c r="BH10" s="86"/>
      <c r="BI10" s="86"/>
      <c r="BJ10" s="86"/>
      <c r="BK10" s="27"/>
      <c r="BL10" s="27"/>
      <c r="BM10" s="27"/>
      <c r="BN10" s="27"/>
      <c r="BO10" s="27"/>
      <c r="BP10" s="27"/>
      <c r="BQ10" s="27"/>
      <c r="BR10" s="27"/>
      <c r="BS10" s="27"/>
      <c r="BT10" s="27"/>
      <c r="BU10" s="27"/>
      <c r="BV10" s="27"/>
      <c r="BW10" s="27"/>
      <c r="BX10" s="27"/>
      <c r="BY10" s="27"/>
      <c r="BZ10" s="27"/>
      <c r="CA10" s="27"/>
      <c r="CB10" s="27"/>
      <c r="CC10" s="27"/>
      <c r="CD10" s="27"/>
      <c r="CE10" s="27"/>
      <c r="CF10" s="27"/>
      <c r="CG10" s="27"/>
      <c r="CH10" s="27"/>
      <c r="CI10" s="27"/>
      <c r="CJ10" s="27"/>
      <c r="CK10" s="27"/>
      <c r="CL10" s="27"/>
      <c r="CM10" s="27"/>
      <c r="CN10" s="27"/>
      <c r="CO10" s="27"/>
      <c r="CP10" s="27"/>
      <c r="CQ10" s="27"/>
      <c r="CR10" s="27"/>
      <c r="CS10" s="27"/>
      <c r="CT10" s="27"/>
      <c r="CU10" s="27"/>
      <c r="CV10" s="27"/>
      <c r="CW10" s="27"/>
      <c r="CX10" s="27"/>
      <c r="CY10" s="27"/>
      <c r="CZ10" s="27"/>
      <c r="DA10" s="27"/>
      <c r="DB10" s="27"/>
      <c r="DC10" s="27"/>
      <c r="DD10" s="27"/>
      <c r="DE10" s="27"/>
      <c r="DF10" s="27"/>
      <c r="DG10" s="27"/>
      <c r="DH10" s="27"/>
      <c r="DI10" s="27"/>
      <c r="DJ10" s="27"/>
      <c r="DK10" s="27"/>
      <c r="DL10" s="27"/>
      <c r="DM10" s="27"/>
      <c r="DN10" s="27"/>
      <c r="DO10" s="27"/>
      <c r="DP10" s="27"/>
      <c r="DQ10" s="27"/>
      <c r="DR10" s="27"/>
      <c r="DS10" s="27"/>
      <c r="DT10" s="27"/>
      <c r="DU10" s="27"/>
      <c r="DV10" s="27"/>
      <c r="DW10" s="27"/>
      <c r="DX10" s="27"/>
      <c r="DY10" s="27"/>
      <c r="DZ10" s="27"/>
      <c r="EA10" s="27"/>
      <c r="EB10" s="27"/>
      <c r="EC10" s="27"/>
      <c r="ED10" s="27"/>
      <c r="EE10" s="27"/>
      <c r="EF10" s="27"/>
      <c r="EG10" s="27"/>
      <c r="EH10" s="27"/>
      <c r="EI10" s="27"/>
      <c r="EJ10" s="27"/>
      <c r="EK10" s="27"/>
      <c r="EL10" s="27"/>
      <c r="EM10" s="27"/>
      <c r="EN10" s="27"/>
      <c r="EO10" s="27"/>
      <c r="EP10" s="27"/>
      <c r="EQ10" s="27"/>
      <c r="ER10" s="27"/>
      <c r="ES10" s="27"/>
      <c r="ET10" s="27"/>
      <c r="EU10" s="27"/>
      <c r="EV10" s="27"/>
      <c r="EW10" s="27"/>
      <c r="EX10" s="27"/>
      <c r="EY10" s="27"/>
      <c r="EZ10" s="27"/>
      <c r="FA10" s="27"/>
      <c r="FB10" s="27"/>
      <c r="FC10" s="27"/>
      <c r="FD10" s="27"/>
      <c r="FE10" s="27"/>
      <c r="FF10" s="27"/>
      <c r="FG10" s="27"/>
      <c r="FH10" s="27"/>
      <c r="FI10" s="27"/>
      <c r="FJ10" s="27"/>
      <c r="FK10" s="27"/>
      <c r="FL10" s="27"/>
      <c r="FM10" s="27"/>
      <c r="FN10" s="27"/>
      <c r="FO10" s="27"/>
      <c r="FP10" s="27"/>
      <c r="FQ10" s="27"/>
      <c r="FR10" s="27"/>
      <c r="FS10" s="27"/>
      <c r="FT10" s="27"/>
      <c r="FU10" s="27"/>
      <c r="FV10" s="27"/>
      <c r="FW10" s="27"/>
      <c r="FX10" s="27"/>
      <c r="FY10" s="27"/>
      <c r="FZ10" s="27"/>
      <c r="GA10" s="27"/>
      <c r="GB10" s="27"/>
      <c r="GC10" s="27"/>
      <c r="GD10" s="27"/>
      <c r="GE10" s="27"/>
      <c r="GF10" s="27"/>
      <c r="GG10" s="27"/>
      <c r="GH10" s="27"/>
      <c r="GI10" s="27"/>
      <c r="GJ10" s="27"/>
      <c r="GK10" s="27"/>
      <c r="GL10" s="27"/>
      <c r="GM10" s="27"/>
      <c r="GN10" s="27"/>
      <c r="GO10" s="27"/>
      <c r="GP10" s="27"/>
      <c r="GQ10" s="27"/>
      <c r="GR10" s="27"/>
      <c r="GS10" s="27"/>
      <c r="GT10" s="27"/>
      <c r="GU10" s="27"/>
      <c r="GV10" s="27"/>
      <c r="GW10" s="27"/>
      <c r="GX10" s="27"/>
      <c r="GY10" s="27"/>
      <c r="GZ10" s="27"/>
      <c r="HA10" s="27"/>
      <c r="HB10" s="27"/>
      <c r="HC10" s="27"/>
      <c r="HD10" s="27"/>
      <c r="HE10" s="27"/>
      <c r="HF10" s="27"/>
      <c r="HG10" s="27"/>
      <c r="HH10" s="27"/>
      <c r="HI10" s="27"/>
      <c r="HJ10" s="27"/>
      <c r="HK10" s="27"/>
      <c r="HL10" s="27"/>
      <c r="HM10" s="27"/>
      <c r="HN10" s="27"/>
      <c r="HO10" s="27"/>
      <c r="HP10" s="27"/>
      <c r="HQ10" s="27"/>
      <c r="HR10" s="27"/>
      <c r="HS10" s="27"/>
      <c r="HT10" s="27"/>
      <c r="HU10" s="27"/>
      <c r="HV10" s="27"/>
      <c r="HW10" s="27"/>
      <c r="HX10" s="27"/>
      <c r="HY10" s="27"/>
      <c r="HZ10" s="27"/>
      <c r="IA10" s="27"/>
      <c r="IB10" s="27"/>
      <c r="IC10" s="27"/>
      <c r="ID10" s="27"/>
      <c r="IE10" s="27"/>
      <c r="IF10" s="27"/>
      <c r="IG10" s="27"/>
      <c r="IH10" s="27"/>
      <c r="II10" s="27"/>
      <c r="IJ10" s="27"/>
      <c r="IK10" s="27"/>
      <c r="IL10" s="27"/>
      <c r="IM10" s="27"/>
      <c r="IN10" s="27"/>
      <c r="IO10" s="27"/>
      <c r="IP10" s="27"/>
      <c r="IQ10" s="27"/>
      <c r="IR10" s="27"/>
      <c r="IS10" s="27"/>
      <c r="IT10" s="27"/>
      <c r="IU10" s="27"/>
      <c r="IV10" s="27"/>
      <c r="IW10" s="27"/>
      <c r="IX10" s="27"/>
      <c r="IY10" s="27"/>
      <c r="IZ10" s="27"/>
      <c r="JA10" s="27"/>
      <c r="JB10" s="27"/>
      <c r="JC10" s="27"/>
      <c r="JD10" s="27"/>
      <c r="JE10" s="27"/>
      <c r="JF10" s="27"/>
      <c r="JG10" s="27"/>
      <c r="JH10" s="27"/>
      <c r="JI10" s="27"/>
      <c r="JJ10" s="27"/>
      <c r="JK10" s="27"/>
      <c r="JL10" s="27"/>
      <c r="JM10" s="27"/>
      <c r="JN10" s="27"/>
      <c r="JO10" s="27"/>
      <c r="JP10" s="27"/>
      <c r="JQ10" s="27"/>
      <c r="JR10" s="27"/>
      <c r="JS10" s="27"/>
      <c r="JT10" s="27"/>
      <c r="JU10" s="27"/>
      <c r="JV10" s="27"/>
      <c r="JW10" s="27"/>
      <c r="JX10" s="27"/>
      <c r="JY10" s="27"/>
      <c r="JZ10" s="27"/>
      <c r="KA10" s="27"/>
      <c r="KB10" s="27"/>
      <c r="KC10" s="27"/>
      <c r="KD10" s="27"/>
      <c r="KE10" s="27"/>
      <c r="KF10" s="27"/>
      <c r="KG10" s="27"/>
      <c r="KH10" s="27"/>
      <c r="KI10" s="27"/>
      <c r="KJ10" s="27"/>
      <c r="KK10" s="27"/>
      <c r="KL10" s="27"/>
      <c r="KM10" s="27"/>
      <c r="KN10" s="27"/>
      <c r="KO10" s="27"/>
      <c r="KP10" s="27"/>
      <c r="KQ10" s="27"/>
      <c r="KR10" s="27"/>
      <c r="KS10" s="27"/>
      <c r="KT10" s="27"/>
      <c r="KU10" s="27"/>
      <c r="KV10" s="27"/>
      <c r="KW10" s="27"/>
      <c r="KX10" s="27"/>
      <c r="KY10" s="27"/>
      <c r="KZ10" s="27"/>
      <c r="LA10" s="27"/>
      <c r="LB10" s="27"/>
      <c r="LC10" s="27"/>
      <c r="LD10" s="27"/>
      <c r="LE10" s="27"/>
      <c r="LF10" s="27"/>
      <c r="LG10" s="27"/>
      <c r="LH10" s="27"/>
      <c r="LI10" s="27"/>
      <c r="LJ10" s="27"/>
      <c r="LK10" s="27"/>
      <c r="LL10" s="27"/>
      <c r="LM10" s="27"/>
      <c r="LN10" s="27"/>
      <c r="LO10" s="27"/>
      <c r="LP10" s="27"/>
      <c r="LQ10" s="27"/>
      <c r="LR10" s="27"/>
      <c r="LS10" s="27"/>
      <c r="LT10" s="27"/>
      <c r="LU10" s="27"/>
      <c r="LV10" s="27"/>
      <c r="LW10" s="27"/>
      <c r="LX10" s="27"/>
      <c r="LY10" s="27"/>
      <c r="LZ10" s="27"/>
      <c r="MA10" s="27"/>
      <c r="MB10" s="27"/>
      <c r="MC10" s="27"/>
      <c r="MD10" s="27"/>
      <c r="ME10" s="27"/>
      <c r="MF10" s="27"/>
      <c r="MG10" s="27"/>
      <c r="MH10" s="27"/>
      <c r="MI10" s="27"/>
      <c r="MJ10" s="27"/>
      <c r="MK10" s="27"/>
      <c r="ML10" s="27"/>
      <c r="MM10" s="27"/>
      <c r="MN10" s="27"/>
      <c r="MO10" s="27"/>
      <c r="MP10" s="27"/>
      <c r="MQ10" s="27"/>
      <c r="MR10" s="27"/>
      <c r="MS10" s="27"/>
      <c r="MT10" s="27"/>
      <c r="MU10" s="27"/>
      <c r="MV10" s="27"/>
      <c r="MW10" s="27"/>
      <c r="MX10" s="27"/>
      <c r="MY10" s="27"/>
      <c r="MZ10" s="27"/>
      <c r="NA10" s="27"/>
      <c r="NB10" s="27"/>
      <c r="NC10" s="27"/>
      <c r="ND10" s="27"/>
      <c r="NE10" s="27"/>
      <c r="NF10" s="27"/>
      <c r="NG10" s="27"/>
      <c r="NH10" s="27"/>
      <c r="NI10" s="27"/>
      <c r="NJ10" s="27"/>
      <c r="NK10" s="27"/>
      <c r="NL10" s="27"/>
      <c r="NM10" s="27"/>
      <c r="NN10" s="27"/>
      <c r="NO10" s="27"/>
      <c r="NP10" s="27"/>
      <c r="NQ10" s="27"/>
      <c r="NR10" s="27"/>
      <c r="NS10" s="27"/>
      <c r="NT10" s="27"/>
      <c r="NU10" s="27"/>
      <c r="NV10" s="27"/>
      <c r="NW10" s="27"/>
      <c r="NX10" s="27"/>
      <c r="NY10" s="27"/>
      <c r="NZ10" s="27"/>
      <c r="OA10" s="27"/>
      <c r="OB10" s="27"/>
      <c r="OC10" s="27"/>
      <c r="OD10" s="27"/>
      <c r="OE10" s="27"/>
      <c r="OF10" s="27"/>
      <c r="OG10" s="27"/>
      <c r="OH10" s="27"/>
      <c r="OI10" s="27"/>
      <c r="OJ10" s="27"/>
      <c r="OK10" s="27"/>
      <c r="OL10" s="27"/>
      <c r="OM10" s="27"/>
      <c r="ON10" s="27"/>
      <c r="OO10" s="27"/>
      <c r="OP10" s="27"/>
      <c r="OQ10" s="27"/>
      <c r="OR10" s="27"/>
      <c r="OS10" s="27"/>
      <c r="OT10" s="27"/>
      <c r="OU10" s="27"/>
      <c r="OV10" s="27"/>
      <c r="OW10" s="27"/>
      <c r="OX10" s="27"/>
      <c r="OY10" s="27"/>
      <c r="OZ10" s="27"/>
      <c r="PA10" s="27"/>
      <c r="PB10" s="27"/>
      <c r="PC10" s="27"/>
      <c r="PD10" s="27"/>
      <c r="PE10" s="27"/>
      <c r="PF10" s="27"/>
      <c r="PG10" s="27"/>
      <c r="PH10" s="27"/>
      <c r="PI10" s="27"/>
      <c r="PJ10" s="27"/>
      <c r="PK10" s="27"/>
      <c r="PL10" s="27"/>
      <c r="PM10" s="27"/>
      <c r="PN10" s="27"/>
      <c r="PO10" s="27"/>
      <c r="PP10" s="27"/>
      <c r="PQ10" s="27"/>
      <c r="PR10" s="27"/>
      <c r="PS10" s="27"/>
      <c r="PT10" s="27"/>
      <c r="PU10" s="27"/>
      <c r="PV10" s="27"/>
      <c r="PW10" s="27"/>
      <c r="PX10" s="27"/>
      <c r="PY10" s="27"/>
      <c r="PZ10" s="27"/>
      <c r="QA10" s="27"/>
      <c r="QB10" s="27"/>
      <c r="QC10" s="27"/>
      <c r="QD10" s="27"/>
      <c r="QE10" s="27"/>
      <c r="QF10" s="27"/>
      <c r="QG10" s="27"/>
      <c r="QH10" s="27"/>
      <c r="QI10" s="27"/>
      <c r="QJ10" s="27"/>
      <c r="QK10" s="27"/>
      <c r="QL10" s="27"/>
      <c r="QM10" s="27"/>
      <c r="QN10" s="27"/>
      <c r="QO10" s="27"/>
      <c r="QP10" s="27"/>
      <c r="QQ10" s="27"/>
      <c r="QR10" s="27"/>
      <c r="QS10" s="27"/>
      <c r="QT10" s="27"/>
      <c r="QU10" s="27"/>
      <c r="QV10" s="27"/>
      <c r="QW10" s="27"/>
      <c r="QX10" s="27"/>
      <c r="QY10" s="27"/>
      <c r="QZ10" s="27"/>
      <c r="RA10" s="27"/>
      <c r="RB10" s="27"/>
      <c r="RC10" s="27"/>
      <c r="RD10" s="27"/>
      <c r="RE10" s="27"/>
      <c r="RF10" s="27"/>
      <c r="RG10" s="27"/>
      <c r="RH10" s="27"/>
      <c r="RI10" s="27"/>
      <c r="RJ10" s="27"/>
      <c r="RK10" s="27"/>
      <c r="RL10" s="27"/>
      <c r="RM10" s="27"/>
      <c r="RN10" s="27"/>
      <c r="RO10" s="27"/>
      <c r="RP10" s="27"/>
      <c r="RQ10" s="27"/>
      <c r="RR10" s="27"/>
      <c r="RS10" s="27"/>
      <c r="RT10" s="27"/>
      <c r="RU10" s="27"/>
      <c r="RV10" s="27"/>
      <c r="RW10" s="27"/>
      <c r="RX10" s="27"/>
      <c r="RY10" s="27"/>
      <c r="RZ10" s="27"/>
      <c r="SA10" s="27"/>
      <c r="SB10" s="27"/>
      <c r="SC10" s="27"/>
      <c r="SD10" s="27"/>
      <c r="SE10" s="27"/>
      <c r="SF10" s="27"/>
      <c r="SG10" s="27"/>
      <c r="SH10" s="27"/>
      <c r="SI10" s="27"/>
      <c r="SJ10" s="27"/>
      <c r="SK10" s="27"/>
      <c r="SL10" s="27"/>
      <c r="SM10" s="27"/>
      <c r="SN10" s="27"/>
      <c r="SO10" s="27"/>
      <c r="SP10" s="27"/>
      <c r="SQ10" s="27"/>
      <c r="SR10" s="27"/>
      <c r="SS10" s="27"/>
      <c r="ST10" s="27"/>
      <c r="SU10" s="27"/>
      <c r="SV10" s="27"/>
      <c r="SW10" s="27"/>
      <c r="SX10" s="27"/>
      <c r="SY10" s="27"/>
      <c r="SZ10" s="27"/>
      <c r="TA10" s="27"/>
      <c r="TB10" s="27"/>
      <c r="TC10" s="27"/>
      <c r="TD10" s="27"/>
      <c r="TE10" s="27"/>
      <c r="TF10" s="27"/>
      <c r="TG10" s="27"/>
      <c r="TH10" s="27"/>
      <c r="TI10" s="27"/>
      <c r="TJ10" s="27"/>
      <c r="TK10" s="27"/>
      <c r="TL10" s="27"/>
      <c r="TM10" s="27"/>
      <c r="TN10" s="27"/>
      <c r="TO10" s="27"/>
      <c r="TP10" s="27"/>
      <c r="TQ10" s="27"/>
      <c r="TR10" s="27"/>
      <c r="TS10" s="27"/>
      <c r="TT10" s="27"/>
      <c r="TU10" s="27"/>
      <c r="TV10" s="27"/>
      <c r="TW10" s="27"/>
      <c r="TX10" s="27"/>
      <c r="TY10" s="27"/>
      <c r="TZ10" s="27"/>
      <c r="UA10" s="27"/>
      <c r="UB10" s="27"/>
      <c r="UC10" s="27"/>
      <c r="UD10" s="27"/>
      <c r="UE10" s="27"/>
      <c r="UF10" s="27"/>
      <c r="UG10" s="27"/>
      <c r="UH10" s="27"/>
      <c r="UI10" s="27"/>
      <c r="UJ10" s="27"/>
      <c r="UK10" s="27"/>
      <c r="UL10" s="27"/>
      <c r="UM10" s="27"/>
      <c r="UN10" s="27"/>
      <c r="UO10" s="27"/>
      <c r="UP10" s="27"/>
      <c r="UQ10" s="27"/>
      <c r="UR10" s="27"/>
      <c r="US10" s="27"/>
      <c r="UT10" s="27"/>
      <c r="UU10" s="27"/>
      <c r="UV10" s="27"/>
      <c r="UW10" s="27"/>
      <c r="UX10" s="27"/>
      <c r="UY10" s="27"/>
      <c r="UZ10" s="27"/>
      <c r="VA10" s="27"/>
      <c r="VB10" s="27"/>
      <c r="VC10" s="27"/>
      <c r="VD10" s="27"/>
      <c r="VE10" s="27"/>
      <c r="VF10" s="27"/>
      <c r="VG10" s="27"/>
      <c r="VH10" s="27"/>
      <c r="VI10" s="27"/>
      <c r="VJ10" s="27"/>
      <c r="VK10" s="27"/>
      <c r="VL10" s="27"/>
      <c r="VM10" s="27"/>
      <c r="VN10" s="27"/>
      <c r="VO10" s="27"/>
      <c r="VP10" s="27"/>
      <c r="VQ10" s="27"/>
      <c r="VR10" s="27"/>
      <c r="VS10" s="27"/>
      <c r="VT10" s="27"/>
      <c r="VU10" s="27"/>
      <c r="VV10" s="27"/>
      <c r="VW10" s="27"/>
      <c r="VX10" s="27"/>
      <c r="VY10" s="27"/>
      <c r="VZ10" s="27"/>
      <c r="WA10" s="27"/>
      <c r="WB10" s="27"/>
      <c r="WC10" s="27"/>
      <c r="WD10" s="27"/>
      <c r="WE10" s="27"/>
      <c r="WF10" s="27"/>
      <c r="WG10" s="27"/>
      <c r="WH10" s="27"/>
      <c r="WI10" s="27"/>
      <c r="WJ10" s="27"/>
      <c r="WK10" s="27"/>
      <c r="WL10" s="27"/>
      <c r="WM10" s="27"/>
      <c r="WN10" s="27"/>
      <c r="WO10" s="27"/>
      <c r="WP10" s="27"/>
      <c r="WQ10" s="27"/>
      <c r="WR10" s="27"/>
      <c r="WS10" s="27"/>
      <c r="WT10" s="27"/>
      <c r="WU10" s="27"/>
      <c r="WV10" s="27"/>
      <c r="WW10" s="27"/>
      <c r="WX10" s="27"/>
      <c r="WY10" s="27"/>
      <c r="WZ10" s="27"/>
      <c r="XA10" s="27"/>
      <c r="XB10" s="27"/>
      <c r="XC10" s="27"/>
      <c r="XD10" s="27"/>
      <c r="XE10" s="27"/>
      <c r="XF10" s="27"/>
      <c r="XG10" s="27"/>
      <c r="XH10" s="27"/>
      <c r="XI10" s="27"/>
      <c r="XJ10" s="27"/>
      <c r="XK10" s="27"/>
      <c r="XL10" s="27"/>
      <c r="XM10" s="27"/>
      <c r="XN10" s="27"/>
      <c r="XO10" s="27"/>
      <c r="XP10" s="27"/>
      <c r="XQ10" s="27"/>
      <c r="XR10" s="27"/>
      <c r="XS10" s="27"/>
      <c r="XT10" s="27"/>
      <c r="XU10" s="27"/>
      <c r="XV10" s="27"/>
      <c r="XW10" s="27"/>
      <c r="XX10" s="27"/>
      <c r="XY10" s="27"/>
      <c r="XZ10" s="27"/>
      <c r="YA10" s="27"/>
      <c r="YB10" s="27"/>
      <c r="YC10" s="27"/>
      <c r="YD10" s="27"/>
      <c r="YE10" s="27"/>
      <c r="YF10" s="27"/>
      <c r="YG10" s="27"/>
      <c r="YH10" s="27"/>
      <c r="YI10" s="27"/>
      <c r="YJ10" s="27"/>
      <c r="YK10" s="27"/>
      <c r="YL10" s="27"/>
      <c r="YM10" s="27"/>
      <c r="YN10" s="27"/>
      <c r="YO10" s="27"/>
      <c r="YP10" s="27"/>
      <c r="YQ10" s="27"/>
      <c r="YR10" s="27"/>
      <c r="YS10" s="27"/>
      <c r="YT10" s="27"/>
      <c r="YU10" s="27"/>
      <c r="YV10" s="27"/>
      <c r="YW10" s="27"/>
      <c r="YX10" s="27"/>
      <c r="YY10" s="27"/>
      <c r="YZ10" s="27"/>
      <c r="ZA10" s="27"/>
      <c r="ZB10" s="27"/>
      <c r="ZC10" s="27"/>
      <c r="ZD10" s="27"/>
      <c r="ZE10" s="27"/>
      <c r="ZF10" s="27"/>
      <c r="ZG10" s="27"/>
      <c r="ZH10" s="27"/>
      <c r="ZI10" s="27"/>
      <c r="ZJ10" s="27"/>
      <c r="ZK10" s="27"/>
      <c r="ZL10" s="27"/>
      <c r="ZM10" s="27"/>
      <c r="ZN10" s="27"/>
      <c r="ZO10" s="27"/>
      <c r="ZP10" s="27"/>
      <c r="ZQ10" s="27"/>
      <c r="ZR10" s="27"/>
      <c r="ZS10" s="27"/>
      <c r="ZT10" s="27"/>
      <c r="ZU10" s="27"/>
      <c r="ZV10" s="27"/>
      <c r="ZW10" s="27"/>
      <c r="ZX10" s="27"/>
      <c r="ZY10" s="27"/>
      <c r="ZZ10" s="27"/>
      <c r="AAA10" s="27"/>
      <c r="AAB10" s="27"/>
      <c r="AAC10" s="27"/>
      <c r="AAD10" s="27"/>
      <c r="AAE10" s="27"/>
      <c r="AAF10" s="27"/>
      <c r="AAG10" s="27"/>
      <c r="AAH10" s="27"/>
      <c r="AAI10" s="27"/>
      <c r="AAJ10" s="27"/>
      <c r="AAK10" s="27"/>
      <c r="AAL10" s="27"/>
      <c r="AAM10" s="27"/>
      <c r="AAN10" s="27"/>
      <c r="AAO10" s="27"/>
      <c r="AAP10" s="27"/>
      <c r="AAQ10" s="27"/>
      <c r="AAR10" s="27"/>
      <c r="AAS10" s="27"/>
      <c r="AAT10" s="27"/>
      <c r="AAU10" s="27"/>
      <c r="AAV10" s="27"/>
      <c r="AAW10" s="27"/>
      <c r="AAX10" s="27"/>
      <c r="AAY10" s="27"/>
      <c r="AAZ10" s="27"/>
      <c r="ABA10" s="27"/>
      <c r="ABB10" s="27"/>
      <c r="ABC10" s="27"/>
      <c r="ABD10" s="27"/>
      <c r="ABE10" s="27"/>
      <c r="ABF10" s="27"/>
      <c r="ABG10" s="27"/>
      <c r="ABH10" s="27"/>
      <c r="ABI10" s="27"/>
      <c r="ABJ10" s="27"/>
      <c r="ABK10" s="27"/>
      <c r="ABL10" s="27"/>
      <c r="ABM10" s="27"/>
      <c r="ABN10" s="27"/>
      <c r="ABO10" s="27"/>
      <c r="ABP10" s="27"/>
      <c r="ABQ10" s="27"/>
      <c r="ABR10" s="27"/>
      <c r="ABS10" s="27"/>
      <c r="ABT10" s="27"/>
      <c r="ABU10" s="27"/>
      <c r="ABV10" s="27"/>
      <c r="ABW10" s="27"/>
      <c r="ABX10" s="27"/>
      <c r="ABY10" s="27"/>
      <c r="ABZ10" s="27"/>
      <c r="ACA10" s="27"/>
      <c r="ACB10" s="27"/>
      <c r="ACC10" s="27"/>
      <c r="ACD10" s="27"/>
      <c r="ACE10" s="27"/>
      <c r="ACF10" s="27"/>
      <c r="ACG10" s="27"/>
      <c r="ACH10" s="27"/>
      <c r="ACI10" s="27"/>
      <c r="ACJ10" s="27"/>
      <c r="ACK10" s="27"/>
      <c r="ACL10" s="27"/>
      <c r="ACM10" s="27"/>
      <c r="ACN10" s="27"/>
      <c r="ACO10" s="27"/>
      <c r="ACP10" s="27"/>
      <c r="ACQ10" s="27"/>
      <c r="ACR10" s="27"/>
      <c r="ACS10" s="27"/>
      <c r="ACT10" s="27"/>
      <c r="ACU10" s="27"/>
      <c r="ACV10" s="27"/>
      <c r="ACW10" s="27"/>
      <c r="ACX10" s="27"/>
      <c r="ACY10" s="27"/>
      <c r="ACZ10" s="27"/>
      <c r="ADA10" s="27"/>
      <c r="ADB10" s="27"/>
      <c r="ADC10" s="27"/>
      <c r="ADD10" s="27"/>
      <c r="ADE10" s="27"/>
      <c r="ADF10" s="27"/>
      <c r="ADG10" s="27"/>
      <c r="ADH10" s="27"/>
      <c r="ADI10" s="27"/>
      <c r="ADJ10" s="27"/>
      <c r="ADK10" s="27"/>
      <c r="ADL10" s="27"/>
      <c r="ADM10" s="27"/>
      <c r="ADN10" s="27"/>
      <c r="ADO10" s="27"/>
      <c r="ADP10" s="27"/>
      <c r="ADQ10" s="27"/>
      <c r="ADR10" s="27"/>
      <c r="ADS10" s="27"/>
      <c r="ADT10" s="27"/>
      <c r="ADU10" s="27"/>
      <c r="ADV10" s="27"/>
      <c r="ADW10" s="27"/>
      <c r="ADX10" s="27"/>
      <c r="ADY10" s="27"/>
      <c r="ADZ10" s="27"/>
      <c r="AEA10" s="27"/>
      <c r="AEB10" s="27"/>
      <c r="AEC10" s="27"/>
      <c r="AED10" s="27"/>
      <c r="AEE10" s="27"/>
      <c r="AEF10" s="27"/>
      <c r="AEG10" s="27"/>
      <c r="AEH10" s="27"/>
      <c r="AEI10" s="27"/>
      <c r="AEJ10" s="27"/>
      <c r="AEK10" s="27"/>
      <c r="AEL10" s="27"/>
      <c r="AEM10" s="27"/>
      <c r="AEN10" s="27"/>
      <c r="AEO10" s="27"/>
      <c r="AEP10" s="27"/>
      <c r="AEQ10" s="27"/>
      <c r="AER10" s="27"/>
      <c r="AES10" s="27"/>
      <c r="AET10" s="27"/>
      <c r="AEU10" s="27"/>
      <c r="AEV10" s="27"/>
      <c r="AEW10" s="27"/>
      <c r="AEX10" s="27"/>
      <c r="AEY10" s="27"/>
      <c r="AEZ10" s="27"/>
      <c r="AFA10" s="27"/>
      <c r="AFB10" s="27"/>
      <c r="AFC10" s="27"/>
      <c r="AFD10" s="27"/>
      <c r="AFE10" s="27"/>
      <c r="AFF10" s="27"/>
      <c r="AFG10" s="27"/>
      <c r="AFH10" s="27"/>
      <c r="AFI10" s="27"/>
      <c r="AFJ10" s="27"/>
      <c r="AFK10" s="27"/>
      <c r="AFL10" s="27"/>
      <c r="AFM10" s="27"/>
      <c r="AFN10" s="27"/>
      <c r="AFO10" s="27"/>
      <c r="AFP10" s="27"/>
      <c r="AFQ10" s="27"/>
      <c r="AFR10" s="27"/>
      <c r="AFS10" s="27"/>
      <c r="AFT10" s="27"/>
      <c r="AFU10" s="27"/>
      <c r="AFV10" s="27"/>
      <c r="AFW10" s="27"/>
      <c r="AFX10" s="27"/>
      <c r="AFY10" s="27"/>
      <c r="AFZ10" s="27"/>
      <c r="AGA10" s="27"/>
      <c r="AGB10" s="27"/>
      <c r="AGC10" s="27"/>
      <c r="AGD10" s="27"/>
      <c r="AGE10" s="27"/>
      <c r="AGF10" s="27"/>
      <c r="AGG10" s="27"/>
      <c r="AGH10" s="27"/>
      <c r="AGI10" s="27"/>
      <c r="AGJ10" s="27"/>
      <c r="AGK10" s="27"/>
      <c r="AGL10" s="27"/>
      <c r="AGM10" s="27"/>
      <c r="AGN10" s="27"/>
      <c r="AGO10" s="27"/>
      <c r="AGP10" s="27"/>
      <c r="AGQ10" s="27"/>
      <c r="AGR10" s="27"/>
      <c r="AGS10" s="27"/>
      <c r="AGT10" s="27"/>
      <c r="AGU10" s="27"/>
      <c r="AGV10" s="27"/>
      <c r="AGW10" s="27"/>
      <c r="AGX10" s="27"/>
      <c r="AGY10" s="27"/>
      <c r="AGZ10" s="27"/>
      <c r="AHA10" s="27"/>
      <c r="AHB10" s="27"/>
      <c r="AHC10" s="27"/>
      <c r="AHD10" s="27"/>
      <c r="AHE10" s="27"/>
      <c r="AHF10" s="27"/>
      <c r="AHG10" s="27"/>
      <c r="AHH10" s="27"/>
      <c r="AHI10" s="27"/>
      <c r="AHJ10" s="27"/>
      <c r="AHK10" s="27"/>
      <c r="AHL10" s="27"/>
      <c r="AHM10" s="27"/>
      <c r="AHN10" s="27"/>
      <c r="AHO10" s="27"/>
      <c r="AHP10" s="27"/>
      <c r="AHQ10" s="27"/>
      <c r="AHR10" s="27"/>
      <c r="AHS10" s="27"/>
      <c r="AHT10" s="27"/>
      <c r="AHU10" s="27"/>
      <c r="AHV10" s="27"/>
      <c r="AHW10" s="27"/>
      <c r="AHX10" s="27"/>
      <c r="AHY10" s="27"/>
      <c r="AHZ10" s="27"/>
      <c r="AIA10" s="27"/>
      <c r="AIB10" s="27"/>
      <c r="AIC10" s="27"/>
      <c r="AID10" s="27"/>
      <c r="AIE10" s="27"/>
      <c r="AIF10" s="27"/>
      <c r="AIG10" s="27"/>
      <c r="AIH10" s="27"/>
      <c r="AII10" s="27"/>
      <c r="AIJ10" s="27"/>
      <c r="AIK10" s="27"/>
      <c r="AIL10" s="27"/>
      <c r="AIM10" s="27"/>
      <c r="AIN10" s="27"/>
      <c r="AIO10" s="27"/>
      <c r="AIP10" s="27"/>
      <c r="AIQ10" s="27"/>
      <c r="AIR10" s="27"/>
      <c r="AIS10" s="27"/>
      <c r="AIT10" s="27"/>
      <c r="AIU10" s="27"/>
      <c r="AIV10" s="27"/>
      <c r="AIW10" s="27"/>
      <c r="AIX10" s="27"/>
      <c r="AIY10" s="27"/>
      <c r="AIZ10" s="27"/>
      <c r="AJA10" s="27"/>
      <c r="AJB10" s="27"/>
      <c r="AJC10" s="27"/>
      <c r="AJD10" s="27"/>
      <c r="AJE10" s="27"/>
      <c r="AJF10" s="27"/>
      <c r="AJG10" s="27"/>
      <c r="AJH10" s="27"/>
      <c r="AJI10" s="27"/>
      <c r="AJJ10" s="27"/>
      <c r="AJK10" s="27"/>
      <c r="AJL10" s="27"/>
      <c r="AJM10" s="27"/>
      <c r="AJN10" s="27"/>
      <c r="AJO10" s="27"/>
      <c r="AJP10" s="27"/>
      <c r="AJQ10" s="27"/>
      <c r="AJR10" s="27"/>
      <c r="AJS10" s="27"/>
      <c r="AJT10" s="27"/>
      <c r="AJU10" s="27"/>
      <c r="AJV10" s="27"/>
      <c r="AJW10" s="27"/>
      <c r="AJX10" s="27"/>
      <c r="AJY10" s="27"/>
      <c r="AJZ10" s="27"/>
      <c r="AKA10" s="27"/>
      <c r="AKB10" s="27"/>
      <c r="AKC10" s="27"/>
      <c r="AKD10" s="27"/>
      <c r="AKE10" s="27"/>
      <c r="AKF10" s="27"/>
      <c r="AKG10" s="27"/>
      <c r="AKH10" s="27"/>
      <c r="AKI10" s="27"/>
      <c r="AKJ10" s="27"/>
      <c r="AKK10" s="27"/>
      <c r="AKL10" s="27"/>
      <c r="AKM10" s="27"/>
      <c r="AKN10" s="27"/>
      <c r="AKO10" s="27"/>
      <c r="AKP10" s="27"/>
      <c r="AKQ10" s="27"/>
      <c r="AKR10" s="27"/>
      <c r="AKS10" s="27"/>
      <c r="AKT10" s="27"/>
      <c r="AKU10" s="27"/>
      <c r="AKV10" s="27"/>
      <c r="AKW10" s="27"/>
      <c r="AKX10" s="27"/>
      <c r="AKY10" s="27"/>
      <c r="AKZ10" s="27"/>
      <c r="ALA10" s="27"/>
      <c r="ALB10" s="27"/>
      <c r="ALC10" s="27"/>
      <c r="ALD10" s="27"/>
      <c r="ALE10" s="27"/>
      <c r="ALF10" s="27"/>
      <c r="ALG10" s="27"/>
      <c r="ALH10" s="27"/>
      <c r="ALI10" s="27"/>
      <c r="ALJ10" s="27"/>
      <c r="ALK10" s="27"/>
      <c r="ALL10" s="27"/>
      <c r="ALM10" s="27"/>
      <c r="ALN10" s="27"/>
      <c r="ALO10" s="27"/>
      <c r="ALP10" s="27"/>
      <c r="ALQ10" s="27"/>
      <c r="ALR10" s="27"/>
      <c r="ALS10" s="27"/>
      <c r="ALT10" s="27"/>
      <c r="ALU10" s="27"/>
      <c r="ALV10" s="27"/>
      <c r="ALW10" s="27"/>
      <c r="ALX10" s="27"/>
      <c r="ALY10" s="27"/>
      <c r="ALZ10" s="27"/>
      <c r="AMA10" s="27"/>
      <c r="AMB10" s="27"/>
      <c r="AMC10" s="27"/>
      <c r="AMD10" s="27"/>
      <c r="AME10" s="27"/>
      <c r="AMF10" s="27"/>
      <c r="AMG10" s="27"/>
      <c r="AMH10" s="27"/>
    </row>
    <row r="11" spans="1:1022" customFormat="1">
      <c r="A11" s="88" t="s">
        <v>16</v>
      </c>
      <c r="B11" s="83" t="s">
        <v>17</v>
      </c>
      <c r="C11" s="83" t="s">
        <v>25</v>
      </c>
      <c r="D11" s="84"/>
      <c r="E11" s="85"/>
      <c r="F11" s="85"/>
      <c r="G11" s="86"/>
      <c r="H11" s="86"/>
      <c r="I11" s="86"/>
      <c r="J11" s="86"/>
      <c r="K11" s="86"/>
      <c r="L11" s="86"/>
      <c r="M11" s="86"/>
      <c r="N11" s="86"/>
      <c r="O11" s="86"/>
      <c r="P11" s="86"/>
      <c r="Q11" s="86"/>
      <c r="R11" s="86"/>
      <c r="S11" s="86"/>
      <c r="T11" s="86"/>
      <c r="U11" s="86"/>
      <c r="V11" s="86"/>
      <c r="W11" s="86"/>
      <c r="X11" s="86"/>
      <c r="Y11" s="86"/>
      <c r="Z11" s="86"/>
      <c r="AA11" s="86"/>
      <c r="AB11" s="86"/>
      <c r="AC11" s="86"/>
      <c r="AD11" s="86"/>
      <c r="AE11" s="86"/>
      <c r="AF11" s="86"/>
      <c r="AG11" s="86"/>
      <c r="AH11" s="86"/>
      <c r="AI11" s="86"/>
      <c r="AJ11" s="86"/>
      <c r="AK11" s="86"/>
      <c r="AL11" s="86"/>
      <c r="AM11" s="86"/>
      <c r="AN11" s="86"/>
      <c r="AO11" s="86"/>
      <c r="AP11" s="86"/>
      <c r="AQ11" s="86"/>
      <c r="AR11" s="86"/>
      <c r="AS11" s="86"/>
      <c r="AT11" s="86"/>
      <c r="AU11" s="86"/>
      <c r="AV11" s="86"/>
      <c r="AW11" s="86"/>
      <c r="AX11" s="86"/>
      <c r="AY11" s="86"/>
      <c r="AZ11" s="86"/>
      <c r="BA11" s="86"/>
      <c r="BB11" s="86"/>
      <c r="BC11" s="86"/>
      <c r="BD11" s="86"/>
      <c r="BE11" s="86"/>
      <c r="BF11" s="86"/>
      <c r="BG11" s="86"/>
      <c r="BH11" s="86"/>
      <c r="BI11" s="86"/>
      <c r="BJ11" s="86"/>
      <c r="BK11" s="27"/>
      <c r="BL11" s="27"/>
      <c r="BM11" s="27"/>
      <c r="BN11" s="27"/>
      <c r="BO11" s="27"/>
      <c r="BP11" s="27"/>
      <c r="BQ11" s="27"/>
      <c r="BR11" s="27"/>
      <c r="BS11" s="27"/>
      <c r="BT11" s="27"/>
      <c r="BU11" s="27"/>
      <c r="BV11" s="27"/>
      <c r="BW11" s="27"/>
      <c r="BX11" s="27"/>
      <c r="BY11" s="27"/>
      <c r="BZ11" s="27"/>
      <c r="CA11" s="27"/>
      <c r="CB11" s="27"/>
      <c r="CC11" s="27"/>
      <c r="CD11" s="27"/>
      <c r="CE11" s="27"/>
      <c r="CF11" s="27"/>
      <c r="CG11" s="27"/>
      <c r="CH11" s="27"/>
      <c r="CI11" s="27"/>
      <c r="CJ11" s="27"/>
      <c r="CK11" s="27"/>
      <c r="CL11" s="27"/>
      <c r="CM11" s="27"/>
      <c r="CN11" s="27"/>
      <c r="CO11" s="27"/>
      <c r="CP11" s="27"/>
      <c r="CQ11" s="27"/>
      <c r="CR11" s="27"/>
      <c r="CS11" s="27"/>
      <c r="CT11" s="27"/>
      <c r="CU11" s="27"/>
      <c r="CV11" s="27"/>
      <c r="CW11" s="27"/>
      <c r="CX11" s="27"/>
      <c r="CY11" s="27"/>
      <c r="CZ11" s="27"/>
      <c r="DA11" s="27"/>
      <c r="DB11" s="27"/>
      <c r="DC11" s="27"/>
      <c r="DD11" s="27"/>
      <c r="DE11" s="27"/>
      <c r="DF11" s="27"/>
      <c r="DG11" s="27"/>
      <c r="DH11" s="27"/>
      <c r="DI11" s="27"/>
      <c r="DJ11" s="27"/>
      <c r="DK11" s="27"/>
      <c r="DL11" s="27"/>
      <c r="DM11" s="27"/>
      <c r="DN11" s="27"/>
      <c r="DO11" s="27"/>
      <c r="DP11" s="27"/>
      <c r="DQ11" s="27"/>
      <c r="DR11" s="27"/>
      <c r="DS11" s="27"/>
      <c r="DT11" s="27"/>
      <c r="DU11" s="27"/>
      <c r="DV11" s="27"/>
      <c r="DW11" s="27"/>
      <c r="DX11" s="27"/>
      <c r="DY11" s="27"/>
      <c r="DZ11" s="27"/>
      <c r="EA11" s="27"/>
      <c r="EB11" s="27"/>
      <c r="EC11" s="27"/>
      <c r="ED11" s="27"/>
      <c r="EE11" s="27"/>
      <c r="EF11" s="27"/>
      <c r="EG11" s="27"/>
      <c r="EH11" s="27"/>
      <c r="EI11" s="27"/>
      <c r="EJ11" s="27"/>
      <c r="EK11" s="27"/>
      <c r="EL11" s="27"/>
      <c r="EM11" s="27"/>
      <c r="EN11" s="27"/>
      <c r="EO11" s="27"/>
      <c r="EP11" s="27"/>
      <c r="EQ11" s="27"/>
      <c r="ER11" s="27"/>
      <c r="ES11" s="27"/>
      <c r="ET11" s="27"/>
      <c r="EU11" s="27"/>
      <c r="EV11" s="27"/>
      <c r="EW11" s="27"/>
      <c r="EX11" s="27"/>
      <c r="EY11" s="27"/>
      <c r="EZ11" s="27"/>
      <c r="FA11" s="27"/>
      <c r="FB11" s="27"/>
      <c r="FC11" s="27"/>
      <c r="FD11" s="27"/>
      <c r="FE11" s="27"/>
      <c r="FF11" s="27"/>
      <c r="FG11" s="27"/>
      <c r="FH11" s="27"/>
      <c r="FI11" s="27"/>
      <c r="FJ11" s="27"/>
      <c r="FK11" s="27"/>
      <c r="FL11" s="27"/>
      <c r="FM11" s="27"/>
      <c r="FN11" s="27"/>
      <c r="FO11" s="27"/>
      <c r="FP11" s="27"/>
      <c r="FQ11" s="27"/>
      <c r="FR11" s="27"/>
      <c r="FS11" s="27"/>
      <c r="FT11" s="27"/>
      <c r="FU11" s="27"/>
      <c r="FV11" s="27"/>
      <c r="FW11" s="27"/>
      <c r="FX11" s="27"/>
      <c r="FY11" s="27"/>
      <c r="FZ11" s="27"/>
      <c r="GA11" s="27"/>
      <c r="GB11" s="27"/>
      <c r="GC11" s="27"/>
      <c r="GD11" s="27"/>
      <c r="GE11" s="27"/>
      <c r="GF11" s="27"/>
      <c r="GG11" s="27"/>
      <c r="GH11" s="27"/>
      <c r="GI11" s="27"/>
      <c r="GJ11" s="27"/>
      <c r="GK11" s="27"/>
      <c r="GL11" s="27"/>
      <c r="GM11" s="27"/>
      <c r="GN11" s="27"/>
      <c r="GO11" s="27"/>
      <c r="GP11" s="27"/>
      <c r="GQ11" s="27"/>
      <c r="GR11" s="27"/>
      <c r="GS11" s="27"/>
      <c r="GT11" s="27"/>
      <c r="GU11" s="27"/>
      <c r="GV11" s="27"/>
      <c r="GW11" s="27"/>
      <c r="GX11" s="27"/>
      <c r="GY11" s="27"/>
      <c r="GZ11" s="27"/>
      <c r="HA11" s="27"/>
      <c r="HB11" s="27"/>
      <c r="HC11" s="27"/>
      <c r="HD11" s="27"/>
      <c r="HE11" s="27"/>
      <c r="HF11" s="27"/>
      <c r="HG11" s="27"/>
      <c r="HH11" s="27"/>
      <c r="HI11" s="27"/>
      <c r="HJ11" s="27"/>
      <c r="HK11" s="27"/>
      <c r="HL11" s="27"/>
      <c r="HM11" s="27"/>
      <c r="HN11" s="27"/>
      <c r="HO11" s="27"/>
      <c r="HP11" s="27"/>
      <c r="HQ11" s="27"/>
      <c r="HR11" s="27"/>
      <c r="HS11" s="27"/>
      <c r="HT11" s="27"/>
      <c r="HU11" s="27"/>
      <c r="HV11" s="27"/>
      <c r="HW11" s="27"/>
      <c r="HX11" s="27"/>
      <c r="HY11" s="27"/>
      <c r="HZ11" s="27"/>
      <c r="IA11" s="27"/>
      <c r="IB11" s="27"/>
      <c r="IC11" s="27"/>
      <c r="ID11" s="27"/>
      <c r="IE11" s="27"/>
      <c r="IF11" s="27"/>
      <c r="IG11" s="27"/>
      <c r="IH11" s="27"/>
      <c r="II11" s="27"/>
      <c r="IJ11" s="27"/>
      <c r="IK11" s="27"/>
      <c r="IL11" s="27"/>
      <c r="IM11" s="27"/>
      <c r="IN11" s="27"/>
      <c r="IO11" s="27"/>
      <c r="IP11" s="27"/>
      <c r="IQ11" s="27"/>
      <c r="IR11" s="27"/>
      <c r="IS11" s="27"/>
      <c r="IT11" s="27"/>
      <c r="IU11" s="27"/>
      <c r="IV11" s="27"/>
      <c r="IW11" s="27"/>
      <c r="IX11" s="27"/>
      <c r="IY11" s="27"/>
      <c r="IZ11" s="27"/>
      <c r="JA11" s="27"/>
      <c r="JB11" s="27"/>
      <c r="JC11" s="27"/>
      <c r="JD11" s="27"/>
      <c r="JE11" s="27"/>
      <c r="JF11" s="27"/>
      <c r="JG11" s="27"/>
      <c r="JH11" s="27"/>
      <c r="JI11" s="27"/>
      <c r="JJ11" s="27"/>
      <c r="JK11" s="27"/>
      <c r="JL11" s="27"/>
      <c r="JM11" s="27"/>
      <c r="JN11" s="27"/>
      <c r="JO11" s="27"/>
      <c r="JP11" s="27"/>
      <c r="JQ11" s="27"/>
      <c r="JR11" s="27"/>
      <c r="JS11" s="27"/>
      <c r="JT11" s="27"/>
      <c r="JU11" s="27"/>
      <c r="JV11" s="27"/>
      <c r="JW11" s="27"/>
      <c r="JX11" s="27"/>
      <c r="JY11" s="27"/>
      <c r="JZ11" s="27"/>
      <c r="KA11" s="27"/>
      <c r="KB11" s="27"/>
      <c r="KC11" s="27"/>
      <c r="KD11" s="27"/>
      <c r="KE11" s="27"/>
      <c r="KF11" s="27"/>
      <c r="KG11" s="27"/>
      <c r="KH11" s="27"/>
      <c r="KI11" s="27"/>
      <c r="KJ11" s="27"/>
      <c r="KK11" s="27"/>
      <c r="KL11" s="27"/>
      <c r="KM11" s="27"/>
      <c r="KN11" s="27"/>
      <c r="KO11" s="27"/>
      <c r="KP11" s="27"/>
      <c r="KQ11" s="27"/>
      <c r="KR11" s="27"/>
      <c r="KS11" s="27"/>
      <c r="KT11" s="27"/>
      <c r="KU11" s="27"/>
      <c r="KV11" s="27"/>
      <c r="KW11" s="27"/>
      <c r="KX11" s="27"/>
      <c r="KY11" s="27"/>
      <c r="KZ11" s="27"/>
      <c r="LA11" s="27"/>
      <c r="LB11" s="27"/>
      <c r="LC11" s="27"/>
      <c r="LD11" s="27"/>
      <c r="LE11" s="27"/>
      <c r="LF11" s="27"/>
      <c r="LG11" s="27"/>
      <c r="LH11" s="27"/>
      <c r="LI11" s="27"/>
      <c r="LJ11" s="27"/>
      <c r="LK11" s="27"/>
      <c r="LL11" s="27"/>
      <c r="LM11" s="27"/>
      <c r="LN11" s="27"/>
      <c r="LO11" s="27"/>
      <c r="LP11" s="27"/>
      <c r="LQ11" s="27"/>
      <c r="LR11" s="27"/>
      <c r="LS11" s="27"/>
      <c r="LT11" s="27"/>
      <c r="LU11" s="27"/>
      <c r="LV11" s="27"/>
      <c r="LW11" s="27"/>
      <c r="LX11" s="27"/>
      <c r="LY11" s="27"/>
      <c r="LZ11" s="27"/>
      <c r="MA11" s="27"/>
      <c r="MB11" s="27"/>
      <c r="MC11" s="27"/>
      <c r="MD11" s="27"/>
      <c r="ME11" s="27"/>
      <c r="MF11" s="27"/>
      <c r="MG11" s="27"/>
      <c r="MH11" s="27"/>
      <c r="MI11" s="27"/>
      <c r="MJ11" s="27"/>
      <c r="MK11" s="27"/>
      <c r="ML11" s="27"/>
      <c r="MM11" s="27"/>
      <c r="MN11" s="27"/>
      <c r="MO11" s="27"/>
      <c r="MP11" s="27"/>
      <c r="MQ11" s="27"/>
      <c r="MR11" s="27"/>
      <c r="MS11" s="27"/>
      <c r="MT11" s="27"/>
      <c r="MU11" s="27"/>
      <c r="MV11" s="27"/>
      <c r="MW11" s="27"/>
      <c r="MX11" s="27"/>
      <c r="MY11" s="27"/>
      <c r="MZ11" s="27"/>
      <c r="NA11" s="27"/>
      <c r="NB11" s="27"/>
      <c r="NC11" s="27"/>
      <c r="ND11" s="27"/>
      <c r="NE11" s="27"/>
      <c r="NF11" s="27"/>
      <c r="NG11" s="27"/>
      <c r="NH11" s="27"/>
      <c r="NI11" s="27"/>
      <c r="NJ11" s="27"/>
      <c r="NK11" s="27"/>
      <c r="NL11" s="27"/>
      <c r="NM11" s="27"/>
      <c r="NN11" s="27"/>
      <c r="NO11" s="27"/>
      <c r="NP11" s="27"/>
      <c r="NQ11" s="27"/>
      <c r="NR11" s="27"/>
      <c r="NS11" s="27"/>
      <c r="NT11" s="27"/>
      <c r="NU11" s="27"/>
      <c r="NV11" s="27"/>
      <c r="NW11" s="27"/>
      <c r="NX11" s="27"/>
      <c r="NY11" s="27"/>
      <c r="NZ11" s="27"/>
      <c r="OA11" s="27"/>
      <c r="OB11" s="27"/>
      <c r="OC11" s="27"/>
      <c r="OD11" s="27"/>
      <c r="OE11" s="27"/>
      <c r="OF11" s="27"/>
      <c r="OG11" s="27"/>
      <c r="OH11" s="27"/>
      <c r="OI11" s="27"/>
      <c r="OJ11" s="27"/>
      <c r="OK11" s="27"/>
      <c r="OL11" s="27"/>
      <c r="OM11" s="27"/>
      <c r="ON11" s="27"/>
      <c r="OO11" s="27"/>
      <c r="OP11" s="27"/>
      <c r="OQ11" s="27"/>
      <c r="OR11" s="27"/>
      <c r="OS11" s="27"/>
      <c r="OT11" s="27"/>
      <c r="OU11" s="27"/>
      <c r="OV11" s="27"/>
      <c r="OW11" s="27"/>
      <c r="OX11" s="27"/>
      <c r="OY11" s="27"/>
      <c r="OZ11" s="27"/>
      <c r="PA11" s="27"/>
      <c r="PB11" s="27"/>
      <c r="PC11" s="27"/>
      <c r="PD11" s="27"/>
      <c r="PE11" s="27"/>
      <c r="PF11" s="27"/>
      <c r="PG11" s="27"/>
      <c r="PH11" s="27"/>
      <c r="PI11" s="27"/>
      <c r="PJ11" s="27"/>
      <c r="PK11" s="27"/>
      <c r="PL11" s="27"/>
      <c r="PM11" s="27"/>
      <c r="PN11" s="27"/>
      <c r="PO11" s="27"/>
      <c r="PP11" s="27"/>
      <c r="PQ11" s="27"/>
      <c r="PR11" s="27"/>
      <c r="PS11" s="27"/>
      <c r="PT11" s="27"/>
      <c r="PU11" s="27"/>
      <c r="PV11" s="27"/>
      <c r="PW11" s="27"/>
      <c r="PX11" s="27"/>
      <c r="PY11" s="27"/>
      <c r="PZ11" s="27"/>
      <c r="QA11" s="27"/>
      <c r="QB11" s="27"/>
      <c r="QC11" s="27"/>
      <c r="QD11" s="27"/>
      <c r="QE11" s="27"/>
      <c r="QF11" s="27"/>
      <c r="QG11" s="27"/>
      <c r="QH11" s="27"/>
      <c r="QI11" s="27"/>
      <c r="QJ11" s="27"/>
      <c r="QK11" s="27"/>
      <c r="QL11" s="27"/>
      <c r="QM11" s="27"/>
      <c r="QN11" s="27"/>
      <c r="QO11" s="27"/>
      <c r="QP11" s="27"/>
      <c r="QQ11" s="27"/>
      <c r="QR11" s="27"/>
      <c r="QS11" s="27"/>
      <c r="QT11" s="27"/>
      <c r="QU11" s="27"/>
      <c r="QV11" s="27"/>
      <c r="QW11" s="27"/>
      <c r="QX11" s="27"/>
      <c r="QY11" s="27"/>
      <c r="QZ11" s="27"/>
      <c r="RA11" s="27"/>
      <c r="RB11" s="27"/>
      <c r="RC11" s="27"/>
      <c r="RD11" s="27"/>
      <c r="RE11" s="27"/>
      <c r="RF11" s="27"/>
      <c r="RG11" s="27"/>
      <c r="RH11" s="27"/>
      <c r="RI11" s="27"/>
      <c r="RJ11" s="27"/>
      <c r="RK11" s="27"/>
      <c r="RL11" s="27"/>
      <c r="RM11" s="27"/>
      <c r="RN11" s="27"/>
      <c r="RO11" s="27"/>
      <c r="RP11" s="27"/>
      <c r="RQ11" s="27"/>
      <c r="RR11" s="27"/>
      <c r="RS11" s="27"/>
      <c r="RT11" s="27"/>
      <c r="RU11" s="27"/>
      <c r="RV11" s="27"/>
      <c r="RW11" s="27"/>
      <c r="RX11" s="27"/>
      <c r="RY11" s="27"/>
      <c r="RZ11" s="27"/>
      <c r="SA11" s="27"/>
      <c r="SB11" s="27"/>
      <c r="SC11" s="27"/>
      <c r="SD11" s="27"/>
      <c r="SE11" s="27"/>
      <c r="SF11" s="27"/>
      <c r="SG11" s="27"/>
      <c r="SH11" s="27"/>
      <c r="SI11" s="27"/>
      <c r="SJ11" s="27"/>
      <c r="SK11" s="27"/>
      <c r="SL11" s="27"/>
      <c r="SM11" s="27"/>
      <c r="SN11" s="27"/>
      <c r="SO11" s="27"/>
      <c r="SP11" s="27"/>
      <c r="SQ11" s="27"/>
      <c r="SR11" s="27"/>
      <c r="SS11" s="27"/>
      <c r="ST11" s="27"/>
      <c r="SU11" s="27"/>
      <c r="SV11" s="27"/>
      <c r="SW11" s="27"/>
      <c r="SX11" s="27"/>
      <c r="SY11" s="27"/>
      <c r="SZ11" s="27"/>
      <c r="TA11" s="27"/>
      <c r="TB11" s="27"/>
      <c r="TC11" s="27"/>
      <c r="TD11" s="27"/>
      <c r="TE11" s="27"/>
      <c r="TF11" s="27"/>
      <c r="TG11" s="27"/>
      <c r="TH11" s="27"/>
      <c r="TI11" s="27"/>
      <c r="TJ11" s="27"/>
      <c r="TK11" s="27"/>
      <c r="TL11" s="27"/>
      <c r="TM11" s="27"/>
      <c r="TN11" s="27"/>
      <c r="TO11" s="27"/>
      <c r="TP11" s="27"/>
      <c r="TQ11" s="27"/>
      <c r="TR11" s="27"/>
      <c r="TS11" s="27"/>
      <c r="TT11" s="27"/>
      <c r="TU11" s="27"/>
      <c r="TV11" s="27"/>
      <c r="TW11" s="27"/>
      <c r="TX11" s="27"/>
      <c r="TY11" s="27"/>
      <c r="TZ11" s="27"/>
      <c r="UA11" s="27"/>
      <c r="UB11" s="27"/>
      <c r="UC11" s="27"/>
      <c r="UD11" s="27"/>
      <c r="UE11" s="27"/>
      <c r="UF11" s="27"/>
      <c r="UG11" s="27"/>
      <c r="UH11" s="27"/>
      <c r="UI11" s="27"/>
      <c r="UJ11" s="27"/>
      <c r="UK11" s="27"/>
      <c r="UL11" s="27"/>
      <c r="UM11" s="27"/>
      <c r="UN11" s="27"/>
      <c r="UO11" s="27"/>
      <c r="UP11" s="27"/>
      <c r="UQ11" s="27"/>
      <c r="UR11" s="27"/>
      <c r="US11" s="27"/>
      <c r="UT11" s="27"/>
      <c r="UU11" s="27"/>
      <c r="UV11" s="27"/>
      <c r="UW11" s="27"/>
      <c r="UX11" s="27"/>
      <c r="UY11" s="27"/>
      <c r="UZ11" s="27"/>
      <c r="VA11" s="27"/>
      <c r="VB11" s="27"/>
      <c r="VC11" s="27"/>
      <c r="VD11" s="27"/>
      <c r="VE11" s="27"/>
      <c r="VF11" s="27"/>
      <c r="VG11" s="27"/>
      <c r="VH11" s="27"/>
      <c r="VI11" s="27"/>
      <c r="VJ11" s="27"/>
      <c r="VK11" s="27"/>
      <c r="VL11" s="27"/>
      <c r="VM11" s="27"/>
      <c r="VN11" s="27"/>
      <c r="VO11" s="27"/>
      <c r="VP11" s="27"/>
      <c r="VQ11" s="27"/>
      <c r="VR11" s="27"/>
      <c r="VS11" s="27"/>
      <c r="VT11" s="27"/>
      <c r="VU11" s="27"/>
      <c r="VV11" s="27"/>
      <c r="VW11" s="27"/>
      <c r="VX11" s="27"/>
      <c r="VY11" s="27"/>
      <c r="VZ11" s="27"/>
      <c r="WA11" s="27"/>
      <c r="WB11" s="27"/>
      <c r="WC11" s="27"/>
      <c r="WD11" s="27"/>
      <c r="WE11" s="27"/>
      <c r="WF11" s="27"/>
      <c r="WG11" s="27"/>
      <c r="WH11" s="27"/>
      <c r="WI11" s="27"/>
      <c r="WJ11" s="27"/>
      <c r="WK11" s="27"/>
      <c r="WL11" s="27"/>
      <c r="WM11" s="27"/>
      <c r="WN11" s="27"/>
      <c r="WO11" s="27"/>
      <c r="WP11" s="27"/>
      <c r="WQ11" s="27"/>
      <c r="WR11" s="27"/>
      <c r="WS11" s="27"/>
      <c r="WT11" s="27"/>
      <c r="WU11" s="27"/>
      <c r="WV11" s="27"/>
      <c r="WW11" s="27"/>
      <c r="WX11" s="27"/>
      <c r="WY11" s="27"/>
      <c r="WZ11" s="27"/>
      <c r="XA11" s="27"/>
      <c r="XB11" s="27"/>
      <c r="XC11" s="27"/>
      <c r="XD11" s="27"/>
      <c r="XE11" s="27"/>
      <c r="XF11" s="27"/>
      <c r="XG11" s="27"/>
      <c r="XH11" s="27"/>
      <c r="XI11" s="27"/>
      <c r="XJ11" s="27"/>
      <c r="XK11" s="27"/>
      <c r="XL11" s="27"/>
      <c r="XM11" s="27"/>
      <c r="XN11" s="27"/>
      <c r="XO11" s="27"/>
      <c r="XP11" s="27"/>
      <c r="XQ11" s="27"/>
      <c r="XR11" s="27"/>
      <c r="XS11" s="27"/>
      <c r="XT11" s="27"/>
      <c r="XU11" s="27"/>
      <c r="XV11" s="27"/>
      <c r="XW11" s="27"/>
      <c r="XX11" s="27"/>
      <c r="XY11" s="27"/>
      <c r="XZ11" s="27"/>
      <c r="YA11" s="27"/>
      <c r="YB11" s="27"/>
      <c r="YC11" s="27"/>
      <c r="YD11" s="27"/>
      <c r="YE11" s="27"/>
      <c r="YF11" s="27"/>
      <c r="YG11" s="27"/>
      <c r="YH11" s="27"/>
      <c r="YI11" s="27"/>
      <c r="YJ11" s="27"/>
      <c r="YK11" s="27"/>
      <c r="YL11" s="27"/>
      <c r="YM11" s="27"/>
      <c r="YN11" s="27"/>
      <c r="YO11" s="27"/>
      <c r="YP11" s="27"/>
      <c r="YQ11" s="27"/>
      <c r="YR11" s="27"/>
      <c r="YS11" s="27"/>
      <c r="YT11" s="27"/>
      <c r="YU11" s="27"/>
      <c r="YV11" s="27"/>
      <c r="YW11" s="27"/>
      <c r="YX11" s="27"/>
      <c r="YY11" s="27"/>
      <c r="YZ11" s="27"/>
      <c r="ZA11" s="27"/>
      <c r="ZB11" s="27"/>
      <c r="ZC11" s="27"/>
      <c r="ZD11" s="27"/>
      <c r="ZE11" s="27"/>
      <c r="ZF11" s="27"/>
      <c r="ZG11" s="27"/>
      <c r="ZH11" s="27"/>
      <c r="ZI11" s="27"/>
      <c r="ZJ11" s="27"/>
      <c r="ZK11" s="27"/>
      <c r="ZL11" s="27"/>
      <c r="ZM11" s="27"/>
      <c r="ZN11" s="27"/>
      <c r="ZO11" s="27"/>
      <c r="ZP11" s="27"/>
      <c r="ZQ11" s="27"/>
      <c r="ZR11" s="27"/>
      <c r="ZS11" s="27"/>
      <c r="ZT11" s="27"/>
      <c r="ZU11" s="27"/>
      <c r="ZV11" s="27"/>
      <c r="ZW11" s="27"/>
      <c r="ZX11" s="27"/>
      <c r="ZY11" s="27"/>
      <c r="ZZ11" s="27"/>
      <c r="AAA11" s="27"/>
      <c r="AAB11" s="27"/>
      <c r="AAC11" s="27"/>
      <c r="AAD11" s="27"/>
      <c r="AAE11" s="27"/>
      <c r="AAF11" s="27"/>
      <c r="AAG11" s="27"/>
      <c r="AAH11" s="27"/>
      <c r="AAI11" s="27"/>
      <c r="AAJ11" s="27"/>
      <c r="AAK11" s="27"/>
      <c r="AAL11" s="27"/>
      <c r="AAM11" s="27"/>
      <c r="AAN11" s="27"/>
      <c r="AAO11" s="27"/>
      <c r="AAP11" s="27"/>
      <c r="AAQ11" s="27"/>
      <c r="AAR11" s="27"/>
      <c r="AAS11" s="27"/>
      <c r="AAT11" s="27"/>
      <c r="AAU11" s="27"/>
      <c r="AAV11" s="27"/>
      <c r="AAW11" s="27"/>
      <c r="AAX11" s="27"/>
      <c r="AAY11" s="27"/>
      <c r="AAZ11" s="27"/>
      <c r="ABA11" s="27"/>
      <c r="ABB11" s="27"/>
      <c r="ABC11" s="27"/>
      <c r="ABD11" s="27"/>
      <c r="ABE11" s="27"/>
      <c r="ABF11" s="27"/>
      <c r="ABG11" s="27"/>
      <c r="ABH11" s="27"/>
      <c r="ABI11" s="27"/>
      <c r="ABJ11" s="27"/>
      <c r="ABK11" s="27"/>
      <c r="ABL11" s="27"/>
      <c r="ABM11" s="27"/>
      <c r="ABN11" s="27"/>
      <c r="ABO11" s="27"/>
      <c r="ABP11" s="27"/>
      <c r="ABQ11" s="27"/>
      <c r="ABR11" s="27"/>
      <c r="ABS11" s="27"/>
      <c r="ABT11" s="27"/>
      <c r="ABU11" s="27"/>
      <c r="ABV11" s="27"/>
      <c r="ABW11" s="27"/>
      <c r="ABX11" s="27"/>
      <c r="ABY11" s="27"/>
      <c r="ABZ11" s="27"/>
      <c r="ACA11" s="27"/>
      <c r="ACB11" s="27"/>
      <c r="ACC11" s="27"/>
      <c r="ACD11" s="27"/>
      <c r="ACE11" s="27"/>
      <c r="ACF11" s="27"/>
      <c r="ACG11" s="27"/>
      <c r="ACH11" s="27"/>
      <c r="ACI11" s="27"/>
      <c r="ACJ11" s="27"/>
      <c r="ACK11" s="27"/>
      <c r="ACL11" s="27"/>
      <c r="ACM11" s="27"/>
      <c r="ACN11" s="27"/>
      <c r="ACO11" s="27"/>
      <c r="ACP11" s="27"/>
      <c r="ACQ11" s="27"/>
      <c r="ACR11" s="27"/>
      <c r="ACS11" s="27"/>
      <c r="ACT11" s="27"/>
      <c r="ACU11" s="27"/>
      <c r="ACV11" s="27"/>
      <c r="ACW11" s="27"/>
      <c r="ACX11" s="27"/>
      <c r="ACY11" s="27"/>
      <c r="ACZ11" s="27"/>
      <c r="ADA11" s="27"/>
      <c r="ADB11" s="27"/>
      <c r="ADC11" s="27"/>
      <c r="ADD11" s="27"/>
      <c r="ADE11" s="27"/>
      <c r="ADF11" s="27"/>
      <c r="ADG11" s="27"/>
      <c r="ADH11" s="27"/>
      <c r="ADI11" s="27"/>
      <c r="ADJ11" s="27"/>
      <c r="ADK11" s="27"/>
      <c r="ADL11" s="27"/>
      <c r="ADM11" s="27"/>
      <c r="ADN11" s="27"/>
      <c r="ADO11" s="27"/>
      <c r="ADP11" s="27"/>
      <c r="ADQ11" s="27"/>
      <c r="ADR11" s="27"/>
      <c r="ADS11" s="27"/>
      <c r="ADT11" s="27"/>
      <c r="ADU11" s="27"/>
      <c r="ADV11" s="27"/>
      <c r="ADW11" s="27"/>
      <c r="ADX11" s="27"/>
      <c r="ADY11" s="27"/>
      <c r="ADZ11" s="27"/>
      <c r="AEA11" s="27"/>
      <c r="AEB11" s="27"/>
      <c r="AEC11" s="27"/>
      <c r="AED11" s="27"/>
      <c r="AEE11" s="27"/>
      <c r="AEF11" s="27"/>
      <c r="AEG11" s="27"/>
      <c r="AEH11" s="27"/>
      <c r="AEI11" s="27"/>
      <c r="AEJ11" s="27"/>
      <c r="AEK11" s="27"/>
      <c r="AEL11" s="27"/>
      <c r="AEM11" s="27"/>
      <c r="AEN11" s="27"/>
      <c r="AEO11" s="27"/>
      <c r="AEP11" s="27"/>
      <c r="AEQ11" s="27"/>
      <c r="AER11" s="27"/>
      <c r="AES11" s="27"/>
      <c r="AET11" s="27"/>
      <c r="AEU11" s="27"/>
      <c r="AEV11" s="27"/>
      <c r="AEW11" s="27"/>
      <c r="AEX11" s="27"/>
      <c r="AEY11" s="27"/>
      <c r="AEZ11" s="27"/>
      <c r="AFA11" s="27"/>
      <c r="AFB11" s="27"/>
      <c r="AFC11" s="27"/>
      <c r="AFD11" s="27"/>
      <c r="AFE11" s="27"/>
      <c r="AFF11" s="27"/>
      <c r="AFG11" s="27"/>
      <c r="AFH11" s="27"/>
      <c r="AFI11" s="27"/>
      <c r="AFJ11" s="27"/>
      <c r="AFK11" s="27"/>
      <c r="AFL11" s="27"/>
      <c r="AFM11" s="27"/>
      <c r="AFN11" s="27"/>
      <c r="AFO11" s="27"/>
      <c r="AFP11" s="27"/>
      <c r="AFQ11" s="27"/>
      <c r="AFR11" s="27"/>
      <c r="AFS11" s="27"/>
      <c r="AFT11" s="27"/>
      <c r="AFU11" s="27"/>
      <c r="AFV11" s="27"/>
      <c r="AFW11" s="27"/>
      <c r="AFX11" s="27"/>
      <c r="AFY11" s="27"/>
      <c r="AFZ11" s="27"/>
      <c r="AGA11" s="27"/>
      <c r="AGB11" s="27"/>
      <c r="AGC11" s="27"/>
      <c r="AGD11" s="27"/>
      <c r="AGE11" s="27"/>
      <c r="AGF11" s="27"/>
      <c r="AGG11" s="27"/>
      <c r="AGH11" s="27"/>
      <c r="AGI11" s="27"/>
      <c r="AGJ11" s="27"/>
      <c r="AGK11" s="27"/>
      <c r="AGL11" s="27"/>
      <c r="AGM11" s="27"/>
      <c r="AGN11" s="27"/>
      <c r="AGO11" s="27"/>
      <c r="AGP11" s="27"/>
      <c r="AGQ11" s="27"/>
      <c r="AGR11" s="27"/>
      <c r="AGS11" s="27"/>
      <c r="AGT11" s="27"/>
      <c r="AGU11" s="27"/>
      <c r="AGV11" s="27"/>
      <c r="AGW11" s="27"/>
      <c r="AGX11" s="27"/>
      <c r="AGY11" s="27"/>
      <c r="AGZ11" s="27"/>
      <c r="AHA11" s="27"/>
      <c r="AHB11" s="27"/>
      <c r="AHC11" s="27"/>
      <c r="AHD11" s="27"/>
      <c r="AHE11" s="27"/>
      <c r="AHF11" s="27"/>
      <c r="AHG11" s="27"/>
      <c r="AHH11" s="27"/>
      <c r="AHI11" s="27"/>
      <c r="AHJ11" s="27"/>
      <c r="AHK11" s="27"/>
      <c r="AHL11" s="27"/>
      <c r="AHM11" s="27"/>
      <c r="AHN11" s="27"/>
      <c r="AHO11" s="27"/>
      <c r="AHP11" s="27"/>
      <c r="AHQ11" s="27"/>
      <c r="AHR11" s="27"/>
      <c r="AHS11" s="27"/>
      <c r="AHT11" s="27"/>
      <c r="AHU11" s="27"/>
      <c r="AHV11" s="27"/>
      <c r="AHW11" s="27"/>
      <c r="AHX11" s="27"/>
      <c r="AHY11" s="27"/>
      <c r="AHZ11" s="27"/>
      <c r="AIA11" s="27"/>
      <c r="AIB11" s="27"/>
      <c r="AIC11" s="27"/>
      <c r="AID11" s="27"/>
      <c r="AIE11" s="27"/>
      <c r="AIF11" s="27"/>
      <c r="AIG11" s="27"/>
      <c r="AIH11" s="27"/>
      <c r="AII11" s="27"/>
      <c r="AIJ11" s="27"/>
      <c r="AIK11" s="27"/>
      <c r="AIL11" s="27"/>
      <c r="AIM11" s="27"/>
      <c r="AIN11" s="27"/>
      <c r="AIO11" s="27"/>
      <c r="AIP11" s="27"/>
      <c r="AIQ11" s="27"/>
      <c r="AIR11" s="27"/>
      <c r="AIS11" s="27"/>
      <c r="AIT11" s="27"/>
      <c r="AIU11" s="27"/>
      <c r="AIV11" s="27"/>
      <c r="AIW11" s="27"/>
      <c r="AIX11" s="27"/>
      <c r="AIY11" s="27"/>
      <c r="AIZ11" s="27"/>
      <c r="AJA11" s="27"/>
      <c r="AJB11" s="27"/>
      <c r="AJC11" s="27"/>
      <c r="AJD11" s="27"/>
      <c r="AJE11" s="27"/>
      <c r="AJF11" s="27"/>
      <c r="AJG11" s="27"/>
      <c r="AJH11" s="27"/>
      <c r="AJI11" s="27"/>
      <c r="AJJ11" s="27"/>
      <c r="AJK11" s="27"/>
      <c r="AJL11" s="27"/>
      <c r="AJM11" s="27"/>
      <c r="AJN11" s="27"/>
      <c r="AJO11" s="27"/>
      <c r="AJP11" s="27"/>
      <c r="AJQ11" s="27"/>
      <c r="AJR11" s="27"/>
      <c r="AJS11" s="27"/>
      <c r="AJT11" s="27"/>
      <c r="AJU11" s="27"/>
      <c r="AJV11" s="27"/>
      <c r="AJW11" s="27"/>
      <c r="AJX11" s="27"/>
      <c r="AJY11" s="27"/>
      <c r="AJZ11" s="27"/>
      <c r="AKA11" s="27"/>
      <c r="AKB11" s="27"/>
      <c r="AKC11" s="27"/>
      <c r="AKD11" s="27"/>
      <c r="AKE11" s="27"/>
      <c r="AKF11" s="27"/>
      <c r="AKG11" s="27"/>
      <c r="AKH11" s="27"/>
      <c r="AKI11" s="27"/>
      <c r="AKJ11" s="27"/>
      <c r="AKK11" s="27"/>
      <c r="AKL11" s="27"/>
      <c r="AKM11" s="27"/>
      <c r="AKN11" s="27"/>
      <c r="AKO11" s="27"/>
      <c r="AKP11" s="27"/>
      <c r="AKQ11" s="27"/>
      <c r="AKR11" s="27"/>
      <c r="AKS11" s="27"/>
      <c r="AKT11" s="27"/>
      <c r="AKU11" s="27"/>
      <c r="AKV11" s="27"/>
      <c r="AKW11" s="27"/>
      <c r="AKX11" s="27"/>
      <c r="AKY11" s="27"/>
      <c r="AKZ11" s="27"/>
      <c r="ALA11" s="27"/>
      <c r="ALB11" s="27"/>
      <c r="ALC11" s="27"/>
      <c r="ALD11" s="27"/>
      <c r="ALE11" s="27"/>
      <c r="ALF11" s="27"/>
      <c r="ALG11" s="27"/>
      <c r="ALH11" s="27"/>
      <c r="ALI11" s="27"/>
      <c r="ALJ11" s="27"/>
      <c r="ALK11" s="27"/>
      <c r="ALL11" s="27"/>
      <c r="ALM11" s="27"/>
      <c r="ALN11" s="27"/>
      <c r="ALO11" s="27"/>
      <c r="ALP11" s="27"/>
      <c r="ALQ11" s="27"/>
      <c r="ALR11" s="27"/>
      <c r="ALS11" s="27"/>
      <c r="ALT11" s="27"/>
      <c r="ALU11" s="27"/>
      <c r="ALV11" s="27"/>
      <c r="ALW11" s="27"/>
      <c r="ALX11" s="27"/>
      <c r="ALY11" s="27"/>
      <c r="ALZ11" s="27"/>
      <c r="AMA11" s="27"/>
      <c r="AMB11" s="27"/>
      <c r="AMC11" s="27"/>
      <c r="AMD11" s="27"/>
      <c r="AME11" s="27"/>
      <c r="AMF11" s="27"/>
      <c r="AMG11" s="27"/>
      <c r="AMH11" s="27"/>
    </row>
    <row r="12" spans="1:1022" customFormat="1" ht="27">
      <c r="A12" s="88" t="s">
        <v>18</v>
      </c>
      <c r="B12" s="83" t="s">
        <v>19</v>
      </c>
      <c r="C12" s="83" t="s">
        <v>8</v>
      </c>
      <c r="D12" s="84" t="s">
        <v>339</v>
      </c>
      <c r="E12" s="85"/>
      <c r="F12" s="85"/>
      <c r="G12" s="86"/>
      <c r="H12" s="86"/>
      <c r="I12" s="86"/>
      <c r="J12" s="86"/>
      <c r="K12" s="86"/>
      <c r="L12" s="86"/>
      <c r="M12" s="86"/>
      <c r="N12" s="86"/>
      <c r="O12" s="86"/>
      <c r="P12" s="86"/>
      <c r="Q12" s="86"/>
      <c r="R12" s="86"/>
      <c r="S12" s="86"/>
      <c r="T12" s="86"/>
      <c r="U12" s="86"/>
      <c r="V12" s="86"/>
      <c r="W12" s="86"/>
      <c r="X12" s="86"/>
      <c r="Y12" s="86"/>
      <c r="Z12" s="86"/>
      <c r="AA12" s="86"/>
      <c r="AB12" s="86"/>
      <c r="AC12" s="86"/>
      <c r="AD12" s="86"/>
      <c r="AE12" s="86"/>
      <c r="AF12" s="86"/>
      <c r="AG12" s="86"/>
      <c r="AH12" s="86"/>
      <c r="AI12" s="86"/>
      <c r="AJ12" s="86"/>
      <c r="AK12" s="86"/>
      <c r="AL12" s="86"/>
      <c r="AM12" s="86"/>
      <c r="AN12" s="86"/>
      <c r="AO12" s="86"/>
      <c r="AP12" s="86"/>
      <c r="AQ12" s="86"/>
      <c r="AR12" s="86"/>
      <c r="AS12" s="86"/>
      <c r="AT12" s="86"/>
      <c r="AU12" s="86"/>
      <c r="AV12" s="86"/>
      <c r="AW12" s="86"/>
      <c r="AX12" s="86"/>
      <c r="AY12" s="86"/>
      <c r="AZ12" s="86"/>
      <c r="BA12" s="86"/>
      <c r="BB12" s="86"/>
      <c r="BC12" s="86"/>
      <c r="BD12" s="86"/>
      <c r="BE12" s="86"/>
      <c r="BF12" s="86"/>
      <c r="BG12" s="86"/>
      <c r="BH12" s="86"/>
      <c r="BI12" s="86"/>
      <c r="BJ12" s="86"/>
      <c r="BK12" s="27"/>
      <c r="BL12" s="27"/>
      <c r="BM12" s="27"/>
      <c r="BN12" s="27"/>
      <c r="BO12" s="27"/>
      <c r="BP12" s="27"/>
      <c r="BQ12" s="27"/>
      <c r="BR12" s="27"/>
      <c r="BS12" s="27"/>
      <c r="BT12" s="27"/>
      <c r="BU12" s="27"/>
      <c r="BV12" s="27"/>
      <c r="BW12" s="27"/>
      <c r="BX12" s="27"/>
      <c r="BY12" s="27"/>
      <c r="BZ12" s="27"/>
      <c r="CA12" s="27"/>
      <c r="CB12" s="27"/>
      <c r="CC12" s="27"/>
      <c r="CD12" s="27"/>
      <c r="CE12" s="27"/>
      <c r="CF12" s="27"/>
      <c r="CG12" s="27"/>
      <c r="CH12" s="27"/>
      <c r="CI12" s="27"/>
      <c r="CJ12" s="27"/>
      <c r="CK12" s="27"/>
      <c r="CL12" s="27"/>
      <c r="CM12" s="27"/>
      <c r="CN12" s="27"/>
      <c r="CO12" s="27"/>
      <c r="CP12" s="27"/>
      <c r="CQ12" s="27"/>
      <c r="CR12" s="27"/>
      <c r="CS12" s="27"/>
      <c r="CT12" s="27"/>
      <c r="CU12" s="27"/>
      <c r="CV12" s="27"/>
      <c r="CW12" s="27"/>
      <c r="CX12" s="27"/>
      <c r="CY12" s="27"/>
      <c r="CZ12" s="27"/>
      <c r="DA12" s="27"/>
      <c r="DB12" s="27"/>
      <c r="DC12" s="27"/>
      <c r="DD12" s="27"/>
      <c r="DE12" s="27"/>
      <c r="DF12" s="27"/>
      <c r="DG12" s="27"/>
      <c r="DH12" s="27"/>
      <c r="DI12" s="27"/>
      <c r="DJ12" s="27"/>
      <c r="DK12" s="27"/>
      <c r="DL12" s="27"/>
      <c r="DM12" s="27"/>
      <c r="DN12" s="27"/>
      <c r="DO12" s="27"/>
      <c r="DP12" s="27"/>
      <c r="DQ12" s="27"/>
      <c r="DR12" s="27"/>
      <c r="DS12" s="27"/>
      <c r="DT12" s="27"/>
      <c r="DU12" s="27"/>
      <c r="DV12" s="27"/>
      <c r="DW12" s="27"/>
      <c r="DX12" s="27"/>
      <c r="DY12" s="27"/>
      <c r="DZ12" s="27"/>
      <c r="EA12" s="27"/>
      <c r="EB12" s="27"/>
      <c r="EC12" s="27"/>
      <c r="ED12" s="27"/>
      <c r="EE12" s="27"/>
      <c r="EF12" s="27"/>
      <c r="EG12" s="27"/>
      <c r="EH12" s="27"/>
      <c r="EI12" s="27"/>
      <c r="EJ12" s="27"/>
      <c r="EK12" s="27"/>
      <c r="EL12" s="27"/>
      <c r="EM12" s="27"/>
      <c r="EN12" s="27"/>
      <c r="EO12" s="27"/>
      <c r="EP12" s="27"/>
      <c r="EQ12" s="27"/>
      <c r="ER12" s="27"/>
      <c r="ES12" s="27"/>
      <c r="ET12" s="27"/>
      <c r="EU12" s="27"/>
      <c r="EV12" s="27"/>
      <c r="EW12" s="27"/>
      <c r="EX12" s="27"/>
      <c r="EY12" s="27"/>
      <c r="EZ12" s="27"/>
      <c r="FA12" s="27"/>
      <c r="FB12" s="27"/>
      <c r="FC12" s="27"/>
      <c r="FD12" s="27"/>
      <c r="FE12" s="27"/>
      <c r="FF12" s="27"/>
      <c r="FG12" s="27"/>
      <c r="FH12" s="27"/>
      <c r="FI12" s="27"/>
      <c r="FJ12" s="27"/>
      <c r="FK12" s="27"/>
      <c r="FL12" s="27"/>
      <c r="FM12" s="27"/>
      <c r="FN12" s="27"/>
      <c r="FO12" s="27"/>
      <c r="FP12" s="27"/>
      <c r="FQ12" s="27"/>
      <c r="FR12" s="27"/>
      <c r="FS12" s="27"/>
      <c r="FT12" s="27"/>
      <c r="FU12" s="27"/>
      <c r="FV12" s="27"/>
      <c r="FW12" s="27"/>
      <c r="FX12" s="27"/>
      <c r="FY12" s="27"/>
      <c r="FZ12" s="27"/>
      <c r="GA12" s="27"/>
      <c r="GB12" s="27"/>
      <c r="GC12" s="27"/>
      <c r="GD12" s="27"/>
      <c r="GE12" s="27"/>
      <c r="GF12" s="27"/>
      <c r="GG12" s="27"/>
      <c r="GH12" s="27"/>
      <c r="GI12" s="27"/>
      <c r="GJ12" s="27"/>
      <c r="GK12" s="27"/>
      <c r="GL12" s="27"/>
      <c r="GM12" s="27"/>
      <c r="GN12" s="27"/>
      <c r="GO12" s="27"/>
      <c r="GP12" s="27"/>
      <c r="GQ12" s="27"/>
      <c r="GR12" s="27"/>
      <c r="GS12" s="27"/>
      <c r="GT12" s="27"/>
      <c r="GU12" s="27"/>
      <c r="GV12" s="27"/>
      <c r="GW12" s="27"/>
      <c r="GX12" s="27"/>
      <c r="GY12" s="27"/>
      <c r="GZ12" s="27"/>
      <c r="HA12" s="27"/>
      <c r="HB12" s="27"/>
      <c r="HC12" s="27"/>
      <c r="HD12" s="27"/>
      <c r="HE12" s="27"/>
      <c r="HF12" s="27"/>
      <c r="HG12" s="27"/>
      <c r="HH12" s="27"/>
      <c r="HI12" s="27"/>
      <c r="HJ12" s="27"/>
      <c r="HK12" s="27"/>
      <c r="HL12" s="27"/>
      <c r="HM12" s="27"/>
      <c r="HN12" s="27"/>
      <c r="HO12" s="27"/>
      <c r="HP12" s="27"/>
      <c r="HQ12" s="27"/>
      <c r="HR12" s="27"/>
      <c r="HS12" s="27"/>
      <c r="HT12" s="27"/>
      <c r="HU12" s="27"/>
      <c r="HV12" s="27"/>
      <c r="HW12" s="27"/>
      <c r="HX12" s="27"/>
      <c r="HY12" s="27"/>
      <c r="HZ12" s="27"/>
      <c r="IA12" s="27"/>
      <c r="IB12" s="27"/>
      <c r="IC12" s="27"/>
      <c r="ID12" s="27"/>
      <c r="IE12" s="27"/>
      <c r="IF12" s="27"/>
      <c r="IG12" s="27"/>
      <c r="IH12" s="27"/>
      <c r="II12" s="27"/>
      <c r="IJ12" s="27"/>
      <c r="IK12" s="27"/>
      <c r="IL12" s="27"/>
      <c r="IM12" s="27"/>
      <c r="IN12" s="27"/>
      <c r="IO12" s="27"/>
      <c r="IP12" s="27"/>
      <c r="IQ12" s="27"/>
      <c r="IR12" s="27"/>
      <c r="IS12" s="27"/>
      <c r="IT12" s="27"/>
      <c r="IU12" s="27"/>
      <c r="IV12" s="27"/>
      <c r="IW12" s="27"/>
      <c r="IX12" s="27"/>
      <c r="IY12" s="27"/>
      <c r="IZ12" s="27"/>
      <c r="JA12" s="27"/>
      <c r="JB12" s="27"/>
      <c r="JC12" s="27"/>
      <c r="JD12" s="27"/>
      <c r="JE12" s="27"/>
      <c r="JF12" s="27"/>
      <c r="JG12" s="27"/>
      <c r="JH12" s="27"/>
      <c r="JI12" s="27"/>
      <c r="JJ12" s="27"/>
      <c r="JK12" s="27"/>
      <c r="JL12" s="27"/>
      <c r="JM12" s="27"/>
      <c r="JN12" s="27"/>
      <c r="JO12" s="27"/>
      <c r="JP12" s="27"/>
      <c r="JQ12" s="27"/>
      <c r="JR12" s="27"/>
      <c r="JS12" s="27"/>
      <c r="JT12" s="27"/>
      <c r="JU12" s="27"/>
      <c r="JV12" s="27"/>
      <c r="JW12" s="27"/>
      <c r="JX12" s="27"/>
      <c r="JY12" s="27"/>
      <c r="JZ12" s="27"/>
      <c r="KA12" s="27"/>
      <c r="KB12" s="27"/>
      <c r="KC12" s="27"/>
      <c r="KD12" s="27"/>
      <c r="KE12" s="27"/>
      <c r="KF12" s="27"/>
      <c r="KG12" s="27"/>
      <c r="KH12" s="27"/>
      <c r="KI12" s="27"/>
      <c r="KJ12" s="27"/>
      <c r="KK12" s="27"/>
      <c r="KL12" s="27"/>
      <c r="KM12" s="27"/>
      <c r="KN12" s="27"/>
      <c r="KO12" s="27"/>
      <c r="KP12" s="27"/>
      <c r="KQ12" s="27"/>
      <c r="KR12" s="27"/>
      <c r="KS12" s="27"/>
      <c r="KT12" s="27"/>
      <c r="KU12" s="27"/>
      <c r="KV12" s="27"/>
      <c r="KW12" s="27"/>
      <c r="KX12" s="27"/>
      <c r="KY12" s="27"/>
      <c r="KZ12" s="27"/>
      <c r="LA12" s="27"/>
      <c r="LB12" s="27"/>
      <c r="LC12" s="27"/>
      <c r="LD12" s="27"/>
      <c r="LE12" s="27"/>
      <c r="LF12" s="27"/>
      <c r="LG12" s="27"/>
      <c r="LH12" s="27"/>
      <c r="LI12" s="27"/>
      <c r="LJ12" s="27"/>
      <c r="LK12" s="27"/>
      <c r="LL12" s="27"/>
      <c r="LM12" s="27"/>
      <c r="LN12" s="27"/>
      <c r="LO12" s="27"/>
      <c r="LP12" s="27"/>
      <c r="LQ12" s="27"/>
      <c r="LR12" s="27"/>
      <c r="LS12" s="27"/>
      <c r="LT12" s="27"/>
      <c r="LU12" s="27"/>
      <c r="LV12" s="27"/>
      <c r="LW12" s="27"/>
      <c r="LX12" s="27"/>
      <c r="LY12" s="27"/>
      <c r="LZ12" s="27"/>
      <c r="MA12" s="27"/>
      <c r="MB12" s="27"/>
      <c r="MC12" s="27"/>
      <c r="MD12" s="27"/>
      <c r="ME12" s="27"/>
      <c r="MF12" s="27"/>
      <c r="MG12" s="27"/>
      <c r="MH12" s="27"/>
      <c r="MI12" s="27"/>
      <c r="MJ12" s="27"/>
      <c r="MK12" s="27"/>
      <c r="ML12" s="27"/>
      <c r="MM12" s="27"/>
      <c r="MN12" s="27"/>
      <c r="MO12" s="27"/>
      <c r="MP12" s="27"/>
      <c r="MQ12" s="27"/>
      <c r="MR12" s="27"/>
      <c r="MS12" s="27"/>
      <c r="MT12" s="27"/>
      <c r="MU12" s="27"/>
      <c r="MV12" s="27"/>
      <c r="MW12" s="27"/>
      <c r="MX12" s="27"/>
      <c r="MY12" s="27"/>
      <c r="MZ12" s="27"/>
      <c r="NA12" s="27"/>
      <c r="NB12" s="27"/>
      <c r="NC12" s="27"/>
      <c r="ND12" s="27"/>
      <c r="NE12" s="27"/>
      <c r="NF12" s="27"/>
      <c r="NG12" s="27"/>
      <c r="NH12" s="27"/>
      <c r="NI12" s="27"/>
      <c r="NJ12" s="27"/>
      <c r="NK12" s="27"/>
      <c r="NL12" s="27"/>
      <c r="NM12" s="27"/>
      <c r="NN12" s="27"/>
      <c r="NO12" s="27"/>
      <c r="NP12" s="27"/>
      <c r="NQ12" s="27"/>
      <c r="NR12" s="27"/>
      <c r="NS12" s="27"/>
      <c r="NT12" s="27"/>
      <c r="NU12" s="27"/>
      <c r="NV12" s="27"/>
      <c r="NW12" s="27"/>
      <c r="NX12" s="27"/>
      <c r="NY12" s="27"/>
      <c r="NZ12" s="27"/>
      <c r="OA12" s="27"/>
      <c r="OB12" s="27"/>
      <c r="OC12" s="27"/>
      <c r="OD12" s="27"/>
      <c r="OE12" s="27"/>
      <c r="OF12" s="27"/>
      <c r="OG12" s="27"/>
      <c r="OH12" s="27"/>
      <c r="OI12" s="27"/>
      <c r="OJ12" s="27"/>
      <c r="OK12" s="27"/>
      <c r="OL12" s="27"/>
      <c r="OM12" s="27"/>
      <c r="ON12" s="27"/>
      <c r="OO12" s="27"/>
      <c r="OP12" s="27"/>
      <c r="OQ12" s="27"/>
      <c r="OR12" s="27"/>
      <c r="OS12" s="27"/>
      <c r="OT12" s="27"/>
      <c r="OU12" s="27"/>
      <c r="OV12" s="27"/>
      <c r="OW12" s="27"/>
      <c r="OX12" s="27"/>
      <c r="OY12" s="27"/>
      <c r="OZ12" s="27"/>
      <c r="PA12" s="27"/>
      <c r="PB12" s="27"/>
      <c r="PC12" s="27"/>
      <c r="PD12" s="27"/>
      <c r="PE12" s="27"/>
      <c r="PF12" s="27"/>
      <c r="PG12" s="27"/>
      <c r="PH12" s="27"/>
      <c r="PI12" s="27"/>
      <c r="PJ12" s="27"/>
      <c r="PK12" s="27"/>
      <c r="PL12" s="27"/>
      <c r="PM12" s="27"/>
      <c r="PN12" s="27"/>
      <c r="PO12" s="27"/>
      <c r="PP12" s="27"/>
      <c r="PQ12" s="27"/>
      <c r="PR12" s="27"/>
      <c r="PS12" s="27"/>
      <c r="PT12" s="27"/>
      <c r="PU12" s="27"/>
      <c r="PV12" s="27"/>
      <c r="PW12" s="27"/>
      <c r="PX12" s="27"/>
      <c r="PY12" s="27"/>
      <c r="PZ12" s="27"/>
      <c r="QA12" s="27"/>
      <c r="QB12" s="27"/>
      <c r="QC12" s="27"/>
      <c r="QD12" s="27"/>
      <c r="QE12" s="27"/>
      <c r="QF12" s="27"/>
      <c r="QG12" s="27"/>
      <c r="QH12" s="27"/>
      <c r="QI12" s="27"/>
      <c r="QJ12" s="27"/>
      <c r="QK12" s="27"/>
      <c r="QL12" s="27"/>
      <c r="QM12" s="27"/>
      <c r="QN12" s="27"/>
      <c r="QO12" s="27"/>
      <c r="QP12" s="27"/>
      <c r="QQ12" s="27"/>
      <c r="QR12" s="27"/>
      <c r="QS12" s="27"/>
      <c r="QT12" s="27"/>
      <c r="QU12" s="27"/>
      <c r="QV12" s="27"/>
      <c r="QW12" s="27"/>
      <c r="QX12" s="27"/>
      <c r="QY12" s="27"/>
      <c r="QZ12" s="27"/>
      <c r="RA12" s="27"/>
      <c r="RB12" s="27"/>
      <c r="RC12" s="27"/>
      <c r="RD12" s="27"/>
      <c r="RE12" s="27"/>
      <c r="RF12" s="27"/>
      <c r="RG12" s="27"/>
      <c r="RH12" s="27"/>
      <c r="RI12" s="27"/>
      <c r="RJ12" s="27"/>
      <c r="RK12" s="27"/>
      <c r="RL12" s="27"/>
      <c r="RM12" s="27"/>
      <c r="RN12" s="27"/>
      <c r="RO12" s="27"/>
      <c r="RP12" s="27"/>
      <c r="RQ12" s="27"/>
      <c r="RR12" s="27"/>
      <c r="RS12" s="27"/>
      <c r="RT12" s="27"/>
      <c r="RU12" s="27"/>
      <c r="RV12" s="27"/>
      <c r="RW12" s="27"/>
      <c r="RX12" s="27"/>
      <c r="RY12" s="27"/>
      <c r="RZ12" s="27"/>
      <c r="SA12" s="27"/>
      <c r="SB12" s="27"/>
      <c r="SC12" s="27"/>
      <c r="SD12" s="27"/>
      <c r="SE12" s="27"/>
      <c r="SF12" s="27"/>
      <c r="SG12" s="27"/>
      <c r="SH12" s="27"/>
      <c r="SI12" s="27"/>
      <c r="SJ12" s="27"/>
      <c r="SK12" s="27"/>
      <c r="SL12" s="27"/>
      <c r="SM12" s="27"/>
      <c r="SN12" s="27"/>
      <c r="SO12" s="27"/>
      <c r="SP12" s="27"/>
      <c r="SQ12" s="27"/>
      <c r="SR12" s="27"/>
      <c r="SS12" s="27"/>
      <c r="ST12" s="27"/>
      <c r="SU12" s="27"/>
      <c r="SV12" s="27"/>
      <c r="SW12" s="27"/>
      <c r="SX12" s="27"/>
      <c r="SY12" s="27"/>
      <c r="SZ12" s="27"/>
      <c r="TA12" s="27"/>
      <c r="TB12" s="27"/>
      <c r="TC12" s="27"/>
      <c r="TD12" s="27"/>
      <c r="TE12" s="27"/>
      <c r="TF12" s="27"/>
      <c r="TG12" s="27"/>
      <c r="TH12" s="27"/>
      <c r="TI12" s="27"/>
      <c r="TJ12" s="27"/>
      <c r="TK12" s="27"/>
      <c r="TL12" s="27"/>
      <c r="TM12" s="27"/>
      <c r="TN12" s="27"/>
      <c r="TO12" s="27"/>
      <c r="TP12" s="27"/>
      <c r="TQ12" s="27"/>
      <c r="TR12" s="27"/>
      <c r="TS12" s="27"/>
      <c r="TT12" s="27"/>
      <c r="TU12" s="27"/>
      <c r="TV12" s="27"/>
      <c r="TW12" s="27"/>
      <c r="TX12" s="27"/>
      <c r="TY12" s="27"/>
      <c r="TZ12" s="27"/>
      <c r="UA12" s="27"/>
      <c r="UB12" s="27"/>
      <c r="UC12" s="27"/>
      <c r="UD12" s="27"/>
      <c r="UE12" s="27"/>
      <c r="UF12" s="27"/>
      <c r="UG12" s="27"/>
      <c r="UH12" s="27"/>
      <c r="UI12" s="27"/>
      <c r="UJ12" s="27"/>
      <c r="UK12" s="27"/>
      <c r="UL12" s="27"/>
      <c r="UM12" s="27"/>
      <c r="UN12" s="27"/>
      <c r="UO12" s="27"/>
      <c r="UP12" s="27"/>
      <c r="UQ12" s="27"/>
      <c r="UR12" s="27"/>
      <c r="US12" s="27"/>
      <c r="UT12" s="27"/>
      <c r="UU12" s="27"/>
      <c r="UV12" s="27"/>
      <c r="UW12" s="27"/>
      <c r="UX12" s="27"/>
      <c r="UY12" s="27"/>
      <c r="UZ12" s="27"/>
      <c r="VA12" s="27"/>
      <c r="VB12" s="27"/>
      <c r="VC12" s="27"/>
      <c r="VD12" s="27"/>
      <c r="VE12" s="27"/>
      <c r="VF12" s="27"/>
      <c r="VG12" s="27"/>
      <c r="VH12" s="27"/>
      <c r="VI12" s="27"/>
      <c r="VJ12" s="27"/>
      <c r="VK12" s="27"/>
      <c r="VL12" s="27"/>
      <c r="VM12" s="27"/>
      <c r="VN12" s="27"/>
      <c r="VO12" s="27"/>
      <c r="VP12" s="27"/>
      <c r="VQ12" s="27"/>
      <c r="VR12" s="27"/>
      <c r="VS12" s="27"/>
      <c r="VT12" s="27"/>
      <c r="VU12" s="27"/>
      <c r="VV12" s="27"/>
      <c r="VW12" s="27"/>
      <c r="VX12" s="27"/>
      <c r="VY12" s="27"/>
      <c r="VZ12" s="27"/>
      <c r="WA12" s="27"/>
      <c r="WB12" s="27"/>
      <c r="WC12" s="27"/>
      <c r="WD12" s="27"/>
      <c r="WE12" s="27"/>
      <c r="WF12" s="27"/>
      <c r="WG12" s="27"/>
      <c r="WH12" s="27"/>
      <c r="WI12" s="27"/>
      <c r="WJ12" s="27"/>
      <c r="WK12" s="27"/>
      <c r="WL12" s="27"/>
      <c r="WM12" s="27"/>
      <c r="WN12" s="27"/>
      <c r="WO12" s="27"/>
      <c r="WP12" s="27"/>
      <c r="WQ12" s="27"/>
      <c r="WR12" s="27"/>
      <c r="WS12" s="27"/>
      <c r="WT12" s="27"/>
      <c r="WU12" s="27"/>
      <c r="WV12" s="27"/>
      <c r="WW12" s="27"/>
      <c r="WX12" s="27"/>
      <c r="WY12" s="27"/>
      <c r="WZ12" s="27"/>
      <c r="XA12" s="27"/>
      <c r="XB12" s="27"/>
      <c r="XC12" s="27"/>
      <c r="XD12" s="27"/>
      <c r="XE12" s="27"/>
      <c r="XF12" s="27"/>
      <c r="XG12" s="27"/>
      <c r="XH12" s="27"/>
      <c r="XI12" s="27"/>
      <c r="XJ12" s="27"/>
      <c r="XK12" s="27"/>
      <c r="XL12" s="27"/>
      <c r="XM12" s="27"/>
      <c r="XN12" s="27"/>
      <c r="XO12" s="27"/>
      <c r="XP12" s="27"/>
      <c r="XQ12" s="27"/>
      <c r="XR12" s="27"/>
      <c r="XS12" s="27"/>
      <c r="XT12" s="27"/>
      <c r="XU12" s="27"/>
      <c r="XV12" s="27"/>
      <c r="XW12" s="27"/>
      <c r="XX12" s="27"/>
      <c r="XY12" s="27"/>
      <c r="XZ12" s="27"/>
      <c r="YA12" s="27"/>
      <c r="YB12" s="27"/>
      <c r="YC12" s="27"/>
      <c r="YD12" s="27"/>
      <c r="YE12" s="27"/>
      <c r="YF12" s="27"/>
      <c r="YG12" s="27"/>
      <c r="YH12" s="27"/>
      <c r="YI12" s="27"/>
      <c r="YJ12" s="27"/>
      <c r="YK12" s="27"/>
      <c r="YL12" s="27"/>
      <c r="YM12" s="27"/>
      <c r="YN12" s="27"/>
      <c r="YO12" s="27"/>
      <c r="YP12" s="27"/>
      <c r="YQ12" s="27"/>
      <c r="YR12" s="27"/>
      <c r="YS12" s="27"/>
      <c r="YT12" s="27"/>
      <c r="YU12" s="27"/>
      <c r="YV12" s="27"/>
      <c r="YW12" s="27"/>
      <c r="YX12" s="27"/>
      <c r="YY12" s="27"/>
      <c r="YZ12" s="27"/>
      <c r="ZA12" s="27"/>
      <c r="ZB12" s="27"/>
      <c r="ZC12" s="27"/>
      <c r="ZD12" s="27"/>
      <c r="ZE12" s="27"/>
      <c r="ZF12" s="27"/>
      <c r="ZG12" s="27"/>
      <c r="ZH12" s="27"/>
      <c r="ZI12" s="27"/>
      <c r="ZJ12" s="27"/>
      <c r="ZK12" s="27"/>
      <c r="ZL12" s="27"/>
      <c r="ZM12" s="27"/>
      <c r="ZN12" s="27"/>
      <c r="ZO12" s="27"/>
      <c r="ZP12" s="27"/>
      <c r="ZQ12" s="27"/>
      <c r="ZR12" s="27"/>
      <c r="ZS12" s="27"/>
      <c r="ZT12" s="27"/>
      <c r="ZU12" s="27"/>
      <c r="ZV12" s="27"/>
      <c r="ZW12" s="27"/>
      <c r="ZX12" s="27"/>
      <c r="ZY12" s="27"/>
      <c r="ZZ12" s="27"/>
      <c r="AAA12" s="27"/>
      <c r="AAB12" s="27"/>
      <c r="AAC12" s="27"/>
      <c r="AAD12" s="27"/>
      <c r="AAE12" s="27"/>
      <c r="AAF12" s="27"/>
      <c r="AAG12" s="27"/>
      <c r="AAH12" s="27"/>
      <c r="AAI12" s="27"/>
      <c r="AAJ12" s="27"/>
      <c r="AAK12" s="27"/>
      <c r="AAL12" s="27"/>
      <c r="AAM12" s="27"/>
      <c r="AAN12" s="27"/>
      <c r="AAO12" s="27"/>
      <c r="AAP12" s="27"/>
      <c r="AAQ12" s="27"/>
      <c r="AAR12" s="27"/>
      <c r="AAS12" s="27"/>
      <c r="AAT12" s="27"/>
      <c r="AAU12" s="27"/>
      <c r="AAV12" s="27"/>
      <c r="AAW12" s="27"/>
      <c r="AAX12" s="27"/>
      <c r="AAY12" s="27"/>
      <c r="AAZ12" s="27"/>
      <c r="ABA12" s="27"/>
      <c r="ABB12" s="27"/>
      <c r="ABC12" s="27"/>
      <c r="ABD12" s="27"/>
      <c r="ABE12" s="27"/>
      <c r="ABF12" s="27"/>
      <c r="ABG12" s="27"/>
      <c r="ABH12" s="27"/>
      <c r="ABI12" s="27"/>
      <c r="ABJ12" s="27"/>
      <c r="ABK12" s="27"/>
      <c r="ABL12" s="27"/>
      <c r="ABM12" s="27"/>
      <c r="ABN12" s="27"/>
      <c r="ABO12" s="27"/>
      <c r="ABP12" s="27"/>
      <c r="ABQ12" s="27"/>
      <c r="ABR12" s="27"/>
      <c r="ABS12" s="27"/>
      <c r="ABT12" s="27"/>
      <c r="ABU12" s="27"/>
      <c r="ABV12" s="27"/>
      <c r="ABW12" s="27"/>
      <c r="ABX12" s="27"/>
      <c r="ABY12" s="27"/>
      <c r="ABZ12" s="27"/>
      <c r="ACA12" s="27"/>
      <c r="ACB12" s="27"/>
      <c r="ACC12" s="27"/>
      <c r="ACD12" s="27"/>
      <c r="ACE12" s="27"/>
      <c r="ACF12" s="27"/>
      <c r="ACG12" s="27"/>
      <c r="ACH12" s="27"/>
      <c r="ACI12" s="27"/>
      <c r="ACJ12" s="27"/>
      <c r="ACK12" s="27"/>
      <c r="ACL12" s="27"/>
      <c r="ACM12" s="27"/>
      <c r="ACN12" s="27"/>
      <c r="ACO12" s="27"/>
      <c r="ACP12" s="27"/>
      <c r="ACQ12" s="27"/>
      <c r="ACR12" s="27"/>
      <c r="ACS12" s="27"/>
      <c r="ACT12" s="27"/>
      <c r="ACU12" s="27"/>
      <c r="ACV12" s="27"/>
      <c r="ACW12" s="27"/>
      <c r="ACX12" s="27"/>
      <c r="ACY12" s="27"/>
      <c r="ACZ12" s="27"/>
      <c r="ADA12" s="27"/>
      <c r="ADB12" s="27"/>
      <c r="ADC12" s="27"/>
      <c r="ADD12" s="27"/>
      <c r="ADE12" s="27"/>
      <c r="ADF12" s="27"/>
      <c r="ADG12" s="27"/>
      <c r="ADH12" s="27"/>
      <c r="ADI12" s="27"/>
      <c r="ADJ12" s="27"/>
      <c r="ADK12" s="27"/>
      <c r="ADL12" s="27"/>
      <c r="ADM12" s="27"/>
      <c r="ADN12" s="27"/>
      <c r="ADO12" s="27"/>
      <c r="ADP12" s="27"/>
      <c r="ADQ12" s="27"/>
      <c r="ADR12" s="27"/>
      <c r="ADS12" s="27"/>
      <c r="ADT12" s="27"/>
      <c r="ADU12" s="27"/>
      <c r="ADV12" s="27"/>
      <c r="ADW12" s="27"/>
      <c r="ADX12" s="27"/>
      <c r="ADY12" s="27"/>
      <c r="ADZ12" s="27"/>
      <c r="AEA12" s="27"/>
      <c r="AEB12" s="27"/>
      <c r="AEC12" s="27"/>
      <c r="AED12" s="27"/>
      <c r="AEE12" s="27"/>
      <c r="AEF12" s="27"/>
      <c r="AEG12" s="27"/>
      <c r="AEH12" s="27"/>
      <c r="AEI12" s="27"/>
      <c r="AEJ12" s="27"/>
      <c r="AEK12" s="27"/>
      <c r="AEL12" s="27"/>
      <c r="AEM12" s="27"/>
      <c r="AEN12" s="27"/>
      <c r="AEO12" s="27"/>
      <c r="AEP12" s="27"/>
      <c r="AEQ12" s="27"/>
      <c r="AER12" s="27"/>
      <c r="AES12" s="27"/>
      <c r="AET12" s="27"/>
      <c r="AEU12" s="27"/>
      <c r="AEV12" s="27"/>
      <c r="AEW12" s="27"/>
      <c r="AEX12" s="27"/>
      <c r="AEY12" s="27"/>
      <c r="AEZ12" s="27"/>
      <c r="AFA12" s="27"/>
      <c r="AFB12" s="27"/>
      <c r="AFC12" s="27"/>
      <c r="AFD12" s="27"/>
      <c r="AFE12" s="27"/>
      <c r="AFF12" s="27"/>
      <c r="AFG12" s="27"/>
      <c r="AFH12" s="27"/>
      <c r="AFI12" s="27"/>
      <c r="AFJ12" s="27"/>
      <c r="AFK12" s="27"/>
      <c r="AFL12" s="27"/>
      <c r="AFM12" s="27"/>
      <c r="AFN12" s="27"/>
      <c r="AFO12" s="27"/>
      <c r="AFP12" s="27"/>
      <c r="AFQ12" s="27"/>
      <c r="AFR12" s="27"/>
      <c r="AFS12" s="27"/>
      <c r="AFT12" s="27"/>
      <c r="AFU12" s="27"/>
      <c r="AFV12" s="27"/>
      <c r="AFW12" s="27"/>
      <c r="AFX12" s="27"/>
      <c r="AFY12" s="27"/>
      <c r="AFZ12" s="27"/>
      <c r="AGA12" s="27"/>
      <c r="AGB12" s="27"/>
      <c r="AGC12" s="27"/>
      <c r="AGD12" s="27"/>
      <c r="AGE12" s="27"/>
      <c r="AGF12" s="27"/>
      <c r="AGG12" s="27"/>
      <c r="AGH12" s="27"/>
      <c r="AGI12" s="27"/>
      <c r="AGJ12" s="27"/>
      <c r="AGK12" s="27"/>
      <c r="AGL12" s="27"/>
      <c r="AGM12" s="27"/>
      <c r="AGN12" s="27"/>
      <c r="AGO12" s="27"/>
      <c r="AGP12" s="27"/>
      <c r="AGQ12" s="27"/>
      <c r="AGR12" s="27"/>
      <c r="AGS12" s="27"/>
      <c r="AGT12" s="27"/>
      <c r="AGU12" s="27"/>
      <c r="AGV12" s="27"/>
      <c r="AGW12" s="27"/>
      <c r="AGX12" s="27"/>
      <c r="AGY12" s="27"/>
      <c r="AGZ12" s="27"/>
      <c r="AHA12" s="27"/>
      <c r="AHB12" s="27"/>
      <c r="AHC12" s="27"/>
      <c r="AHD12" s="27"/>
      <c r="AHE12" s="27"/>
      <c r="AHF12" s="27"/>
      <c r="AHG12" s="27"/>
      <c r="AHH12" s="27"/>
      <c r="AHI12" s="27"/>
      <c r="AHJ12" s="27"/>
      <c r="AHK12" s="27"/>
      <c r="AHL12" s="27"/>
      <c r="AHM12" s="27"/>
      <c r="AHN12" s="27"/>
      <c r="AHO12" s="27"/>
      <c r="AHP12" s="27"/>
      <c r="AHQ12" s="27"/>
      <c r="AHR12" s="27"/>
      <c r="AHS12" s="27"/>
      <c r="AHT12" s="27"/>
      <c r="AHU12" s="27"/>
      <c r="AHV12" s="27"/>
      <c r="AHW12" s="27"/>
      <c r="AHX12" s="27"/>
      <c r="AHY12" s="27"/>
      <c r="AHZ12" s="27"/>
      <c r="AIA12" s="27"/>
      <c r="AIB12" s="27"/>
      <c r="AIC12" s="27"/>
      <c r="AID12" s="27"/>
      <c r="AIE12" s="27"/>
      <c r="AIF12" s="27"/>
      <c r="AIG12" s="27"/>
      <c r="AIH12" s="27"/>
      <c r="AII12" s="27"/>
      <c r="AIJ12" s="27"/>
      <c r="AIK12" s="27"/>
      <c r="AIL12" s="27"/>
      <c r="AIM12" s="27"/>
      <c r="AIN12" s="27"/>
      <c r="AIO12" s="27"/>
      <c r="AIP12" s="27"/>
      <c r="AIQ12" s="27"/>
      <c r="AIR12" s="27"/>
      <c r="AIS12" s="27"/>
      <c r="AIT12" s="27"/>
      <c r="AIU12" s="27"/>
      <c r="AIV12" s="27"/>
      <c r="AIW12" s="27"/>
      <c r="AIX12" s="27"/>
      <c r="AIY12" s="27"/>
      <c r="AIZ12" s="27"/>
      <c r="AJA12" s="27"/>
      <c r="AJB12" s="27"/>
      <c r="AJC12" s="27"/>
      <c r="AJD12" s="27"/>
      <c r="AJE12" s="27"/>
      <c r="AJF12" s="27"/>
      <c r="AJG12" s="27"/>
      <c r="AJH12" s="27"/>
      <c r="AJI12" s="27"/>
      <c r="AJJ12" s="27"/>
      <c r="AJK12" s="27"/>
      <c r="AJL12" s="27"/>
      <c r="AJM12" s="27"/>
      <c r="AJN12" s="27"/>
      <c r="AJO12" s="27"/>
      <c r="AJP12" s="27"/>
      <c r="AJQ12" s="27"/>
      <c r="AJR12" s="27"/>
      <c r="AJS12" s="27"/>
      <c r="AJT12" s="27"/>
      <c r="AJU12" s="27"/>
      <c r="AJV12" s="27"/>
      <c r="AJW12" s="27"/>
      <c r="AJX12" s="27"/>
      <c r="AJY12" s="27"/>
      <c r="AJZ12" s="27"/>
      <c r="AKA12" s="27"/>
      <c r="AKB12" s="27"/>
      <c r="AKC12" s="27"/>
      <c r="AKD12" s="27"/>
      <c r="AKE12" s="27"/>
      <c r="AKF12" s="27"/>
      <c r="AKG12" s="27"/>
      <c r="AKH12" s="27"/>
      <c r="AKI12" s="27"/>
      <c r="AKJ12" s="27"/>
      <c r="AKK12" s="27"/>
      <c r="AKL12" s="27"/>
      <c r="AKM12" s="27"/>
      <c r="AKN12" s="27"/>
      <c r="AKO12" s="27"/>
      <c r="AKP12" s="27"/>
      <c r="AKQ12" s="27"/>
      <c r="AKR12" s="27"/>
      <c r="AKS12" s="27"/>
      <c r="AKT12" s="27"/>
      <c r="AKU12" s="27"/>
      <c r="AKV12" s="27"/>
      <c r="AKW12" s="27"/>
      <c r="AKX12" s="27"/>
      <c r="AKY12" s="27"/>
      <c r="AKZ12" s="27"/>
      <c r="ALA12" s="27"/>
      <c r="ALB12" s="27"/>
      <c r="ALC12" s="27"/>
      <c r="ALD12" s="27"/>
      <c r="ALE12" s="27"/>
      <c r="ALF12" s="27"/>
      <c r="ALG12" s="27"/>
      <c r="ALH12" s="27"/>
      <c r="ALI12" s="27"/>
      <c r="ALJ12" s="27"/>
      <c r="ALK12" s="27"/>
      <c r="ALL12" s="27"/>
      <c r="ALM12" s="27"/>
      <c r="ALN12" s="27"/>
      <c r="ALO12" s="27"/>
      <c r="ALP12" s="27"/>
      <c r="ALQ12" s="27"/>
      <c r="ALR12" s="27"/>
      <c r="ALS12" s="27"/>
      <c r="ALT12" s="27"/>
      <c r="ALU12" s="27"/>
      <c r="ALV12" s="27"/>
      <c r="ALW12" s="27"/>
      <c r="ALX12" s="27"/>
      <c r="ALY12" s="27"/>
      <c r="ALZ12" s="27"/>
      <c r="AMA12" s="27"/>
      <c r="AMB12" s="27"/>
      <c r="AMC12" s="27"/>
      <c r="AMD12" s="27"/>
      <c r="AME12" s="27"/>
      <c r="AMF12" s="27"/>
      <c r="AMG12" s="27"/>
      <c r="AMH12" s="27"/>
    </row>
    <row r="13" spans="1:1022" customFormat="1" ht="40.5">
      <c r="A13" s="88" t="s">
        <v>20</v>
      </c>
      <c r="B13" s="83" t="s">
        <v>338</v>
      </c>
      <c r="C13" s="83" t="s">
        <v>8</v>
      </c>
      <c r="D13" s="84" t="s">
        <v>346</v>
      </c>
      <c r="E13" s="85"/>
      <c r="F13" s="85"/>
      <c r="G13" s="86"/>
      <c r="H13" s="86"/>
      <c r="I13" s="86"/>
      <c r="J13" s="86"/>
      <c r="K13" s="86"/>
      <c r="L13" s="86"/>
      <c r="M13" s="86"/>
      <c r="N13" s="86"/>
      <c r="O13" s="86"/>
      <c r="P13" s="86"/>
      <c r="Q13" s="86"/>
      <c r="R13" s="86"/>
      <c r="S13" s="86"/>
      <c r="T13" s="86"/>
      <c r="U13" s="86"/>
      <c r="V13" s="86"/>
      <c r="W13" s="86"/>
      <c r="X13" s="86"/>
      <c r="Y13" s="86"/>
      <c r="Z13" s="86"/>
      <c r="AA13" s="86"/>
      <c r="AB13" s="86"/>
      <c r="AC13" s="86"/>
      <c r="AD13" s="86"/>
      <c r="AE13" s="86"/>
      <c r="AF13" s="86"/>
      <c r="AG13" s="86"/>
      <c r="AH13" s="86"/>
      <c r="AI13" s="86"/>
      <c r="AJ13" s="86"/>
      <c r="AK13" s="86"/>
      <c r="AL13" s="86"/>
      <c r="AM13" s="86"/>
      <c r="AN13" s="86"/>
      <c r="AO13" s="86"/>
      <c r="AP13" s="86"/>
      <c r="AQ13" s="86"/>
      <c r="AR13" s="86"/>
      <c r="AS13" s="86"/>
      <c r="AT13" s="86"/>
      <c r="AU13" s="86"/>
      <c r="AV13" s="86"/>
      <c r="AW13" s="86"/>
      <c r="AX13" s="86"/>
      <c r="AY13" s="86"/>
      <c r="AZ13" s="86"/>
      <c r="BA13" s="86"/>
      <c r="BB13" s="86"/>
      <c r="BC13" s="86"/>
      <c r="BD13" s="86"/>
      <c r="BE13" s="86"/>
      <c r="BF13" s="86"/>
      <c r="BG13" s="86"/>
      <c r="BH13" s="86"/>
      <c r="BI13" s="86"/>
      <c r="BJ13" s="86"/>
      <c r="BK13" s="27"/>
      <c r="BL13" s="27"/>
      <c r="BM13" s="27"/>
      <c r="BN13" s="27"/>
      <c r="BO13" s="27"/>
      <c r="BP13" s="27"/>
      <c r="BQ13" s="27"/>
      <c r="BR13" s="27"/>
      <c r="BS13" s="27"/>
      <c r="BT13" s="27"/>
      <c r="BU13" s="27"/>
      <c r="BV13" s="27"/>
      <c r="BW13" s="27"/>
      <c r="BX13" s="27"/>
      <c r="BY13" s="27"/>
      <c r="BZ13" s="27"/>
      <c r="CA13" s="27"/>
      <c r="CB13" s="27"/>
      <c r="CC13" s="27"/>
      <c r="CD13" s="27"/>
      <c r="CE13" s="27"/>
      <c r="CF13" s="27"/>
      <c r="CG13" s="27"/>
      <c r="CH13" s="27"/>
      <c r="CI13" s="27"/>
      <c r="CJ13" s="27"/>
      <c r="CK13" s="27"/>
      <c r="CL13" s="27"/>
      <c r="CM13" s="27"/>
      <c r="CN13" s="27"/>
      <c r="CO13" s="27"/>
      <c r="CP13" s="27"/>
      <c r="CQ13" s="27"/>
      <c r="CR13" s="27"/>
      <c r="CS13" s="27"/>
      <c r="CT13" s="27"/>
      <c r="CU13" s="27"/>
      <c r="CV13" s="27"/>
      <c r="CW13" s="27"/>
      <c r="CX13" s="27"/>
      <c r="CY13" s="27"/>
      <c r="CZ13" s="27"/>
      <c r="DA13" s="27"/>
      <c r="DB13" s="27"/>
      <c r="DC13" s="27"/>
      <c r="DD13" s="27"/>
      <c r="DE13" s="27"/>
      <c r="DF13" s="27"/>
      <c r="DG13" s="27"/>
      <c r="DH13" s="27"/>
      <c r="DI13" s="27"/>
      <c r="DJ13" s="27"/>
      <c r="DK13" s="27"/>
      <c r="DL13" s="27"/>
      <c r="DM13" s="27"/>
      <c r="DN13" s="27"/>
      <c r="DO13" s="27"/>
      <c r="DP13" s="27"/>
      <c r="DQ13" s="27"/>
      <c r="DR13" s="27"/>
      <c r="DS13" s="27"/>
      <c r="DT13" s="27"/>
      <c r="DU13" s="27"/>
      <c r="DV13" s="27"/>
      <c r="DW13" s="27"/>
      <c r="DX13" s="27"/>
      <c r="DY13" s="27"/>
      <c r="DZ13" s="27"/>
      <c r="EA13" s="27"/>
      <c r="EB13" s="27"/>
      <c r="EC13" s="27"/>
      <c r="ED13" s="27"/>
      <c r="EE13" s="27"/>
      <c r="EF13" s="27"/>
      <c r="EG13" s="27"/>
      <c r="EH13" s="27"/>
      <c r="EI13" s="27"/>
      <c r="EJ13" s="27"/>
      <c r="EK13" s="27"/>
      <c r="EL13" s="27"/>
      <c r="EM13" s="27"/>
      <c r="EN13" s="27"/>
      <c r="EO13" s="27"/>
      <c r="EP13" s="27"/>
      <c r="EQ13" s="27"/>
      <c r="ER13" s="27"/>
      <c r="ES13" s="27"/>
      <c r="ET13" s="27"/>
      <c r="EU13" s="27"/>
      <c r="EV13" s="27"/>
      <c r="EW13" s="27"/>
      <c r="EX13" s="27"/>
      <c r="EY13" s="27"/>
      <c r="EZ13" s="27"/>
      <c r="FA13" s="27"/>
      <c r="FB13" s="27"/>
      <c r="FC13" s="27"/>
      <c r="FD13" s="27"/>
      <c r="FE13" s="27"/>
      <c r="FF13" s="27"/>
      <c r="FG13" s="27"/>
      <c r="FH13" s="27"/>
      <c r="FI13" s="27"/>
      <c r="FJ13" s="27"/>
      <c r="FK13" s="27"/>
      <c r="FL13" s="27"/>
      <c r="FM13" s="27"/>
      <c r="FN13" s="27"/>
      <c r="FO13" s="27"/>
      <c r="FP13" s="27"/>
      <c r="FQ13" s="27"/>
      <c r="FR13" s="27"/>
      <c r="FS13" s="27"/>
      <c r="FT13" s="27"/>
      <c r="FU13" s="27"/>
      <c r="FV13" s="27"/>
      <c r="FW13" s="27"/>
      <c r="FX13" s="27"/>
      <c r="FY13" s="27"/>
      <c r="FZ13" s="27"/>
      <c r="GA13" s="27"/>
      <c r="GB13" s="27"/>
      <c r="GC13" s="27"/>
      <c r="GD13" s="27"/>
      <c r="GE13" s="27"/>
      <c r="GF13" s="27"/>
      <c r="GG13" s="27"/>
      <c r="GH13" s="27"/>
      <c r="GI13" s="27"/>
      <c r="GJ13" s="27"/>
      <c r="GK13" s="27"/>
      <c r="GL13" s="27"/>
      <c r="GM13" s="27"/>
      <c r="GN13" s="27"/>
      <c r="GO13" s="27"/>
      <c r="GP13" s="27"/>
      <c r="GQ13" s="27"/>
      <c r="GR13" s="27"/>
      <c r="GS13" s="27"/>
      <c r="GT13" s="27"/>
      <c r="GU13" s="27"/>
      <c r="GV13" s="27"/>
      <c r="GW13" s="27"/>
      <c r="GX13" s="27"/>
      <c r="GY13" s="27"/>
      <c r="GZ13" s="27"/>
      <c r="HA13" s="27"/>
      <c r="HB13" s="27"/>
      <c r="HC13" s="27"/>
      <c r="HD13" s="27"/>
      <c r="HE13" s="27"/>
      <c r="HF13" s="27"/>
      <c r="HG13" s="27"/>
      <c r="HH13" s="27"/>
      <c r="HI13" s="27"/>
      <c r="HJ13" s="27"/>
      <c r="HK13" s="27"/>
      <c r="HL13" s="27"/>
      <c r="HM13" s="27"/>
      <c r="HN13" s="27"/>
      <c r="HO13" s="27"/>
      <c r="HP13" s="27"/>
      <c r="HQ13" s="27"/>
      <c r="HR13" s="27"/>
      <c r="HS13" s="27"/>
      <c r="HT13" s="27"/>
      <c r="HU13" s="27"/>
      <c r="HV13" s="27"/>
      <c r="HW13" s="27"/>
      <c r="HX13" s="27"/>
      <c r="HY13" s="27"/>
      <c r="HZ13" s="27"/>
      <c r="IA13" s="27"/>
      <c r="IB13" s="27"/>
      <c r="IC13" s="27"/>
      <c r="ID13" s="27"/>
      <c r="IE13" s="27"/>
      <c r="IF13" s="27"/>
      <c r="IG13" s="27"/>
      <c r="IH13" s="27"/>
      <c r="II13" s="27"/>
      <c r="IJ13" s="27"/>
      <c r="IK13" s="27"/>
      <c r="IL13" s="27"/>
      <c r="IM13" s="27"/>
      <c r="IN13" s="27"/>
      <c r="IO13" s="27"/>
      <c r="IP13" s="27"/>
      <c r="IQ13" s="27"/>
      <c r="IR13" s="27"/>
      <c r="IS13" s="27"/>
      <c r="IT13" s="27"/>
      <c r="IU13" s="27"/>
      <c r="IV13" s="27"/>
      <c r="IW13" s="27"/>
      <c r="IX13" s="27"/>
      <c r="IY13" s="27"/>
      <c r="IZ13" s="27"/>
      <c r="JA13" s="27"/>
      <c r="JB13" s="27"/>
      <c r="JC13" s="27"/>
      <c r="JD13" s="27"/>
      <c r="JE13" s="27"/>
      <c r="JF13" s="27"/>
      <c r="JG13" s="27"/>
      <c r="JH13" s="27"/>
      <c r="JI13" s="27"/>
      <c r="JJ13" s="27"/>
      <c r="JK13" s="27"/>
      <c r="JL13" s="27"/>
      <c r="JM13" s="27"/>
      <c r="JN13" s="27"/>
      <c r="JO13" s="27"/>
      <c r="JP13" s="27"/>
      <c r="JQ13" s="27"/>
      <c r="JR13" s="27"/>
      <c r="JS13" s="27"/>
      <c r="JT13" s="27"/>
      <c r="JU13" s="27"/>
      <c r="JV13" s="27"/>
      <c r="JW13" s="27"/>
      <c r="JX13" s="27"/>
      <c r="JY13" s="27"/>
      <c r="JZ13" s="27"/>
      <c r="KA13" s="27"/>
      <c r="KB13" s="27"/>
      <c r="KC13" s="27"/>
      <c r="KD13" s="27"/>
      <c r="KE13" s="27"/>
      <c r="KF13" s="27"/>
      <c r="KG13" s="27"/>
      <c r="KH13" s="27"/>
      <c r="KI13" s="27"/>
      <c r="KJ13" s="27"/>
      <c r="KK13" s="27"/>
      <c r="KL13" s="27"/>
      <c r="KM13" s="27"/>
      <c r="KN13" s="27"/>
      <c r="KO13" s="27"/>
      <c r="KP13" s="27"/>
      <c r="KQ13" s="27"/>
      <c r="KR13" s="27"/>
      <c r="KS13" s="27"/>
      <c r="KT13" s="27"/>
      <c r="KU13" s="27"/>
      <c r="KV13" s="27"/>
      <c r="KW13" s="27"/>
      <c r="KX13" s="27"/>
      <c r="KY13" s="27"/>
      <c r="KZ13" s="27"/>
      <c r="LA13" s="27"/>
      <c r="LB13" s="27"/>
      <c r="LC13" s="27"/>
      <c r="LD13" s="27"/>
      <c r="LE13" s="27"/>
      <c r="LF13" s="27"/>
      <c r="LG13" s="27"/>
      <c r="LH13" s="27"/>
      <c r="LI13" s="27"/>
      <c r="LJ13" s="27"/>
      <c r="LK13" s="27"/>
      <c r="LL13" s="27"/>
      <c r="LM13" s="27"/>
      <c r="LN13" s="27"/>
      <c r="LO13" s="27"/>
      <c r="LP13" s="27"/>
      <c r="LQ13" s="27"/>
      <c r="LR13" s="27"/>
      <c r="LS13" s="27"/>
      <c r="LT13" s="27"/>
      <c r="LU13" s="27"/>
      <c r="LV13" s="27"/>
      <c r="LW13" s="27"/>
      <c r="LX13" s="27"/>
      <c r="LY13" s="27"/>
      <c r="LZ13" s="27"/>
      <c r="MA13" s="27"/>
      <c r="MB13" s="27"/>
      <c r="MC13" s="27"/>
      <c r="MD13" s="27"/>
      <c r="ME13" s="27"/>
      <c r="MF13" s="27"/>
      <c r="MG13" s="27"/>
      <c r="MH13" s="27"/>
      <c r="MI13" s="27"/>
      <c r="MJ13" s="27"/>
      <c r="MK13" s="27"/>
      <c r="ML13" s="27"/>
      <c r="MM13" s="27"/>
      <c r="MN13" s="27"/>
      <c r="MO13" s="27"/>
      <c r="MP13" s="27"/>
      <c r="MQ13" s="27"/>
      <c r="MR13" s="27"/>
      <c r="MS13" s="27"/>
      <c r="MT13" s="27"/>
      <c r="MU13" s="27"/>
      <c r="MV13" s="27"/>
      <c r="MW13" s="27"/>
      <c r="MX13" s="27"/>
      <c r="MY13" s="27"/>
      <c r="MZ13" s="27"/>
      <c r="NA13" s="27"/>
      <c r="NB13" s="27"/>
      <c r="NC13" s="27"/>
      <c r="ND13" s="27"/>
      <c r="NE13" s="27"/>
      <c r="NF13" s="27"/>
      <c r="NG13" s="27"/>
      <c r="NH13" s="27"/>
      <c r="NI13" s="27"/>
      <c r="NJ13" s="27"/>
      <c r="NK13" s="27"/>
      <c r="NL13" s="27"/>
      <c r="NM13" s="27"/>
      <c r="NN13" s="27"/>
      <c r="NO13" s="27"/>
      <c r="NP13" s="27"/>
      <c r="NQ13" s="27"/>
      <c r="NR13" s="27"/>
      <c r="NS13" s="27"/>
      <c r="NT13" s="27"/>
      <c r="NU13" s="27"/>
      <c r="NV13" s="27"/>
      <c r="NW13" s="27"/>
      <c r="NX13" s="27"/>
      <c r="NY13" s="27"/>
      <c r="NZ13" s="27"/>
      <c r="OA13" s="27"/>
      <c r="OB13" s="27"/>
      <c r="OC13" s="27"/>
      <c r="OD13" s="27"/>
      <c r="OE13" s="27"/>
      <c r="OF13" s="27"/>
      <c r="OG13" s="27"/>
      <c r="OH13" s="27"/>
      <c r="OI13" s="27"/>
      <c r="OJ13" s="27"/>
      <c r="OK13" s="27"/>
      <c r="OL13" s="27"/>
      <c r="OM13" s="27"/>
      <c r="ON13" s="27"/>
      <c r="OO13" s="27"/>
      <c r="OP13" s="27"/>
      <c r="OQ13" s="27"/>
      <c r="OR13" s="27"/>
      <c r="OS13" s="27"/>
      <c r="OT13" s="27"/>
      <c r="OU13" s="27"/>
      <c r="OV13" s="27"/>
      <c r="OW13" s="27"/>
      <c r="OX13" s="27"/>
      <c r="OY13" s="27"/>
      <c r="OZ13" s="27"/>
      <c r="PA13" s="27"/>
      <c r="PB13" s="27"/>
      <c r="PC13" s="27"/>
      <c r="PD13" s="27"/>
      <c r="PE13" s="27"/>
      <c r="PF13" s="27"/>
      <c r="PG13" s="27"/>
      <c r="PH13" s="27"/>
      <c r="PI13" s="27"/>
      <c r="PJ13" s="27"/>
      <c r="PK13" s="27"/>
      <c r="PL13" s="27"/>
      <c r="PM13" s="27"/>
      <c r="PN13" s="27"/>
      <c r="PO13" s="27"/>
      <c r="PP13" s="27"/>
      <c r="PQ13" s="27"/>
      <c r="PR13" s="27"/>
      <c r="PS13" s="27"/>
      <c r="PT13" s="27"/>
      <c r="PU13" s="27"/>
      <c r="PV13" s="27"/>
      <c r="PW13" s="27"/>
      <c r="PX13" s="27"/>
      <c r="PY13" s="27"/>
      <c r="PZ13" s="27"/>
      <c r="QA13" s="27"/>
      <c r="QB13" s="27"/>
      <c r="QC13" s="27"/>
      <c r="QD13" s="27"/>
      <c r="QE13" s="27"/>
      <c r="QF13" s="27"/>
      <c r="QG13" s="27"/>
      <c r="QH13" s="27"/>
      <c r="QI13" s="27"/>
      <c r="QJ13" s="27"/>
      <c r="QK13" s="27"/>
      <c r="QL13" s="27"/>
      <c r="QM13" s="27"/>
      <c r="QN13" s="27"/>
      <c r="QO13" s="27"/>
      <c r="QP13" s="27"/>
      <c r="QQ13" s="27"/>
      <c r="QR13" s="27"/>
      <c r="QS13" s="27"/>
      <c r="QT13" s="27"/>
      <c r="QU13" s="27"/>
      <c r="QV13" s="27"/>
      <c r="QW13" s="27"/>
      <c r="QX13" s="27"/>
      <c r="QY13" s="27"/>
      <c r="QZ13" s="27"/>
      <c r="RA13" s="27"/>
      <c r="RB13" s="27"/>
      <c r="RC13" s="27"/>
      <c r="RD13" s="27"/>
      <c r="RE13" s="27"/>
      <c r="RF13" s="27"/>
      <c r="RG13" s="27"/>
      <c r="RH13" s="27"/>
      <c r="RI13" s="27"/>
      <c r="RJ13" s="27"/>
      <c r="RK13" s="27"/>
      <c r="RL13" s="27"/>
      <c r="RM13" s="27"/>
      <c r="RN13" s="27"/>
      <c r="RO13" s="27"/>
      <c r="RP13" s="27"/>
      <c r="RQ13" s="27"/>
      <c r="RR13" s="27"/>
      <c r="RS13" s="27"/>
      <c r="RT13" s="27"/>
      <c r="RU13" s="27"/>
      <c r="RV13" s="27"/>
      <c r="RW13" s="27"/>
      <c r="RX13" s="27"/>
      <c r="RY13" s="27"/>
      <c r="RZ13" s="27"/>
      <c r="SA13" s="27"/>
      <c r="SB13" s="27"/>
      <c r="SC13" s="27"/>
      <c r="SD13" s="27"/>
      <c r="SE13" s="27"/>
      <c r="SF13" s="27"/>
      <c r="SG13" s="27"/>
      <c r="SH13" s="27"/>
      <c r="SI13" s="27"/>
      <c r="SJ13" s="27"/>
      <c r="SK13" s="27"/>
      <c r="SL13" s="27"/>
      <c r="SM13" s="27"/>
      <c r="SN13" s="27"/>
      <c r="SO13" s="27"/>
      <c r="SP13" s="27"/>
      <c r="SQ13" s="27"/>
      <c r="SR13" s="27"/>
      <c r="SS13" s="27"/>
      <c r="ST13" s="27"/>
      <c r="SU13" s="27"/>
      <c r="SV13" s="27"/>
      <c r="SW13" s="27"/>
      <c r="SX13" s="27"/>
      <c r="SY13" s="27"/>
      <c r="SZ13" s="27"/>
      <c r="TA13" s="27"/>
      <c r="TB13" s="27"/>
      <c r="TC13" s="27"/>
      <c r="TD13" s="27"/>
      <c r="TE13" s="27"/>
      <c r="TF13" s="27"/>
      <c r="TG13" s="27"/>
      <c r="TH13" s="27"/>
      <c r="TI13" s="27"/>
      <c r="TJ13" s="27"/>
      <c r="TK13" s="27"/>
      <c r="TL13" s="27"/>
      <c r="TM13" s="27"/>
      <c r="TN13" s="27"/>
      <c r="TO13" s="27"/>
      <c r="TP13" s="27"/>
      <c r="TQ13" s="27"/>
      <c r="TR13" s="27"/>
      <c r="TS13" s="27"/>
      <c r="TT13" s="27"/>
      <c r="TU13" s="27"/>
      <c r="TV13" s="27"/>
      <c r="TW13" s="27"/>
      <c r="TX13" s="27"/>
      <c r="TY13" s="27"/>
      <c r="TZ13" s="27"/>
      <c r="UA13" s="27"/>
      <c r="UB13" s="27"/>
      <c r="UC13" s="27"/>
      <c r="UD13" s="27"/>
      <c r="UE13" s="27"/>
      <c r="UF13" s="27"/>
      <c r="UG13" s="27"/>
      <c r="UH13" s="27"/>
      <c r="UI13" s="27"/>
      <c r="UJ13" s="27"/>
      <c r="UK13" s="27"/>
      <c r="UL13" s="27"/>
      <c r="UM13" s="27"/>
      <c r="UN13" s="27"/>
      <c r="UO13" s="27"/>
      <c r="UP13" s="27"/>
      <c r="UQ13" s="27"/>
      <c r="UR13" s="27"/>
      <c r="US13" s="27"/>
      <c r="UT13" s="27"/>
      <c r="UU13" s="27"/>
      <c r="UV13" s="27"/>
      <c r="UW13" s="27"/>
      <c r="UX13" s="27"/>
      <c r="UY13" s="27"/>
      <c r="UZ13" s="27"/>
      <c r="VA13" s="27"/>
      <c r="VB13" s="27"/>
      <c r="VC13" s="27"/>
      <c r="VD13" s="27"/>
      <c r="VE13" s="27"/>
      <c r="VF13" s="27"/>
      <c r="VG13" s="27"/>
      <c r="VH13" s="27"/>
      <c r="VI13" s="27"/>
      <c r="VJ13" s="27"/>
      <c r="VK13" s="27"/>
      <c r="VL13" s="27"/>
      <c r="VM13" s="27"/>
      <c r="VN13" s="27"/>
      <c r="VO13" s="27"/>
      <c r="VP13" s="27"/>
      <c r="VQ13" s="27"/>
      <c r="VR13" s="27"/>
      <c r="VS13" s="27"/>
      <c r="VT13" s="27"/>
      <c r="VU13" s="27"/>
      <c r="VV13" s="27"/>
      <c r="VW13" s="27"/>
      <c r="VX13" s="27"/>
      <c r="VY13" s="27"/>
      <c r="VZ13" s="27"/>
      <c r="WA13" s="27"/>
      <c r="WB13" s="27"/>
      <c r="WC13" s="27"/>
      <c r="WD13" s="27"/>
      <c r="WE13" s="27"/>
      <c r="WF13" s="27"/>
      <c r="WG13" s="27"/>
      <c r="WH13" s="27"/>
      <c r="WI13" s="27"/>
      <c r="WJ13" s="27"/>
      <c r="WK13" s="27"/>
      <c r="WL13" s="27"/>
      <c r="WM13" s="27"/>
      <c r="WN13" s="27"/>
      <c r="WO13" s="27"/>
      <c r="WP13" s="27"/>
      <c r="WQ13" s="27"/>
      <c r="WR13" s="27"/>
      <c r="WS13" s="27"/>
      <c r="WT13" s="27"/>
      <c r="WU13" s="27"/>
      <c r="WV13" s="27"/>
      <c r="WW13" s="27"/>
      <c r="WX13" s="27"/>
      <c r="WY13" s="27"/>
      <c r="WZ13" s="27"/>
      <c r="XA13" s="27"/>
      <c r="XB13" s="27"/>
      <c r="XC13" s="27"/>
      <c r="XD13" s="27"/>
      <c r="XE13" s="27"/>
      <c r="XF13" s="27"/>
      <c r="XG13" s="27"/>
      <c r="XH13" s="27"/>
      <c r="XI13" s="27"/>
      <c r="XJ13" s="27"/>
      <c r="XK13" s="27"/>
      <c r="XL13" s="27"/>
      <c r="XM13" s="27"/>
      <c r="XN13" s="27"/>
      <c r="XO13" s="27"/>
      <c r="XP13" s="27"/>
      <c r="XQ13" s="27"/>
      <c r="XR13" s="27"/>
      <c r="XS13" s="27"/>
      <c r="XT13" s="27"/>
      <c r="XU13" s="27"/>
      <c r="XV13" s="27"/>
      <c r="XW13" s="27"/>
      <c r="XX13" s="27"/>
      <c r="XY13" s="27"/>
      <c r="XZ13" s="27"/>
      <c r="YA13" s="27"/>
      <c r="YB13" s="27"/>
      <c r="YC13" s="27"/>
      <c r="YD13" s="27"/>
      <c r="YE13" s="27"/>
      <c r="YF13" s="27"/>
      <c r="YG13" s="27"/>
      <c r="YH13" s="27"/>
      <c r="YI13" s="27"/>
      <c r="YJ13" s="27"/>
      <c r="YK13" s="27"/>
      <c r="YL13" s="27"/>
      <c r="YM13" s="27"/>
      <c r="YN13" s="27"/>
      <c r="YO13" s="27"/>
      <c r="YP13" s="27"/>
      <c r="YQ13" s="27"/>
      <c r="YR13" s="27"/>
      <c r="YS13" s="27"/>
      <c r="YT13" s="27"/>
      <c r="YU13" s="27"/>
      <c r="YV13" s="27"/>
      <c r="YW13" s="27"/>
      <c r="YX13" s="27"/>
      <c r="YY13" s="27"/>
      <c r="YZ13" s="27"/>
      <c r="ZA13" s="27"/>
      <c r="ZB13" s="27"/>
      <c r="ZC13" s="27"/>
      <c r="ZD13" s="27"/>
      <c r="ZE13" s="27"/>
      <c r="ZF13" s="27"/>
      <c r="ZG13" s="27"/>
      <c r="ZH13" s="27"/>
      <c r="ZI13" s="27"/>
      <c r="ZJ13" s="27"/>
      <c r="ZK13" s="27"/>
      <c r="ZL13" s="27"/>
      <c r="ZM13" s="27"/>
      <c r="ZN13" s="27"/>
      <c r="ZO13" s="27"/>
      <c r="ZP13" s="27"/>
      <c r="ZQ13" s="27"/>
      <c r="ZR13" s="27"/>
      <c r="ZS13" s="27"/>
      <c r="ZT13" s="27"/>
      <c r="ZU13" s="27"/>
      <c r="ZV13" s="27"/>
      <c r="ZW13" s="27"/>
      <c r="ZX13" s="27"/>
      <c r="ZY13" s="27"/>
      <c r="ZZ13" s="27"/>
      <c r="AAA13" s="27"/>
      <c r="AAB13" s="27"/>
      <c r="AAC13" s="27"/>
      <c r="AAD13" s="27"/>
      <c r="AAE13" s="27"/>
      <c r="AAF13" s="27"/>
      <c r="AAG13" s="27"/>
      <c r="AAH13" s="27"/>
      <c r="AAI13" s="27"/>
      <c r="AAJ13" s="27"/>
      <c r="AAK13" s="27"/>
      <c r="AAL13" s="27"/>
      <c r="AAM13" s="27"/>
      <c r="AAN13" s="27"/>
      <c r="AAO13" s="27"/>
      <c r="AAP13" s="27"/>
      <c r="AAQ13" s="27"/>
      <c r="AAR13" s="27"/>
      <c r="AAS13" s="27"/>
      <c r="AAT13" s="27"/>
      <c r="AAU13" s="27"/>
      <c r="AAV13" s="27"/>
      <c r="AAW13" s="27"/>
      <c r="AAX13" s="27"/>
      <c r="AAY13" s="27"/>
      <c r="AAZ13" s="27"/>
      <c r="ABA13" s="27"/>
      <c r="ABB13" s="27"/>
      <c r="ABC13" s="27"/>
      <c r="ABD13" s="27"/>
      <c r="ABE13" s="27"/>
      <c r="ABF13" s="27"/>
      <c r="ABG13" s="27"/>
      <c r="ABH13" s="27"/>
      <c r="ABI13" s="27"/>
      <c r="ABJ13" s="27"/>
      <c r="ABK13" s="27"/>
      <c r="ABL13" s="27"/>
      <c r="ABM13" s="27"/>
      <c r="ABN13" s="27"/>
      <c r="ABO13" s="27"/>
      <c r="ABP13" s="27"/>
      <c r="ABQ13" s="27"/>
      <c r="ABR13" s="27"/>
      <c r="ABS13" s="27"/>
      <c r="ABT13" s="27"/>
      <c r="ABU13" s="27"/>
      <c r="ABV13" s="27"/>
      <c r="ABW13" s="27"/>
      <c r="ABX13" s="27"/>
      <c r="ABY13" s="27"/>
      <c r="ABZ13" s="27"/>
      <c r="ACA13" s="27"/>
      <c r="ACB13" s="27"/>
      <c r="ACC13" s="27"/>
      <c r="ACD13" s="27"/>
      <c r="ACE13" s="27"/>
      <c r="ACF13" s="27"/>
      <c r="ACG13" s="27"/>
      <c r="ACH13" s="27"/>
      <c r="ACI13" s="27"/>
      <c r="ACJ13" s="27"/>
      <c r="ACK13" s="27"/>
      <c r="ACL13" s="27"/>
      <c r="ACM13" s="27"/>
      <c r="ACN13" s="27"/>
      <c r="ACO13" s="27"/>
      <c r="ACP13" s="27"/>
      <c r="ACQ13" s="27"/>
      <c r="ACR13" s="27"/>
      <c r="ACS13" s="27"/>
      <c r="ACT13" s="27"/>
      <c r="ACU13" s="27"/>
      <c r="ACV13" s="27"/>
      <c r="ACW13" s="27"/>
      <c r="ACX13" s="27"/>
      <c r="ACY13" s="27"/>
      <c r="ACZ13" s="27"/>
      <c r="ADA13" s="27"/>
      <c r="ADB13" s="27"/>
      <c r="ADC13" s="27"/>
      <c r="ADD13" s="27"/>
      <c r="ADE13" s="27"/>
      <c r="ADF13" s="27"/>
      <c r="ADG13" s="27"/>
      <c r="ADH13" s="27"/>
      <c r="ADI13" s="27"/>
      <c r="ADJ13" s="27"/>
      <c r="ADK13" s="27"/>
      <c r="ADL13" s="27"/>
      <c r="ADM13" s="27"/>
      <c r="ADN13" s="27"/>
      <c r="ADO13" s="27"/>
      <c r="ADP13" s="27"/>
      <c r="ADQ13" s="27"/>
      <c r="ADR13" s="27"/>
      <c r="ADS13" s="27"/>
      <c r="ADT13" s="27"/>
      <c r="ADU13" s="27"/>
      <c r="ADV13" s="27"/>
      <c r="ADW13" s="27"/>
      <c r="ADX13" s="27"/>
      <c r="ADY13" s="27"/>
      <c r="ADZ13" s="27"/>
      <c r="AEA13" s="27"/>
      <c r="AEB13" s="27"/>
      <c r="AEC13" s="27"/>
      <c r="AED13" s="27"/>
      <c r="AEE13" s="27"/>
      <c r="AEF13" s="27"/>
      <c r="AEG13" s="27"/>
      <c r="AEH13" s="27"/>
      <c r="AEI13" s="27"/>
      <c r="AEJ13" s="27"/>
      <c r="AEK13" s="27"/>
      <c r="AEL13" s="27"/>
      <c r="AEM13" s="27"/>
      <c r="AEN13" s="27"/>
      <c r="AEO13" s="27"/>
      <c r="AEP13" s="27"/>
      <c r="AEQ13" s="27"/>
      <c r="AER13" s="27"/>
      <c r="AES13" s="27"/>
      <c r="AET13" s="27"/>
      <c r="AEU13" s="27"/>
      <c r="AEV13" s="27"/>
      <c r="AEW13" s="27"/>
      <c r="AEX13" s="27"/>
      <c r="AEY13" s="27"/>
      <c r="AEZ13" s="27"/>
      <c r="AFA13" s="27"/>
      <c r="AFB13" s="27"/>
      <c r="AFC13" s="27"/>
      <c r="AFD13" s="27"/>
      <c r="AFE13" s="27"/>
      <c r="AFF13" s="27"/>
      <c r="AFG13" s="27"/>
      <c r="AFH13" s="27"/>
      <c r="AFI13" s="27"/>
      <c r="AFJ13" s="27"/>
      <c r="AFK13" s="27"/>
      <c r="AFL13" s="27"/>
      <c r="AFM13" s="27"/>
      <c r="AFN13" s="27"/>
      <c r="AFO13" s="27"/>
      <c r="AFP13" s="27"/>
      <c r="AFQ13" s="27"/>
      <c r="AFR13" s="27"/>
      <c r="AFS13" s="27"/>
      <c r="AFT13" s="27"/>
      <c r="AFU13" s="27"/>
      <c r="AFV13" s="27"/>
      <c r="AFW13" s="27"/>
      <c r="AFX13" s="27"/>
      <c r="AFY13" s="27"/>
      <c r="AFZ13" s="27"/>
      <c r="AGA13" s="27"/>
      <c r="AGB13" s="27"/>
      <c r="AGC13" s="27"/>
      <c r="AGD13" s="27"/>
      <c r="AGE13" s="27"/>
      <c r="AGF13" s="27"/>
      <c r="AGG13" s="27"/>
      <c r="AGH13" s="27"/>
      <c r="AGI13" s="27"/>
      <c r="AGJ13" s="27"/>
      <c r="AGK13" s="27"/>
      <c r="AGL13" s="27"/>
      <c r="AGM13" s="27"/>
      <c r="AGN13" s="27"/>
      <c r="AGO13" s="27"/>
      <c r="AGP13" s="27"/>
      <c r="AGQ13" s="27"/>
      <c r="AGR13" s="27"/>
      <c r="AGS13" s="27"/>
      <c r="AGT13" s="27"/>
      <c r="AGU13" s="27"/>
      <c r="AGV13" s="27"/>
      <c r="AGW13" s="27"/>
      <c r="AGX13" s="27"/>
      <c r="AGY13" s="27"/>
      <c r="AGZ13" s="27"/>
      <c r="AHA13" s="27"/>
      <c r="AHB13" s="27"/>
      <c r="AHC13" s="27"/>
      <c r="AHD13" s="27"/>
      <c r="AHE13" s="27"/>
      <c r="AHF13" s="27"/>
      <c r="AHG13" s="27"/>
      <c r="AHH13" s="27"/>
      <c r="AHI13" s="27"/>
      <c r="AHJ13" s="27"/>
      <c r="AHK13" s="27"/>
      <c r="AHL13" s="27"/>
      <c r="AHM13" s="27"/>
      <c r="AHN13" s="27"/>
      <c r="AHO13" s="27"/>
      <c r="AHP13" s="27"/>
      <c r="AHQ13" s="27"/>
      <c r="AHR13" s="27"/>
      <c r="AHS13" s="27"/>
      <c r="AHT13" s="27"/>
      <c r="AHU13" s="27"/>
      <c r="AHV13" s="27"/>
      <c r="AHW13" s="27"/>
      <c r="AHX13" s="27"/>
      <c r="AHY13" s="27"/>
      <c r="AHZ13" s="27"/>
      <c r="AIA13" s="27"/>
      <c r="AIB13" s="27"/>
      <c r="AIC13" s="27"/>
      <c r="AID13" s="27"/>
      <c r="AIE13" s="27"/>
      <c r="AIF13" s="27"/>
      <c r="AIG13" s="27"/>
      <c r="AIH13" s="27"/>
      <c r="AII13" s="27"/>
      <c r="AIJ13" s="27"/>
      <c r="AIK13" s="27"/>
      <c r="AIL13" s="27"/>
      <c r="AIM13" s="27"/>
      <c r="AIN13" s="27"/>
      <c r="AIO13" s="27"/>
      <c r="AIP13" s="27"/>
      <c r="AIQ13" s="27"/>
      <c r="AIR13" s="27"/>
      <c r="AIS13" s="27"/>
      <c r="AIT13" s="27"/>
      <c r="AIU13" s="27"/>
      <c r="AIV13" s="27"/>
      <c r="AIW13" s="27"/>
      <c r="AIX13" s="27"/>
      <c r="AIY13" s="27"/>
      <c r="AIZ13" s="27"/>
      <c r="AJA13" s="27"/>
      <c r="AJB13" s="27"/>
      <c r="AJC13" s="27"/>
      <c r="AJD13" s="27"/>
      <c r="AJE13" s="27"/>
      <c r="AJF13" s="27"/>
      <c r="AJG13" s="27"/>
      <c r="AJH13" s="27"/>
      <c r="AJI13" s="27"/>
      <c r="AJJ13" s="27"/>
      <c r="AJK13" s="27"/>
      <c r="AJL13" s="27"/>
      <c r="AJM13" s="27"/>
      <c r="AJN13" s="27"/>
      <c r="AJO13" s="27"/>
      <c r="AJP13" s="27"/>
      <c r="AJQ13" s="27"/>
      <c r="AJR13" s="27"/>
      <c r="AJS13" s="27"/>
      <c r="AJT13" s="27"/>
      <c r="AJU13" s="27"/>
      <c r="AJV13" s="27"/>
      <c r="AJW13" s="27"/>
      <c r="AJX13" s="27"/>
      <c r="AJY13" s="27"/>
      <c r="AJZ13" s="27"/>
      <c r="AKA13" s="27"/>
      <c r="AKB13" s="27"/>
      <c r="AKC13" s="27"/>
      <c r="AKD13" s="27"/>
      <c r="AKE13" s="27"/>
      <c r="AKF13" s="27"/>
      <c r="AKG13" s="27"/>
      <c r="AKH13" s="27"/>
      <c r="AKI13" s="27"/>
      <c r="AKJ13" s="27"/>
      <c r="AKK13" s="27"/>
      <c r="AKL13" s="27"/>
      <c r="AKM13" s="27"/>
      <c r="AKN13" s="27"/>
      <c r="AKO13" s="27"/>
      <c r="AKP13" s="27"/>
      <c r="AKQ13" s="27"/>
      <c r="AKR13" s="27"/>
      <c r="AKS13" s="27"/>
      <c r="AKT13" s="27"/>
      <c r="AKU13" s="27"/>
      <c r="AKV13" s="27"/>
      <c r="AKW13" s="27"/>
      <c r="AKX13" s="27"/>
      <c r="AKY13" s="27"/>
      <c r="AKZ13" s="27"/>
      <c r="ALA13" s="27"/>
      <c r="ALB13" s="27"/>
      <c r="ALC13" s="27"/>
      <c r="ALD13" s="27"/>
      <c r="ALE13" s="27"/>
      <c r="ALF13" s="27"/>
      <c r="ALG13" s="27"/>
      <c r="ALH13" s="27"/>
      <c r="ALI13" s="27"/>
      <c r="ALJ13" s="27"/>
      <c r="ALK13" s="27"/>
      <c r="ALL13" s="27"/>
      <c r="ALM13" s="27"/>
      <c r="ALN13" s="27"/>
      <c r="ALO13" s="27"/>
      <c r="ALP13" s="27"/>
      <c r="ALQ13" s="27"/>
      <c r="ALR13" s="27"/>
      <c r="ALS13" s="27"/>
      <c r="ALT13" s="27"/>
      <c r="ALU13" s="27"/>
      <c r="ALV13" s="27"/>
      <c r="ALW13" s="27"/>
      <c r="ALX13" s="27"/>
      <c r="ALY13" s="27"/>
      <c r="ALZ13" s="27"/>
      <c r="AMA13" s="27"/>
      <c r="AMB13" s="27"/>
      <c r="AMC13" s="27"/>
      <c r="AMD13" s="27"/>
      <c r="AME13" s="27"/>
      <c r="AMF13" s="27"/>
      <c r="AMG13" s="27"/>
      <c r="AMH13" s="27"/>
    </row>
    <row r="14" spans="1:1022" customFormat="1" ht="27">
      <c r="A14" s="88" t="s">
        <v>21</v>
      </c>
      <c r="B14" s="83" t="s">
        <v>22</v>
      </c>
      <c r="C14" s="83" t="s">
        <v>8</v>
      </c>
      <c r="D14" s="84" t="s">
        <v>340</v>
      </c>
      <c r="E14" s="85"/>
      <c r="F14" s="85"/>
      <c r="G14" s="86"/>
      <c r="H14" s="86"/>
      <c r="I14" s="86"/>
      <c r="J14" s="86"/>
      <c r="K14" s="86"/>
      <c r="L14" s="86"/>
      <c r="M14" s="86"/>
      <c r="N14" s="86"/>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86"/>
      <c r="AU14" s="86"/>
      <c r="AV14" s="86"/>
      <c r="AW14" s="86"/>
      <c r="AX14" s="86"/>
      <c r="AY14" s="86"/>
      <c r="AZ14" s="86"/>
      <c r="BA14" s="86"/>
      <c r="BB14" s="86"/>
      <c r="BC14" s="86"/>
      <c r="BD14" s="86"/>
      <c r="BE14" s="86"/>
      <c r="BF14" s="86"/>
      <c r="BG14" s="86"/>
      <c r="BH14" s="86"/>
      <c r="BI14" s="86"/>
      <c r="BJ14" s="86"/>
      <c r="BK14" s="27"/>
      <c r="BL14" s="27"/>
      <c r="BM14" s="27"/>
      <c r="BN14" s="27"/>
      <c r="BO14" s="27"/>
      <c r="BP14" s="27"/>
      <c r="BQ14" s="27"/>
      <c r="BR14" s="27"/>
      <c r="BS14" s="27"/>
      <c r="BT14" s="27"/>
      <c r="BU14" s="27"/>
      <c r="BV14" s="27"/>
      <c r="BW14" s="27"/>
      <c r="BX14" s="27"/>
      <c r="BY14" s="27"/>
      <c r="BZ14" s="27"/>
      <c r="CA14" s="27"/>
      <c r="CB14" s="27"/>
      <c r="CC14" s="27"/>
      <c r="CD14" s="27"/>
      <c r="CE14" s="27"/>
      <c r="CF14" s="27"/>
      <c r="CG14" s="27"/>
      <c r="CH14" s="27"/>
      <c r="CI14" s="27"/>
      <c r="CJ14" s="27"/>
      <c r="CK14" s="27"/>
      <c r="CL14" s="27"/>
      <c r="CM14" s="27"/>
      <c r="CN14" s="27"/>
      <c r="CO14" s="27"/>
      <c r="CP14" s="27"/>
      <c r="CQ14" s="27"/>
      <c r="CR14" s="27"/>
      <c r="CS14" s="27"/>
      <c r="CT14" s="27"/>
      <c r="CU14" s="27"/>
      <c r="CV14" s="27"/>
      <c r="CW14" s="27"/>
      <c r="CX14" s="27"/>
      <c r="CY14" s="27"/>
      <c r="CZ14" s="27"/>
      <c r="DA14" s="27"/>
      <c r="DB14" s="27"/>
      <c r="DC14" s="27"/>
      <c r="DD14" s="27"/>
      <c r="DE14" s="27"/>
      <c r="DF14" s="27"/>
      <c r="DG14" s="27"/>
      <c r="DH14" s="27"/>
      <c r="DI14" s="27"/>
      <c r="DJ14" s="27"/>
      <c r="DK14" s="27"/>
      <c r="DL14" s="27"/>
      <c r="DM14" s="27"/>
      <c r="DN14" s="27"/>
      <c r="DO14" s="27"/>
      <c r="DP14" s="27"/>
      <c r="DQ14" s="27"/>
      <c r="DR14" s="27"/>
      <c r="DS14" s="27"/>
      <c r="DT14" s="27"/>
      <c r="DU14" s="27"/>
      <c r="DV14" s="27"/>
      <c r="DW14" s="27"/>
      <c r="DX14" s="27"/>
      <c r="DY14" s="27"/>
      <c r="DZ14" s="27"/>
      <c r="EA14" s="27"/>
      <c r="EB14" s="27"/>
      <c r="EC14" s="27"/>
      <c r="ED14" s="27"/>
      <c r="EE14" s="27"/>
      <c r="EF14" s="27"/>
      <c r="EG14" s="27"/>
      <c r="EH14" s="27"/>
      <c r="EI14" s="27"/>
      <c r="EJ14" s="27"/>
      <c r="EK14" s="27"/>
      <c r="EL14" s="27"/>
      <c r="EM14" s="27"/>
      <c r="EN14" s="27"/>
      <c r="EO14" s="27"/>
      <c r="EP14" s="27"/>
      <c r="EQ14" s="27"/>
      <c r="ER14" s="27"/>
      <c r="ES14" s="27"/>
      <c r="ET14" s="27"/>
      <c r="EU14" s="27"/>
      <c r="EV14" s="27"/>
      <c r="EW14" s="27"/>
      <c r="EX14" s="27"/>
      <c r="EY14" s="27"/>
      <c r="EZ14" s="27"/>
      <c r="FA14" s="27"/>
      <c r="FB14" s="27"/>
      <c r="FC14" s="27"/>
      <c r="FD14" s="27"/>
      <c r="FE14" s="27"/>
      <c r="FF14" s="27"/>
      <c r="FG14" s="27"/>
      <c r="FH14" s="27"/>
      <c r="FI14" s="27"/>
      <c r="FJ14" s="27"/>
      <c r="FK14" s="27"/>
      <c r="FL14" s="27"/>
      <c r="FM14" s="27"/>
      <c r="FN14" s="27"/>
      <c r="FO14" s="27"/>
      <c r="FP14" s="27"/>
      <c r="FQ14" s="27"/>
      <c r="FR14" s="27"/>
      <c r="FS14" s="27"/>
      <c r="FT14" s="27"/>
      <c r="FU14" s="27"/>
      <c r="FV14" s="27"/>
      <c r="FW14" s="27"/>
      <c r="FX14" s="27"/>
      <c r="FY14" s="27"/>
      <c r="FZ14" s="27"/>
      <c r="GA14" s="27"/>
      <c r="GB14" s="27"/>
      <c r="GC14" s="27"/>
      <c r="GD14" s="27"/>
      <c r="GE14" s="27"/>
      <c r="GF14" s="27"/>
      <c r="GG14" s="27"/>
      <c r="GH14" s="27"/>
      <c r="GI14" s="27"/>
      <c r="GJ14" s="27"/>
      <c r="GK14" s="27"/>
      <c r="GL14" s="27"/>
      <c r="GM14" s="27"/>
      <c r="GN14" s="27"/>
      <c r="GO14" s="27"/>
      <c r="GP14" s="27"/>
      <c r="GQ14" s="27"/>
      <c r="GR14" s="27"/>
      <c r="GS14" s="27"/>
      <c r="GT14" s="27"/>
      <c r="GU14" s="27"/>
      <c r="GV14" s="27"/>
      <c r="GW14" s="27"/>
      <c r="GX14" s="27"/>
      <c r="GY14" s="27"/>
      <c r="GZ14" s="27"/>
      <c r="HA14" s="27"/>
      <c r="HB14" s="27"/>
      <c r="HC14" s="27"/>
      <c r="HD14" s="27"/>
      <c r="HE14" s="27"/>
      <c r="HF14" s="27"/>
      <c r="HG14" s="27"/>
      <c r="HH14" s="27"/>
      <c r="HI14" s="27"/>
      <c r="HJ14" s="27"/>
      <c r="HK14" s="27"/>
      <c r="HL14" s="27"/>
      <c r="HM14" s="27"/>
      <c r="HN14" s="27"/>
      <c r="HO14" s="27"/>
      <c r="HP14" s="27"/>
      <c r="HQ14" s="27"/>
      <c r="HR14" s="27"/>
      <c r="HS14" s="27"/>
      <c r="HT14" s="27"/>
      <c r="HU14" s="27"/>
      <c r="HV14" s="27"/>
      <c r="HW14" s="27"/>
      <c r="HX14" s="27"/>
      <c r="HY14" s="27"/>
      <c r="HZ14" s="27"/>
      <c r="IA14" s="27"/>
      <c r="IB14" s="27"/>
      <c r="IC14" s="27"/>
      <c r="ID14" s="27"/>
      <c r="IE14" s="27"/>
      <c r="IF14" s="27"/>
      <c r="IG14" s="27"/>
      <c r="IH14" s="27"/>
      <c r="II14" s="27"/>
      <c r="IJ14" s="27"/>
      <c r="IK14" s="27"/>
      <c r="IL14" s="27"/>
      <c r="IM14" s="27"/>
      <c r="IN14" s="27"/>
      <c r="IO14" s="27"/>
      <c r="IP14" s="27"/>
      <c r="IQ14" s="27"/>
      <c r="IR14" s="27"/>
      <c r="IS14" s="27"/>
      <c r="IT14" s="27"/>
      <c r="IU14" s="27"/>
      <c r="IV14" s="27"/>
      <c r="IW14" s="27"/>
      <c r="IX14" s="27"/>
      <c r="IY14" s="27"/>
      <c r="IZ14" s="27"/>
      <c r="JA14" s="27"/>
      <c r="JB14" s="27"/>
      <c r="JC14" s="27"/>
      <c r="JD14" s="27"/>
      <c r="JE14" s="27"/>
      <c r="JF14" s="27"/>
      <c r="JG14" s="27"/>
      <c r="JH14" s="27"/>
      <c r="JI14" s="27"/>
      <c r="JJ14" s="27"/>
      <c r="JK14" s="27"/>
      <c r="JL14" s="27"/>
      <c r="JM14" s="27"/>
      <c r="JN14" s="27"/>
      <c r="JO14" s="27"/>
      <c r="JP14" s="27"/>
      <c r="JQ14" s="27"/>
      <c r="JR14" s="27"/>
      <c r="JS14" s="27"/>
      <c r="JT14" s="27"/>
      <c r="JU14" s="27"/>
      <c r="JV14" s="27"/>
      <c r="JW14" s="27"/>
      <c r="JX14" s="27"/>
      <c r="JY14" s="27"/>
      <c r="JZ14" s="27"/>
      <c r="KA14" s="27"/>
      <c r="KB14" s="27"/>
      <c r="KC14" s="27"/>
      <c r="KD14" s="27"/>
      <c r="KE14" s="27"/>
      <c r="KF14" s="27"/>
      <c r="KG14" s="27"/>
      <c r="KH14" s="27"/>
      <c r="KI14" s="27"/>
      <c r="KJ14" s="27"/>
      <c r="KK14" s="27"/>
      <c r="KL14" s="27"/>
      <c r="KM14" s="27"/>
      <c r="KN14" s="27"/>
      <c r="KO14" s="27"/>
      <c r="KP14" s="27"/>
      <c r="KQ14" s="27"/>
      <c r="KR14" s="27"/>
      <c r="KS14" s="27"/>
      <c r="KT14" s="27"/>
      <c r="KU14" s="27"/>
      <c r="KV14" s="27"/>
      <c r="KW14" s="27"/>
      <c r="KX14" s="27"/>
      <c r="KY14" s="27"/>
      <c r="KZ14" s="27"/>
      <c r="LA14" s="27"/>
      <c r="LB14" s="27"/>
      <c r="LC14" s="27"/>
      <c r="LD14" s="27"/>
      <c r="LE14" s="27"/>
      <c r="LF14" s="27"/>
      <c r="LG14" s="27"/>
      <c r="LH14" s="27"/>
      <c r="LI14" s="27"/>
      <c r="LJ14" s="27"/>
      <c r="LK14" s="27"/>
      <c r="LL14" s="27"/>
      <c r="LM14" s="27"/>
      <c r="LN14" s="27"/>
      <c r="LO14" s="27"/>
      <c r="LP14" s="27"/>
      <c r="LQ14" s="27"/>
      <c r="LR14" s="27"/>
      <c r="LS14" s="27"/>
      <c r="LT14" s="27"/>
      <c r="LU14" s="27"/>
      <c r="LV14" s="27"/>
      <c r="LW14" s="27"/>
      <c r="LX14" s="27"/>
      <c r="LY14" s="27"/>
      <c r="LZ14" s="27"/>
      <c r="MA14" s="27"/>
      <c r="MB14" s="27"/>
      <c r="MC14" s="27"/>
      <c r="MD14" s="27"/>
      <c r="ME14" s="27"/>
      <c r="MF14" s="27"/>
      <c r="MG14" s="27"/>
      <c r="MH14" s="27"/>
      <c r="MI14" s="27"/>
      <c r="MJ14" s="27"/>
      <c r="MK14" s="27"/>
      <c r="ML14" s="27"/>
      <c r="MM14" s="27"/>
      <c r="MN14" s="27"/>
      <c r="MO14" s="27"/>
      <c r="MP14" s="27"/>
      <c r="MQ14" s="27"/>
      <c r="MR14" s="27"/>
      <c r="MS14" s="27"/>
      <c r="MT14" s="27"/>
      <c r="MU14" s="27"/>
      <c r="MV14" s="27"/>
      <c r="MW14" s="27"/>
      <c r="MX14" s="27"/>
      <c r="MY14" s="27"/>
      <c r="MZ14" s="27"/>
      <c r="NA14" s="27"/>
      <c r="NB14" s="27"/>
      <c r="NC14" s="27"/>
      <c r="ND14" s="27"/>
      <c r="NE14" s="27"/>
      <c r="NF14" s="27"/>
      <c r="NG14" s="27"/>
      <c r="NH14" s="27"/>
      <c r="NI14" s="27"/>
      <c r="NJ14" s="27"/>
      <c r="NK14" s="27"/>
      <c r="NL14" s="27"/>
      <c r="NM14" s="27"/>
      <c r="NN14" s="27"/>
      <c r="NO14" s="27"/>
      <c r="NP14" s="27"/>
      <c r="NQ14" s="27"/>
      <c r="NR14" s="27"/>
      <c r="NS14" s="27"/>
      <c r="NT14" s="27"/>
      <c r="NU14" s="27"/>
      <c r="NV14" s="27"/>
      <c r="NW14" s="27"/>
      <c r="NX14" s="27"/>
      <c r="NY14" s="27"/>
      <c r="NZ14" s="27"/>
      <c r="OA14" s="27"/>
      <c r="OB14" s="27"/>
      <c r="OC14" s="27"/>
      <c r="OD14" s="27"/>
      <c r="OE14" s="27"/>
      <c r="OF14" s="27"/>
      <c r="OG14" s="27"/>
      <c r="OH14" s="27"/>
      <c r="OI14" s="27"/>
      <c r="OJ14" s="27"/>
      <c r="OK14" s="27"/>
      <c r="OL14" s="27"/>
      <c r="OM14" s="27"/>
      <c r="ON14" s="27"/>
      <c r="OO14" s="27"/>
      <c r="OP14" s="27"/>
      <c r="OQ14" s="27"/>
      <c r="OR14" s="27"/>
      <c r="OS14" s="27"/>
      <c r="OT14" s="27"/>
      <c r="OU14" s="27"/>
      <c r="OV14" s="27"/>
      <c r="OW14" s="27"/>
      <c r="OX14" s="27"/>
      <c r="OY14" s="27"/>
      <c r="OZ14" s="27"/>
      <c r="PA14" s="27"/>
      <c r="PB14" s="27"/>
      <c r="PC14" s="27"/>
      <c r="PD14" s="27"/>
      <c r="PE14" s="27"/>
      <c r="PF14" s="27"/>
      <c r="PG14" s="27"/>
      <c r="PH14" s="27"/>
      <c r="PI14" s="27"/>
      <c r="PJ14" s="27"/>
      <c r="PK14" s="27"/>
      <c r="PL14" s="27"/>
      <c r="PM14" s="27"/>
      <c r="PN14" s="27"/>
      <c r="PO14" s="27"/>
      <c r="PP14" s="27"/>
      <c r="PQ14" s="27"/>
      <c r="PR14" s="27"/>
      <c r="PS14" s="27"/>
      <c r="PT14" s="27"/>
      <c r="PU14" s="27"/>
      <c r="PV14" s="27"/>
      <c r="PW14" s="27"/>
      <c r="PX14" s="27"/>
      <c r="PY14" s="27"/>
      <c r="PZ14" s="27"/>
      <c r="QA14" s="27"/>
      <c r="QB14" s="27"/>
      <c r="QC14" s="27"/>
      <c r="QD14" s="27"/>
      <c r="QE14" s="27"/>
      <c r="QF14" s="27"/>
      <c r="QG14" s="27"/>
      <c r="QH14" s="27"/>
      <c r="QI14" s="27"/>
      <c r="QJ14" s="27"/>
      <c r="QK14" s="27"/>
      <c r="QL14" s="27"/>
      <c r="QM14" s="27"/>
      <c r="QN14" s="27"/>
      <c r="QO14" s="27"/>
      <c r="QP14" s="27"/>
      <c r="QQ14" s="27"/>
      <c r="QR14" s="27"/>
      <c r="QS14" s="27"/>
      <c r="QT14" s="27"/>
      <c r="QU14" s="27"/>
      <c r="QV14" s="27"/>
      <c r="QW14" s="27"/>
      <c r="QX14" s="27"/>
      <c r="QY14" s="27"/>
      <c r="QZ14" s="27"/>
      <c r="RA14" s="27"/>
      <c r="RB14" s="27"/>
      <c r="RC14" s="27"/>
      <c r="RD14" s="27"/>
      <c r="RE14" s="27"/>
      <c r="RF14" s="27"/>
      <c r="RG14" s="27"/>
      <c r="RH14" s="27"/>
      <c r="RI14" s="27"/>
      <c r="RJ14" s="27"/>
      <c r="RK14" s="27"/>
      <c r="RL14" s="27"/>
      <c r="RM14" s="27"/>
      <c r="RN14" s="27"/>
      <c r="RO14" s="27"/>
      <c r="RP14" s="27"/>
      <c r="RQ14" s="27"/>
      <c r="RR14" s="27"/>
      <c r="RS14" s="27"/>
      <c r="RT14" s="27"/>
      <c r="RU14" s="27"/>
      <c r="RV14" s="27"/>
      <c r="RW14" s="27"/>
      <c r="RX14" s="27"/>
      <c r="RY14" s="27"/>
      <c r="RZ14" s="27"/>
      <c r="SA14" s="27"/>
      <c r="SB14" s="27"/>
      <c r="SC14" s="27"/>
      <c r="SD14" s="27"/>
      <c r="SE14" s="27"/>
      <c r="SF14" s="27"/>
      <c r="SG14" s="27"/>
      <c r="SH14" s="27"/>
      <c r="SI14" s="27"/>
      <c r="SJ14" s="27"/>
      <c r="SK14" s="27"/>
      <c r="SL14" s="27"/>
      <c r="SM14" s="27"/>
      <c r="SN14" s="27"/>
      <c r="SO14" s="27"/>
      <c r="SP14" s="27"/>
      <c r="SQ14" s="27"/>
      <c r="SR14" s="27"/>
      <c r="SS14" s="27"/>
      <c r="ST14" s="27"/>
      <c r="SU14" s="27"/>
      <c r="SV14" s="27"/>
      <c r="SW14" s="27"/>
      <c r="SX14" s="27"/>
      <c r="SY14" s="27"/>
      <c r="SZ14" s="27"/>
      <c r="TA14" s="27"/>
      <c r="TB14" s="27"/>
      <c r="TC14" s="27"/>
      <c r="TD14" s="27"/>
      <c r="TE14" s="27"/>
      <c r="TF14" s="27"/>
      <c r="TG14" s="27"/>
      <c r="TH14" s="27"/>
      <c r="TI14" s="27"/>
      <c r="TJ14" s="27"/>
      <c r="TK14" s="27"/>
      <c r="TL14" s="27"/>
      <c r="TM14" s="27"/>
      <c r="TN14" s="27"/>
      <c r="TO14" s="27"/>
      <c r="TP14" s="27"/>
      <c r="TQ14" s="27"/>
      <c r="TR14" s="27"/>
      <c r="TS14" s="27"/>
      <c r="TT14" s="27"/>
      <c r="TU14" s="27"/>
      <c r="TV14" s="27"/>
      <c r="TW14" s="27"/>
      <c r="TX14" s="27"/>
      <c r="TY14" s="27"/>
      <c r="TZ14" s="27"/>
      <c r="UA14" s="27"/>
      <c r="UB14" s="27"/>
      <c r="UC14" s="27"/>
      <c r="UD14" s="27"/>
      <c r="UE14" s="27"/>
      <c r="UF14" s="27"/>
      <c r="UG14" s="27"/>
      <c r="UH14" s="27"/>
      <c r="UI14" s="27"/>
      <c r="UJ14" s="27"/>
      <c r="UK14" s="27"/>
      <c r="UL14" s="27"/>
      <c r="UM14" s="27"/>
      <c r="UN14" s="27"/>
      <c r="UO14" s="27"/>
      <c r="UP14" s="27"/>
      <c r="UQ14" s="27"/>
      <c r="UR14" s="27"/>
      <c r="US14" s="27"/>
      <c r="UT14" s="27"/>
      <c r="UU14" s="27"/>
      <c r="UV14" s="27"/>
      <c r="UW14" s="27"/>
      <c r="UX14" s="27"/>
      <c r="UY14" s="27"/>
      <c r="UZ14" s="27"/>
      <c r="VA14" s="27"/>
      <c r="VB14" s="27"/>
      <c r="VC14" s="27"/>
      <c r="VD14" s="27"/>
      <c r="VE14" s="27"/>
      <c r="VF14" s="27"/>
      <c r="VG14" s="27"/>
      <c r="VH14" s="27"/>
      <c r="VI14" s="27"/>
      <c r="VJ14" s="27"/>
      <c r="VK14" s="27"/>
      <c r="VL14" s="27"/>
      <c r="VM14" s="27"/>
      <c r="VN14" s="27"/>
      <c r="VO14" s="27"/>
      <c r="VP14" s="27"/>
      <c r="VQ14" s="27"/>
      <c r="VR14" s="27"/>
      <c r="VS14" s="27"/>
      <c r="VT14" s="27"/>
      <c r="VU14" s="27"/>
      <c r="VV14" s="27"/>
      <c r="VW14" s="27"/>
      <c r="VX14" s="27"/>
      <c r="VY14" s="27"/>
      <c r="VZ14" s="27"/>
      <c r="WA14" s="27"/>
      <c r="WB14" s="27"/>
      <c r="WC14" s="27"/>
      <c r="WD14" s="27"/>
      <c r="WE14" s="27"/>
      <c r="WF14" s="27"/>
      <c r="WG14" s="27"/>
      <c r="WH14" s="27"/>
      <c r="WI14" s="27"/>
      <c r="WJ14" s="27"/>
      <c r="WK14" s="27"/>
      <c r="WL14" s="27"/>
      <c r="WM14" s="27"/>
      <c r="WN14" s="27"/>
      <c r="WO14" s="27"/>
      <c r="WP14" s="27"/>
      <c r="WQ14" s="27"/>
      <c r="WR14" s="27"/>
      <c r="WS14" s="27"/>
      <c r="WT14" s="27"/>
      <c r="WU14" s="27"/>
      <c r="WV14" s="27"/>
      <c r="WW14" s="27"/>
      <c r="WX14" s="27"/>
      <c r="WY14" s="27"/>
      <c r="WZ14" s="27"/>
      <c r="XA14" s="27"/>
      <c r="XB14" s="27"/>
      <c r="XC14" s="27"/>
      <c r="XD14" s="27"/>
      <c r="XE14" s="27"/>
      <c r="XF14" s="27"/>
      <c r="XG14" s="27"/>
      <c r="XH14" s="27"/>
      <c r="XI14" s="27"/>
      <c r="XJ14" s="27"/>
      <c r="XK14" s="27"/>
      <c r="XL14" s="27"/>
      <c r="XM14" s="27"/>
      <c r="XN14" s="27"/>
      <c r="XO14" s="27"/>
      <c r="XP14" s="27"/>
      <c r="XQ14" s="27"/>
      <c r="XR14" s="27"/>
      <c r="XS14" s="27"/>
      <c r="XT14" s="27"/>
      <c r="XU14" s="27"/>
      <c r="XV14" s="27"/>
      <c r="XW14" s="27"/>
      <c r="XX14" s="27"/>
      <c r="XY14" s="27"/>
      <c r="XZ14" s="27"/>
      <c r="YA14" s="27"/>
      <c r="YB14" s="27"/>
      <c r="YC14" s="27"/>
      <c r="YD14" s="27"/>
      <c r="YE14" s="27"/>
      <c r="YF14" s="27"/>
      <c r="YG14" s="27"/>
      <c r="YH14" s="27"/>
      <c r="YI14" s="27"/>
      <c r="YJ14" s="27"/>
      <c r="YK14" s="27"/>
      <c r="YL14" s="27"/>
      <c r="YM14" s="27"/>
      <c r="YN14" s="27"/>
      <c r="YO14" s="27"/>
      <c r="YP14" s="27"/>
      <c r="YQ14" s="27"/>
      <c r="YR14" s="27"/>
      <c r="YS14" s="27"/>
      <c r="YT14" s="27"/>
      <c r="YU14" s="27"/>
      <c r="YV14" s="27"/>
      <c r="YW14" s="27"/>
      <c r="YX14" s="27"/>
      <c r="YY14" s="27"/>
      <c r="YZ14" s="27"/>
      <c r="ZA14" s="27"/>
      <c r="ZB14" s="27"/>
      <c r="ZC14" s="27"/>
      <c r="ZD14" s="27"/>
      <c r="ZE14" s="27"/>
      <c r="ZF14" s="27"/>
      <c r="ZG14" s="27"/>
      <c r="ZH14" s="27"/>
      <c r="ZI14" s="27"/>
      <c r="ZJ14" s="27"/>
      <c r="ZK14" s="27"/>
      <c r="ZL14" s="27"/>
      <c r="ZM14" s="27"/>
      <c r="ZN14" s="27"/>
      <c r="ZO14" s="27"/>
      <c r="ZP14" s="27"/>
      <c r="ZQ14" s="27"/>
      <c r="ZR14" s="27"/>
      <c r="ZS14" s="27"/>
      <c r="ZT14" s="27"/>
      <c r="ZU14" s="27"/>
      <c r="ZV14" s="27"/>
      <c r="ZW14" s="27"/>
      <c r="ZX14" s="27"/>
      <c r="ZY14" s="27"/>
      <c r="ZZ14" s="27"/>
      <c r="AAA14" s="27"/>
      <c r="AAB14" s="27"/>
      <c r="AAC14" s="27"/>
      <c r="AAD14" s="27"/>
      <c r="AAE14" s="27"/>
      <c r="AAF14" s="27"/>
      <c r="AAG14" s="27"/>
      <c r="AAH14" s="27"/>
      <c r="AAI14" s="27"/>
      <c r="AAJ14" s="27"/>
      <c r="AAK14" s="27"/>
      <c r="AAL14" s="27"/>
      <c r="AAM14" s="27"/>
      <c r="AAN14" s="27"/>
      <c r="AAO14" s="27"/>
      <c r="AAP14" s="27"/>
      <c r="AAQ14" s="27"/>
      <c r="AAR14" s="27"/>
      <c r="AAS14" s="27"/>
      <c r="AAT14" s="27"/>
      <c r="AAU14" s="27"/>
      <c r="AAV14" s="27"/>
      <c r="AAW14" s="27"/>
      <c r="AAX14" s="27"/>
      <c r="AAY14" s="27"/>
      <c r="AAZ14" s="27"/>
      <c r="ABA14" s="27"/>
      <c r="ABB14" s="27"/>
      <c r="ABC14" s="27"/>
      <c r="ABD14" s="27"/>
      <c r="ABE14" s="27"/>
      <c r="ABF14" s="27"/>
      <c r="ABG14" s="27"/>
      <c r="ABH14" s="27"/>
      <c r="ABI14" s="27"/>
      <c r="ABJ14" s="27"/>
      <c r="ABK14" s="27"/>
      <c r="ABL14" s="27"/>
      <c r="ABM14" s="27"/>
      <c r="ABN14" s="27"/>
      <c r="ABO14" s="27"/>
      <c r="ABP14" s="27"/>
      <c r="ABQ14" s="27"/>
      <c r="ABR14" s="27"/>
      <c r="ABS14" s="27"/>
      <c r="ABT14" s="27"/>
      <c r="ABU14" s="27"/>
      <c r="ABV14" s="27"/>
      <c r="ABW14" s="27"/>
      <c r="ABX14" s="27"/>
      <c r="ABY14" s="27"/>
      <c r="ABZ14" s="27"/>
      <c r="ACA14" s="27"/>
      <c r="ACB14" s="27"/>
      <c r="ACC14" s="27"/>
      <c r="ACD14" s="27"/>
      <c r="ACE14" s="27"/>
      <c r="ACF14" s="27"/>
      <c r="ACG14" s="27"/>
      <c r="ACH14" s="27"/>
      <c r="ACI14" s="27"/>
      <c r="ACJ14" s="27"/>
      <c r="ACK14" s="27"/>
      <c r="ACL14" s="27"/>
      <c r="ACM14" s="27"/>
      <c r="ACN14" s="27"/>
      <c r="ACO14" s="27"/>
      <c r="ACP14" s="27"/>
      <c r="ACQ14" s="27"/>
      <c r="ACR14" s="27"/>
      <c r="ACS14" s="27"/>
      <c r="ACT14" s="27"/>
      <c r="ACU14" s="27"/>
      <c r="ACV14" s="27"/>
      <c r="ACW14" s="27"/>
      <c r="ACX14" s="27"/>
      <c r="ACY14" s="27"/>
      <c r="ACZ14" s="27"/>
      <c r="ADA14" s="27"/>
      <c r="ADB14" s="27"/>
      <c r="ADC14" s="27"/>
      <c r="ADD14" s="27"/>
      <c r="ADE14" s="27"/>
      <c r="ADF14" s="27"/>
      <c r="ADG14" s="27"/>
      <c r="ADH14" s="27"/>
      <c r="ADI14" s="27"/>
      <c r="ADJ14" s="27"/>
      <c r="ADK14" s="27"/>
      <c r="ADL14" s="27"/>
      <c r="ADM14" s="27"/>
      <c r="ADN14" s="27"/>
      <c r="ADO14" s="27"/>
      <c r="ADP14" s="27"/>
      <c r="ADQ14" s="27"/>
      <c r="ADR14" s="27"/>
      <c r="ADS14" s="27"/>
      <c r="ADT14" s="27"/>
      <c r="ADU14" s="27"/>
      <c r="ADV14" s="27"/>
      <c r="ADW14" s="27"/>
      <c r="ADX14" s="27"/>
      <c r="ADY14" s="27"/>
      <c r="ADZ14" s="27"/>
      <c r="AEA14" s="27"/>
      <c r="AEB14" s="27"/>
      <c r="AEC14" s="27"/>
      <c r="AED14" s="27"/>
      <c r="AEE14" s="27"/>
      <c r="AEF14" s="27"/>
      <c r="AEG14" s="27"/>
      <c r="AEH14" s="27"/>
      <c r="AEI14" s="27"/>
      <c r="AEJ14" s="27"/>
      <c r="AEK14" s="27"/>
      <c r="AEL14" s="27"/>
      <c r="AEM14" s="27"/>
      <c r="AEN14" s="27"/>
      <c r="AEO14" s="27"/>
      <c r="AEP14" s="27"/>
      <c r="AEQ14" s="27"/>
      <c r="AER14" s="27"/>
      <c r="AES14" s="27"/>
      <c r="AET14" s="27"/>
      <c r="AEU14" s="27"/>
      <c r="AEV14" s="27"/>
      <c r="AEW14" s="27"/>
      <c r="AEX14" s="27"/>
      <c r="AEY14" s="27"/>
      <c r="AEZ14" s="27"/>
      <c r="AFA14" s="27"/>
      <c r="AFB14" s="27"/>
      <c r="AFC14" s="27"/>
      <c r="AFD14" s="27"/>
      <c r="AFE14" s="27"/>
      <c r="AFF14" s="27"/>
      <c r="AFG14" s="27"/>
      <c r="AFH14" s="27"/>
      <c r="AFI14" s="27"/>
      <c r="AFJ14" s="27"/>
      <c r="AFK14" s="27"/>
      <c r="AFL14" s="27"/>
      <c r="AFM14" s="27"/>
      <c r="AFN14" s="27"/>
      <c r="AFO14" s="27"/>
      <c r="AFP14" s="27"/>
      <c r="AFQ14" s="27"/>
      <c r="AFR14" s="27"/>
      <c r="AFS14" s="27"/>
      <c r="AFT14" s="27"/>
      <c r="AFU14" s="27"/>
      <c r="AFV14" s="27"/>
      <c r="AFW14" s="27"/>
      <c r="AFX14" s="27"/>
      <c r="AFY14" s="27"/>
      <c r="AFZ14" s="27"/>
      <c r="AGA14" s="27"/>
      <c r="AGB14" s="27"/>
      <c r="AGC14" s="27"/>
      <c r="AGD14" s="27"/>
      <c r="AGE14" s="27"/>
      <c r="AGF14" s="27"/>
      <c r="AGG14" s="27"/>
      <c r="AGH14" s="27"/>
      <c r="AGI14" s="27"/>
      <c r="AGJ14" s="27"/>
      <c r="AGK14" s="27"/>
      <c r="AGL14" s="27"/>
      <c r="AGM14" s="27"/>
      <c r="AGN14" s="27"/>
      <c r="AGO14" s="27"/>
      <c r="AGP14" s="27"/>
      <c r="AGQ14" s="27"/>
      <c r="AGR14" s="27"/>
      <c r="AGS14" s="27"/>
      <c r="AGT14" s="27"/>
      <c r="AGU14" s="27"/>
      <c r="AGV14" s="27"/>
      <c r="AGW14" s="27"/>
      <c r="AGX14" s="27"/>
      <c r="AGY14" s="27"/>
      <c r="AGZ14" s="27"/>
      <c r="AHA14" s="27"/>
      <c r="AHB14" s="27"/>
      <c r="AHC14" s="27"/>
      <c r="AHD14" s="27"/>
      <c r="AHE14" s="27"/>
      <c r="AHF14" s="27"/>
      <c r="AHG14" s="27"/>
      <c r="AHH14" s="27"/>
      <c r="AHI14" s="27"/>
      <c r="AHJ14" s="27"/>
      <c r="AHK14" s="27"/>
      <c r="AHL14" s="27"/>
      <c r="AHM14" s="27"/>
      <c r="AHN14" s="27"/>
      <c r="AHO14" s="27"/>
      <c r="AHP14" s="27"/>
      <c r="AHQ14" s="27"/>
      <c r="AHR14" s="27"/>
      <c r="AHS14" s="27"/>
      <c r="AHT14" s="27"/>
      <c r="AHU14" s="27"/>
      <c r="AHV14" s="27"/>
      <c r="AHW14" s="27"/>
      <c r="AHX14" s="27"/>
      <c r="AHY14" s="27"/>
      <c r="AHZ14" s="27"/>
      <c r="AIA14" s="27"/>
      <c r="AIB14" s="27"/>
      <c r="AIC14" s="27"/>
      <c r="AID14" s="27"/>
      <c r="AIE14" s="27"/>
      <c r="AIF14" s="27"/>
      <c r="AIG14" s="27"/>
      <c r="AIH14" s="27"/>
      <c r="AII14" s="27"/>
      <c r="AIJ14" s="27"/>
      <c r="AIK14" s="27"/>
      <c r="AIL14" s="27"/>
      <c r="AIM14" s="27"/>
      <c r="AIN14" s="27"/>
      <c r="AIO14" s="27"/>
      <c r="AIP14" s="27"/>
      <c r="AIQ14" s="27"/>
      <c r="AIR14" s="27"/>
      <c r="AIS14" s="27"/>
      <c r="AIT14" s="27"/>
      <c r="AIU14" s="27"/>
      <c r="AIV14" s="27"/>
      <c r="AIW14" s="27"/>
      <c r="AIX14" s="27"/>
      <c r="AIY14" s="27"/>
      <c r="AIZ14" s="27"/>
      <c r="AJA14" s="27"/>
      <c r="AJB14" s="27"/>
      <c r="AJC14" s="27"/>
      <c r="AJD14" s="27"/>
      <c r="AJE14" s="27"/>
      <c r="AJF14" s="27"/>
      <c r="AJG14" s="27"/>
      <c r="AJH14" s="27"/>
      <c r="AJI14" s="27"/>
      <c r="AJJ14" s="27"/>
      <c r="AJK14" s="27"/>
      <c r="AJL14" s="27"/>
      <c r="AJM14" s="27"/>
      <c r="AJN14" s="27"/>
      <c r="AJO14" s="27"/>
      <c r="AJP14" s="27"/>
      <c r="AJQ14" s="27"/>
      <c r="AJR14" s="27"/>
      <c r="AJS14" s="27"/>
      <c r="AJT14" s="27"/>
      <c r="AJU14" s="27"/>
      <c r="AJV14" s="27"/>
      <c r="AJW14" s="27"/>
      <c r="AJX14" s="27"/>
      <c r="AJY14" s="27"/>
      <c r="AJZ14" s="27"/>
      <c r="AKA14" s="27"/>
      <c r="AKB14" s="27"/>
      <c r="AKC14" s="27"/>
      <c r="AKD14" s="27"/>
      <c r="AKE14" s="27"/>
      <c r="AKF14" s="27"/>
      <c r="AKG14" s="27"/>
      <c r="AKH14" s="27"/>
      <c r="AKI14" s="27"/>
      <c r="AKJ14" s="27"/>
      <c r="AKK14" s="27"/>
      <c r="AKL14" s="27"/>
      <c r="AKM14" s="27"/>
      <c r="AKN14" s="27"/>
      <c r="AKO14" s="27"/>
      <c r="AKP14" s="27"/>
      <c r="AKQ14" s="27"/>
      <c r="AKR14" s="27"/>
      <c r="AKS14" s="27"/>
      <c r="AKT14" s="27"/>
      <c r="AKU14" s="27"/>
      <c r="AKV14" s="27"/>
      <c r="AKW14" s="27"/>
      <c r="AKX14" s="27"/>
      <c r="AKY14" s="27"/>
      <c r="AKZ14" s="27"/>
      <c r="ALA14" s="27"/>
      <c r="ALB14" s="27"/>
      <c r="ALC14" s="27"/>
      <c r="ALD14" s="27"/>
      <c r="ALE14" s="27"/>
      <c r="ALF14" s="27"/>
      <c r="ALG14" s="27"/>
      <c r="ALH14" s="27"/>
      <c r="ALI14" s="27"/>
      <c r="ALJ14" s="27"/>
      <c r="ALK14" s="27"/>
      <c r="ALL14" s="27"/>
      <c r="ALM14" s="27"/>
      <c r="ALN14" s="27"/>
      <c r="ALO14" s="27"/>
      <c r="ALP14" s="27"/>
      <c r="ALQ14" s="27"/>
      <c r="ALR14" s="27"/>
      <c r="ALS14" s="27"/>
      <c r="ALT14" s="27"/>
      <c r="ALU14" s="27"/>
      <c r="ALV14" s="27"/>
      <c r="ALW14" s="27"/>
      <c r="ALX14" s="27"/>
      <c r="ALY14" s="27"/>
      <c r="ALZ14" s="27"/>
      <c r="AMA14" s="27"/>
      <c r="AMB14" s="27"/>
      <c r="AMC14" s="27"/>
      <c r="AMD14" s="27"/>
      <c r="AME14" s="27"/>
      <c r="AMF14" s="27"/>
      <c r="AMG14" s="27"/>
      <c r="AMH14" s="27"/>
    </row>
    <row r="15" spans="1:1022" customFormat="1">
      <c r="A15" s="88" t="s">
        <v>23</v>
      </c>
      <c r="B15" s="83" t="s">
        <v>24</v>
      </c>
      <c r="C15" s="83" t="s">
        <v>25</v>
      </c>
      <c r="D15" s="84" t="s">
        <v>341</v>
      </c>
      <c r="E15" s="85"/>
      <c r="F15" s="85"/>
      <c r="G15" s="86"/>
      <c r="H15" s="86"/>
      <c r="I15" s="86"/>
      <c r="J15" s="86"/>
      <c r="K15" s="86"/>
      <c r="L15" s="86"/>
      <c r="M15" s="86"/>
      <c r="N15" s="86"/>
      <c r="O15" s="86"/>
      <c r="P15" s="86"/>
      <c r="Q15" s="86"/>
      <c r="R15" s="86"/>
      <c r="S15" s="86"/>
      <c r="T15" s="86"/>
      <c r="U15" s="86"/>
      <c r="V15" s="86"/>
      <c r="W15" s="86"/>
      <c r="X15" s="86"/>
      <c r="Y15" s="86"/>
      <c r="Z15" s="86"/>
      <c r="AA15" s="86"/>
      <c r="AB15" s="86"/>
      <c r="AC15" s="86"/>
      <c r="AD15" s="86"/>
      <c r="AE15" s="86"/>
      <c r="AF15" s="86"/>
      <c r="AG15" s="86"/>
      <c r="AH15" s="86"/>
      <c r="AI15" s="86"/>
      <c r="AJ15" s="86"/>
      <c r="AK15" s="86"/>
      <c r="AL15" s="86"/>
      <c r="AM15" s="86"/>
      <c r="AN15" s="86"/>
      <c r="AO15" s="86"/>
      <c r="AP15" s="86"/>
      <c r="AQ15" s="86"/>
      <c r="AR15" s="86"/>
      <c r="AS15" s="86"/>
      <c r="AT15" s="86"/>
      <c r="AU15" s="86"/>
      <c r="AV15" s="86"/>
      <c r="AW15" s="86"/>
      <c r="AX15" s="86"/>
      <c r="AY15" s="86"/>
      <c r="AZ15" s="86"/>
      <c r="BA15" s="86"/>
      <c r="BB15" s="86"/>
      <c r="BC15" s="86"/>
      <c r="BD15" s="86"/>
      <c r="BE15" s="86"/>
      <c r="BF15" s="86"/>
      <c r="BG15" s="86"/>
      <c r="BH15" s="86"/>
      <c r="BI15" s="86"/>
      <c r="BJ15" s="86"/>
      <c r="BK15" s="27"/>
      <c r="BL15" s="27"/>
      <c r="BM15" s="27"/>
      <c r="BN15" s="27"/>
      <c r="BO15" s="27"/>
      <c r="BP15" s="27"/>
      <c r="BQ15" s="27"/>
      <c r="BR15" s="27"/>
      <c r="BS15" s="27"/>
      <c r="BT15" s="27"/>
      <c r="BU15" s="27"/>
      <c r="BV15" s="27"/>
      <c r="BW15" s="27"/>
      <c r="BX15" s="27"/>
      <c r="BY15" s="27"/>
      <c r="BZ15" s="27"/>
      <c r="CA15" s="27"/>
      <c r="CB15" s="27"/>
      <c r="CC15" s="27"/>
      <c r="CD15" s="27"/>
      <c r="CE15" s="27"/>
      <c r="CF15" s="27"/>
      <c r="CG15" s="27"/>
      <c r="CH15" s="27"/>
      <c r="CI15" s="27"/>
      <c r="CJ15" s="27"/>
      <c r="CK15" s="27"/>
      <c r="CL15" s="27"/>
      <c r="CM15" s="27"/>
      <c r="CN15" s="27"/>
      <c r="CO15" s="27"/>
      <c r="CP15" s="27"/>
      <c r="CQ15" s="27"/>
      <c r="CR15" s="27"/>
      <c r="CS15" s="27"/>
      <c r="CT15" s="27"/>
      <c r="CU15" s="27"/>
      <c r="CV15" s="27"/>
      <c r="CW15" s="27"/>
      <c r="CX15" s="27"/>
      <c r="CY15" s="27"/>
      <c r="CZ15" s="27"/>
      <c r="DA15" s="27"/>
      <c r="DB15" s="27"/>
      <c r="DC15" s="27"/>
      <c r="DD15" s="27"/>
      <c r="DE15" s="27"/>
      <c r="DF15" s="27"/>
      <c r="DG15" s="27"/>
      <c r="DH15" s="27"/>
      <c r="DI15" s="27"/>
      <c r="DJ15" s="27"/>
      <c r="DK15" s="27"/>
      <c r="DL15" s="27"/>
      <c r="DM15" s="27"/>
      <c r="DN15" s="27"/>
      <c r="DO15" s="27"/>
      <c r="DP15" s="27"/>
      <c r="DQ15" s="27"/>
      <c r="DR15" s="27"/>
      <c r="DS15" s="27"/>
      <c r="DT15" s="27"/>
      <c r="DU15" s="27"/>
      <c r="DV15" s="27"/>
      <c r="DW15" s="27"/>
      <c r="DX15" s="27"/>
      <c r="DY15" s="27"/>
      <c r="DZ15" s="27"/>
      <c r="EA15" s="27"/>
      <c r="EB15" s="27"/>
      <c r="EC15" s="27"/>
      <c r="ED15" s="27"/>
      <c r="EE15" s="27"/>
      <c r="EF15" s="27"/>
      <c r="EG15" s="27"/>
      <c r="EH15" s="27"/>
      <c r="EI15" s="27"/>
      <c r="EJ15" s="27"/>
      <c r="EK15" s="27"/>
      <c r="EL15" s="27"/>
      <c r="EM15" s="27"/>
      <c r="EN15" s="27"/>
      <c r="EO15" s="27"/>
      <c r="EP15" s="27"/>
      <c r="EQ15" s="27"/>
      <c r="ER15" s="27"/>
      <c r="ES15" s="27"/>
      <c r="ET15" s="27"/>
      <c r="EU15" s="27"/>
      <c r="EV15" s="27"/>
      <c r="EW15" s="27"/>
      <c r="EX15" s="27"/>
      <c r="EY15" s="27"/>
      <c r="EZ15" s="27"/>
      <c r="FA15" s="27"/>
      <c r="FB15" s="27"/>
      <c r="FC15" s="27"/>
      <c r="FD15" s="27"/>
      <c r="FE15" s="27"/>
      <c r="FF15" s="27"/>
      <c r="FG15" s="27"/>
      <c r="FH15" s="27"/>
      <c r="FI15" s="27"/>
      <c r="FJ15" s="27"/>
      <c r="FK15" s="27"/>
      <c r="FL15" s="27"/>
      <c r="FM15" s="27"/>
      <c r="FN15" s="27"/>
      <c r="FO15" s="27"/>
      <c r="FP15" s="27"/>
      <c r="FQ15" s="27"/>
      <c r="FR15" s="27"/>
      <c r="FS15" s="27"/>
      <c r="FT15" s="27"/>
      <c r="FU15" s="27"/>
      <c r="FV15" s="27"/>
      <c r="FW15" s="27"/>
      <c r="FX15" s="27"/>
      <c r="FY15" s="27"/>
      <c r="FZ15" s="27"/>
      <c r="GA15" s="27"/>
      <c r="GB15" s="27"/>
      <c r="GC15" s="27"/>
      <c r="GD15" s="27"/>
      <c r="GE15" s="27"/>
      <c r="GF15" s="27"/>
      <c r="GG15" s="27"/>
      <c r="GH15" s="27"/>
      <c r="GI15" s="27"/>
      <c r="GJ15" s="27"/>
      <c r="GK15" s="27"/>
      <c r="GL15" s="27"/>
      <c r="GM15" s="27"/>
      <c r="GN15" s="27"/>
      <c r="GO15" s="27"/>
      <c r="GP15" s="27"/>
      <c r="GQ15" s="27"/>
      <c r="GR15" s="27"/>
      <c r="GS15" s="27"/>
      <c r="GT15" s="27"/>
      <c r="GU15" s="27"/>
      <c r="GV15" s="27"/>
      <c r="GW15" s="27"/>
      <c r="GX15" s="27"/>
      <c r="GY15" s="27"/>
      <c r="GZ15" s="27"/>
      <c r="HA15" s="27"/>
      <c r="HB15" s="27"/>
      <c r="HC15" s="27"/>
      <c r="HD15" s="27"/>
      <c r="HE15" s="27"/>
      <c r="HF15" s="27"/>
      <c r="HG15" s="27"/>
      <c r="HH15" s="27"/>
      <c r="HI15" s="27"/>
      <c r="HJ15" s="27"/>
      <c r="HK15" s="27"/>
      <c r="HL15" s="27"/>
      <c r="HM15" s="27"/>
      <c r="HN15" s="27"/>
      <c r="HO15" s="27"/>
      <c r="HP15" s="27"/>
      <c r="HQ15" s="27"/>
      <c r="HR15" s="27"/>
      <c r="HS15" s="27"/>
      <c r="HT15" s="27"/>
      <c r="HU15" s="27"/>
      <c r="HV15" s="27"/>
      <c r="HW15" s="27"/>
      <c r="HX15" s="27"/>
      <c r="HY15" s="27"/>
      <c r="HZ15" s="27"/>
      <c r="IA15" s="27"/>
      <c r="IB15" s="27"/>
      <c r="IC15" s="27"/>
      <c r="ID15" s="27"/>
      <c r="IE15" s="27"/>
      <c r="IF15" s="27"/>
      <c r="IG15" s="27"/>
      <c r="IH15" s="27"/>
      <c r="II15" s="27"/>
      <c r="IJ15" s="27"/>
      <c r="IK15" s="27"/>
      <c r="IL15" s="27"/>
      <c r="IM15" s="27"/>
      <c r="IN15" s="27"/>
      <c r="IO15" s="27"/>
      <c r="IP15" s="27"/>
      <c r="IQ15" s="27"/>
      <c r="IR15" s="27"/>
      <c r="IS15" s="27"/>
      <c r="IT15" s="27"/>
      <c r="IU15" s="27"/>
      <c r="IV15" s="27"/>
      <c r="IW15" s="27"/>
      <c r="IX15" s="27"/>
      <c r="IY15" s="27"/>
      <c r="IZ15" s="27"/>
      <c r="JA15" s="27"/>
      <c r="JB15" s="27"/>
      <c r="JC15" s="27"/>
      <c r="JD15" s="27"/>
      <c r="JE15" s="27"/>
      <c r="JF15" s="27"/>
      <c r="JG15" s="27"/>
      <c r="JH15" s="27"/>
      <c r="JI15" s="27"/>
      <c r="JJ15" s="27"/>
      <c r="JK15" s="27"/>
      <c r="JL15" s="27"/>
      <c r="JM15" s="27"/>
      <c r="JN15" s="27"/>
      <c r="JO15" s="27"/>
      <c r="JP15" s="27"/>
      <c r="JQ15" s="27"/>
      <c r="JR15" s="27"/>
      <c r="JS15" s="27"/>
      <c r="JT15" s="27"/>
      <c r="JU15" s="27"/>
      <c r="JV15" s="27"/>
      <c r="JW15" s="27"/>
      <c r="JX15" s="27"/>
      <c r="JY15" s="27"/>
      <c r="JZ15" s="27"/>
      <c r="KA15" s="27"/>
      <c r="KB15" s="27"/>
      <c r="KC15" s="27"/>
      <c r="KD15" s="27"/>
      <c r="KE15" s="27"/>
      <c r="KF15" s="27"/>
      <c r="KG15" s="27"/>
      <c r="KH15" s="27"/>
      <c r="KI15" s="27"/>
      <c r="KJ15" s="27"/>
      <c r="KK15" s="27"/>
      <c r="KL15" s="27"/>
      <c r="KM15" s="27"/>
      <c r="KN15" s="27"/>
      <c r="KO15" s="27"/>
      <c r="KP15" s="27"/>
      <c r="KQ15" s="27"/>
      <c r="KR15" s="27"/>
      <c r="KS15" s="27"/>
      <c r="KT15" s="27"/>
      <c r="KU15" s="27"/>
      <c r="KV15" s="27"/>
      <c r="KW15" s="27"/>
      <c r="KX15" s="27"/>
      <c r="KY15" s="27"/>
      <c r="KZ15" s="27"/>
      <c r="LA15" s="27"/>
      <c r="LB15" s="27"/>
      <c r="LC15" s="27"/>
      <c r="LD15" s="27"/>
      <c r="LE15" s="27"/>
      <c r="LF15" s="27"/>
      <c r="LG15" s="27"/>
      <c r="LH15" s="27"/>
      <c r="LI15" s="27"/>
      <c r="LJ15" s="27"/>
      <c r="LK15" s="27"/>
      <c r="LL15" s="27"/>
      <c r="LM15" s="27"/>
      <c r="LN15" s="27"/>
      <c r="LO15" s="27"/>
      <c r="LP15" s="27"/>
      <c r="LQ15" s="27"/>
      <c r="LR15" s="27"/>
      <c r="LS15" s="27"/>
      <c r="LT15" s="27"/>
      <c r="LU15" s="27"/>
      <c r="LV15" s="27"/>
      <c r="LW15" s="27"/>
      <c r="LX15" s="27"/>
      <c r="LY15" s="27"/>
      <c r="LZ15" s="27"/>
      <c r="MA15" s="27"/>
      <c r="MB15" s="27"/>
      <c r="MC15" s="27"/>
      <c r="MD15" s="27"/>
      <c r="ME15" s="27"/>
      <c r="MF15" s="27"/>
      <c r="MG15" s="27"/>
      <c r="MH15" s="27"/>
      <c r="MI15" s="27"/>
      <c r="MJ15" s="27"/>
      <c r="MK15" s="27"/>
      <c r="ML15" s="27"/>
      <c r="MM15" s="27"/>
      <c r="MN15" s="27"/>
      <c r="MO15" s="27"/>
      <c r="MP15" s="27"/>
      <c r="MQ15" s="27"/>
      <c r="MR15" s="27"/>
      <c r="MS15" s="27"/>
      <c r="MT15" s="27"/>
      <c r="MU15" s="27"/>
      <c r="MV15" s="27"/>
      <c r="MW15" s="27"/>
      <c r="MX15" s="27"/>
      <c r="MY15" s="27"/>
      <c r="MZ15" s="27"/>
      <c r="NA15" s="27"/>
      <c r="NB15" s="27"/>
      <c r="NC15" s="27"/>
      <c r="ND15" s="27"/>
      <c r="NE15" s="27"/>
      <c r="NF15" s="27"/>
      <c r="NG15" s="27"/>
      <c r="NH15" s="27"/>
      <c r="NI15" s="27"/>
      <c r="NJ15" s="27"/>
      <c r="NK15" s="27"/>
      <c r="NL15" s="27"/>
      <c r="NM15" s="27"/>
      <c r="NN15" s="27"/>
      <c r="NO15" s="27"/>
      <c r="NP15" s="27"/>
      <c r="NQ15" s="27"/>
      <c r="NR15" s="27"/>
      <c r="NS15" s="27"/>
      <c r="NT15" s="27"/>
      <c r="NU15" s="27"/>
      <c r="NV15" s="27"/>
      <c r="NW15" s="27"/>
      <c r="NX15" s="27"/>
      <c r="NY15" s="27"/>
      <c r="NZ15" s="27"/>
      <c r="OA15" s="27"/>
      <c r="OB15" s="27"/>
      <c r="OC15" s="27"/>
      <c r="OD15" s="27"/>
      <c r="OE15" s="27"/>
      <c r="OF15" s="27"/>
      <c r="OG15" s="27"/>
      <c r="OH15" s="27"/>
      <c r="OI15" s="27"/>
      <c r="OJ15" s="27"/>
      <c r="OK15" s="27"/>
      <c r="OL15" s="27"/>
      <c r="OM15" s="27"/>
      <c r="ON15" s="27"/>
      <c r="OO15" s="27"/>
      <c r="OP15" s="27"/>
      <c r="OQ15" s="27"/>
      <c r="OR15" s="27"/>
      <c r="OS15" s="27"/>
      <c r="OT15" s="27"/>
      <c r="OU15" s="27"/>
      <c r="OV15" s="27"/>
      <c r="OW15" s="27"/>
      <c r="OX15" s="27"/>
      <c r="OY15" s="27"/>
      <c r="OZ15" s="27"/>
      <c r="PA15" s="27"/>
      <c r="PB15" s="27"/>
      <c r="PC15" s="27"/>
      <c r="PD15" s="27"/>
      <c r="PE15" s="27"/>
      <c r="PF15" s="27"/>
      <c r="PG15" s="27"/>
      <c r="PH15" s="27"/>
      <c r="PI15" s="27"/>
      <c r="PJ15" s="27"/>
      <c r="PK15" s="27"/>
      <c r="PL15" s="27"/>
      <c r="PM15" s="27"/>
      <c r="PN15" s="27"/>
      <c r="PO15" s="27"/>
      <c r="PP15" s="27"/>
      <c r="PQ15" s="27"/>
      <c r="PR15" s="27"/>
      <c r="PS15" s="27"/>
      <c r="PT15" s="27"/>
      <c r="PU15" s="27"/>
      <c r="PV15" s="27"/>
      <c r="PW15" s="27"/>
      <c r="PX15" s="27"/>
      <c r="PY15" s="27"/>
      <c r="PZ15" s="27"/>
      <c r="QA15" s="27"/>
      <c r="QB15" s="27"/>
      <c r="QC15" s="27"/>
      <c r="QD15" s="27"/>
      <c r="QE15" s="27"/>
      <c r="QF15" s="27"/>
      <c r="QG15" s="27"/>
      <c r="QH15" s="27"/>
      <c r="QI15" s="27"/>
      <c r="QJ15" s="27"/>
      <c r="QK15" s="27"/>
      <c r="QL15" s="27"/>
      <c r="QM15" s="27"/>
      <c r="QN15" s="27"/>
      <c r="QO15" s="27"/>
      <c r="QP15" s="27"/>
      <c r="QQ15" s="27"/>
      <c r="QR15" s="27"/>
      <c r="QS15" s="27"/>
      <c r="QT15" s="27"/>
      <c r="QU15" s="27"/>
      <c r="QV15" s="27"/>
      <c r="QW15" s="27"/>
      <c r="QX15" s="27"/>
      <c r="QY15" s="27"/>
      <c r="QZ15" s="27"/>
      <c r="RA15" s="27"/>
      <c r="RB15" s="27"/>
      <c r="RC15" s="27"/>
      <c r="RD15" s="27"/>
      <c r="RE15" s="27"/>
      <c r="RF15" s="27"/>
      <c r="RG15" s="27"/>
      <c r="RH15" s="27"/>
      <c r="RI15" s="27"/>
      <c r="RJ15" s="27"/>
      <c r="RK15" s="27"/>
      <c r="RL15" s="27"/>
      <c r="RM15" s="27"/>
      <c r="RN15" s="27"/>
      <c r="RO15" s="27"/>
      <c r="RP15" s="27"/>
      <c r="RQ15" s="27"/>
      <c r="RR15" s="27"/>
      <c r="RS15" s="27"/>
      <c r="RT15" s="27"/>
      <c r="RU15" s="27"/>
      <c r="RV15" s="27"/>
      <c r="RW15" s="27"/>
      <c r="RX15" s="27"/>
      <c r="RY15" s="27"/>
      <c r="RZ15" s="27"/>
      <c r="SA15" s="27"/>
      <c r="SB15" s="27"/>
      <c r="SC15" s="27"/>
      <c r="SD15" s="27"/>
      <c r="SE15" s="27"/>
      <c r="SF15" s="27"/>
      <c r="SG15" s="27"/>
      <c r="SH15" s="27"/>
      <c r="SI15" s="27"/>
      <c r="SJ15" s="27"/>
      <c r="SK15" s="27"/>
      <c r="SL15" s="27"/>
      <c r="SM15" s="27"/>
      <c r="SN15" s="27"/>
      <c r="SO15" s="27"/>
      <c r="SP15" s="27"/>
      <c r="SQ15" s="27"/>
      <c r="SR15" s="27"/>
      <c r="SS15" s="27"/>
      <c r="ST15" s="27"/>
      <c r="SU15" s="27"/>
      <c r="SV15" s="27"/>
      <c r="SW15" s="27"/>
      <c r="SX15" s="27"/>
      <c r="SY15" s="27"/>
      <c r="SZ15" s="27"/>
      <c r="TA15" s="27"/>
      <c r="TB15" s="27"/>
      <c r="TC15" s="27"/>
      <c r="TD15" s="27"/>
      <c r="TE15" s="27"/>
      <c r="TF15" s="27"/>
      <c r="TG15" s="27"/>
      <c r="TH15" s="27"/>
      <c r="TI15" s="27"/>
      <c r="TJ15" s="27"/>
      <c r="TK15" s="27"/>
      <c r="TL15" s="27"/>
      <c r="TM15" s="27"/>
      <c r="TN15" s="27"/>
      <c r="TO15" s="27"/>
      <c r="TP15" s="27"/>
      <c r="TQ15" s="27"/>
      <c r="TR15" s="27"/>
      <c r="TS15" s="27"/>
      <c r="TT15" s="27"/>
      <c r="TU15" s="27"/>
      <c r="TV15" s="27"/>
      <c r="TW15" s="27"/>
      <c r="TX15" s="27"/>
      <c r="TY15" s="27"/>
      <c r="TZ15" s="27"/>
      <c r="UA15" s="27"/>
      <c r="UB15" s="27"/>
      <c r="UC15" s="27"/>
      <c r="UD15" s="27"/>
      <c r="UE15" s="27"/>
      <c r="UF15" s="27"/>
      <c r="UG15" s="27"/>
      <c r="UH15" s="27"/>
      <c r="UI15" s="27"/>
      <c r="UJ15" s="27"/>
      <c r="UK15" s="27"/>
      <c r="UL15" s="27"/>
      <c r="UM15" s="27"/>
      <c r="UN15" s="27"/>
      <c r="UO15" s="27"/>
      <c r="UP15" s="27"/>
      <c r="UQ15" s="27"/>
      <c r="UR15" s="27"/>
      <c r="US15" s="27"/>
      <c r="UT15" s="27"/>
      <c r="UU15" s="27"/>
      <c r="UV15" s="27"/>
      <c r="UW15" s="27"/>
      <c r="UX15" s="27"/>
      <c r="UY15" s="27"/>
      <c r="UZ15" s="27"/>
      <c r="VA15" s="27"/>
      <c r="VB15" s="27"/>
      <c r="VC15" s="27"/>
      <c r="VD15" s="27"/>
      <c r="VE15" s="27"/>
      <c r="VF15" s="27"/>
      <c r="VG15" s="27"/>
      <c r="VH15" s="27"/>
      <c r="VI15" s="27"/>
      <c r="VJ15" s="27"/>
      <c r="VK15" s="27"/>
      <c r="VL15" s="27"/>
      <c r="VM15" s="27"/>
      <c r="VN15" s="27"/>
      <c r="VO15" s="27"/>
      <c r="VP15" s="27"/>
      <c r="VQ15" s="27"/>
      <c r="VR15" s="27"/>
      <c r="VS15" s="27"/>
      <c r="VT15" s="27"/>
      <c r="VU15" s="27"/>
      <c r="VV15" s="27"/>
      <c r="VW15" s="27"/>
      <c r="VX15" s="27"/>
      <c r="VY15" s="27"/>
      <c r="VZ15" s="27"/>
      <c r="WA15" s="27"/>
      <c r="WB15" s="27"/>
      <c r="WC15" s="27"/>
      <c r="WD15" s="27"/>
      <c r="WE15" s="27"/>
      <c r="WF15" s="27"/>
      <c r="WG15" s="27"/>
      <c r="WH15" s="27"/>
      <c r="WI15" s="27"/>
      <c r="WJ15" s="27"/>
      <c r="WK15" s="27"/>
      <c r="WL15" s="27"/>
      <c r="WM15" s="27"/>
      <c r="WN15" s="27"/>
      <c r="WO15" s="27"/>
      <c r="WP15" s="27"/>
      <c r="WQ15" s="27"/>
      <c r="WR15" s="27"/>
      <c r="WS15" s="27"/>
      <c r="WT15" s="27"/>
      <c r="WU15" s="27"/>
      <c r="WV15" s="27"/>
      <c r="WW15" s="27"/>
      <c r="WX15" s="27"/>
      <c r="WY15" s="27"/>
      <c r="WZ15" s="27"/>
      <c r="XA15" s="27"/>
      <c r="XB15" s="27"/>
      <c r="XC15" s="27"/>
      <c r="XD15" s="27"/>
      <c r="XE15" s="27"/>
      <c r="XF15" s="27"/>
      <c r="XG15" s="27"/>
      <c r="XH15" s="27"/>
      <c r="XI15" s="27"/>
      <c r="XJ15" s="27"/>
      <c r="XK15" s="27"/>
      <c r="XL15" s="27"/>
      <c r="XM15" s="27"/>
      <c r="XN15" s="27"/>
      <c r="XO15" s="27"/>
      <c r="XP15" s="27"/>
      <c r="XQ15" s="27"/>
      <c r="XR15" s="27"/>
      <c r="XS15" s="27"/>
      <c r="XT15" s="27"/>
      <c r="XU15" s="27"/>
      <c r="XV15" s="27"/>
      <c r="XW15" s="27"/>
      <c r="XX15" s="27"/>
      <c r="XY15" s="27"/>
      <c r="XZ15" s="27"/>
      <c r="YA15" s="27"/>
      <c r="YB15" s="27"/>
      <c r="YC15" s="27"/>
      <c r="YD15" s="27"/>
      <c r="YE15" s="27"/>
      <c r="YF15" s="27"/>
      <c r="YG15" s="27"/>
      <c r="YH15" s="27"/>
      <c r="YI15" s="27"/>
      <c r="YJ15" s="27"/>
      <c r="YK15" s="27"/>
      <c r="YL15" s="27"/>
      <c r="YM15" s="27"/>
      <c r="YN15" s="27"/>
      <c r="YO15" s="27"/>
      <c r="YP15" s="27"/>
      <c r="YQ15" s="27"/>
      <c r="YR15" s="27"/>
      <c r="YS15" s="27"/>
      <c r="YT15" s="27"/>
      <c r="YU15" s="27"/>
      <c r="YV15" s="27"/>
      <c r="YW15" s="27"/>
      <c r="YX15" s="27"/>
      <c r="YY15" s="27"/>
      <c r="YZ15" s="27"/>
      <c r="ZA15" s="27"/>
      <c r="ZB15" s="27"/>
      <c r="ZC15" s="27"/>
      <c r="ZD15" s="27"/>
      <c r="ZE15" s="27"/>
      <c r="ZF15" s="27"/>
      <c r="ZG15" s="27"/>
      <c r="ZH15" s="27"/>
      <c r="ZI15" s="27"/>
      <c r="ZJ15" s="27"/>
      <c r="ZK15" s="27"/>
      <c r="ZL15" s="27"/>
      <c r="ZM15" s="27"/>
      <c r="ZN15" s="27"/>
      <c r="ZO15" s="27"/>
      <c r="ZP15" s="27"/>
      <c r="ZQ15" s="27"/>
      <c r="ZR15" s="27"/>
      <c r="ZS15" s="27"/>
      <c r="ZT15" s="27"/>
      <c r="ZU15" s="27"/>
      <c r="ZV15" s="27"/>
      <c r="ZW15" s="27"/>
      <c r="ZX15" s="27"/>
      <c r="ZY15" s="27"/>
      <c r="ZZ15" s="27"/>
      <c r="AAA15" s="27"/>
      <c r="AAB15" s="27"/>
      <c r="AAC15" s="27"/>
      <c r="AAD15" s="27"/>
      <c r="AAE15" s="27"/>
      <c r="AAF15" s="27"/>
      <c r="AAG15" s="27"/>
      <c r="AAH15" s="27"/>
      <c r="AAI15" s="27"/>
      <c r="AAJ15" s="27"/>
      <c r="AAK15" s="27"/>
      <c r="AAL15" s="27"/>
      <c r="AAM15" s="27"/>
      <c r="AAN15" s="27"/>
      <c r="AAO15" s="27"/>
      <c r="AAP15" s="27"/>
      <c r="AAQ15" s="27"/>
      <c r="AAR15" s="27"/>
      <c r="AAS15" s="27"/>
      <c r="AAT15" s="27"/>
      <c r="AAU15" s="27"/>
      <c r="AAV15" s="27"/>
      <c r="AAW15" s="27"/>
      <c r="AAX15" s="27"/>
      <c r="AAY15" s="27"/>
      <c r="AAZ15" s="27"/>
      <c r="ABA15" s="27"/>
      <c r="ABB15" s="27"/>
      <c r="ABC15" s="27"/>
      <c r="ABD15" s="27"/>
      <c r="ABE15" s="27"/>
      <c r="ABF15" s="27"/>
      <c r="ABG15" s="27"/>
      <c r="ABH15" s="27"/>
      <c r="ABI15" s="27"/>
      <c r="ABJ15" s="27"/>
      <c r="ABK15" s="27"/>
      <c r="ABL15" s="27"/>
      <c r="ABM15" s="27"/>
      <c r="ABN15" s="27"/>
      <c r="ABO15" s="27"/>
      <c r="ABP15" s="27"/>
      <c r="ABQ15" s="27"/>
      <c r="ABR15" s="27"/>
      <c r="ABS15" s="27"/>
      <c r="ABT15" s="27"/>
      <c r="ABU15" s="27"/>
      <c r="ABV15" s="27"/>
      <c r="ABW15" s="27"/>
      <c r="ABX15" s="27"/>
      <c r="ABY15" s="27"/>
      <c r="ABZ15" s="27"/>
      <c r="ACA15" s="27"/>
      <c r="ACB15" s="27"/>
      <c r="ACC15" s="27"/>
      <c r="ACD15" s="27"/>
      <c r="ACE15" s="27"/>
      <c r="ACF15" s="27"/>
      <c r="ACG15" s="27"/>
      <c r="ACH15" s="27"/>
      <c r="ACI15" s="27"/>
      <c r="ACJ15" s="27"/>
      <c r="ACK15" s="27"/>
      <c r="ACL15" s="27"/>
      <c r="ACM15" s="27"/>
      <c r="ACN15" s="27"/>
      <c r="ACO15" s="27"/>
      <c r="ACP15" s="27"/>
      <c r="ACQ15" s="27"/>
      <c r="ACR15" s="27"/>
      <c r="ACS15" s="27"/>
      <c r="ACT15" s="27"/>
      <c r="ACU15" s="27"/>
      <c r="ACV15" s="27"/>
      <c r="ACW15" s="27"/>
      <c r="ACX15" s="27"/>
      <c r="ACY15" s="27"/>
      <c r="ACZ15" s="27"/>
      <c r="ADA15" s="27"/>
      <c r="ADB15" s="27"/>
      <c r="ADC15" s="27"/>
      <c r="ADD15" s="27"/>
      <c r="ADE15" s="27"/>
      <c r="ADF15" s="27"/>
      <c r="ADG15" s="27"/>
      <c r="ADH15" s="27"/>
      <c r="ADI15" s="27"/>
      <c r="ADJ15" s="27"/>
      <c r="ADK15" s="27"/>
      <c r="ADL15" s="27"/>
      <c r="ADM15" s="27"/>
      <c r="ADN15" s="27"/>
      <c r="ADO15" s="27"/>
      <c r="ADP15" s="27"/>
      <c r="ADQ15" s="27"/>
      <c r="ADR15" s="27"/>
      <c r="ADS15" s="27"/>
      <c r="ADT15" s="27"/>
      <c r="ADU15" s="27"/>
      <c r="ADV15" s="27"/>
      <c r="ADW15" s="27"/>
      <c r="ADX15" s="27"/>
      <c r="ADY15" s="27"/>
      <c r="ADZ15" s="27"/>
      <c r="AEA15" s="27"/>
      <c r="AEB15" s="27"/>
      <c r="AEC15" s="27"/>
      <c r="AED15" s="27"/>
      <c r="AEE15" s="27"/>
      <c r="AEF15" s="27"/>
      <c r="AEG15" s="27"/>
      <c r="AEH15" s="27"/>
      <c r="AEI15" s="27"/>
      <c r="AEJ15" s="27"/>
      <c r="AEK15" s="27"/>
      <c r="AEL15" s="27"/>
      <c r="AEM15" s="27"/>
      <c r="AEN15" s="27"/>
      <c r="AEO15" s="27"/>
      <c r="AEP15" s="27"/>
      <c r="AEQ15" s="27"/>
      <c r="AER15" s="27"/>
      <c r="AES15" s="27"/>
      <c r="AET15" s="27"/>
      <c r="AEU15" s="27"/>
      <c r="AEV15" s="27"/>
      <c r="AEW15" s="27"/>
      <c r="AEX15" s="27"/>
      <c r="AEY15" s="27"/>
      <c r="AEZ15" s="27"/>
      <c r="AFA15" s="27"/>
      <c r="AFB15" s="27"/>
      <c r="AFC15" s="27"/>
      <c r="AFD15" s="27"/>
      <c r="AFE15" s="27"/>
      <c r="AFF15" s="27"/>
      <c r="AFG15" s="27"/>
      <c r="AFH15" s="27"/>
      <c r="AFI15" s="27"/>
      <c r="AFJ15" s="27"/>
      <c r="AFK15" s="27"/>
      <c r="AFL15" s="27"/>
      <c r="AFM15" s="27"/>
      <c r="AFN15" s="27"/>
      <c r="AFO15" s="27"/>
      <c r="AFP15" s="27"/>
      <c r="AFQ15" s="27"/>
      <c r="AFR15" s="27"/>
      <c r="AFS15" s="27"/>
      <c r="AFT15" s="27"/>
      <c r="AFU15" s="27"/>
      <c r="AFV15" s="27"/>
      <c r="AFW15" s="27"/>
      <c r="AFX15" s="27"/>
      <c r="AFY15" s="27"/>
      <c r="AFZ15" s="27"/>
      <c r="AGA15" s="27"/>
      <c r="AGB15" s="27"/>
      <c r="AGC15" s="27"/>
      <c r="AGD15" s="27"/>
      <c r="AGE15" s="27"/>
      <c r="AGF15" s="27"/>
      <c r="AGG15" s="27"/>
      <c r="AGH15" s="27"/>
      <c r="AGI15" s="27"/>
      <c r="AGJ15" s="27"/>
      <c r="AGK15" s="27"/>
      <c r="AGL15" s="27"/>
      <c r="AGM15" s="27"/>
      <c r="AGN15" s="27"/>
      <c r="AGO15" s="27"/>
      <c r="AGP15" s="27"/>
      <c r="AGQ15" s="27"/>
      <c r="AGR15" s="27"/>
      <c r="AGS15" s="27"/>
      <c r="AGT15" s="27"/>
      <c r="AGU15" s="27"/>
      <c r="AGV15" s="27"/>
      <c r="AGW15" s="27"/>
      <c r="AGX15" s="27"/>
      <c r="AGY15" s="27"/>
      <c r="AGZ15" s="27"/>
      <c r="AHA15" s="27"/>
      <c r="AHB15" s="27"/>
      <c r="AHC15" s="27"/>
      <c r="AHD15" s="27"/>
      <c r="AHE15" s="27"/>
      <c r="AHF15" s="27"/>
      <c r="AHG15" s="27"/>
      <c r="AHH15" s="27"/>
      <c r="AHI15" s="27"/>
      <c r="AHJ15" s="27"/>
      <c r="AHK15" s="27"/>
      <c r="AHL15" s="27"/>
      <c r="AHM15" s="27"/>
      <c r="AHN15" s="27"/>
      <c r="AHO15" s="27"/>
      <c r="AHP15" s="27"/>
      <c r="AHQ15" s="27"/>
      <c r="AHR15" s="27"/>
      <c r="AHS15" s="27"/>
      <c r="AHT15" s="27"/>
      <c r="AHU15" s="27"/>
      <c r="AHV15" s="27"/>
      <c r="AHW15" s="27"/>
      <c r="AHX15" s="27"/>
      <c r="AHY15" s="27"/>
      <c r="AHZ15" s="27"/>
      <c r="AIA15" s="27"/>
      <c r="AIB15" s="27"/>
      <c r="AIC15" s="27"/>
      <c r="AID15" s="27"/>
      <c r="AIE15" s="27"/>
      <c r="AIF15" s="27"/>
      <c r="AIG15" s="27"/>
      <c r="AIH15" s="27"/>
      <c r="AII15" s="27"/>
      <c r="AIJ15" s="27"/>
      <c r="AIK15" s="27"/>
      <c r="AIL15" s="27"/>
      <c r="AIM15" s="27"/>
      <c r="AIN15" s="27"/>
      <c r="AIO15" s="27"/>
      <c r="AIP15" s="27"/>
      <c r="AIQ15" s="27"/>
      <c r="AIR15" s="27"/>
      <c r="AIS15" s="27"/>
      <c r="AIT15" s="27"/>
      <c r="AIU15" s="27"/>
      <c r="AIV15" s="27"/>
      <c r="AIW15" s="27"/>
      <c r="AIX15" s="27"/>
      <c r="AIY15" s="27"/>
      <c r="AIZ15" s="27"/>
      <c r="AJA15" s="27"/>
      <c r="AJB15" s="27"/>
      <c r="AJC15" s="27"/>
      <c r="AJD15" s="27"/>
      <c r="AJE15" s="27"/>
      <c r="AJF15" s="27"/>
      <c r="AJG15" s="27"/>
      <c r="AJH15" s="27"/>
      <c r="AJI15" s="27"/>
      <c r="AJJ15" s="27"/>
      <c r="AJK15" s="27"/>
      <c r="AJL15" s="27"/>
      <c r="AJM15" s="27"/>
      <c r="AJN15" s="27"/>
      <c r="AJO15" s="27"/>
      <c r="AJP15" s="27"/>
      <c r="AJQ15" s="27"/>
      <c r="AJR15" s="27"/>
      <c r="AJS15" s="27"/>
      <c r="AJT15" s="27"/>
      <c r="AJU15" s="27"/>
      <c r="AJV15" s="27"/>
      <c r="AJW15" s="27"/>
      <c r="AJX15" s="27"/>
      <c r="AJY15" s="27"/>
      <c r="AJZ15" s="27"/>
      <c r="AKA15" s="27"/>
      <c r="AKB15" s="27"/>
      <c r="AKC15" s="27"/>
      <c r="AKD15" s="27"/>
      <c r="AKE15" s="27"/>
      <c r="AKF15" s="27"/>
      <c r="AKG15" s="27"/>
      <c r="AKH15" s="27"/>
      <c r="AKI15" s="27"/>
      <c r="AKJ15" s="27"/>
      <c r="AKK15" s="27"/>
      <c r="AKL15" s="27"/>
      <c r="AKM15" s="27"/>
      <c r="AKN15" s="27"/>
      <c r="AKO15" s="27"/>
      <c r="AKP15" s="27"/>
      <c r="AKQ15" s="27"/>
      <c r="AKR15" s="27"/>
      <c r="AKS15" s="27"/>
      <c r="AKT15" s="27"/>
      <c r="AKU15" s="27"/>
      <c r="AKV15" s="27"/>
      <c r="AKW15" s="27"/>
      <c r="AKX15" s="27"/>
      <c r="AKY15" s="27"/>
      <c r="AKZ15" s="27"/>
      <c r="ALA15" s="27"/>
      <c r="ALB15" s="27"/>
      <c r="ALC15" s="27"/>
      <c r="ALD15" s="27"/>
      <c r="ALE15" s="27"/>
      <c r="ALF15" s="27"/>
      <c r="ALG15" s="27"/>
      <c r="ALH15" s="27"/>
      <c r="ALI15" s="27"/>
      <c r="ALJ15" s="27"/>
      <c r="ALK15" s="27"/>
      <c r="ALL15" s="27"/>
      <c r="ALM15" s="27"/>
      <c r="ALN15" s="27"/>
      <c r="ALO15" s="27"/>
      <c r="ALP15" s="27"/>
      <c r="ALQ15" s="27"/>
      <c r="ALR15" s="27"/>
      <c r="ALS15" s="27"/>
      <c r="ALT15" s="27"/>
      <c r="ALU15" s="27"/>
      <c r="ALV15" s="27"/>
      <c r="ALW15" s="27"/>
      <c r="ALX15" s="27"/>
      <c r="ALY15" s="27"/>
      <c r="ALZ15" s="27"/>
      <c r="AMA15" s="27"/>
      <c r="AMB15" s="27"/>
      <c r="AMC15" s="27"/>
      <c r="AMD15" s="27"/>
      <c r="AME15" s="27"/>
      <c r="AMF15" s="27"/>
      <c r="AMG15" s="27"/>
      <c r="AMH15" s="27"/>
    </row>
    <row r="16" spans="1:1022" customFormat="1" ht="22.5">
      <c r="A16" s="87" t="s">
        <v>26</v>
      </c>
      <c r="B16" s="76"/>
      <c r="C16" s="76"/>
      <c r="D16" s="76"/>
      <c r="E16" s="76"/>
      <c r="F16" s="77"/>
      <c r="G16" s="86"/>
      <c r="H16" s="86"/>
      <c r="I16" s="86"/>
      <c r="J16" s="86"/>
      <c r="K16" s="86"/>
      <c r="L16" s="86"/>
      <c r="M16" s="86"/>
      <c r="N16" s="86"/>
      <c r="O16" s="86"/>
      <c r="P16" s="86"/>
      <c r="Q16" s="86"/>
      <c r="R16" s="86"/>
      <c r="S16" s="86"/>
      <c r="T16" s="86"/>
      <c r="U16" s="86"/>
      <c r="V16" s="86"/>
      <c r="W16" s="86"/>
      <c r="X16" s="86"/>
      <c r="Y16" s="86"/>
      <c r="Z16" s="86"/>
      <c r="AA16" s="86"/>
      <c r="AB16" s="86"/>
      <c r="AC16" s="86"/>
      <c r="AD16" s="86"/>
      <c r="AE16" s="86"/>
      <c r="AF16" s="86"/>
      <c r="AG16" s="86"/>
      <c r="AH16" s="86"/>
      <c r="AI16" s="86"/>
      <c r="AJ16" s="86"/>
      <c r="AK16" s="86"/>
      <c r="AL16" s="86"/>
      <c r="AM16" s="86"/>
      <c r="AN16" s="86"/>
      <c r="AO16" s="86"/>
      <c r="AP16" s="86"/>
      <c r="AQ16" s="86"/>
      <c r="AR16" s="86"/>
      <c r="AS16" s="86"/>
      <c r="AT16" s="86"/>
      <c r="AU16" s="86"/>
      <c r="AV16" s="86"/>
      <c r="AW16" s="86"/>
      <c r="AX16" s="86"/>
      <c r="AY16" s="86"/>
      <c r="AZ16" s="86"/>
      <c r="BA16" s="86"/>
      <c r="BB16" s="86"/>
      <c r="BC16" s="86"/>
      <c r="BD16" s="86"/>
      <c r="BE16" s="86"/>
      <c r="BF16" s="86"/>
      <c r="BG16" s="86"/>
      <c r="BH16" s="86"/>
      <c r="BI16" s="86"/>
      <c r="BJ16" s="86"/>
      <c r="BK16" s="27"/>
      <c r="BL16" s="27"/>
      <c r="BM16" s="27"/>
      <c r="BN16" s="27"/>
      <c r="BO16" s="27"/>
      <c r="BP16" s="27"/>
      <c r="BQ16" s="27"/>
      <c r="BR16" s="27"/>
      <c r="BS16" s="27"/>
      <c r="BT16" s="27"/>
      <c r="BU16" s="27"/>
      <c r="BV16" s="27"/>
      <c r="BW16" s="27"/>
      <c r="BX16" s="27"/>
      <c r="BY16" s="27"/>
      <c r="BZ16" s="27"/>
      <c r="CA16" s="27"/>
      <c r="CB16" s="27"/>
      <c r="CC16" s="27"/>
      <c r="CD16" s="27"/>
      <c r="CE16" s="27"/>
      <c r="CF16" s="27"/>
      <c r="CG16" s="27"/>
      <c r="CH16" s="27"/>
      <c r="CI16" s="27"/>
      <c r="CJ16" s="27"/>
      <c r="CK16" s="27"/>
      <c r="CL16" s="27"/>
      <c r="CM16" s="27"/>
      <c r="CN16" s="27"/>
      <c r="CO16" s="27"/>
      <c r="CP16" s="27"/>
      <c r="CQ16" s="27"/>
      <c r="CR16" s="27"/>
      <c r="CS16" s="27"/>
      <c r="CT16" s="27"/>
      <c r="CU16" s="27"/>
      <c r="CV16" s="27"/>
      <c r="CW16" s="27"/>
      <c r="CX16" s="27"/>
      <c r="CY16" s="27"/>
      <c r="CZ16" s="27"/>
      <c r="DA16" s="27"/>
      <c r="DB16" s="27"/>
      <c r="DC16" s="27"/>
      <c r="DD16" s="27"/>
      <c r="DE16" s="27"/>
      <c r="DF16" s="27"/>
      <c r="DG16" s="27"/>
      <c r="DH16" s="27"/>
      <c r="DI16" s="27"/>
      <c r="DJ16" s="27"/>
      <c r="DK16" s="27"/>
      <c r="DL16" s="27"/>
      <c r="DM16" s="27"/>
      <c r="DN16" s="27"/>
      <c r="DO16" s="27"/>
      <c r="DP16" s="27"/>
      <c r="DQ16" s="27"/>
      <c r="DR16" s="27"/>
      <c r="DS16" s="27"/>
      <c r="DT16" s="27"/>
      <c r="DU16" s="27"/>
      <c r="DV16" s="27"/>
      <c r="DW16" s="27"/>
      <c r="DX16" s="27"/>
      <c r="DY16" s="27"/>
      <c r="DZ16" s="27"/>
      <c r="EA16" s="27"/>
      <c r="EB16" s="27"/>
      <c r="EC16" s="27"/>
      <c r="ED16" s="27"/>
      <c r="EE16" s="27"/>
      <c r="EF16" s="27"/>
      <c r="EG16" s="27"/>
      <c r="EH16" s="27"/>
      <c r="EI16" s="27"/>
      <c r="EJ16" s="27"/>
      <c r="EK16" s="27"/>
      <c r="EL16" s="27"/>
      <c r="EM16" s="27"/>
      <c r="EN16" s="27"/>
      <c r="EO16" s="27"/>
      <c r="EP16" s="27"/>
      <c r="EQ16" s="27"/>
      <c r="ER16" s="27"/>
      <c r="ES16" s="27"/>
      <c r="ET16" s="27"/>
      <c r="EU16" s="27"/>
      <c r="EV16" s="27"/>
      <c r="EW16" s="27"/>
      <c r="EX16" s="27"/>
      <c r="EY16" s="27"/>
      <c r="EZ16" s="27"/>
      <c r="FA16" s="27"/>
      <c r="FB16" s="27"/>
      <c r="FC16" s="27"/>
      <c r="FD16" s="27"/>
      <c r="FE16" s="27"/>
      <c r="FF16" s="27"/>
      <c r="FG16" s="27"/>
      <c r="FH16" s="27"/>
      <c r="FI16" s="27"/>
      <c r="FJ16" s="27"/>
      <c r="FK16" s="27"/>
      <c r="FL16" s="27"/>
      <c r="FM16" s="27"/>
      <c r="FN16" s="27"/>
      <c r="FO16" s="27"/>
      <c r="FP16" s="27"/>
      <c r="FQ16" s="27"/>
      <c r="FR16" s="27"/>
      <c r="FS16" s="27"/>
      <c r="FT16" s="27"/>
      <c r="FU16" s="27"/>
      <c r="FV16" s="27"/>
      <c r="FW16" s="27"/>
      <c r="FX16" s="27"/>
      <c r="FY16" s="27"/>
      <c r="FZ16" s="27"/>
      <c r="GA16" s="27"/>
      <c r="GB16" s="27"/>
      <c r="GC16" s="27"/>
      <c r="GD16" s="27"/>
      <c r="GE16" s="27"/>
      <c r="GF16" s="27"/>
      <c r="GG16" s="27"/>
      <c r="GH16" s="27"/>
      <c r="GI16" s="27"/>
      <c r="GJ16" s="27"/>
      <c r="GK16" s="27"/>
      <c r="GL16" s="27"/>
      <c r="GM16" s="27"/>
      <c r="GN16" s="27"/>
      <c r="GO16" s="27"/>
      <c r="GP16" s="27"/>
      <c r="GQ16" s="27"/>
      <c r="GR16" s="27"/>
      <c r="GS16" s="27"/>
      <c r="GT16" s="27"/>
      <c r="GU16" s="27"/>
      <c r="GV16" s="27"/>
      <c r="GW16" s="27"/>
      <c r="GX16" s="27"/>
      <c r="GY16" s="27"/>
      <c r="GZ16" s="27"/>
      <c r="HA16" s="27"/>
      <c r="HB16" s="27"/>
      <c r="HC16" s="27"/>
      <c r="HD16" s="27"/>
      <c r="HE16" s="27"/>
      <c r="HF16" s="27"/>
      <c r="HG16" s="27"/>
      <c r="HH16" s="27"/>
      <c r="HI16" s="27"/>
      <c r="HJ16" s="27"/>
      <c r="HK16" s="27"/>
      <c r="HL16" s="27"/>
      <c r="HM16" s="27"/>
      <c r="HN16" s="27"/>
      <c r="HO16" s="27"/>
      <c r="HP16" s="27"/>
      <c r="HQ16" s="27"/>
      <c r="HR16" s="27"/>
      <c r="HS16" s="27"/>
      <c r="HT16" s="27"/>
      <c r="HU16" s="27"/>
      <c r="HV16" s="27"/>
      <c r="HW16" s="27"/>
      <c r="HX16" s="27"/>
      <c r="HY16" s="27"/>
      <c r="HZ16" s="27"/>
      <c r="IA16" s="27"/>
      <c r="IB16" s="27"/>
      <c r="IC16" s="27"/>
      <c r="ID16" s="27"/>
      <c r="IE16" s="27"/>
      <c r="IF16" s="27"/>
      <c r="IG16" s="27"/>
      <c r="IH16" s="27"/>
      <c r="II16" s="27"/>
      <c r="IJ16" s="27"/>
      <c r="IK16" s="27"/>
      <c r="IL16" s="27"/>
      <c r="IM16" s="27"/>
      <c r="IN16" s="27"/>
      <c r="IO16" s="27"/>
      <c r="IP16" s="27"/>
      <c r="IQ16" s="27"/>
      <c r="IR16" s="27"/>
      <c r="IS16" s="27"/>
      <c r="IT16" s="27"/>
      <c r="IU16" s="27"/>
      <c r="IV16" s="27"/>
      <c r="IW16" s="27"/>
      <c r="IX16" s="27"/>
      <c r="IY16" s="27"/>
      <c r="IZ16" s="27"/>
      <c r="JA16" s="27"/>
      <c r="JB16" s="27"/>
      <c r="JC16" s="27"/>
      <c r="JD16" s="27"/>
      <c r="JE16" s="27"/>
      <c r="JF16" s="27"/>
      <c r="JG16" s="27"/>
      <c r="JH16" s="27"/>
      <c r="JI16" s="27"/>
      <c r="JJ16" s="27"/>
      <c r="JK16" s="27"/>
      <c r="JL16" s="27"/>
      <c r="JM16" s="27"/>
      <c r="JN16" s="27"/>
      <c r="JO16" s="27"/>
      <c r="JP16" s="27"/>
      <c r="JQ16" s="27"/>
      <c r="JR16" s="27"/>
      <c r="JS16" s="27"/>
      <c r="JT16" s="27"/>
      <c r="JU16" s="27"/>
      <c r="JV16" s="27"/>
      <c r="JW16" s="27"/>
      <c r="JX16" s="27"/>
      <c r="JY16" s="27"/>
      <c r="JZ16" s="27"/>
      <c r="KA16" s="27"/>
      <c r="KB16" s="27"/>
      <c r="KC16" s="27"/>
      <c r="KD16" s="27"/>
      <c r="KE16" s="27"/>
      <c r="KF16" s="27"/>
      <c r="KG16" s="27"/>
      <c r="KH16" s="27"/>
      <c r="KI16" s="27"/>
      <c r="KJ16" s="27"/>
      <c r="KK16" s="27"/>
      <c r="KL16" s="27"/>
      <c r="KM16" s="27"/>
      <c r="KN16" s="27"/>
      <c r="KO16" s="27"/>
      <c r="KP16" s="27"/>
      <c r="KQ16" s="27"/>
      <c r="KR16" s="27"/>
      <c r="KS16" s="27"/>
      <c r="KT16" s="27"/>
      <c r="KU16" s="27"/>
      <c r="KV16" s="27"/>
      <c r="KW16" s="27"/>
      <c r="KX16" s="27"/>
      <c r="KY16" s="27"/>
      <c r="KZ16" s="27"/>
      <c r="LA16" s="27"/>
      <c r="LB16" s="27"/>
      <c r="LC16" s="27"/>
      <c r="LD16" s="27"/>
      <c r="LE16" s="27"/>
      <c r="LF16" s="27"/>
      <c r="LG16" s="27"/>
      <c r="LH16" s="27"/>
      <c r="LI16" s="27"/>
      <c r="LJ16" s="27"/>
      <c r="LK16" s="27"/>
      <c r="LL16" s="27"/>
      <c r="LM16" s="27"/>
      <c r="LN16" s="27"/>
      <c r="LO16" s="27"/>
      <c r="LP16" s="27"/>
      <c r="LQ16" s="27"/>
      <c r="LR16" s="27"/>
      <c r="LS16" s="27"/>
      <c r="LT16" s="27"/>
      <c r="LU16" s="27"/>
      <c r="LV16" s="27"/>
      <c r="LW16" s="27"/>
      <c r="LX16" s="27"/>
      <c r="LY16" s="27"/>
      <c r="LZ16" s="27"/>
      <c r="MA16" s="27"/>
      <c r="MB16" s="27"/>
      <c r="MC16" s="27"/>
      <c r="MD16" s="27"/>
      <c r="ME16" s="27"/>
      <c r="MF16" s="27"/>
      <c r="MG16" s="27"/>
      <c r="MH16" s="27"/>
      <c r="MI16" s="27"/>
      <c r="MJ16" s="27"/>
      <c r="MK16" s="27"/>
      <c r="ML16" s="27"/>
      <c r="MM16" s="27"/>
      <c r="MN16" s="27"/>
      <c r="MO16" s="27"/>
      <c r="MP16" s="27"/>
      <c r="MQ16" s="27"/>
      <c r="MR16" s="27"/>
      <c r="MS16" s="27"/>
      <c r="MT16" s="27"/>
      <c r="MU16" s="27"/>
      <c r="MV16" s="27"/>
      <c r="MW16" s="27"/>
      <c r="MX16" s="27"/>
      <c r="MY16" s="27"/>
      <c r="MZ16" s="27"/>
      <c r="NA16" s="27"/>
      <c r="NB16" s="27"/>
      <c r="NC16" s="27"/>
      <c r="ND16" s="27"/>
      <c r="NE16" s="27"/>
      <c r="NF16" s="27"/>
      <c r="NG16" s="27"/>
      <c r="NH16" s="27"/>
      <c r="NI16" s="27"/>
      <c r="NJ16" s="27"/>
      <c r="NK16" s="27"/>
      <c r="NL16" s="27"/>
      <c r="NM16" s="27"/>
      <c r="NN16" s="27"/>
      <c r="NO16" s="27"/>
      <c r="NP16" s="27"/>
      <c r="NQ16" s="27"/>
      <c r="NR16" s="27"/>
      <c r="NS16" s="27"/>
      <c r="NT16" s="27"/>
      <c r="NU16" s="27"/>
      <c r="NV16" s="27"/>
      <c r="NW16" s="27"/>
      <c r="NX16" s="27"/>
      <c r="NY16" s="27"/>
      <c r="NZ16" s="27"/>
      <c r="OA16" s="27"/>
      <c r="OB16" s="27"/>
      <c r="OC16" s="27"/>
      <c r="OD16" s="27"/>
      <c r="OE16" s="27"/>
      <c r="OF16" s="27"/>
      <c r="OG16" s="27"/>
      <c r="OH16" s="27"/>
      <c r="OI16" s="27"/>
      <c r="OJ16" s="27"/>
      <c r="OK16" s="27"/>
      <c r="OL16" s="27"/>
      <c r="OM16" s="27"/>
      <c r="ON16" s="27"/>
      <c r="OO16" s="27"/>
      <c r="OP16" s="27"/>
      <c r="OQ16" s="27"/>
      <c r="OR16" s="27"/>
      <c r="OS16" s="27"/>
      <c r="OT16" s="27"/>
      <c r="OU16" s="27"/>
      <c r="OV16" s="27"/>
      <c r="OW16" s="27"/>
      <c r="OX16" s="27"/>
      <c r="OY16" s="27"/>
      <c r="OZ16" s="27"/>
      <c r="PA16" s="27"/>
      <c r="PB16" s="27"/>
      <c r="PC16" s="27"/>
      <c r="PD16" s="27"/>
      <c r="PE16" s="27"/>
      <c r="PF16" s="27"/>
      <c r="PG16" s="27"/>
      <c r="PH16" s="27"/>
      <c r="PI16" s="27"/>
      <c r="PJ16" s="27"/>
      <c r="PK16" s="27"/>
      <c r="PL16" s="27"/>
      <c r="PM16" s="27"/>
      <c r="PN16" s="27"/>
      <c r="PO16" s="27"/>
      <c r="PP16" s="27"/>
      <c r="PQ16" s="27"/>
      <c r="PR16" s="27"/>
      <c r="PS16" s="27"/>
      <c r="PT16" s="27"/>
      <c r="PU16" s="27"/>
      <c r="PV16" s="27"/>
      <c r="PW16" s="27"/>
      <c r="PX16" s="27"/>
      <c r="PY16" s="27"/>
      <c r="PZ16" s="27"/>
      <c r="QA16" s="27"/>
      <c r="QB16" s="27"/>
      <c r="QC16" s="27"/>
      <c r="QD16" s="27"/>
      <c r="QE16" s="27"/>
      <c r="QF16" s="27"/>
      <c r="QG16" s="27"/>
      <c r="QH16" s="27"/>
      <c r="QI16" s="27"/>
      <c r="QJ16" s="27"/>
      <c r="QK16" s="27"/>
      <c r="QL16" s="27"/>
      <c r="QM16" s="27"/>
      <c r="QN16" s="27"/>
      <c r="QO16" s="27"/>
      <c r="QP16" s="27"/>
      <c r="QQ16" s="27"/>
      <c r="QR16" s="27"/>
      <c r="QS16" s="27"/>
      <c r="QT16" s="27"/>
      <c r="QU16" s="27"/>
      <c r="QV16" s="27"/>
      <c r="QW16" s="27"/>
      <c r="QX16" s="27"/>
      <c r="QY16" s="27"/>
      <c r="QZ16" s="27"/>
      <c r="RA16" s="27"/>
      <c r="RB16" s="27"/>
      <c r="RC16" s="27"/>
      <c r="RD16" s="27"/>
      <c r="RE16" s="27"/>
      <c r="RF16" s="27"/>
      <c r="RG16" s="27"/>
      <c r="RH16" s="27"/>
      <c r="RI16" s="27"/>
      <c r="RJ16" s="27"/>
      <c r="RK16" s="27"/>
      <c r="RL16" s="27"/>
      <c r="RM16" s="27"/>
      <c r="RN16" s="27"/>
      <c r="RO16" s="27"/>
      <c r="RP16" s="27"/>
      <c r="RQ16" s="27"/>
      <c r="RR16" s="27"/>
      <c r="RS16" s="27"/>
      <c r="RT16" s="27"/>
      <c r="RU16" s="27"/>
      <c r="RV16" s="27"/>
      <c r="RW16" s="27"/>
      <c r="RX16" s="27"/>
      <c r="RY16" s="27"/>
      <c r="RZ16" s="27"/>
      <c r="SA16" s="27"/>
      <c r="SB16" s="27"/>
      <c r="SC16" s="27"/>
      <c r="SD16" s="27"/>
      <c r="SE16" s="27"/>
      <c r="SF16" s="27"/>
      <c r="SG16" s="27"/>
      <c r="SH16" s="27"/>
      <c r="SI16" s="27"/>
      <c r="SJ16" s="27"/>
      <c r="SK16" s="27"/>
      <c r="SL16" s="27"/>
      <c r="SM16" s="27"/>
      <c r="SN16" s="27"/>
      <c r="SO16" s="27"/>
      <c r="SP16" s="27"/>
      <c r="SQ16" s="27"/>
      <c r="SR16" s="27"/>
      <c r="SS16" s="27"/>
      <c r="ST16" s="27"/>
      <c r="SU16" s="27"/>
      <c r="SV16" s="27"/>
      <c r="SW16" s="27"/>
      <c r="SX16" s="27"/>
      <c r="SY16" s="27"/>
      <c r="SZ16" s="27"/>
      <c r="TA16" s="27"/>
      <c r="TB16" s="27"/>
      <c r="TC16" s="27"/>
      <c r="TD16" s="27"/>
      <c r="TE16" s="27"/>
      <c r="TF16" s="27"/>
      <c r="TG16" s="27"/>
      <c r="TH16" s="27"/>
      <c r="TI16" s="27"/>
      <c r="TJ16" s="27"/>
      <c r="TK16" s="27"/>
      <c r="TL16" s="27"/>
      <c r="TM16" s="27"/>
      <c r="TN16" s="27"/>
      <c r="TO16" s="27"/>
      <c r="TP16" s="27"/>
      <c r="TQ16" s="27"/>
      <c r="TR16" s="27"/>
      <c r="TS16" s="27"/>
      <c r="TT16" s="27"/>
      <c r="TU16" s="27"/>
      <c r="TV16" s="27"/>
      <c r="TW16" s="27"/>
      <c r="TX16" s="27"/>
      <c r="TY16" s="27"/>
      <c r="TZ16" s="27"/>
      <c r="UA16" s="27"/>
      <c r="UB16" s="27"/>
      <c r="UC16" s="27"/>
      <c r="UD16" s="27"/>
      <c r="UE16" s="27"/>
      <c r="UF16" s="27"/>
      <c r="UG16" s="27"/>
      <c r="UH16" s="27"/>
      <c r="UI16" s="27"/>
      <c r="UJ16" s="27"/>
      <c r="UK16" s="27"/>
      <c r="UL16" s="27"/>
      <c r="UM16" s="27"/>
      <c r="UN16" s="27"/>
      <c r="UO16" s="27"/>
      <c r="UP16" s="27"/>
      <c r="UQ16" s="27"/>
      <c r="UR16" s="27"/>
      <c r="US16" s="27"/>
      <c r="UT16" s="27"/>
      <c r="UU16" s="27"/>
      <c r="UV16" s="27"/>
      <c r="UW16" s="27"/>
      <c r="UX16" s="27"/>
      <c r="UY16" s="27"/>
      <c r="UZ16" s="27"/>
      <c r="VA16" s="27"/>
      <c r="VB16" s="27"/>
      <c r="VC16" s="27"/>
      <c r="VD16" s="27"/>
      <c r="VE16" s="27"/>
      <c r="VF16" s="27"/>
      <c r="VG16" s="27"/>
      <c r="VH16" s="27"/>
      <c r="VI16" s="27"/>
      <c r="VJ16" s="27"/>
      <c r="VK16" s="27"/>
      <c r="VL16" s="27"/>
      <c r="VM16" s="27"/>
      <c r="VN16" s="27"/>
      <c r="VO16" s="27"/>
      <c r="VP16" s="27"/>
      <c r="VQ16" s="27"/>
      <c r="VR16" s="27"/>
      <c r="VS16" s="27"/>
      <c r="VT16" s="27"/>
      <c r="VU16" s="27"/>
      <c r="VV16" s="27"/>
      <c r="VW16" s="27"/>
      <c r="VX16" s="27"/>
      <c r="VY16" s="27"/>
      <c r="VZ16" s="27"/>
      <c r="WA16" s="27"/>
      <c r="WB16" s="27"/>
      <c r="WC16" s="27"/>
      <c r="WD16" s="27"/>
      <c r="WE16" s="27"/>
      <c r="WF16" s="27"/>
      <c r="WG16" s="27"/>
      <c r="WH16" s="27"/>
      <c r="WI16" s="27"/>
      <c r="WJ16" s="27"/>
      <c r="WK16" s="27"/>
      <c r="WL16" s="27"/>
      <c r="WM16" s="27"/>
      <c r="WN16" s="27"/>
      <c r="WO16" s="27"/>
      <c r="WP16" s="27"/>
      <c r="WQ16" s="27"/>
      <c r="WR16" s="27"/>
      <c r="WS16" s="27"/>
      <c r="WT16" s="27"/>
      <c r="WU16" s="27"/>
      <c r="WV16" s="27"/>
      <c r="WW16" s="27"/>
      <c r="WX16" s="27"/>
      <c r="WY16" s="27"/>
      <c r="WZ16" s="27"/>
      <c r="XA16" s="27"/>
      <c r="XB16" s="27"/>
      <c r="XC16" s="27"/>
      <c r="XD16" s="27"/>
      <c r="XE16" s="27"/>
      <c r="XF16" s="27"/>
      <c r="XG16" s="27"/>
      <c r="XH16" s="27"/>
      <c r="XI16" s="27"/>
      <c r="XJ16" s="27"/>
      <c r="XK16" s="27"/>
      <c r="XL16" s="27"/>
      <c r="XM16" s="27"/>
      <c r="XN16" s="27"/>
      <c r="XO16" s="27"/>
      <c r="XP16" s="27"/>
      <c r="XQ16" s="27"/>
      <c r="XR16" s="27"/>
      <c r="XS16" s="27"/>
      <c r="XT16" s="27"/>
      <c r="XU16" s="27"/>
      <c r="XV16" s="27"/>
      <c r="XW16" s="27"/>
      <c r="XX16" s="27"/>
      <c r="XY16" s="27"/>
      <c r="XZ16" s="27"/>
      <c r="YA16" s="27"/>
      <c r="YB16" s="27"/>
      <c r="YC16" s="27"/>
      <c r="YD16" s="27"/>
      <c r="YE16" s="27"/>
      <c r="YF16" s="27"/>
      <c r="YG16" s="27"/>
      <c r="YH16" s="27"/>
      <c r="YI16" s="27"/>
      <c r="YJ16" s="27"/>
      <c r="YK16" s="27"/>
      <c r="YL16" s="27"/>
      <c r="YM16" s="27"/>
      <c r="YN16" s="27"/>
      <c r="YO16" s="27"/>
      <c r="YP16" s="27"/>
      <c r="YQ16" s="27"/>
      <c r="YR16" s="27"/>
      <c r="YS16" s="27"/>
      <c r="YT16" s="27"/>
      <c r="YU16" s="27"/>
      <c r="YV16" s="27"/>
      <c r="YW16" s="27"/>
      <c r="YX16" s="27"/>
      <c r="YY16" s="27"/>
      <c r="YZ16" s="27"/>
      <c r="ZA16" s="27"/>
      <c r="ZB16" s="27"/>
      <c r="ZC16" s="27"/>
      <c r="ZD16" s="27"/>
      <c r="ZE16" s="27"/>
      <c r="ZF16" s="27"/>
      <c r="ZG16" s="27"/>
      <c r="ZH16" s="27"/>
      <c r="ZI16" s="27"/>
      <c r="ZJ16" s="27"/>
      <c r="ZK16" s="27"/>
      <c r="ZL16" s="27"/>
      <c r="ZM16" s="27"/>
      <c r="ZN16" s="27"/>
      <c r="ZO16" s="27"/>
      <c r="ZP16" s="27"/>
      <c r="ZQ16" s="27"/>
      <c r="ZR16" s="27"/>
      <c r="ZS16" s="27"/>
      <c r="ZT16" s="27"/>
      <c r="ZU16" s="27"/>
      <c r="ZV16" s="27"/>
      <c r="ZW16" s="27"/>
      <c r="ZX16" s="27"/>
      <c r="ZY16" s="27"/>
      <c r="ZZ16" s="27"/>
      <c r="AAA16" s="27"/>
      <c r="AAB16" s="27"/>
      <c r="AAC16" s="27"/>
      <c r="AAD16" s="27"/>
      <c r="AAE16" s="27"/>
      <c r="AAF16" s="27"/>
      <c r="AAG16" s="27"/>
      <c r="AAH16" s="27"/>
      <c r="AAI16" s="27"/>
      <c r="AAJ16" s="27"/>
      <c r="AAK16" s="27"/>
      <c r="AAL16" s="27"/>
      <c r="AAM16" s="27"/>
      <c r="AAN16" s="27"/>
      <c r="AAO16" s="27"/>
      <c r="AAP16" s="27"/>
      <c r="AAQ16" s="27"/>
      <c r="AAR16" s="27"/>
      <c r="AAS16" s="27"/>
      <c r="AAT16" s="27"/>
      <c r="AAU16" s="27"/>
      <c r="AAV16" s="27"/>
      <c r="AAW16" s="27"/>
      <c r="AAX16" s="27"/>
      <c r="AAY16" s="27"/>
      <c r="AAZ16" s="27"/>
      <c r="ABA16" s="27"/>
      <c r="ABB16" s="27"/>
      <c r="ABC16" s="27"/>
      <c r="ABD16" s="27"/>
      <c r="ABE16" s="27"/>
      <c r="ABF16" s="27"/>
      <c r="ABG16" s="27"/>
      <c r="ABH16" s="27"/>
      <c r="ABI16" s="27"/>
      <c r="ABJ16" s="27"/>
      <c r="ABK16" s="27"/>
      <c r="ABL16" s="27"/>
      <c r="ABM16" s="27"/>
      <c r="ABN16" s="27"/>
      <c r="ABO16" s="27"/>
      <c r="ABP16" s="27"/>
      <c r="ABQ16" s="27"/>
      <c r="ABR16" s="27"/>
      <c r="ABS16" s="27"/>
      <c r="ABT16" s="27"/>
      <c r="ABU16" s="27"/>
      <c r="ABV16" s="27"/>
      <c r="ABW16" s="27"/>
      <c r="ABX16" s="27"/>
      <c r="ABY16" s="27"/>
      <c r="ABZ16" s="27"/>
      <c r="ACA16" s="27"/>
      <c r="ACB16" s="27"/>
      <c r="ACC16" s="27"/>
      <c r="ACD16" s="27"/>
      <c r="ACE16" s="27"/>
      <c r="ACF16" s="27"/>
      <c r="ACG16" s="27"/>
      <c r="ACH16" s="27"/>
      <c r="ACI16" s="27"/>
      <c r="ACJ16" s="27"/>
      <c r="ACK16" s="27"/>
      <c r="ACL16" s="27"/>
      <c r="ACM16" s="27"/>
      <c r="ACN16" s="27"/>
      <c r="ACO16" s="27"/>
      <c r="ACP16" s="27"/>
      <c r="ACQ16" s="27"/>
      <c r="ACR16" s="27"/>
      <c r="ACS16" s="27"/>
      <c r="ACT16" s="27"/>
      <c r="ACU16" s="27"/>
      <c r="ACV16" s="27"/>
      <c r="ACW16" s="27"/>
      <c r="ACX16" s="27"/>
      <c r="ACY16" s="27"/>
      <c r="ACZ16" s="27"/>
      <c r="ADA16" s="27"/>
      <c r="ADB16" s="27"/>
      <c r="ADC16" s="27"/>
      <c r="ADD16" s="27"/>
      <c r="ADE16" s="27"/>
      <c r="ADF16" s="27"/>
      <c r="ADG16" s="27"/>
      <c r="ADH16" s="27"/>
      <c r="ADI16" s="27"/>
      <c r="ADJ16" s="27"/>
      <c r="ADK16" s="27"/>
      <c r="ADL16" s="27"/>
      <c r="ADM16" s="27"/>
      <c r="ADN16" s="27"/>
      <c r="ADO16" s="27"/>
      <c r="ADP16" s="27"/>
      <c r="ADQ16" s="27"/>
      <c r="ADR16" s="27"/>
      <c r="ADS16" s="27"/>
      <c r="ADT16" s="27"/>
      <c r="ADU16" s="27"/>
      <c r="ADV16" s="27"/>
      <c r="ADW16" s="27"/>
      <c r="ADX16" s="27"/>
      <c r="ADY16" s="27"/>
      <c r="ADZ16" s="27"/>
      <c r="AEA16" s="27"/>
      <c r="AEB16" s="27"/>
      <c r="AEC16" s="27"/>
      <c r="AED16" s="27"/>
      <c r="AEE16" s="27"/>
      <c r="AEF16" s="27"/>
      <c r="AEG16" s="27"/>
      <c r="AEH16" s="27"/>
      <c r="AEI16" s="27"/>
      <c r="AEJ16" s="27"/>
      <c r="AEK16" s="27"/>
      <c r="AEL16" s="27"/>
      <c r="AEM16" s="27"/>
      <c r="AEN16" s="27"/>
      <c r="AEO16" s="27"/>
      <c r="AEP16" s="27"/>
      <c r="AEQ16" s="27"/>
      <c r="AER16" s="27"/>
      <c r="AES16" s="27"/>
      <c r="AET16" s="27"/>
      <c r="AEU16" s="27"/>
      <c r="AEV16" s="27"/>
      <c r="AEW16" s="27"/>
      <c r="AEX16" s="27"/>
      <c r="AEY16" s="27"/>
      <c r="AEZ16" s="27"/>
      <c r="AFA16" s="27"/>
      <c r="AFB16" s="27"/>
      <c r="AFC16" s="27"/>
      <c r="AFD16" s="27"/>
      <c r="AFE16" s="27"/>
      <c r="AFF16" s="27"/>
      <c r="AFG16" s="27"/>
      <c r="AFH16" s="27"/>
      <c r="AFI16" s="27"/>
      <c r="AFJ16" s="27"/>
      <c r="AFK16" s="27"/>
      <c r="AFL16" s="27"/>
      <c r="AFM16" s="27"/>
      <c r="AFN16" s="27"/>
      <c r="AFO16" s="27"/>
      <c r="AFP16" s="27"/>
      <c r="AFQ16" s="27"/>
      <c r="AFR16" s="27"/>
      <c r="AFS16" s="27"/>
      <c r="AFT16" s="27"/>
      <c r="AFU16" s="27"/>
      <c r="AFV16" s="27"/>
      <c r="AFW16" s="27"/>
      <c r="AFX16" s="27"/>
      <c r="AFY16" s="27"/>
      <c r="AFZ16" s="27"/>
      <c r="AGA16" s="27"/>
      <c r="AGB16" s="27"/>
      <c r="AGC16" s="27"/>
      <c r="AGD16" s="27"/>
      <c r="AGE16" s="27"/>
      <c r="AGF16" s="27"/>
      <c r="AGG16" s="27"/>
      <c r="AGH16" s="27"/>
      <c r="AGI16" s="27"/>
      <c r="AGJ16" s="27"/>
      <c r="AGK16" s="27"/>
      <c r="AGL16" s="27"/>
      <c r="AGM16" s="27"/>
      <c r="AGN16" s="27"/>
      <c r="AGO16" s="27"/>
      <c r="AGP16" s="27"/>
      <c r="AGQ16" s="27"/>
      <c r="AGR16" s="27"/>
      <c r="AGS16" s="27"/>
      <c r="AGT16" s="27"/>
      <c r="AGU16" s="27"/>
      <c r="AGV16" s="27"/>
      <c r="AGW16" s="27"/>
      <c r="AGX16" s="27"/>
      <c r="AGY16" s="27"/>
      <c r="AGZ16" s="27"/>
      <c r="AHA16" s="27"/>
      <c r="AHB16" s="27"/>
      <c r="AHC16" s="27"/>
      <c r="AHD16" s="27"/>
      <c r="AHE16" s="27"/>
      <c r="AHF16" s="27"/>
      <c r="AHG16" s="27"/>
      <c r="AHH16" s="27"/>
      <c r="AHI16" s="27"/>
      <c r="AHJ16" s="27"/>
      <c r="AHK16" s="27"/>
      <c r="AHL16" s="27"/>
      <c r="AHM16" s="27"/>
      <c r="AHN16" s="27"/>
      <c r="AHO16" s="27"/>
      <c r="AHP16" s="27"/>
      <c r="AHQ16" s="27"/>
      <c r="AHR16" s="27"/>
      <c r="AHS16" s="27"/>
      <c r="AHT16" s="27"/>
      <c r="AHU16" s="27"/>
      <c r="AHV16" s="27"/>
      <c r="AHW16" s="27"/>
      <c r="AHX16" s="27"/>
      <c r="AHY16" s="27"/>
      <c r="AHZ16" s="27"/>
      <c r="AIA16" s="27"/>
      <c r="AIB16" s="27"/>
      <c r="AIC16" s="27"/>
      <c r="AID16" s="27"/>
      <c r="AIE16" s="27"/>
      <c r="AIF16" s="27"/>
      <c r="AIG16" s="27"/>
      <c r="AIH16" s="27"/>
      <c r="AII16" s="27"/>
      <c r="AIJ16" s="27"/>
      <c r="AIK16" s="27"/>
      <c r="AIL16" s="27"/>
      <c r="AIM16" s="27"/>
      <c r="AIN16" s="27"/>
      <c r="AIO16" s="27"/>
      <c r="AIP16" s="27"/>
      <c r="AIQ16" s="27"/>
      <c r="AIR16" s="27"/>
      <c r="AIS16" s="27"/>
      <c r="AIT16" s="27"/>
      <c r="AIU16" s="27"/>
      <c r="AIV16" s="27"/>
      <c r="AIW16" s="27"/>
      <c r="AIX16" s="27"/>
      <c r="AIY16" s="27"/>
      <c r="AIZ16" s="27"/>
      <c r="AJA16" s="27"/>
      <c r="AJB16" s="27"/>
      <c r="AJC16" s="27"/>
      <c r="AJD16" s="27"/>
      <c r="AJE16" s="27"/>
      <c r="AJF16" s="27"/>
      <c r="AJG16" s="27"/>
      <c r="AJH16" s="27"/>
      <c r="AJI16" s="27"/>
      <c r="AJJ16" s="27"/>
      <c r="AJK16" s="27"/>
      <c r="AJL16" s="27"/>
      <c r="AJM16" s="27"/>
      <c r="AJN16" s="27"/>
      <c r="AJO16" s="27"/>
      <c r="AJP16" s="27"/>
      <c r="AJQ16" s="27"/>
      <c r="AJR16" s="27"/>
      <c r="AJS16" s="27"/>
      <c r="AJT16" s="27"/>
      <c r="AJU16" s="27"/>
      <c r="AJV16" s="27"/>
      <c r="AJW16" s="27"/>
      <c r="AJX16" s="27"/>
      <c r="AJY16" s="27"/>
      <c r="AJZ16" s="27"/>
      <c r="AKA16" s="27"/>
      <c r="AKB16" s="27"/>
      <c r="AKC16" s="27"/>
      <c r="AKD16" s="27"/>
      <c r="AKE16" s="27"/>
      <c r="AKF16" s="27"/>
      <c r="AKG16" s="27"/>
      <c r="AKH16" s="27"/>
      <c r="AKI16" s="27"/>
      <c r="AKJ16" s="27"/>
      <c r="AKK16" s="27"/>
      <c r="AKL16" s="27"/>
      <c r="AKM16" s="27"/>
      <c r="AKN16" s="27"/>
      <c r="AKO16" s="27"/>
      <c r="AKP16" s="27"/>
      <c r="AKQ16" s="27"/>
      <c r="AKR16" s="27"/>
      <c r="AKS16" s="27"/>
      <c r="AKT16" s="27"/>
      <c r="AKU16" s="27"/>
      <c r="AKV16" s="27"/>
      <c r="AKW16" s="27"/>
      <c r="AKX16" s="27"/>
      <c r="AKY16" s="27"/>
      <c r="AKZ16" s="27"/>
      <c r="ALA16" s="27"/>
      <c r="ALB16" s="27"/>
      <c r="ALC16" s="27"/>
      <c r="ALD16" s="27"/>
      <c r="ALE16" s="27"/>
      <c r="ALF16" s="27"/>
      <c r="ALG16" s="27"/>
      <c r="ALH16" s="27"/>
      <c r="ALI16" s="27"/>
      <c r="ALJ16" s="27"/>
      <c r="ALK16" s="27"/>
      <c r="ALL16" s="27"/>
      <c r="ALM16" s="27"/>
      <c r="ALN16" s="27"/>
      <c r="ALO16" s="27"/>
      <c r="ALP16" s="27"/>
      <c r="ALQ16" s="27"/>
      <c r="ALR16" s="27"/>
      <c r="ALS16" s="27"/>
      <c r="ALT16" s="27"/>
      <c r="ALU16" s="27"/>
      <c r="ALV16" s="27"/>
      <c r="ALW16" s="27"/>
      <c r="ALX16" s="27"/>
      <c r="ALY16" s="27"/>
      <c r="ALZ16" s="27"/>
      <c r="AMA16" s="27"/>
      <c r="AMB16" s="27"/>
      <c r="AMC16" s="27"/>
      <c r="AMD16" s="27"/>
      <c r="AME16" s="27"/>
      <c r="AMF16" s="27"/>
      <c r="AMG16" s="27"/>
      <c r="AMH16" s="27"/>
    </row>
    <row r="17" spans="1:62" customFormat="1">
      <c r="A17" s="79" t="str">
        <f t="shared" ref="A17:F17" si="1">A2</f>
        <v>Index</v>
      </c>
      <c r="B17" s="79" t="str">
        <f t="shared" si="1"/>
        <v>Onderwerp</v>
      </c>
      <c r="C17" s="80" t="str">
        <f t="shared" si="1"/>
        <v>Eis/Wens</v>
      </c>
      <c r="D17" s="80" t="str">
        <f t="shared" si="1"/>
        <v>Aanvullende informatie</v>
      </c>
      <c r="E17" s="81" t="str">
        <f t="shared" si="1"/>
        <v>Akkoord Opdrachtnemer</v>
      </c>
      <c r="F17" s="81" t="str">
        <f t="shared" si="1"/>
        <v>Opmerking Opdrachtnemer</v>
      </c>
      <c r="G17" s="86"/>
      <c r="H17" s="86"/>
      <c r="I17" s="86"/>
      <c r="J17" s="86"/>
      <c r="K17" s="86"/>
      <c r="L17" s="86"/>
      <c r="M17" s="86"/>
      <c r="N17" s="86"/>
      <c r="O17" s="86"/>
      <c r="P17" s="86"/>
      <c r="Q17" s="86"/>
      <c r="R17" s="86"/>
      <c r="S17" s="86"/>
      <c r="T17" s="86"/>
      <c r="U17" s="86"/>
      <c r="V17" s="86"/>
      <c r="W17" s="86"/>
      <c r="X17" s="86"/>
      <c r="Y17" s="86"/>
      <c r="Z17" s="86"/>
      <c r="AA17" s="86"/>
      <c r="AB17" s="86"/>
      <c r="AC17" s="86"/>
      <c r="AD17" s="86"/>
      <c r="AE17" s="86"/>
      <c r="AF17" s="86"/>
      <c r="AG17" s="86"/>
      <c r="AH17" s="86"/>
      <c r="AI17" s="86"/>
      <c r="AJ17" s="86"/>
      <c r="AK17" s="86"/>
      <c r="AL17" s="86"/>
      <c r="AM17" s="86"/>
      <c r="AN17" s="86"/>
      <c r="AO17" s="86"/>
      <c r="AP17" s="86"/>
      <c r="AQ17" s="86"/>
      <c r="AR17" s="86"/>
      <c r="AS17" s="86"/>
      <c r="AT17" s="86"/>
      <c r="AU17" s="86"/>
      <c r="AV17" s="86"/>
      <c r="AW17" s="86"/>
      <c r="AX17" s="86"/>
      <c r="AY17" s="86"/>
      <c r="AZ17" s="86"/>
      <c r="BA17" s="86"/>
      <c r="BB17" s="86"/>
      <c r="BC17" s="86"/>
      <c r="BD17" s="86"/>
      <c r="BE17" s="86"/>
      <c r="BF17" s="86"/>
      <c r="BG17" s="86"/>
      <c r="BH17" s="86"/>
      <c r="BI17" s="86"/>
      <c r="BJ17" s="86"/>
    </row>
    <row r="18" spans="1:62" customFormat="1">
      <c r="A18" s="88" t="s">
        <v>27</v>
      </c>
      <c r="B18" s="83" t="s">
        <v>28</v>
      </c>
      <c r="C18" s="83" t="s">
        <v>8</v>
      </c>
      <c r="D18" s="84"/>
      <c r="E18" s="85"/>
      <c r="F18" s="85"/>
      <c r="G18" s="86"/>
      <c r="H18" s="86"/>
      <c r="I18" s="86"/>
      <c r="J18" s="86"/>
      <c r="K18" s="86"/>
      <c r="L18" s="86"/>
      <c r="M18" s="86"/>
      <c r="N18" s="86"/>
      <c r="O18" s="86"/>
      <c r="P18" s="86"/>
      <c r="Q18" s="86"/>
      <c r="R18" s="86"/>
      <c r="S18" s="86"/>
      <c r="T18" s="86"/>
      <c r="U18" s="86"/>
      <c r="V18" s="86"/>
      <c r="W18" s="86"/>
      <c r="X18" s="86"/>
      <c r="Y18" s="86"/>
      <c r="Z18" s="86"/>
      <c r="AA18" s="86"/>
      <c r="AB18" s="86"/>
      <c r="AC18" s="86"/>
      <c r="AD18" s="86"/>
      <c r="AE18" s="86"/>
      <c r="AF18" s="86"/>
      <c r="AG18" s="86"/>
      <c r="AH18" s="86"/>
      <c r="AI18" s="86"/>
      <c r="AJ18" s="86"/>
      <c r="AK18" s="86"/>
      <c r="AL18" s="86"/>
      <c r="AM18" s="86"/>
      <c r="AN18" s="86"/>
      <c r="AO18" s="86"/>
      <c r="AP18" s="86"/>
      <c r="AQ18" s="86"/>
      <c r="AR18" s="86"/>
      <c r="AS18" s="86"/>
      <c r="AT18" s="86"/>
      <c r="AU18" s="86"/>
      <c r="AV18" s="86"/>
      <c r="AW18" s="86"/>
      <c r="AX18" s="86"/>
      <c r="AY18" s="86"/>
      <c r="AZ18" s="86"/>
      <c r="BA18" s="86"/>
      <c r="BB18" s="86"/>
      <c r="BC18" s="86"/>
      <c r="BD18" s="86"/>
      <c r="BE18" s="86"/>
      <c r="BF18" s="86"/>
      <c r="BG18" s="86"/>
      <c r="BH18" s="86"/>
      <c r="BI18" s="86"/>
      <c r="BJ18" s="86"/>
    </row>
    <row r="19" spans="1:62" customFormat="1">
      <c r="A19" s="88" t="s">
        <v>29</v>
      </c>
      <c r="B19" s="83" t="s">
        <v>30</v>
      </c>
      <c r="C19" s="83" t="s">
        <v>8</v>
      </c>
      <c r="D19" s="84"/>
      <c r="E19" s="85"/>
      <c r="F19" s="85"/>
      <c r="G19" s="86"/>
      <c r="H19" s="86"/>
      <c r="I19" s="86"/>
      <c r="J19" s="86"/>
      <c r="K19" s="86"/>
      <c r="L19" s="86"/>
      <c r="M19" s="86"/>
      <c r="N19" s="86"/>
      <c r="O19" s="86"/>
      <c r="P19" s="86"/>
      <c r="Q19" s="86"/>
      <c r="R19" s="86"/>
      <c r="S19" s="86"/>
      <c r="T19" s="86"/>
      <c r="U19" s="86"/>
      <c r="V19" s="86"/>
      <c r="W19" s="86"/>
      <c r="X19" s="86"/>
      <c r="Y19" s="86"/>
      <c r="Z19" s="86"/>
      <c r="AA19" s="86"/>
      <c r="AB19" s="86"/>
      <c r="AC19" s="86"/>
      <c r="AD19" s="86"/>
      <c r="AE19" s="86"/>
      <c r="AF19" s="86"/>
      <c r="AG19" s="86"/>
      <c r="AH19" s="86"/>
      <c r="AI19" s="86"/>
      <c r="AJ19" s="86"/>
      <c r="AK19" s="86"/>
      <c r="AL19" s="86"/>
      <c r="AM19" s="86"/>
      <c r="AN19" s="86"/>
      <c r="AO19" s="86"/>
      <c r="AP19" s="86"/>
      <c r="AQ19" s="86"/>
      <c r="AR19" s="86"/>
      <c r="AS19" s="86"/>
      <c r="AT19" s="86"/>
      <c r="AU19" s="86"/>
      <c r="AV19" s="86"/>
      <c r="AW19" s="86"/>
      <c r="AX19" s="86"/>
      <c r="AY19" s="86"/>
      <c r="AZ19" s="86"/>
      <c r="BA19" s="86"/>
      <c r="BB19" s="86"/>
      <c r="BC19" s="86"/>
      <c r="BD19" s="86"/>
      <c r="BE19" s="86"/>
      <c r="BF19" s="86"/>
      <c r="BG19" s="86"/>
      <c r="BH19" s="86"/>
      <c r="BI19" s="86"/>
      <c r="BJ19" s="86"/>
    </row>
    <row r="20" spans="1:62" customFormat="1">
      <c r="A20" s="88" t="s">
        <v>31</v>
      </c>
      <c r="B20" s="83" t="s">
        <v>32</v>
      </c>
      <c r="C20" s="83" t="s">
        <v>25</v>
      </c>
      <c r="D20" s="84" t="s">
        <v>342</v>
      </c>
      <c r="E20" s="85"/>
      <c r="F20" s="85"/>
      <c r="G20" s="86"/>
      <c r="H20" s="86"/>
      <c r="I20" s="86"/>
      <c r="J20" s="86"/>
      <c r="K20" s="86"/>
      <c r="L20" s="86"/>
      <c r="M20" s="86"/>
      <c r="N20" s="86"/>
      <c r="O20" s="86"/>
      <c r="P20" s="86"/>
      <c r="Q20" s="86"/>
      <c r="R20" s="86"/>
      <c r="S20" s="86"/>
      <c r="T20" s="86"/>
      <c r="U20" s="86"/>
      <c r="V20" s="86"/>
      <c r="W20" s="86"/>
      <c r="X20" s="86"/>
      <c r="Y20" s="86"/>
      <c r="Z20" s="86"/>
      <c r="AA20" s="86"/>
      <c r="AB20" s="86"/>
      <c r="AC20" s="86"/>
      <c r="AD20" s="86"/>
      <c r="AE20" s="86"/>
      <c r="AF20" s="86"/>
      <c r="AG20" s="86"/>
      <c r="AH20" s="86"/>
      <c r="AI20" s="86"/>
      <c r="AJ20" s="86"/>
      <c r="AK20" s="86"/>
      <c r="AL20" s="86"/>
      <c r="AM20" s="86"/>
      <c r="AN20" s="86"/>
      <c r="AO20" s="86"/>
      <c r="AP20" s="86"/>
      <c r="AQ20" s="86"/>
      <c r="AR20" s="86"/>
      <c r="AS20" s="86"/>
      <c r="AT20" s="86"/>
      <c r="AU20" s="86"/>
      <c r="AV20" s="86"/>
      <c r="AW20" s="86"/>
      <c r="AX20" s="86"/>
      <c r="AY20" s="86"/>
      <c r="AZ20" s="86"/>
      <c r="BA20" s="86"/>
      <c r="BB20" s="86"/>
      <c r="BC20" s="86"/>
      <c r="BD20" s="86"/>
      <c r="BE20" s="86"/>
      <c r="BF20" s="86"/>
      <c r="BG20" s="86"/>
      <c r="BH20" s="86"/>
      <c r="BI20" s="86"/>
      <c r="BJ20" s="86"/>
    </row>
    <row r="21" spans="1:62" customFormat="1">
      <c r="A21" s="88" t="s">
        <v>33</v>
      </c>
      <c r="B21" s="83" t="s">
        <v>34</v>
      </c>
      <c r="C21" s="83" t="s">
        <v>25</v>
      </c>
      <c r="D21" s="84" t="s">
        <v>342</v>
      </c>
      <c r="E21" s="85"/>
      <c r="F21" s="85"/>
      <c r="G21" s="86"/>
      <c r="H21" s="86"/>
      <c r="I21" s="86"/>
      <c r="J21" s="86"/>
      <c r="K21" s="86"/>
      <c r="L21" s="86"/>
      <c r="M21" s="86"/>
      <c r="N21" s="86"/>
      <c r="O21" s="86"/>
      <c r="P21" s="86"/>
      <c r="Q21" s="86"/>
      <c r="R21" s="86"/>
      <c r="S21" s="86"/>
      <c r="T21" s="86"/>
      <c r="U21" s="86"/>
      <c r="V21" s="86"/>
      <c r="W21" s="86"/>
      <c r="X21" s="86"/>
      <c r="Y21" s="86"/>
      <c r="Z21" s="86"/>
      <c r="AA21" s="86"/>
      <c r="AB21" s="86"/>
      <c r="AC21" s="86"/>
      <c r="AD21" s="86"/>
      <c r="AE21" s="86"/>
      <c r="AF21" s="86"/>
      <c r="AG21" s="86"/>
      <c r="AH21" s="86"/>
      <c r="AI21" s="86"/>
      <c r="AJ21" s="86"/>
      <c r="AK21" s="86"/>
      <c r="AL21" s="86"/>
      <c r="AM21" s="86"/>
      <c r="AN21" s="86"/>
      <c r="AO21" s="86"/>
      <c r="AP21" s="86"/>
      <c r="AQ21" s="86"/>
      <c r="AR21" s="86"/>
      <c r="AS21" s="86"/>
      <c r="AT21" s="86"/>
      <c r="AU21" s="86"/>
      <c r="AV21" s="86"/>
      <c r="AW21" s="86"/>
      <c r="AX21" s="86"/>
      <c r="AY21" s="86"/>
      <c r="AZ21" s="86"/>
      <c r="BA21" s="86"/>
      <c r="BB21" s="86"/>
      <c r="BC21" s="86"/>
      <c r="BD21" s="86"/>
      <c r="BE21" s="86"/>
      <c r="BF21" s="86"/>
      <c r="BG21" s="86"/>
      <c r="BH21" s="86"/>
      <c r="BI21" s="86"/>
      <c r="BJ21" s="86"/>
    </row>
    <row r="22" spans="1:62" customFormat="1" ht="27">
      <c r="A22" s="88" t="s">
        <v>35</v>
      </c>
      <c r="B22" s="83" t="s">
        <v>36</v>
      </c>
      <c r="C22" s="83" t="s">
        <v>8</v>
      </c>
      <c r="D22" s="84" t="s">
        <v>343</v>
      </c>
      <c r="E22" s="85"/>
      <c r="F22" s="85"/>
      <c r="G22" s="86"/>
      <c r="H22" s="86"/>
      <c r="I22" s="86"/>
      <c r="J22" s="86"/>
      <c r="K22" s="86"/>
      <c r="L22" s="86"/>
      <c r="M22" s="86"/>
      <c r="N22" s="86"/>
      <c r="O22" s="86"/>
      <c r="P22" s="86"/>
      <c r="Q22" s="86"/>
      <c r="R22" s="86"/>
      <c r="S22" s="86"/>
      <c r="T22" s="86"/>
      <c r="U22" s="86"/>
      <c r="V22" s="86"/>
      <c r="W22" s="86"/>
      <c r="X22" s="86"/>
      <c r="Y22" s="86"/>
      <c r="Z22" s="86"/>
      <c r="AA22" s="86"/>
      <c r="AB22" s="86"/>
      <c r="AC22" s="86"/>
      <c r="AD22" s="86"/>
      <c r="AE22" s="86"/>
      <c r="AF22" s="86"/>
      <c r="AG22" s="86"/>
      <c r="AH22" s="86"/>
      <c r="AI22" s="86"/>
      <c r="AJ22" s="86"/>
      <c r="AK22" s="86"/>
      <c r="AL22" s="86"/>
      <c r="AM22" s="86"/>
      <c r="AN22" s="86"/>
      <c r="AO22" s="86"/>
      <c r="AP22" s="86"/>
      <c r="AQ22" s="86"/>
      <c r="AR22" s="86"/>
      <c r="AS22" s="86"/>
      <c r="AT22" s="86"/>
      <c r="AU22" s="86"/>
      <c r="AV22" s="86"/>
      <c r="AW22" s="86"/>
      <c r="AX22" s="86"/>
      <c r="AY22" s="86"/>
      <c r="AZ22" s="86"/>
      <c r="BA22" s="86"/>
      <c r="BB22" s="86"/>
      <c r="BC22" s="86"/>
      <c r="BD22" s="86"/>
      <c r="BE22" s="86"/>
      <c r="BF22" s="86"/>
      <c r="BG22" s="86"/>
      <c r="BH22" s="86"/>
      <c r="BI22" s="86"/>
      <c r="BJ22" s="86"/>
    </row>
    <row r="23" spans="1:62" customFormat="1">
      <c r="A23" s="88" t="s">
        <v>37</v>
      </c>
      <c r="B23" s="83" t="s">
        <v>38</v>
      </c>
      <c r="C23" s="83" t="s">
        <v>25</v>
      </c>
      <c r="D23" s="84"/>
      <c r="E23" s="85"/>
      <c r="F23" s="85"/>
      <c r="G23" s="86"/>
      <c r="H23" s="86"/>
      <c r="I23" s="86"/>
      <c r="J23" s="86"/>
      <c r="K23" s="86"/>
      <c r="L23" s="86"/>
      <c r="M23" s="86"/>
      <c r="N23" s="86"/>
      <c r="O23" s="86"/>
      <c r="P23" s="86"/>
      <c r="Q23" s="86"/>
      <c r="R23" s="86"/>
      <c r="S23" s="86"/>
      <c r="T23" s="86"/>
      <c r="U23" s="86"/>
      <c r="V23" s="86"/>
      <c r="W23" s="86"/>
      <c r="X23" s="86"/>
      <c r="Y23" s="86"/>
      <c r="Z23" s="86"/>
      <c r="AA23" s="86"/>
      <c r="AB23" s="86"/>
      <c r="AC23" s="86"/>
      <c r="AD23" s="86"/>
      <c r="AE23" s="86"/>
      <c r="AF23" s="86"/>
      <c r="AG23" s="86"/>
      <c r="AH23" s="86"/>
      <c r="AI23" s="86"/>
      <c r="AJ23" s="86"/>
      <c r="AK23" s="86"/>
      <c r="AL23" s="86"/>
      <c r="AM23" s="86"/>
      <c r="AN23" s="86"/>
      <c r="AO23" s="86"/>
      <c r="AP23" s="86"/>
      <c r="AQ23" s="86"/>
      <c r="AR23" s="86"/>
      <c r="AS23" s="86"/>
      <c r="AT23" s="86"/>
      <c r="AU23" s="86"/>
      <c r="AV23" s="86"/>
      <c r="AW23" s="86"/>
      <c r="AX23" s="86"/>
      <c r="AY23" s="86"/>
      <c r="AZ23" s="86"/>
      <c r="BA23" s="86"/>
      <c r="BB23" s="86"/>
      <c r="BC23" s="86"/>
      <c r="BD23" s="86"/>
      <c r="BE23" s="86"/>
      <c r="BF23" s="86"/>
      <c r="BG23" s="86"/>
      <c r="BH23" s="86"/>
      <c r="BI23" s="86"/>
      <c r="BJ23" s="86"/>
    </row>
    <row r="24" spans="1:62" customFormat="1" ht="27">
      <c r="A24" s="88" t="s">
        <v>39</v>
      </c>
      <c r="B24" s="83" t="s">
        <v>40</v>
      </c>
      <c r="C24" s="83" t="s">
        <v>25</v>
      </c>
      <c r="D24" s="84" t="s">
        <v>344</v>
      </c>
      <c r="E24" s="85"/>
      <c r="F24" s="85"/>
      <c r="G24" s="86"/>
      <c r="H24" s="86"/>
      <c r="I24" s="86"/>
      <c r="J24" s="86"/>
      <c r="K24" s="86"/>
      <c r="L24" s="86"/>
      <c r="M24" s="86"/>
      <c r="N24" s="86"/>
      <c r="O24" s="86"/>
      <c r="P24" s="86"/>
      <c r="Q24" s="86"/>
      <c r="R24" s="86"/>
      <c r="S24" s="86"/>
      <c r="T24" s="86"/>
      <c r="U24" s="86"/>
      <c r="V24" s="86"/>
      <c r="W24" s="86"/>
      <c r="X24" s="86"/>
      <c r="Y24" s="86"/>
      <c r="Z24" s="86"/>
      <c r="AA24" s="86"/>
      <c r="AB24" s="86"/>
      <c r="AC24" s="86"/>
      <c r="AD24" s="86"/>
      <c r="AE24" s="86"/>
      <c r="AF24" s="86"/>
      <c r="AG24" s="86"/>
      <c r="AH24" s="86"/>
      <c r="AI24" s="86"/>
      <c r="AJ24" s="86"/>
      <c r="AK24" s="86"/>
      <c r="AL24" s="86"/>
      <c r="AM24" s="86"/>
      <c r="AN24" s="86"/>
      <c r="AO24" s="86"/>
      <c r="AP24" s="86"/>
      <c r="AQ24" s="86"/>
      <c r="AR24" s="86"/>
      <c r="AS24" s="86"/>
      <c r="AT24" s="86"/>
      <c r="AU24" s="86"/>
      <c r="AV24" s="86"/>
      <c r="AW24" s="86"/>
      <c r="AX24" s="86"/>
      <c r="AY24" s="86"/>
      <c r="AZ24" s="86"/>
      <c r="BA24" s="86"/>
      <c r="BB24" s="86"/>
      <c r="BC24" s="86"/>
      <c r="BD24" s="86"/>
      <c r="BE24" s="86"/>
      <c r="BF24" s="86"/>
      <c r="BG24" s="86"/>
      <c r="BH24" s="86"/>
      <c r="BI24" s="86"/>
      <c r="BJ24" s="86"/>
    </row>
    <row r="25" spans="1:62" customFormat="1" ht="27">
      <c r="A25" s="88" t="s">
        <v>41</v>
      </c>
      <c r="B25" s="83" t="s">
        <v>42</v>
      </c>
      <c r="C25" s="83" t="s">
        <v>8</v>
      </c>
      <c r="D25" s="84" t="s">
        <v>345</v>
      </c>
      <c r="E25" s="85"/>
      <c r="F25" s="85"/>
      <c r="G25" s="86"/>
      <c r="H25" s="86"/>
      <c r="I25" s="86"/>
      <c r="J25" s="86"/>
      <c r="K25" s="86"/>
      <c r="L25" s="86"/>
      <c r="M25" s="86"/>
      <c r="N25" s="86"/>
      <c r="O25" s="86"/>
      <c r="P25" s="86"/>
      <c r="Q25" s="86"/>
      <c r="R25" s="86"/>
      <c r="S25" s="86"/>
      <c r="T25" s="86"/>
      <c r="U25" s="86"/>
      <c r="V25" s="86"/>
      <c r="W25" s="86"/>
      <c r="X25" s="86"/>
      <c r="Y25" s="86"/>
      <c r="Z25" s="86"/>
      <c r="AA25" s="86"/>
      <c r="AB25" s="86"/>
      <c r="AC25" s="86"/>
      <c r="AD25" s="86"/>
      <c r="AE25" s="86"/>
      <c r="AF25" s="86"/>
      <c r="AG25" s="86"/>
      <c r="AH25" s="86"/>
      <c r="AI25" s="86"/>
      <c r="AJ25" s="86"/>
      <c r="AK25" s="86"/>
      <c r="AL25" s="86"/>
      <c r="AM25" s="86"/>
      <c r="AN25" s="86"/>
      <c r="AO25" s="86"/>
      <c r="AP25" s="86"/>
      <c r="AQ25" s="86"/>
      <c r="AR25" s="86"/>
      <c r="AS25" s="86"/>
      <c r="AT25" s="86"/>
      <c r="AU25" s="86"/>
      <c r="AV25" s="86"/>
      <c r="AW25" s="86"/>
      <c r="AX25" s="86"/>
      <c r="AY25" s="86"/>
      <c r="AZ25" s="86"/>
      <c r="BA25" s="86"/>
      <c r="BB25" s="86"/>
      <c r="BC25" s="86"/>
      <c r="BD25" s="86"/>
      <c r="BE25" s="86"/>
      <c r="BF25" s="86"/>
      <c r="BG25" s="86"/>
      <c r="BH25" s="86"/>
      <c r="BI25" s="86"/>
      <c r="BJ25" s="86"/>
    </row>
    <row r="26" spans="1:62" customFormat="1">
      <c r="A26" s="88" t="s">
        <v>43</v>
      </c>
      <c r="B26" s="83" t="s">
        <v>44</v>
      </c>
      <c r="C26" s="83" t="s">
        <v>8</v>
      </c>
      <c r="D26" s="84"/>
      <c r="E26" s="85"/>
      <c r="F26" s="85"/>
      <c r="G26" s="86"/>
      <c r="H26" s="86"/>
      <c r="I26" s="86"/>
      <c r="J26" s="86"/>
      <c r="K26" s="86"/>
      <c r="L26" s="86"/>
      <c r="M26" s="86"/>
      <c r="N26" s="86"/>
      <c r="O26" s="86"/>
      <c r="P26" s="86"/>
      <c r="Q26" s="86"/>
      <c r="R26" s="86"/>
      <c r="S26" s="86"/>
      <c r="T26" s="86"/>
      <c r="U26" s="86"/>
      <c r="V26" s="86"/>
      <c r="W26" s="86"/>
      <c r="X26" s="86"/>
      <c r="Y26" s="86"/>
      <c r="Z26" s="86"/>
      <c r="AA26" s="86"/>
      <c r="AB26" s="86"/>
      <c r="AC26" s="86"/>
      <c r="AD26" s="86"/>
      <c r="AE26" s="86"/>
      <c r="AF26" s="86"/>
      <c r="AG26" s="86"/>
      <c r="AH26" s="86"/>
      <c r="AI26" s="86"/>
      <c r="AJ26" s="86"/>
      <c r="AK26" s="86"/>
      <c r="AL26" s="86"/>
      <c r="AM26" s="86"/>
      <c r="AN26" s="86"/>
      <c r="AO26" s="86"/>
      <c r="AP26" s="86"/>
      <c r="AQ26" s="86"/>
      <c r="AR26" s="86"/>
      <c r="AS26" s="86"/>
      <c r="AT26" s="86"/>
      <c r="AU26" s="86"/>
      <c r="AV26" s="86"/>
      <c r="AW26" s="86"/>
      <c r="AX26" s="86"/>
      <c r="AY26" s="86"/>
      <c r="AZ26" s="86"/>
      <c r="BA26" s="86"/>
      <c r="BB26" s="86"/>
      <c r="BC26" s="86"/>
      <c r="BD26" s="86"/>
      <c r="BE26" s="86"/>
      <c r="BF26" s="86"/>
      <c r="BG26" s="86"/>
      <c r="BH26" s="86"/>
      <c r="BI26" s="86"/>
      <c r="BJ26" s="86"/>
    </row>
    <row r="27" spans="1:62" customFormat="1">
      <c r="A27" s="88" t="s">
        <v>45</v>
      </c>
      <c r="B27" s="83" t="s">
        <v>46</v>
      </c>
      <c r="C27" s="83" t="s">
        <v>8</v>
      </c>
      <c r="D27" s="84"/>
      <c r="E27" s="85"/>
      <c r="F27" s="85"/>
      <c r="G27" s="86"/>
      <c r="H27" s="86"/>
      <c r="I27" s="86"/>
      <c r="J27" s="86"/>
      <c r="K27" s="86"/>
      <c r="L27" s="86"/>
      <c r="M27" s="86"/>
      <c r="N27" s="86"/>
      <c r="O27" s="86"/>
      <c r="P27" s="86"/>
      <c r="Q27" s="86"/>
      <c r="R27" s="86"/>
      <c r="S27" s="86"/>
      <c r="T27" s="86"/>
      <c r="U27" s="86"/>
      <c r="V27" s="86"/>
      <c r="W27" s="86"/>
      <c r="X27" s="86"/>
      <c r="Y27" s="86"/>
      <c r="Z27" s="86"/>
      <c r="AA27" s="86"/>
      <c r="AB27" s="86"/>
      <c r="AC27" s="86"/>
      <c r="AD27" s="86"/>
      <c r="AE27" s="86"/>
      <c r="AF27" s="86"/>
      <c r="AG27" s="86"/>
      <c r="AH27" s="86"/>
      <c r="AI27" s="86"/>
      <c r="AJ27" s="86"/>
      <c r="AK27" s="86"/>
      <c r="AL27" s="86"/>
      <c r="AM27" s="86"/>
      <c r="AN27" s="86"/>
      <c r="AO27" s="86"/>
      <c r="AP27" s="86"/>
      <c r="AQ27" s="86"/>
      <c r="AR27" s="86"/>
      <c r="AS27" s="86"/>
      <c r="AT27" s="86"/>
      <c r="AU27" s="86"/>
      <c r="AV27" s="86"/>
      <c r="AW27" s="86"/>
      <c r="AX27" s="86"/>
      <c r="AY27" s="86"/>
      <c r="AZ27" s="86"/>
      <c r="BA27" s="86"/>
      <c r="BB27" s="86"/>
      <c r="BC27" s="86"/>
      <c r="BD27" s="86"/>
      <c r="BE27" s="86"/>
      <c r="BF27" s="86"/>
      <c r="BG27" s="86"/>
      <c r="BH27" s="86"/>
      <c r="BI27" s="86"/>
      <c r="BJ27" s="86"/>
    </row>
    <row r="28" spans="1:62" customFormat="1">
      <c r="A28" s="88" t="s">
        <v>47</v>
      </c>
      <c r="B28" s="83" t="s">
        <v>48</v>
      </c>
      <c r="C28" s="83" t="s">
        <v>25</v>
      </c>
      <c r="D28" s="84"/>
      <c r="E28" s="85"/>
      <c r="F28" s="85"/>
      <c r="G28" s="86"/>
      <c r="H28" s="86"/>
      <c r="I28" s="86"/>
      <c r="J28" s="86"/>
      <c r="K28" s="86"/>
      <c r="L28" s="86"/>
      <c r="M28" s="86"/>
      <c r="N28" s="86"/>
      <c r="O28" s="86"/>
      <c r="P28" s="86"/>
      <c r="Q28" s="86"/>
      <c r="R28" s="86"/>
      <c r="S28" s="86"/>
      <c r="T28" s="86"/>
      <c r="U28" s="86"/>
      <c r="V28" s="86"/>
      <c r="W28" s="86"/>
      <c r="X28" s="86"/>
      <c r="Y28" s="86"/>
      <c r="Z28" s="86"/>
      <c r="AA28" s="86"/>
      <c r="AB28" s="86"/>
      <c r="AC28" s="86"/>
      <c r="AD28" s="86"/>
      <c r="AE28" s="86"/>
      <c r="AF28" s="86"/>
      <c r="AG28" s="86"/>
      <c r="AH28" s="86"/>
      <c r="AI28" s="86"/>
      <c r="AJ28" s="86"/>
      <c r="AK28" s="86"/>
      <c r="AL28" s="86"/>
      <c r="AM28" s="86"/>
      <c r="AN28" s="86"/>
      <c r="AO28" s="86"/>
      <c r="AP28" s="86"/>
      <c r="AQ28" s="86"/>
      <c r="AR28" s="86"/>
      <c r="AS28" s="86"/>
      <c r="AT28" s="86"/>
      <c r="AU28" s="86"/>
      <c r="AV28" s="86"/>
      <c r="AW28" s="86"/>
      <c r="AX28" s="86"/>
      <c r="AY28" s="86"/>
      <c r="AZ28" s="86"/>
      <c r="BA28" s="86"/>
      <c r="BB28" s="86"/>
      <c r="BC28" s="86"/>
      <c r="BD28" s="86"/>
      <c r="BE28" s="86"/>
      <c r="BF28" s="86"/>
      <c r="BG28" s="86"/>
      <c r="BH28" s="86"/>
      <c r="BI28" s="86"/>
      <c r="BJ28" s="86"/>
    </row>
    <row r="29" spans="1:62" customFormat="1">
      <c r="A29" s="88" t="s">
        <v>49</v>
      </c>
      <c r="B29" s="83" t="s">
        <v>50</v>
      </c>
      <c r="C29" s="83" t="s">
        <v>8</v>
      </c>
      <c r="D29" s="84"/>
      <c r="E29" s="85"/>
      <c r="F29" s="85"/>
      <c r="G29" s="86"/>
      <c r="H29" s="86"/>
      <c r="I29" s="86"/>
      <c r="J29" s="86"/>
      <c r="K29" s="86"/>
      <c r="L29" s="86"/>
      <c r="M29" s="86"/>
      <c r="N29" s="86"/>
      <c r="O29" s="86"/>
      <c r="P29" s="86"/>
      <c r="Q29" s="86"/>
      <c r="R29" s="86"/>
      <c r="S29" s="86"/>
      <c r="T29" s="86"/>
      <c r="U29" s="86"/>
      <c r="V29" s="86"/>
      <c r="W29" s="86"/>
      <c r="X29" s="86"/>
      <c r="Y29" s="86"/>
      <c r="Z29" s="86"/>
      <c r="AA29" s="86"/>
      <c r="AB29" s="86"/>
      <c r="AC29" s="86"/>
      <c r="AD29" s="86"/>
      <c r="AE29" s="86"/>
      <c r="AF29" s="86"/>
      <c r="AG29" s="86"/>
      <c r="AH29" s="86"/>
      <c r="AI29" s="86"/>
      <c r="AJ29" s="86"/>
      <c r="AK29" s="86"/>
      <c r="AL29" s="86"/>
      <c r="AM29" s="86"/>
      <c r="AN29" s="86"/>
      <c r="AO29" s="86"/>
      <c r="AP29" s="86"/>
      <c r="AQ29" s="86"/>
      <c r="AR29" s="86"/>
      <c r="AS29" s="86"/>
      <c r="AT29" s="86"/>
      <c r="AU29" s="86"/>
      <c r="AV29" s="86"/>
      <c r="AW29" s="86"/>
      <c r="AX29" s="86"/>
      <c r="AY29" s="86"/>
      <c r="AZ29" s="86"/>
      <c r="BA29" s="86"/>
      <c r="BB29" s="86"/>
      <c r="BC29" s="86"/>
      <c r="BD29" s="86"/>
      <c r="BE29" s="86"/>
      <c r="BF29" s="86"/>
      <c r="BG29" s="86"/>
      <c r="BH29" s="86"/>
      <c r="BI29" s="86"/>
      <c r="BJ29" s="86"/>
    </row>
    <row r="30" spans="1:62" customFormat="1" ht="22.5">
      <c r="A30" s="87" t="s">
        <v>51</v>
      </c>
      <c r="B30" s="76"/>
      <c r="C30" s="76"/>
      <c r="D30" s="76"/>
      <c r="E30" s="76"/>
      <c r="F30" s="77"/>
      <c r="G30" s="86"/>
      <c r="H30" s="86"/>
      <c r="I30" s="86"/>
      <c r="J30" s="86"/>
      <c r="K30" s="86"/>
      <c r="L30" s="86"/>
      <c r="M30" s="86"/>
      <c r="N30" s="86"/>
      <c r="O30" s="86"/>
      <c r="P30" s="86"/>
      <c r="Q30" s="86"/>
      <c r="R30" s="86"/>
      <c r="S30" s="86"/>
      <c r="T30" s="86"/>
      <c r="U30" s="86"/>
      <c r="V30" s="86"/>
      <c r="W30" s="86"/>
      <c r="X30" s="86"/>
      <c r="Y30" s="86"/>
      <c r="Z30" s="86"/>
      <c r="AA30" s="86"/>
      <c r="AB30" s="86"/>
      <c r="AC30" s="86"/>
      <c r="AD30" s="86"/>
      <c r="AE30" s="86"/>
      <c r="AF30" s="86"/>
      <c r="AG30" s="86"/>
      <c r="AH30" s="86"/>
      <c r="AI30" s="86"/>
      <c r="AJ30" s="86"/>
      <c r="AK30" s="86"/>
      <c r="AL30" s="86"/>
      <c r="AM30" s="86"/>
      <c r="AN30" s="86"/>
      <c r="AO30" s="86"/>
      <c r="AP30" s="86"/>
      <c r="AQ30" s="86"/>
      <c r="AR30" s="86"/>
      <c r="AS30" s="86"/>
      <c r="AT30" s="86"/>
      <c r="AU30" s="86"/>
      <c r="AV30" s="86"/>
      <c r="AW30" s="86"/>
      <c r="AX30" s="86"/>
      <c r="AY30" s="86"/>
      <c r="AZ30" s="86"/>
      <c r="BA30" s="86"/>
      <c r="BB30" s="86"/>
      <c r="BC30" s="86"/>
      <c r="BD30" s="86"/>
      <c r="BE30" s="86"/>
      <c r="BF30" s="86"/>
      <c r="BG30" s="86"/>
      <c r="BH30" s="86"/>
      <c r="BI30" s="86"/>
      <c r="BJ30" s="86"/>
    </row>
    <row r="31" spans="1:62" customFormat="1">
      <c r="A31" s="79" t="str">
        <f t="shared" ref="A31:F31" si="2">A2</f>
        <v>Index</v>
      </c>
      <c r="B31" s="79" t="str">
        <f t="shared" si="2"/>
        <v>Onderwerp</v>
      </c>
      <c r="C31" s="80" t="str">
        <f t="shared" si="2"/>
        <v>Eis/Wens</v>
      </c>
      <c r="D31" s="80" t="str">
        <f t="shared" si="2"/>
        <v>Aanvullende informatie</v>
      </c>
      <c r="E31" s="81" t="str">
        <f t="shared" si="2"/>
        <v>Akkoord Opdrachtnemer</v>
      </c>
      <c r="F31" s="81" t="str">
        <f t="shared" si="2"/>
        <v>Opmerking Opdrachtnemer</v>
      </c>
      <c r="G31" s="86"/>
      <c r="H31" s="86"/>
      <c r="I31" s="86"/>
      <c r="J31" s="86"/>
      <c r="K31" s="86"/>
      <c r="L31" s="86"/>
      <c r="M31" s="86"/>
      <c r="N31" s="86"/>
      <c r="O31" s="86"/>
      <c r="P31" s="86"/>
      <c r="Q31" s="86"/>
      <c r="R31" s="86"/>
      <c r="S31" s="86"/>
      <c r="T31" s="86"/>
      <c r="U31" s="86"/>
      <c r="V31" s="86"/>
      <c r="W31" s="86"/>
      <c r="X31" s="86"/>
      <c r="Y31" s="86"/>
      <c r="Z31" s="86"/>
      <c r="AA31" s="86"/>
      <c r="AB31" s="86"/>
      <c r="AC31" s="86"/>
      <c r="AD31" s="86"/>
      <c r="AE31" s="86"/>
      <c r="AF31" s="86"/>
      <c r="AG31" s="86"/>
      <c r="AH31" s="86"/>
      <c r="AI31" s="86"/>
      <c r="AJ31" s="86"/>
      <c r="AK31" s="86"/>
      <c r="AL31" s="86"/>
      <c r="AM31" s="86"/>
      <c r="AN31" s="86"/>
      <c r="AO31" s="86"/>
      <c r="AP31" s="86"/>
      <c r="AQ31" s="86"/>
      <c r="AR31" s="86"/>
      <c r="AS31" s="86"/>
      <c r="AT31" s="86"/>
      <c r="AU31" s="86"/>
      <c r="AV31" s="86"/>
      <c r="AW31" s="86"/>
      <c r="AX31" s="86"/>
      <c r="AY31" s="86"/>
      <c r="AZ31" s="86"/>
      <c r="BA31" s="86"/>
      <c r="BB31" s="86"/>
      <c r="BC31" s="86"/>
      <c r="BD31" s="86"/>
      <c r="BE31" s="86"/>
      <c r="BF31" s="86"/>
      <c r="BG31" s="86"/>
      <c r="BH31" s="86"/>
      <c r="BI31" s="86"/>
      <c r="BJ31" s="86"/>
    </row>
    <row r="32" spans="1:62" customFormat="1">
      <c r="A32" s="88" t="s">
        <v>52</v>
      </c>
      <c r="B32" s="83" t="s">
        <v>53</v>
      </c>
      <c r="C32" s="83" t="s">
        <v>8</v>
      </c>
      <c r="D32" s="84"/>
      <c r="E32" s="85"/>
      <c r="F32" s="85"/>
      <c r="G32" s="86"/>
      <c r="H32" s="86"/>
      <c r="I32" s="86"/>
      <c r="J32" s="86"/>
      <c r="K32" s="86"/>
      <c r="L32" s="86"/>
      <c r="M32" s="86"/>
      <c r="N32" s="86"/>
      <c r="O32" s="86"/>
      <c r="P32" s="86"/>
      <c r="Q32" s="86"/>
      <c r="R32" s="86"/>
      <c r="S32" s="86"/>
      <c r="T32" s="86"/>
      <c r="U32" s="86"/>
      <c r="V32" s="86"/>
      <c r="W32" s="86"/>
      <c r="X32" s="86"/>
      <c r="Y32" s="86"/>
      <c r="Z32" s="86"/>
      <c r="AA32" s="86"/>
      <c r="AB32" s="86"/>
      <c r="AC32" s="86"/>
      <c r="AD32" s="86"/>
      <c r="AE32" s="86"/>
      <c r="AF32" s="86"/>
      <c r="AG32" s="86"/>
      <c r="AH32" s="86"/>
      <c r="AI32" s="86"/>
      <c r="AJ32" s="86"/>
      <c r="AK32" s="86"/>
      <c r="AL32" s="86"/>
      <c r="AM32" s="86"/>
      <c r="AN32" s="86"/>
      <c r="AO32" s="86"/>
      <c r="AP32" s="86"/>
      <c r="AQ32" s="86"/>
      <c r="AR32" s="86"/>
      <c r="AS32" s="86"/>
      <c r="AT32" s="86"/>
      <c r="AU32" s="86"/>
      <c r="AV32" s="86"/>
      <c r="AW32" s="86"/>
      <c r="AX32" s="86"/>
      <c r="AY32" s="86"/>
      <c r="AZ32" s="86"/>
      <c r="BA32" s="86"/>
      <c r="BB32" s="86"/>
      <c r="BC32" s="86"/>
      <c r="BD32" s="86"/>
      <c r="BE32" s="86"/>
      <c r="BF32" s="86"/>
      <c r="BG32" s="86"/>
      <c r="BH32" s="86"/>
      <c r="BI32" s="86"/>
      <c r="BJ32" s="86"/>
    </row>
    <row r="33" spans="1:62" customFormat="1">
      <c r="A33" s="88" t="s">
        <v>54</v>
      </c>
      <c r="B33" s="83" t="s">
        <v>55</v>
      </c>
      <c r="C33" s="83" t="s">
        <v>8</v>
      </c>
      <c r="D33" s="84"/>
      <c r="E33" s="85"/>
      <c r="F33" s="85"/>
      <c r="G33" s="86"/>
      <c r="H33" s="86"/>
      <c r="I33" s="86"/>
      <c r="J33" s="86"/>
      <c r="K33" s="86"/>
      <c r="L33" s="86"/>
      <c r="M33" s="86"/>
      <c r="N33" s="86"/>
      <c r="O33" s="86"/>
      <c r="P33" s="86"/>
      <c r="Q33" s="86"/>
      <c r="R33" s="86"/>
      <c r="S33" s="86"/>
      <c r="T33" s="86"/>
      <c r="U33" s="86"/>
      <c r="V33" s="86"/>
      <c r="W33" s="86"/>
      <c r="X33" s="86"/>
      <c r="Y33" s="86"/>
      <c r="Z33" s="86"/>
      <c r="AA33" s="86"/>
      <c r="AB33" s="86"/>
      <c r="AC33" s="86"/>
      <c r="AD33" s="86"/>
      <c r="AE33" s="86"/>
      <c r="AF33" s="86"/>
      <c r="AG33" s="86"/>
      <c r="AH33" s="86"/>
      <c r="AI33" s="86"/>
      <c r="AJ33" s="86"/>
      <c r="AK33" s="86"/>
      <c r="AL33" s="86"/>
      <c r="AM33" s="86"/>
      <c r="AN33" s="86"/>
      <c r="AO33" s="86"/>
      <c r="AP33" s="86"/>
      <c r="AQ33" s="86"/>
      <c r="AR33" s="86"/>
      <c r="AS33" s="86"/>
      <c r="AT33" s="86"/>
      <c r="AU33" s="86"/>
      <c r="AV33" s="86"/>
      <c r="AW33" s="86"/>
      <c r="AX33" s="86"/>
      <c r="AY33" s="86"/>
      <c r="AZ33" s="86"/>
      <c r="BA33" s="86"/>
      <c r="BB33" s="86"/>
      <c r="BC33" s="86"/>
      <c r="BD33" s="86"/>
      <c r="BE33" s="86"/>
      <c r="BF33" s="86"/>
      <c r="BG33" s="86"/>
      <c r="BH33" s="86"/>
      <c r="BI33" s="86"/>
      <c r="BJ33" s="86"/>
    </row>
    <row r="34" spans="1:62" customFormat="1">
      <c r="A34" s="88" t="s">
        <v>56</v>
      </c>
      <c r="B34" s="83" t="s">
        <v>57</v>
      </c>
      <c r="C34" s="83" t="s">
        <v>8</v>
      </c>
      <c r="D34" s="84"/>
      <c r="E34" s="85"/>
      <c r="F34" s="85"/>
      <c r="G34" s="86"/>
      <c r="H34" s="86"/>
      <c r="I34" s="86"/>
      <c r="J34" s="86"/>
      <c r="K34" s="86"/>
      <c r="L34" s="86"/>
      <c r="M34" s="86"/>
      <c r="N34" s="86"/>
      <c r="O34" s="86"/>
      <c r="P34" s="86"/>
      <c r="Q34" s="86"/>
      <c r="R34" s="86"/>
      <c r="S34" s="86"/>
      <c r="T34" s="86"/>
      <c r="U34" s="86"/>
      <c r="V34" s="86"/>
      <c r="W34" s="86"/>
      <c r="X34" s="86"/>
      <c r="Y34" s="86"/>
      <c r="Z34" s="86"/>
      <c r="AA34" s="86"/>
      <c r="AB34" s="86"/>
      <c r="AC34" s="86"/>
      <c r="AD34" s="86"/>
      <c r="AE34" s="86"/>
      <c r="AF34" s="86"/>
      <c r="AG34" s="86"/>
      <c r="AH34" s="86"/>
      <c r="AI34" s="86"/>
      <c r="AJ34" s="86"/>
      <c r="AK34" s="86"/>
      <c r="AL34" s="86"/>
      <c r="AM34" s="86"/>
      <c r="AN34" s="86"/>
      <c r="AO34" s="86"/>
      <c r="AP34" s="86"/>
      <c r="AQ34" s="86"/>
      <c r="AR34" s="86"/>
      <c r="AS34" s="86"/>
      <c r="AT34" s="86"/>
      <c r="AU34" s="86"/>
      <c r="AV34" s="86"/>
      <c r="AW34" s="86"/>
      <c r="AX34" s="86"/>
      <c r="AY34" s="86"/>
      <c r="AZ34" s="86"/>
      <c r="BA34" s="86"/>
      <c r="BB34" s="86"/>
      <c r="BC34" s="86"/>
      <c r="BD34" s="86"/>
      <c r="BE34" s="86"/>
      <c r="BF34" s="86"/>
      <c r="BG34" s="86"/>
      <c r="BH34" s="86"/>
      <c r="BI34" s="86"/>
      <c r="BJ34" s="86"/>
    </row>
    <row r="35" spans="1:62" customFormat="1">
      <c r="A35" s="88" t="s">
        <v>58</v>
      </c>
      <c r="B35" s="83" t="s">
        <v>59</v>
      </c>
      <c r="C35" s="83" t="s">
        <v>8</v>
      </c>
      <c r="D35" s="84"/>
      <c r="E35" s="85"/>
      <c r="F35" s="85"/>
      <c r="G35" s="86"/>
      <c r="H35" s="86"/>
      <c r="I35" s="86"/>
      <c r="J35" s="86"/>
      <c r="K35" s="86"/>
      <c r="L35" s="86"/>
      <c r="M35" s="86"/>
      <c r="N35" s="86"/>
      <c r="O35" s="86"/>
      <c r="P35" s="86"/>
      <c r="Q35" s="86"/>
      <c r="R35" s="86"/>
      <c r="S35" s="86"/>
      <c r="T35" s="86"/>
      <c r="U35" s="86"/>
      <c r="V35" s="86"/>
      <c r="W35" s="86"/>
      <c r="X35" s="86"/>
      <c r="Y35" s="86"/>
      <c r="Z35" s="86"/>
      <c r="AA35" s="86"/>
      <c r="AB35" s="86"/>
      <c r="AC35" s="86"/>
      <c r="AD35" s="86"/>
      <c r="AE35" s="86"/>
      <c r="AF35" s="86"/>
      <c r="AG35" s="86"/>
      <c r="AH35" s="86"/>
      <c r="AI35" s="86"/>
      <c r="AJ35" s="86"/>
      <c r="AK35" s="86"/>
      <c r="AL35" s="86"/>
      <c r="AM35" s="86"/>
      <c r="AN35" s="86"/>
      <c r="AO35" s="86"/>
      <c r="AP35" s="86"/>
      <c r="AQ35" s="86"/>
      <c r="AR35" s="86"/>
      <c r="AS35" s="86"/>
      <c r="AT35" s="86"/>
      <c r="AU35" s="86"/>
      <c r="AV35" s="86"/>
      <c r="AW35" s="86"/>
      <c r="AX35" s="86"/>
      <c r="AY35" s="86"/>
      <c r="AZ35" s="86"/>
      <c r="BA35" s="86"/>
      <c r="BB35" s="86"/>
      <c r="BC35" s="86"/>
      <c r="BD35" s="86"/>
      <c r="BE35" s="86"/>
      <c r="BF35" s="86"/>
      <c r="BG35" s="86"/>
      <c r="BH35" s="86"/>
      <c r="BI35" s="86"/>
      <c r="BJ35" s="86"/>
    </row>
    <row r="36" spans="1:62" customFormat="1">
      <c r="A36" s="88" t="s">
        <v>60</v>
      </c>
      <c r="B36" s="83" t="s">
        <v>61</v>
      </c>
      <c r="C36" s="83" t="s">
        <v>8</v>
      </c>
      <c r="D36" s="84"/>
      <c r="E36" s="85"/>
      <c r="F36" s="85"/>
      <c r="G36" s="86"/>
      <c r="H36" s="86"/>
      <c r="I36" s="86"/>
      <c r="J36" s="86"/>
      <c r="K36" s="86"/>
      <c r="L36" s="86"/>
      <c r="M36" s="86"/>
      <c r="N36" s="86"/>
      <c r="O36" s="86"/>
      <c r="P36" s="86"/>
      <c r="Q36" s="86"/>
      <c r="R36" s="86"/>
      <c r="S36" s="86"/>
      <c r="T36" s="86"/>
      <c r="U36" s="86"/>
      <c r="V36" s="86"/>
      <c r="W36" s="86"/>
      <c r="X36" s="86"/>
      <c r="Y36" s="86"/>
      <c r="Z36" s="86"/>
      <c r="AA36" s="86"/>
      <c r="AB36" s="86"/>
      <c r="AC36" s="86"/>
      <c r="AD36" s="86"/>
      <c r="AE36" s="86"/>
      <c r="AF36" s="86"/>
      <c r="AG36" s="86"/>
      <c r="AH36" s="86"/>
      <c r="AI36" s="86"/>
      <c r="AJ36" s="86"/>
      <c r="AK36" s="86"/>
      <c r="AL36" s="86"/>
      <c r="AM36" s="86"/>
      <c r="AN36" s="86"/>
      <c r="AO36" s="86"/>
      <c r="AP36" s="86"/>
      <c r="AQ36" s="86"/>
      <c r="AR36" s="86"/>
      <c r="AS36" s="86"/>
      <c r="AT36" s="86"/>
      <c r="AU36" s="86"/>
      <c r="AV36" s="86"/>
      <c r="AW36" s="86"/>
      <c r="AX36" s="86"/>
      <c r="AY36" s="86"/>
      <c r="AZ36" s="86"/>
      <c r="BA36" s="86"/>
      <c r="BB36" s="86"/>
      <c r="BC36" s="86"/>
      <c r="BD36" s="86"/>
      <c r="BE36" s="86"/>
      <c r="BF36" s="86"/>
      <c r="BG36" s="86"/>
      <c r="BH36" s="86"/>
      <c r="BI36" s="86"/>
      <c r="BJ36" s="86"/>
    </row>
    <row r="37" spans="1:62" customFormat="1">
      <c r="A37" s="88" t="s">
        <v>62</v>
      </c>
      <c r="B37" s="83" t="s">
        <v>63</v>
      </c>
      <c r="C37" s="83" t="s">
        <v>8</v>
      </c>
      <c r="D37" s="84"/>
      <c r="E37" s="85"/>
      <c r="F37" s="85"/>
      <c r="G37" s="86"/>
      <c r="H37" s="86"/>
      <c r="I37" s="86"/>
      <c r="J37" s="86"/>
      <c r="K37" s="86"/>
      <c r="L37" s="86"/>
      <c r="M37" s="86"/>
      <c r="N37" s="86"/>
      <c r="O37" s="86"/>
      <c r="P37" s="86"/>
      <c r="Q37" s="86"/>
      <c r="R37" s="86"/>
      <c r="S37" s="86"/>
      <c r="T37" s="86"/>
      <c r="U37" s="86"/>
      <c r="V37" s="86"/>
      <c r="W37" s="86"/>
      <c r="X37" s="86"/>
      <c r="Y37" s="86"/>
      <c r="Z37" s="86"/>
      <c r="AA37" s="86"/>
      <c r="AB37" s="86"/>
      <c r="AC37" s="86"/>
      <c r="AD37" s="86"/>
      <c r="AE37" s="86"/>
      <c r="AF37" s="86"/>
      <c r="AG37" s="86"/>
      <c r="AH37" s="86"/>
      <c r="AI37" s="86"/>
      <c r="AJ37" s="86"/>
      <c r="AK37" s="86"/>
      <c r="AL37" s="86"/>
      <c r="AM37" s="86"/>
      <c r="AN37" s="86"/>
      <c r="AO37" s="86"/>
      <c r="AP37" s="86"/>
      <c r="AQ37" s="86"/>
      <c r="AR37" s="86"/>
      <c r="AS37" s="86"/>
      <c r="AT37" s="86"/>
      <c r="AU37" s="86"/>
      <c r="AV37" s="86"/>
      <c r="AW37" s="86"/>
      <c r="AX37" s="86"/>
      <c r="AY37" s="86"/>
      <c r="AZ37" s="86"/>
      <c r="BA37" s="86"/>
      <c r="BB37" s="86"/>
      <c r="BC37" s="86"/>
      <c r="BD37" s="86"/>
      <c r="BE37" s="86"/>
      <c r="BF37" s="86"/>
      <c r="BG37" s="86"/>
      <c r="BH37" s="86"/>
      <c r="BI37" s="86"/>
      <c r="BJ37" s="86"/>
    </row>
    <row r="38" spans="1:62" customFormat="1">
      <c r="A38" s="88" t="s">
        <v>64</v>
      </c>
      <c r="B38" s="83" t="s">
        <v>65</v>
      </c>
      <c r="C38" s="83" t="s">
        <v>8</v>
      </c>
      <c r="D38" s="84"/>
      <c r="E38" s="85"/>
      <c r="F38" s="85"/>
      <c r="G38" s="86"/>
      <c r="H38" s="86"/>
      <c r="I38" s="86"/>
      <c r="J38" s="86"/>
      <c r="K38" s="86"/>
      <c r="L38" s="86"/>
      <c r="M38" s="86"/>
      <c r="N38" s="86"/>
      <c r="O38" s="86"/>
      <c r="P38" s="86"/>
      <c r="Q38" s="86"/>
      <c r="R38" s="86"/>
      <c r="S38" s="86"/>
      <c r="T38" s="86"/>
      <c r="U38" s="86"/>
      <c r="V38" s="86"/>
      <c r="W38" s="86"/>
      <c r="X38" s="86"/>
      <c r="Y38" s="86"/>
      <c r="Z38" s="86"/>
      <c r="AA38" s="86"/>
      <c r="AB38" s="86"/>
      <c r="AC38" s="86"/>
      <c r="AD38" s="86"/>
      <c r="AE38" s="86"/>
      <c r="AF38" s="86"/>
      <c r="AG38" s="86"/>
      <c r="AH38" s="86"/>
      <c r="AI38" s="86"/>
      <c r="AJ38" s="86"/>
      <c r="AK38" s="86"/>
      <c r="AL38" s="86"/>
      <c r="AM38" s="86"/>
      <c r="AN38" s="86"/>
      <c r="AO38" s="86"/>
      <c r="AP38" s="86"/>
      <c r="AQ38" s="86"/>
      <c r="AR38" s="86"/>
      <c r="AS38" s="86"/>
      <c r="AT38" s="86"/>
      <c r="AU38" s="86"/>
      <c r="AV38" s="86"/>
      <c r="AW38" s="86"/>
      <c r="AX38" s="86"/>
      <c r="AY38" s="86"/>
      <c r="AZ38" s="86"/>
      <c r="BA38" s="86"/>
      <c r="BB38" s="86"/>
      <c r="BC38" s="86"/>
      <c r="BD38" s="86"/>
      <c r="BE38" s="86"/>
      <c r="BF38" s="86"/>
      <c r="BG38" s="86"/>
      <c r="BH38" s="86"/>
      <c r="BI38" s="86"/>
      <c r="BJ38" s="86"/>
    </row>
    <row r="39" spans="1:62" customFormat="1">
      <c r="A39" s="88" t="s">
        <v>66</v>
      </c>
      <c r="B39" s="83" t="s">
        <v>67</v>
      </c>
      <c r="C39" s="83" t="s">
        <v>8</v>
      </c>
      <c r="D39" s="84"/>
      <c r="E39" s="85"/>
      <c r="F39" s="85"/>
      <c r="G39" s="86"/>
      <c r="H39" s="86"/>
      <c r="I39" s="86"/>
      <c r="J39" s="86"/>
      <c r="K39" s="86"/>
      <c r="L39" s="86"/>
      <c r="M39" s="86"/>
      <c r="N39" s="86"/>
      <c r="O39" s="86"/>
      <c r="P39" s="86"/>
      <c r="Q39" s="86"/>
      <c r="R39" s="86"/>
      <c r="S39" s="86"/>
      <c r="T39" s="86"/>
      <c r="U39" s="86"/>
      <c r="V39" s="86"/>
      <c r="W39" s="86"/>
      <c r="X39" s="86"/>
      <c r="Y39" s="86"/>
      <c r="Z39" s="86"/>
      <c r="AA39" s="86"/>
      <c r="AB39" s="86"/>
      <c r="AC39" s="86"/>
      <c r="AD39" s="86"/>
      <c r="AE39" s="86"/>
      <c r="AF39" s="86"/>
      <c r="AG39" s="86"/>
      <c r="AH39" s="86"/>
      <c r="AI39" s="86"/>
      <c r="AJ39" s="86"/>
      <c r="AK39" s="86"/>
      <c r="AL39" s="86"/>
      <c r="AM39" s="86"/>
      <c r="AN39" s="86"/>
      <c r="AO39" s="86"/>
      <c r="AP39" s="86"/>
      <c r="AQ39" s="86"/>
      <c r="AR39" s="86"/>
      <c r="AS39" s="86"/>
      <c r="AT39" s="86"/>
      <c r="AU39" s="86"/>
      <c r="AV39" s="86"/>
      <c r="AW39" s="86"/>
      <c r="AX39" s="86"/>
      <c r="AY39" s="86"/>
      <c r="AZ39" s="86"/>
      <c r="BA39" s="86"/>
      <c r="BB39" s="86"/>
      <c r="BC39" s="86"/>
      <c r="BD39" s="86"/>
      <c r="BE39" s="86"/>
      <c r="BF39" s="86"/>
      <c r="BG39" s="86"/>
      <c r="BH39" s="86"/>
      <c r="BI39" s="86"/>
      <c r="BJ39" s="86"/>
    </row>
    <row r="40" spans="1:62" customFormat="1">
      <c r="A40" s="88" t="s">
        <v>68</v>
      </c>
      <c r="B40" s="83" t="s">
        <v>69</v>
      </c>
      <c r="C40" s="83" t="s">
        <v>8</v>
      </c>
      <c r="D40" s="84"/>
      <c r="E40" s="85"/>
      <c r="F40" s="85"/>
      <c r="G40" s="86"/>
      <c r="H40" s="86"/>
      <c r="I40" s="86"/>
      <c r="J40" s="86"/>
      <c r="K40" s="86"/>
      <c r="L40" s="86"/>
      <c r="M40" s="86"/>
      <c r="N40" s="86"/>
      <c r="O40" s="86"/>
      <c r="P40" s="86"/>
      <c r="Q40" s="86"/>
      <c r="R40" s="86"/>
      <c r="S40" s="86"/>
      <c r="T40" s="86"/>
      <c r="U40" s="86"/>
      <c r="V40" s="86"/>
      <c r="W40" s="86"/>
      <c r="X40" s="86"/>
      <c r="Y40" s="86"/>
      <c r="Z40" s="86"/>
      <c r="AA40" s="86"/>
      <c r="AB40" s="86"/>
      <c r="AC40" s="86"/>
      <c r="AD40" s="86"/>
      <c r="AE40" s="86"/>
      <c r="AF40" s="86"/>
      <c r="AG40" s="86"/>
      <c r="AH40" s="86"/>
      <c r="AI40" s="86"/>
      <c r="AJ40" s="86"/>
      <c r="AK40" s="86"/>
      <c r="AL40" s="86"/>
      <c r="AM40" s="86"/>
      <c r="AN40" s="86"/>
      <c r="AO40" s="86"/>
      <c r="AP40" s="86"/>
      <c r="AQ40" s="86"/>
      <c r="AR40" s="86"/>
      <c r="AS40" s="86"/>
      <c r="AT40" s="86"/>
      <c r="AU40" s="86"/>
      <c r="AV40" s="86"/>
      <c r="AW40" s="86"/>
      <c r="AX40" s="86"/>
      <c r="AY40" s="86"/>
      <c r="AZ40" s="86"/>
      <c r="BA40" s="86"/>
      <c r="BB40" s="86"/>
      <c r="BC40" s="86"/>
      <c r="BD40" s="86"/>
      <c r="BE40" s="86"/>
      <c r="BF40" s="86"/>
      <c r="BG40" s="86"/>
      <c r="BH40" s="86"/>
      <c r="BI40" s="86"/>
      <c r="BJ40" s="86"/>
    </row>
    <row r="41" spans="1:62" customFormat="1">
      <c r="A41" s="88" t="s">
        <v>70</v>
      </c>
      <c r="B41" s="83" t="s">
        <v>71</v>
      </c>
      <c r="C41" s="83" t="s">
        <v>8</v>
      </c>
      <c r="D41" s="84"/>
      <c r="E41" s="85"/>
      <c r="F41" s="85"/>
      <c r="G41" s="86"/>
      <c r="H41" s="86"/>
      <c r="I41" s="86"/>
      <c r="J41" s="86"/>
      <c r="K41" s="86"/>
      <c r="L41" s="86"/>
      <c r="M41" s="86"/>
      <c r="N41" s="86"/>
      <c r="O41" s="86"/>
      <c r="P41" s="86"/>
      <c r="Q41" s="86"/>
      <c r="R41" s="86"/>
      <c r="S41" s="86"/>
      <c r="T41" s="86"/>
      <c r="U41" s="86"/>
      <c r="V41" s="86"/>
      <c r="W41" s="86"/>
      <c r="X41" s="86"/>
      <c r="Y41" s="86"/>
      <c r="Z41" s="86"/>
      <c r="AA41" s="86"/>
      <c r="AB41" s="86"/>
      <c r="AC41" s="86"/>
      <c r="AD41" s="86"/>
      <c r="AE41" s="86"/>
      <c r="AF41" s="86"/>
      <c r="AG41" s="86"/>
      <c r="AH41" s="86"/>
      <c r="AI41" s="86"/>
      <c r="AJ41" s="86"/>
      <c r="AK41" s="86"/>
      <c r="AL41" s="86"/>
      <c r="AM41" s="86"/>
      <c r="AN41" s="86"/>
      <c r="AO41" s="86"/>
      <c r="AP41" s="86"/>
      <c r="AQ41" s="86"/>
      <c r="AR41" s="86"/>
      <c r="AS41" s="86"/>
      <c r="AT41" s="86"/>
      <c r="AU41" s="86"/>
      <c r="AV41" s="86"/>
      <c r="AW41" s="86"/>
      <c r="AX41" s="86"/>
      <c r="AY41" s="86"/>
      <c r="AZ41" s="86"/>
      <c r="BA41" s="86"/>
      <c r="BB41" s="86"/>
      <c r="BC41" s="86"/>
      <c r="BD41" s="86"/>
      <c r="BE41" s="86"/>
      <c r="BF41" s="86"/>
      <c r="BG41" s="86"/>
      <c r="BH41" s="86"/>
      <c r="BI41" s="86"/>
      <c r="BJ41" s="86"/>
    </row>
    <row r="42" spans="1:62" customFormat="1">
      <c r="A42" s="88" t="s">
        <v>72</v>
      </c>
      <c r="B42" s="83" t="s">
        <v>73</v>
      </c>
      <c r="C42" s="83" t="s">
        <v>8</v>
      </c>
      <c r="D42" s="84"/>
      <c r="E42" s="85"/>
      <c r="F42" s="85"/>
      <c r="G42" s="86"/>
      <c r="H42" s="86"/>
      <c r="I42" s="86"/>
      <c r="J42" s="86"/>
      <c r="K42" s="86"/>
      <c r="L42" s="86"/>
      <c r="M42" s="86"/>
      <c r="N42" s="86"/>
      <c r="O42" s="86"/>
      <c r="P42" s="86"/>
      <c r="Q42" s="86"/>
      <c r="R42" s="86"/>
      <c r="S42" s="86"/>
      <c r="T42" s="86"/>
      <c r="U42" s="86"/>
      <c r="V42" s="86"/>
      <c r="W42" s="86"/>
      <c r="X42" s="86"/>
      <c r="Y42" s="86"/>
      <c r="Z42" s="86"/>
      <c r="AA42" s="86"/>
      <c r="AB42" s="86"/>
      <c r="AC42" s="86"/>
      <c r="AD42" s="86"/>
      <c r="AE42" s="86"/>
      <c r="AF42" s="86"/>
      <c r="AG42" s="86"/>
      <c r="AH42" s="86"/>
      <c r="AI42" s="86"/>
      <c r="AJ42" s="86"/>
      <c r="AK42" s="86"/>
      <c r="AL42" s="86"/>
      <c r="AM42" s="86"/>
      <c r="AN42" s="86"/>
      <c r="AO42" s="86"/>
      <c r="AP42" s="86"/>
      <c r="AQ42" s="86"/>
      <c r="AR42" s="86"/>
      <c r="AS42" s="86"/>
      <c r="AT42" s="86"/>
      <c r="AU42" s="86"/>
      <c r="AV42" s="86"/>
      <c r="AW42" s="86"/>
      <c r="AX42" s="86"/>
      <c r="AY42" s="86"/>
      <c r="AZ42" s="86"/>
      <c r="BA42" s="86"/>
      <c r="BB42" s="86"/>
      <c r="BC42" s="86"/>
      <c r="BD42" s="86"/>
      <c r="BE42" s="86"/>
      <c r="BF42" s="86"/>
      <c r="BG42" s="86"/>
      <c r="BH42" s="86"/>
      <c r="BI42" s="86"/>
      <c r="BJ42" s="86"/>
    </row>
    <row r="43" spans="1:62" customFormat="1" ht="22.5">
      <c r="A43" s="87" t="s">
        <v>74</v>
      </c>
      <c r="B43" s="76"/>
      <c r="C43" s="76"/>
      <c r="D43" s="76"/>
      <c r="E43" s="76"/>
      <c r="F43" s="77"/>
      <c r="G43" s="86"/>
      <c r="H43" s="86"/>
      <c r="I43" s="86"/>
      <c r="J43" s="86"/>
      <c r="K43" s="86"/>
      <c r="L43" s="86"/>
      <c r="M43" s="86"/>
      <c r="N43" s="86"/>
      <c r="O43" s="86"/>
      <c r="P43" s="86"/>
      <c r="Q43" s="86"/>
      <c r="R43" s="86"/>
      <c r="S43" s="86"/>
      <c r="T43" s="86"/>
      <c r="U43" s="86"/>
      <c r="V43" s="86"/>
      <c r="W43" s="86"/>
      <c r="X43" s="86"/>
      <c r="Y43" s="86"/>
      <c r="Z43" s="86"/>
      <c r="AA43" s="86"/>
      <c r="AB43" s="86"/>
      <c r="AC43" s="86"/>
      <c r="AD43" s="86"/>
      <c r="AE43" s="86"/>
      <c r="AF43" s="86"/>
      <c r="AG43" s="86"/>
      <c r="AH43" s="86"/>
      <c r="AI43" s="86"/>
      <c r="AJ43" s="86"/>
      <c r="AK43" s="86"/>
      <c r="AL43" s="86"/>
      <c r="AM43" s="86"/>
      <c r="AN43" s="86"/>
      <c r="AO43" s="86"/>
      <c r="AP43" s="86"/>
      <c r="AQ43" s="86"/>
      <c r="AR43" s="86"/>
      <c r="AS43" s="86"/>
      <c r="AT43" s="86"/>
      <c r="AU43" s="86"/>
      <c r="AV43" s="86"/>
      <c r="AW43" s="86"/>
      <c r="AX43" s="86"/>
      <c r="AY43" s="86"/>
      <c r="AZ43" s="86"/>
      <c r="BA43" s="86"/>
      <c r="BB43" s="86"/>
      <c r="BC43" s="86"/>
      <c r="BD43" s="86"/>
      <c r="BE43" s="86"/>
      <c r="BF43" s="86"/>
      <c r="BG43" s="86"/>
      <c r="BH43" s="86"/>
      <c r="BI43" s="86"/>
      <c r="BJ43" s="86"/>
    </row>
    <row r="44" spans="1:62" customFormat="1">
      <c r="A44" s="79" t="str">
        <f t="shared" ref="A44:F44" si="3">A2</f>
        <v>Index</v>
      </c>
      <c r="B44" s="79" t="str">
        <f t="shared" si="3"/>
        <v>Onderwerp</v>
      </c>
      <c r="C44" s="80" t="str">
        <f t="shared" si="3"/>
        <v>Eis/Wens</v>
      </c>
      <c r="D44" s="80" t="str">
        <f t="shared" si="3"/>
        <v>Aanvullende informatie</v>
      </c>
      <c r="E44" s="81" t="str">
        <f t="shared" si="3"/>
        <v>Akkoord Opdrachtnemer</v>
      </c>
      <c r="F44" s="81" t="str">
        <f t="shared" si="3"/>
        <v>Opmerking Opdrachtnemer</v>
      </c>
      <c r="G44" s="86"/>
      <c r="H44" s="86"/>
      <c r="I44" s="86"/>
      <c r="J44" s="86"/>
      <c r="K44" s="86"/>
      <c r="L44" s="86"/>
      <c r="M44" s="86"/>
      <c r="N44" s="86"/>
      <c r="O44" s="86"/>
      <c r="P44" s="86"/>
      <c r="Q44" s="86"/>
      <c r="R44" s="86"/>
      <c r="S44" s="86"/>
      <c r="T44" s="86"/>
      <c r="U44" s="86"/>
      <c r="V44" s="86"/>
      <c r="W44" s="86"/>
      <c r="X44" s="86"/>
      <c r="Y44" s="86"/>
      <c r="Z44" s="86"/>
      <c r="AA44" s="86"/>
      <c r="AB44" s="86"/>
      <c r="AC44" s="86"/>
      <c r="AD44" s="86"/>
      <c r="AE44" s="86"/>
      <c r="AF44" s="86"/>
      <c r="AG44" s="86"/>
      <c r="AH44" s="86"/>
      <c r="AI44" s="86"/>
      <c r="AJ44" s="86"/>
      <c r="AK44" s="86"/>
      <c r="AL44" s="86"/>
      <c r="AM44" s="86"/>
      <c r="AN44" s="86"/>
      <c r="AO44" s="86"/>
      <c r="AP44" s="86"/>
      <c r="AQ44" s="86"/>
      <c r="AR44" s="86"/>
      <c r="AS44" s="86"/>
      <c r="AT44" s="86"/>
      <c r="AU44" s="86"/>
      <c r="AV44" s="86"/>
      <c r="AW44" s="86"/>
      <c r="AX44" s="86"/>
      <c r="AY44" s="86"/>
      <c r="AZ44" s="86"/>
      <c r="BA44" s="86"/>
      <c r="BB44" s="86"/>
      <c r="BC44" s="86"/>
      <c r="BD44" s="86"/>
      <c r="BE44" s="86"/>
      <c r="BF44" s="86"/>
      <c r="BG44" s="86"/>
      <c r="BH44" s="86"/>
      <c r="BI44" s="86"/>
      <c r="BJ44" s="86"/>
    </row>
    <row r="45" spans="1:62" customFormat="1" ht="94.5">
      <c r="A45" s="88" t="s">
        <v>75</v>
      </c>
      <c r="B45" s="83" t="s">
        <v>76</v>
      </c>
      <c r="C45" s="83" t="s">
        <v>8</v>
      </c>
      <c r="D45" s="84" t="s">
        <v>77</v>
      </c>
      <c r="E45" s="85"/>
      <c r="F45" s="85"/>
      <c r="G45" s="86"/>
      <c r="H45" s="86"/>
      <c r="I45" s="86"/>
      <c r="J45" s="86"/>
      <c r="K45" s="86"/>
      <c r="L45" s="86"/>
      <c r="M45" s="86"/>
      <c r="N45" s="86"/>
      <c r="O45" s="86"/>
      <c r="P45" s="86"/>
      <c r="Q45" s="86"/>
      <c r="R45" s="86"/>
      <c r="S45" s="86"/>
      <c r="T45" s="86"/>
      <c r="U45" s="86"/>
      <c r="V45" s="86"/>
      <c r="W45" s="86"/>
      <c r="X45" s="86"/>
      <c r="Y45" s="86"/>
      <c r="Z45" s="86"/>
      <c r="AA45" s="86"/>
      <c r="AB45" s="86"/>
      <c r="AC45" s="86"/>
      <c r="AD45" s="86"/>
      <c r="AE45" s="86"/>
      <c r="AF45" s="86"/>
      <c r="AG45" s="86"/>
      <c r="AH45" s="86"/>
      <c r="AI45" s="86"/>
      <c r="AJ45" s="86"/>
      <c r="AK45" s="86"/>
      <c r="AL45" s="86"/>
      <c r="AM45" s="86"/>
      <c r="AN45" s="86"/>
      <c r="AO45" s="86"/>
      <c r="AP45" s="86"/>
      <c r="AQ45" s="86"/>
      <c r="AR45" s="86"/>
      <c r="AS45" s="86"/>
      <c r="AT45" s="86"/>
      <c r="AU45" s="86"/>
      <c r="AV45" s="86"/>
      <c r="AW45" s="86"/>
      <c r="AX45" s="86"/>
      <c r="AY45" s="86"/>
      <c r="AZ45" s="86"/>
      <c r="BA45" s="86"/>
      <c r="BB45" s="86"/>
      <c r="BC45" s="86"/>
      <c r="BD45" s="86"/>
      <c r="BE45" s="86"/>
      <c r="BF45" s="86"/>
      <c r="BG45" s="86"/>
      <c r="BH45" s="86"/>
      <c r="BI45" s="86"/>
      <c r="BJ45" s="86"/>
    </row>
    <row r="46" spans="1:62" customFormat="1">
      <c r="A46" s="88" t="s">
        <v>78</v>
      </c>
      <c r="B46" s="83" t="s">
        <v>79</v>
      </c>
      <c r="C46" s="83" t="s">
        <v>8</v>
      </c>
      <c r="D46" s="84"/>
      <c r="E46" s="85"/>
      <c r="F46" s="85"/>
      <c r="G46" s="86"/>
      <c r="H46" s="86"/>
      <c r="I46" s="86"/>
      <c r="J46" s="86"/>
      <c r="K46" s="86"/>
      <c r="L46" s="86"/>
      <c r="M46" s="86"/>
      <c r="N46" s="86"/>
      <c r="O46" s="86"/>
      <c r="P46" s="86"/>
      <c r="Q46" s="86"/>
      <c r="R46" s="86"/>
      <c r="S46" s="86"/>
      <c r="T46" s="86"/>
      <c r="U46" s="86"/>
      <c r="V46" s="86"/>
      <c r="W46" s="86"/>
      <c r="X46" s="86"/>
      <c r="Y46" s="86"/>
      <c r="Z46" s="86"/>
      <c r="AA46" s="86"/>
      <c r="AB46" s="86"/>
      <c r="AC46" s="86"/>
      <c r="AD46" s="86"/>
      <c r="AE46" s="86"/>
      <c r="AF46" s="86"/>
      <c r="AG46" s="86"/>
      <c r="AH46" s="86"/>
      <c r="AI46" s="86"/>
      <c r="AJ46" s="86"/>
      <c r="AK46" s="86"/>
      <c r="AL46" s="86"/>
      <c r="AM46" s="86"/>
      <c r="AN46" s="86"/>
      <c r="AO46" s="86"/>
      <c r="AP46" s="86"/>
      <c r="AQ46" s="86"/>
      <c r="AR46" s="86"/>
      <c r="AS46" s="86"/>
      <c r="AT46" s="86"/>
      <c r="AU46" s="86"/>
      <c r="AV46" s="86"/>
      <c r="AW46" s="86"/>
      <c r="AX46" s="86"/>
      <c r="AY46" s="86"/>
      <c r="AZ46" s="86"/>
      <c r="BA46" s="86"/>
      <c r="BB46" s="86"/>
      <c r="BC46" s="86"/>
      <c r="BD46" s="86"/>
      <c r="BE46" s="86"/>
      <c r="BF46" s="86"/>
      <c r="BG46" s="86"/>
      <c r="BH46" s="86"/>
      <c r="BI46" s="86"/>
      <c r="BJ46" s="86"/>
    </row>
    <row r="47" spans="1:62" customFormat="1">
      <c r="A47" s="88" t="s">
        <v>80</v>
      </c>
      <c r="B47" s="83" t="s">
        <v>81</v>
      </c>
      <c r="C47" s="83" t="s">
        <v>8</v>
      </c>
      <c r="D47" s="84"/>
      <c r="E47" s="85"/>
      <c r="F47" s="85"/>
      <c r="G47" s="86"/>
      <c r="H47" s="86"/>
      <c r="I47" s="86"/>
      <c r="J47" s="86"/>
      <c r="K47" s="86"/>
      <c r="L47" s="86"/>
      <c r="M47" s="86"/>
      <c r="N47" s="86"/>
      <c r="O47" s="86"/>
      <c r="P47" s="86"/>
      <c r="Q47" s="86"/>
      <c r="R47" s="86"/>
      <c r="S47" s="86"/>
      <c r="T47" s="86"/>
      <c r="U47" s="86"/>
      <c r="V47" s="86"/>
      <c r="W47" s="86"/>
      <c r="X47" s="86"/>
      <c r="Y47" s="86"/>
      <c r="Z47" s="86"/>
      <c r="AA47" s="86"/>
      <c r="AB47" s="86"/>
      <c r="AC47" s="86"/>
      <c r="AD47" s="86"/>
      <c r="AE47" s="86"/>
      <c r="AF47" s="86"/>
      <c r="AG47" s="86"/>
      <c r="AH47" s="86"/>
      <c r="AI47" s="86"/>
      <c r="AJ47" s="86"/>
      <c r="AK47" s="86"/>
      <c r="AL47" s="86"/>
      <c r="AM47" s="86"/>
      <c r="AN47" s="86"/>
      <c r="AO47" s="86"/>
      <c r="AP47" s="86"/>
      <c r="AQ47" s="86"/>
      <c r="AR47" s="86"/>
      <c r="AS47" s="86"/>
      <c r="AT47" s="86"/>
      <c r="AU47" s="86"/>
      <c r="AV47" s="86"/>
      <c r="AW47" s="86"/>
      <c r="AX47" s="86"/>
      <c r="AY47" s="86"/>
      <c r="AZ47" s="86"/>
      <c r="BA47" s="86"/>
      <c r="BB47" s="86"/>
      <c r="BC47" s="86"/>
      <c r="BD47" s="86"/>
      <c r="BE47" s="86"/>
      <c r="BF47" s="86"/>
      <c r="BG47" s="86"/>
      <c r="BH47" s="86"/>
      <c r="BI47" s="86"/>
      <c r="BJ47" s="86"/>
    </row>
    <row r="48" spans="1:62" customFormat="1">
      <c r="A48" s="88" t="s">
        <v>82</v>
      </c>
      <c r="B48" s="83" t="s">
        <v>83</v>
      </c>
      <c r="C48" s="83" t="s">
        <v>8</v>
      </c>
      <c r="D48" s="84"/>
      <c r="E48" s="85"/>
      <c r="F48" s="85"/>
      <c r="G48" s="86"/>
      <c r="H48" s="86"/>
      <c r="I48" s="86"/>
      <c r="J48" s="86"/>
      <c r="K48" s="86"/>
      <c r="L48" s="86"/>
      <c r="M48" s="86"/>
      <c r="N48" s="86"/>
      <c r="O48" s="86"/>
      <c r="P48" s="86"/>
      <c r="Q48" s="86"/>
      <c r="R48" s="86"/>
      <c r="S48" s="86"/>
      <c r="T48" s="86"/>
      <c r="U48" s="86"/>
      <c r="V48" s="86"/>
      <c r="W48" s="86"/>
      <c r="X48" s="86"/>
      <c r="Y48" s="86"/>
      <c r="Z48" s="86"/>
      <c r="AA48" s="86"/>
      <c r="AB48" s="86"/>
      <c r="AC48" s="86"/>
      <c r="AD48" s="86"/>
      <c r="AE48" s="86"/>
      <c r="AF48" s="86"/>
      <c r="AG48" s="86"/>
      <c r="AH48" s="86"/>
      <c r="AI48" s="86"/>
      <c r="AJ48" s="86"/>
      <c r="AK48" s="86"/>
      <c r="AL48" s="86"/>
      <c r="AM48" s="86"/>
      <c r="AN48" s="86"/>
      <c r="AO48" s="86"/>
      <c r="AP48" s="86"/>
      <c r="AQ48" s="86"/>
      <c r="AR48" s="86"/>
      <c r="AS48" s="86"/>
      <c r="AT48" s="86"/>
      <c r="AU48" s="86"/>
      <c r="AV48" s="86"/>
      <c r="AW48" s="86"/>
      <c r="AX48" s="86"/>
      <c r="AY48" s="86"/>
      <c r="AZ48" s="86"/>
      <c r="BA48" s="86"/>
      <c r="BB48" s="86"/>
      <c r="BC48" s="86"/>
      <c r="BD48" s="86"/>
      <c r="BE48" s="86"/>
      <c r="BF48" s="86"/>
      <c r="BG48" s="86"/>
      <c r="BH48" s="86"/>
      <c r="BI48" s="86"/>
      <c r="BJ48" s="86"/>
    </row>
    <row r="49" spans="1:62" customFormat="1">
      <c r="A49" s="88" t="s">
        <v>84</v>
      </c>
      <c r="B49" s="83" t="s">
        <v>85</v>
      </c>
      <c r="C49" s="83" t="s">
        <v>8</v>
      </c>
      <c r="D49" s="84"/>
      <c r="E49" s="85"/>
      <c r="F49" s="85"/>
      <c r="G49" s="86"/>
      <c r="H49" s="86"/>
      <c r="I49" s="86"/>
      <c r="J49" s="86"/>
      <c r="K49" s="86"/>
      <c r="L49" s="86"/>
      <c r="M49" s="86"/>
      <c r="N49" s="86"/>
      <c r="O49" s="86"/>
      <c r="P49" s="86"/>
      <c r="Q49" s="86"/>
      <c r="R49" s="86"/>
      <c r="S49" s="86"/>
      <c r="T49" s="86"/>
      <c r="U49" s="86"/>
      <c r="V49" s="86"/>
      <c r="W49" s="86"/>
      <c r="X49" s="86"/>
      <c r="Y49" s="86"/>
      <c r="Z49" s="86"/>
      <c r="AA49" s="86"/>
      <c r="AB49" s="86"/>
      <c r="AC49" s="86"/>
      <c r="AD49" s="86"/>
      <c r="AE49" s="86"/>
      <c r="AF49" s="86"/>
      <c r="AG49" s="86"/>
      <c r="AH49" s="86"/>
      <c r="AI49" s="86"/>
      <c r="AJ49" s="86"/>
      <c r="AK49" s="86"/>
      <c r="AL49" s="86"/>
      <c r="AM49" s="86"/>
      <c r="AN49" s="86"/>
      <c r="AO49" s="86"/>
      <c r="AP49" s="86"/>
      <c r="AQ49" s="86"/>
      <c r="AR49" s="86"/>
      <c r="AS49" s="86"/>
      <c r="AT49" s="86"/>
      <c r="AU49" s="86"/>
      <c r="AV49" s="86"/>
      <c r="AW49" s="86"/>
      <c r="AX49" s="86"/>
      <c r="AY49" s="86"/>
      <c r="AZ49" s="86"/>
      <c r="BA49" s="86"/>
      <c r="BB49" s="86"/>
      <c r="BC49" s="86"/>
      <c r="BD49" s="86"/>
      <c r="BE49" s="86"/>
      <c r="BF49" s="86"/>
      <c r="BG49" s="86"/>
      <c r="BH49" s="86"/>
      <c r="BI49" s="86"/>
      <c r="BJ49" s="86"/>
    </row>
    <row r="50" spans="1:62" customFormat="1">
      <c r="A50" s="88" t="s">
        <v>86</v>
      </c>
      <c r="B50" s="83" t="s">
        <v>87</v>
      </c>
      <c r="C50" s="83" t="s">
        <v>8</v>
      </c>
      <c r="D50" s="84"/>
      <c r="E50" s="85"/>
      <c r="F50" s="85"/>
      <c r="G50" s="86"/>
      <c r="H50" s="86"/>
      <c r="I50" s="86"/>
      <c r="J50" s="86"/>
      <c r="K50" s="86"/>
      <c r="L50" s="86"/>
      <c r="M50" s="86"/>
      <c r="N50" s="86"/>
      <c r="O50" s="86"/>
      <c r="P50" s="86"/>
      <c r="Q50" s="86"/>
      <c r="R50" s="86"/>
      <c r="S50" s="86"/>
      <c r="T50" s="86"/>
      <c r="U50" s="86"/>
      <c r="V50" s="86"/>
      <c r="W50" s="86"/>
      <c r="X50" s="86"/>
      <c r="Y50" s="86"/>
      <c r="Z50" s="86"/>
      <c r="AA50" s="86"/>
      <c r="AB50" s="86"/>
      <c r="AC50" s="86"/>
      <c r="AD50" s="86"/>
      <c r="AE50" s="86"/>
      <c r="AF50" s="86"/>
      <c r="AG50" s="86"/>
      <c r="AH50" s="86"/>
      <c r="AI50" s="86"/>
      <c r="AJ50" s="86"/>
      <c r="AK50" s="86"/>
      <c r="AL50" s="86"/>
      <c r="AM50" s="86"/>
      <c r="AN50" s="86"/>
      <c r="AO50" s="86"/>
      <c r="AP50" s="86"/>
      <c r="AQ50" s="86"/>
      <c r="AR50" s="86"/>
      <c r="AS50" s="86"/>
      <c r="AT50" s="86"/>
      <c r="AU50" s="86"/>
      <c r="AV50" s="86"/>
      <c r="AW50" s="86"/>
      <c r="AX50" s="86"/>
      <c r="AY50" s="86"/>
      <c r="AZ50" s="86"/>
      <c r="BA50" s="86"/>
      <c r="BB50" s="86"/>
      <c r="BC50" s="86"/>
      <c r="BD50" s="86"/>
      <c r="BE50" s="86"/>
      <c r="BF50" s="86"/>
      <c r="BG50" s="86"/>
      <c r="BH50" s="86"/>
      <c r="BI50" s="86"/>
      <c r="BJ50" s="86"/>
    </row>
    <row r="51" spans="1:62">
      <c r="A51" s="27"/>
      <c r="B51" s="27"/>
      <c r="C51" s="27"/>
      <c r="D51" s="27"/>
      <c r="E51" s="27"/>
      <c r="F51" s="27"/>
      <c r="G51" s="27"/>
      <c r="H51" s="27"/>
      <c r="I51" s="27"/>
      <c r="J51" s="27"/>
      <c r="K51" s="27"/>
      <c r="L51" s="27"/>
      <c r="M51" s="27"/>
      <c r="N51" s="27"/>
      <c r="O51" s="27"/>
      <c r="P51" s="27"/>
      <c r="Q51" s="27"/>
      <c r="R51" s="27"/>
      <c r="S51" s="27"/>
      <c r="T51" s="27"/>
      <c r="U51" s="27"/>
      <c r="V51" s="27"/>
      <c r="W51" s="27"/>
      <c r="X51" s="27"/>
      <c r="Y51" s="27"/>
      <c r="Z51" s="27"/>
      <c r="AA51" s="27"/>
      <c r="AB51" s="27"/>
      <c r="AC51" s="27"/>
      <c r="AD51" s="27"/>
      <c r="AE51" s="27"/>
      <c r="AF51" s="27"/>
      <c r="AG51" s="27"/>
      <c r="AH51" s="27"/>
      <c r="AI51" s="27"/>
      <c r="AJ51" s="27"/>
      <c r="AK51" s="27"/>
      <c r="AL51" s="27"/>
      <c r="AM51" s="27"/>
      <c r="AN51" s="27"/>
      <c r="AO51" s="27"/>
      <c r="AP51" s="27"/>
      <c r="AQ51" s="27"/>
      <c r="AR51" s="27"/>
      <c r="AS51" s="27"/>
      <c r="AT51" s="27"/>
      <c r="AU51" s="27"/>
      <c r="AV51" s="27"/>
      <c r="AW51" s="27"/>
      <c r="AX51" s="27"/>
      <c r="AY51" s="27"/>
      <c r="AZ51" s="27"/>
      <c r="BA51" s="27"/>
      <c r="BB51" s="27"/>
      <c r="BC51" s="27"/>
      <c r="BD51" s="27"/>
      <c r="BE51" s="27"/>
      <c r="BF51" s="27"/>
      <c r="BG51" s="27"/>
      <c r="BH51" s="27"/>
      <c r="BI51" s="27"/>
      <c r="BJ51" s="27"/>
    </row>
    <row r="52" spans="1:62">
      <c r="A52" s="27"/>
      <c r="B52" s="27"/>
      <c r="C52" s="27"/>
      <c r="D52" s="27"/>
      <c r="E52" s="27"/>
      <c r="F52" s="27"/>
      <c r="G52" s="27"/>
      <c r="H52" s="27"/>
      <c r="I52" s="27"/>
      <c r="J52" s="27"/>
      <c r="K52" s="27"/>
      <c r="L52" s="27"/>
      <c r="M52" s="27"/>
      <c r="N52" s="27"/>
      <c r="O52" s="27"/>
      <c r="P52" s="27"/>
      <c r="Q52" s="27"/>
      <c r="R52" s="27"/>
      <c r="S52" s="27"/>
      <c r="T52" s="27"/>
      <c r="U52" s="27"/>
      <c r="V52" s="27"/>
      <c r="W52" s="27"/>
      <c r="X52" s="27"/>
      <c r="Y52" s="27"/>
      <c r="Z52" s="27"/>
      <c r="AA52" s="27"/>
      <c r="AB52" s="27"/>
      <c r="AC52" s="27"/>
      <c r="AD52" s="27"/>
      <c r="AE52" s="27"/>
      <c r="AF52" s="27"/>
      <c r="AG52" s="27"/>
      <c r="AH52" s="27"/>
      <c r="AI52" s="27"/>
      <c r="AJ52" s="27"/>
      <c r="AK52" s="27"/>
      <c r="AL52" s="27"/>
      <c r="AM52" s="27"/>
      <c r="AN52" s="27"/>
      <c r="AO52" s="27"/>
      <c r="AP52" s="27"/>
      <c r="AQ52" s="27"/>
      <c r="AR52" s="27"/>
      <c r="AS52" s="27"/>
      <c r="AT52" s="27"/>
      <c r="AU52" s="27"/>
      <c r="AV52" s="27"/>
      <c r="AW52" s="27"/>
      <c r="AX52" s="27"/>
      <c r="AY52" s="27"/>
      <c r="AZ52" s="27"/>
      <c r="BA52" s="27"/>
      <c r="BB52" s="27"/>
      <c r="BC52" s="27"/>
      <c r="BD52" s="27"/>
      <c r="BE52" s="27"/>
      <c r="BF52" s="27"/>
      <c r="BG52" s="27"/>
      <c r="BH52" s="27"/>
      <c r="BI52" s="27"/>
      <c r="BJ52" s="27"/>
    </row>
    <row r="53" spans="1:62">
      <c r="A53" s="27"/>
      <c r="B53" s="27"/>
      <c r="C53" s="27"/>
      <c r="D53" s="27"/>
      <c r="E53" s="27"/>
      <c r="F53" s="27"/>
      <c r="G53" s="27"/>
      <c r="H53" s="27"/>
      <c r="I53" s="27"/>
      <c r="J53" s="27"/>
      <c r="K53" s="27"/>
      <c r="L53" s="27"/>
      <c r="M53" s="27"/>
      <c r="N53" s="27"/>
      <c r="O53" s="27"/>
      <c r="P53" s="27"/>
      <c r="Q53" s="27"/>
      <c r="R53" s="27"/>
      <c r="S53" s="27"/>
      <c r="T53" s="27"/>
      <c r="U53" s="27"/>
      <c r="V53" s="27"/>
      <c r="W53" s="27"/>
      <c r="X53" s="27"/>
      <c r="Y53" s="27"/>
      <c r="Z53" s="27"/>
      <c r="AA53" s="27"/>
      <c r="AB53" s="27"/>
      <c r="AC53" s="27"/>
      <c r="AD53" s="27"/>
      <c r="AE53" s="27"/>
      <c r="AF53" s="27"/>
      <c r="AG53" s="27"/>
      <c r="AH53" s="27"/>
      <c r="AI53" s="27"/>
      <c r="AJ53" s="27"/>
      <c r="AK53" s="27"/>
      <c r="AL53" s="27"/>
      <c r="AM53" s="27"/>
      <c r="AN53" s="27"/>
      <c r="AO53" s="27"/>
      <c r="AP53" s="27"/>
      <c r="AQ53" s="27"/>
      <c r="AR53" s="27"/>
      <c r="AS53" s="27"/>
      <c r="AT53" s="27"/>
      <c r="AU53" s="27"/>
      <c r="AV53" s="27"/>
      <c r="AW53" s="27"/>
      <c r="AX53" s="27"/>
      <c r="AY53" s="27"/>
      <c r="AZ53" s="27"/>
      <c r="BA53" s="27"/>
      <c r="BB53" s="27"/>
      <c r="BC53" s="27"/>
      <c r="BD53" s="27"/>
      <c r="BE53" s="27"/>
      <c r="BF53" s="27"/>
      <c r="BG53" s="27"/>
      <c r="BH53" s="27"/>
      <c r="BI53" s="27"/>
      <c r="BJ53" s="27"/>
    </row>
    <row r="54" spans="1:62">
      <c r="A54" s="27"/>
      <c r="B54" s="27"/>
      <c r="C54" s="27"/>
      <c r="D54" s="27"/>
      <c r="E54" s="27"/>
      <c r="F54" s="27"/>
      <c r="G54" s="27"/>
      <c r="H54" s="27"/>
      <c r="I54" s="27"/>
      <c r="J54" s="27"/>
      <c r="K54" s="27"/>
      <c r="L54" s="27"/>
      <c r="M54" s="27"/>
      <c r="N54" s="27"/>
      <c r="O54" s="27"/>
      <c r="P54" s="27"/>
      <c r="Q54" s="27"/>
      <c r="R54" s="27"/>
      <c r="S54" s="27"/>
      <c r="T54" s="27"/>
      <c r="U54" s="27"/>
      <c r="V54" s="27"/>
      <c r="W54" s="27"/>
      <c r="X54" s="27"/>
      <c r="Y54" s="27"/>
      <c r="Z54" s="27"/>
      <c r="AA54" s="27"/>
      <c r="AB54" s="27"/>
      <c r="AC54" s="27"/>
      <c r="AD54" s="27"/>
      <c r="AE54" s="27"/>
      <c r="AF54" s="27"/>
      <c r="AG54" s="27"/>
      <c r="AH54" s="27"/>
      <c r="AI54" s="27"/>
      <c r="AJ54" s="27"/>
      <c r="AK54" s="27"/>
      <c r="AL54" s="27"/>
      <c r="AM54" s="27"/>
      <c r="AN54" s="27"/>
      <c r="AO54" s="27"/>
      <c r="AP54" s="27"/>
      <c r="AQ54" s="27"/>
      <c r="AR54" s="27"/>
      <c r="AS54" s="27"/>
      <c r="AT54" s="27"/>
      <c r="AU54" s="27"/>
      <c r="AV54" s="27"/>
      <c r="AW54" s="27"/>
      <c r="AX54" s="27"/>
      <c r="AY54" s="27"/>
      <c r="AZ54" s="27"/>
      <c r="BA54" s="27"/>
      <c r="BB54" s="27"/>
      <c r="BC54" s="27"/>
      <c r="BD54" s="27"/>
      <c r="BE54" s="27"/>
      <c r="BF54" s="27"/>
      <c r="BG54" s="27"/>
      <c r="BH54" s="27"/>
      <c r="BI54" s="27"/>
      <c r="BJ54" s="27"/>
    </row>
  </sheetData>
  <dataValidations count="1">
    <dataValidation allowBlank="1" showErrorMessage="1" sqref="D3:D7 D10:D15 D45:D50 D32:D42 D18:D29" xr:uid="{6A80F1FC-C6C8-46CA-BDFB-48D7BFF7AEA1}"/>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7</vt:i4>
      </vt:variant>
      <vt:variant>
        <vt:lpstr>Benoemde bereiken</vt:lpstr>
      </vt:variant>
      <vt:variant>
        <vt:i4>12</vt:i4>
      </vt:variant>
    </vt:vector>
  </HeadingPairs>
  <TitlesOfParts>
    <vt:vector size="19" baseType="lpstr">
      <vt:lpstr>2025 Instructie</vt:lpstr>
      <vt:lpstr>Begrippenlijst</vt:lpstr>
      <vt:lpstr>PvE 2025</vt:lpstr>
      <vt:lpstr>Architectuur</vt:lpstr>
      <vt:lpstr>Printers sizes Full_Small</vt:lpstr>
      <vt:lpstr>Security Leesw 2.11</vt:lpstr>
      <vt:lpstr>Security invulsheet 2.11</vt:lpstr>
      <vt:lpstr>Architectuur!_ftnref4</vt:lpstr>
      <vt:lpstr>Architectuur!_ftnref5</vt:lpstr>
      <vt:lpstr>Architectuur!_ftnref6</vt:lpstr>
      <vt:lpstr>Architectuur!_ftnref7</vt:lpstr>
      <vt:lpstr>Architectuur!_ftnref8</vt:lpstr>
      <vt:lpstr>Architectuur!_ftnref9</vt:lpstr>
      <vt:lpstr>Architectuur!_Hlk148450465</vt:lpstr>
      <vt:lpstr>Architectuur!_Hlk148451590</vt:lpstr>
      <vt:lpstr>Architectuur!_Toc187921814</vt:lpstr>
      <vt:lpstr>Architectuur!_Toc187921817</vt:lpstr>
      <vt:lpstr>Architectuur!_Toc187921818</vt:lpstr>
      <vt:lpstr>'PvE 2025'!_Toc532983324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Fehling, Leo</dc:creator>
  <cp:lastModifiedBy>Kleistra, Maaike</cp:lastModifiedBy>
  <cp:lastPrinted>2025-03-12T10:13:57Z</cp:lastPrinted>
  <dcterms:created xsi:type="dcterms:W3CDTF">2024-07-03T08:58:24Z</dcterms:created>
  <dcterms:modified xsi:type="dcterms:W3CDTF">2025-10-03T09:05:18Z</dcterms:modified>
</cp:coreProperties>
</file>