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Algemeen\Gemeentebrede Projecten\Aanbesteding Riolering\3. Aanbesteding mechanische riolering\2. Aanbestedingsdocumenten\Te publiceren\"/>
    </mc:Choice>
  </mc:AlternateContent>
  <xr:revisionPtr revIDLastSave="0" documentId="13_ncr:1_{3BAC188B-0EEF-4430-BF50-68AE7DE3FFC8}" xr6:coauthVersionLast="47" xr6:coauthVersionMax="47" xr10:uidLastSave="{00000000-0000-0000-0000-000000000000}"/>
  <workbookProtection workbookAlgorithmName="SHA-512" workbookHashValue="NFUfyT+fYzW/LVWbdhkv/8vY2ko00VayPGWMtLyT5laviTf+dML/WwIcJDotqLII4zWO/vd35BbBvnVGj22K+A==" workbookSaltValue="wNRyiEaamsT8S5Hp9nFVug==" workbookSpinCount="100000" lockStructure="1"/>
  <bookViews>
    <workbookView xWindow="-108" yWindow="-108" windowWidth="23256" windowHeight="12576" xr2:uid="{D79C8211-0A17-4C33-AB11-86A6E556F91B}"/>
  </bookViews>
  <sheets>
    <sheet name="Prijsblad" sheetId="1" r:id="rId1"/>
    <sheet name="Blad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5" i="1" l="1"/>
  <c r="H5" i="1" l="1"/>
  <c r="H6" i="1"/>
  <c r="H7" i="1"/>
  <c r="H8" i="1"/>
  <c r="H9" i="1"/>
  <c r="H10" i="1"/>
  <c r="H11" i="1"/>
  <c r="H12" i="1"/>
  <c r="H13" i="1"/>
  <c r="H14" i="1"/>
  <c r="H15" i="1"/>
  <c r="H22" i="1"/>
  <c r="H23" i="1"/>
  <c r="H24" i="1"/>
  <c r="H25" i="1"/>
  <c r="H26" i="1"/>
  <c r="H27" i="1"/>
  <c r="H28" i="1"/>
  <c r="H29" i="1"/>
  <c r="H30" i="1"/>
  <c r="H31" i="1"/>
  <c r="H51" i="1"/>
  <c r="H52" i="1"/>
  <c r="H53" i="1"/>
  <c r="H54" i="1"/>
  <c r="H55" i="1"/>
  <c r="H56" i="1"/>
  <c r="H57" i="1"/>
  <c r="H58" i="1"/>
  <c r="H59" i="1"/>
  <c r="H60" i="1"/>
  <c r="H61" i="1"/>
  <c r="H37" i="1"/>
  <c r="H38" i="1"/>
  <c r="H39" i="1"/>
  <c r="H40" i="1"/>
  <c r="H41" i="1"/>
  <c r="H42" i="1"/>
  <c r="H43" i="1"/>
  <c r="H44" i="1"/>
  <c r="H45" i="1"/>
  <c r="H46" i="1"/>
  <c r="H112" i="1"/>
  <c r="H113" i="1"/>
  <c r="H114" i="1"/>
  <c r="H106" i="1"/>
  <c r="H110" i="1" l="1"/>
  <c r="H111" i="1"/>
  <c r="H108" i="1"/>
  <c r="H105" i="1"/>
  <c r="H107" i="1"/>
  <c r="H68" i="1"/>
  <c r="H109" i="1" l="1"/>
  <c r="H79" i="1"/>
  <c r="H104" i="1" l="1"/>
  <c r="H103" i="1"/>
  <c r="H36" i="1" l="1"/>
  <c r="H74" i="1" l="1"/>
  <c r="H75" i="1"/>
  <c r="H76" i="1"/>
  <c r="H77" i="1"/>
  <c r="H78" i="1"/>
  <c r="H80" i="1"/>
  <c r="H81" i="1"/>
  <c r="H82" i="1"/>
  <c r="H83" i="1"/>
  <c r="H84" i="1"/>
  <c r="H85" i="1"/>
  <c r="H86" i="1"/>
  <c r="H87" i="1"/>
  <c r="H88" i="1"/>
  <c r="H89" i="1"/>
  <c r="H90" i="1"/>
  <c r="H91" i="1"/>
  <c r="H92" i="1"/>
  <c r="H93" i="1"/>
  <c r="H94" i="1"/>
  <c r="H95" i="1"/>
  <c r="H96" i="1"/>
  <c r="H97" i="1"/>
  <c r="H98" i="1"/>
  <c r="H99" i="1"/>
  <c r="H100" i="1"/>
  <c r="H101" i="1"/>
  <c r="H102" i="1"/>
  <c r="H115" i="1" l="1"/>
  <c r="H21" i="1"/>
  <c r="H33" i="1" s="1"/>
  <c r="H4" i="1"/>
  <c r="H127" i="1" l="1"/>
  <c r="H70" i="1"/>
  <c r="H69" i="1"/>
  <c r="H120" i="1" l="1"/>
  <c r="H50" i="1" l="1"/>
  <c r="H47" i="1"/>
  <c r="H17" i="1"/>
  <c r="H119" i="1" s="1"/>
  <c r="H66" i="1"/>
  <c r="H67" i="1"/>
  <c r="H71" i="1" l="1"/>
  <c r="H126" i="1" s="1"/>
  <c r="H62" i="1"/>
  <c r="H125" i="1" s="1"/>
  <c r="H121" i="1"/>
  <c r="H122" i="1" s="1"/>
  <c r="H128" i="1" l="1"/>
</calcChain>
</file>

<file path=xl/sharedStrings.xml><?xml version="1.0" encoding="utf-8"?>
<sst xmlns="http://schemas.openxmlformats.org/spreadsheetml/2006/main" count="369" uniqueCount="217">
  <si>
    <t>BBB</t>
  </si>
  <si>
    <t>Soort</t>
  </si>
  <si>
    <t>Totaal per jaar</t>
  </si>
  <si>
    <t>VG</t>
  </si>
  <si>
    <t>RG /TG/OG</t>
  </si>
  <si>
    <t>Eenheid</t>
  </si>
  <si>
    <t>Stuk</t>
  </si>
  <si>
    <t xml:space="preserve">Prijs per eenheid </t>
  </si>
  <si>
    <t>Correctief onderhoud binnen kantoortijden (tussen 07:00 en 17:00 uur)</t>
  </si>
  <si>
    <t>Correctief onderhoud buiten kantoortijden (buiten 07:00 en 17:00 uur, dus nachten, weekenden en officiele feestdagen)</t>
  </si>
  <si>
    <t>CVK's</t>
  </si>
  <si>
    <t>Rioolgemalen (RG)</t>
  </si>
  <si>
    <t>Tunnelgemalen (TG)</t>
  </si>
  <si>
    <t>Vacuumgemalen (VG)</t>
  </si>
  <si>
    <t>Oppervlaktewatergemalen (OG)</t>
  </si>
  <si>
    <t>Beregeningspomp (BP)</t>
  </si>
  <si>
    <t>Vacuumbufferputten (VBP)</t>
  </si>
  <si>
    <t>Fontein (FP)</t>
  </si>
  <si>
    <t>DRG /CVK /BP/FP</t>
  </si>
  <si>
    <t>Uren</t>
  </si>
  <si>
    <t>Uurtarief monteur en bus voor aanvullende werkzaamheden</t>
  </si>
  <si>
    <t>Bestekspost</t>
  </si>
  <si>
    <t>1.1</t>
  </si>
  <si>
    <t>1.2</t>
  </si>
  <si>
    <t>1.3</t>
  </si>
  <si>
    <t>1.4</t>
  </si>
  <si>
    <t>1.5</t>
  </si>
  <si>
    <t>1.6</t>
  </si>
  <si>
    <t>1.7</t>
  </si>
  <si>
    <t>1.8</t>
  </si>
  <si>
    <t>1.9</t>
  </si>
  <si>
    <t>1.10</t>
  </si>
  <si>
    <t>1.11</t>
  </si>
  <si>
    <t>1.12</t>
  </si>
  <si>
    <t>Subtotaal ondersteunende werkzaamheden per jaar, exclusief BTW</t>
  </si>
  <si>
    <t>Subtotaal correctief onderhoud per jaar, exclusief BTW</t>
  </si>
  <si>
    <t>Subtotaal reiniging per jaar, exclusief BTW</t>
  </si>
  <si>
    <t>Subtotaal preventief onderhoud (NEN3140) per jaar, exclusief BTW</t>
  </si>
  <si>
    <t>Subtotaal preventief onderhoud (BRL14020) per jaar, exclusief BTW</t>
  </si>
  <si>
    <t>3.1</t>
  </si>
  <si>
    <t>3.2</t>
  </si>
  <si>
    <t>3.3</t>
  </si>
  <si>
    <t>3.4</t>
  </si>
  <si>
    <t>3.5</t>
  </si>
  <si>
    <t>3.6</t>
  </si>
  <si>
    <t>3.7</t>
  </si>
  <si>
    <t>3.8</t>
  </si>
  <si>
    <t>3.9</t>
  </si>
  <si>
    <t>3.10</t>
  </si>
  <si>
    <t>3.11</t>
  </si>
  <si>
    <t>4.1</t>
  </si>
  <si>
    <t>4.2</t>
  </si>
  <si>
    <t>4.3</t>
  </si>
  <si>
    <t>4.4</t>
  </si>
  <si>
    <t>4.5</t>
  </si>
  <si>
    <t>4.6</t>
  </si>
  <si>
    <t>4.7</t>
  </si>
  <si>
    <t>4.8</t>
  </si>
  <si>
    <t>5.1</t>
  </si>
  <si>
    <t>6.2</t>
  </si>
  <si>
    <t>6.3</t>
  </si>
  <si>
    <t>Pomp rioolgemaal 1,7-2.5 kW</t>
  </si>
  <si>
    <t>Pomp rioolgemaal 2,6-4 kW</t>
  </si>
  <si>
    <t>Hijsketting  rioolgemaal RVS 316, L=4m, incl. harpsluiting en veiligheidscertificaat</t>
  </si>
  <si>
    <t>Hijsketting minigemaal RVS 316, L=2m, incl. harpsluiting en veiligheidscertificaat</t>
  </si>
  <si>
    <t>Geleidestangen minigemaal RVS 316 (2 stuks) voor minigemaal</t>
  </si>
  <si>
    <t>Geleidestang bevestigingsbeugel RVS 316 voor minigemaal</t>
  </si>
  <si>
    <t>Pompkabel vervangen. L= 10m 4x1,5 mm2</t>
  </si>
  <si>
    <t>Pompkabel vervangen L= 10m 7x1,5 mm2</t>
  </si>
  <si>
    <t>Vervangen balkeerklep 50mm</t>
  </si>
  <si>
    <t>Vervangen balkeerklep 65mm</t>
  </si>
  <si>
    <t>Vervangen balkeerklep 80mm</t>
  </si>
  <si>
    <t>Vervangen balkeerklep 100mm</t>
  </si>
  <si>
    <t>Vlotter niveauregeling</t>
  </si>
  <si>
    <t>Open bel niveauregeling</t>
  </si>
  <si>
    <t>Luchtpompje niveauregeling type borrelbuis</t>
  </si>
  <si>
    <t>Drukschakelaar niveauregeling type borrelbuis</t>
  </si>
  <si>
    <t>Luchtslang niveauregeling type borrelbuis</t>
  </si>
  <si>
    <t>Luchtslang niveauregeling type open bel</t>
  </si>
  <si>
    <t>Magneetschakelaar direct start tot 3 kW</t>
  </si>
  <si>
    <t>Magneetschakelaar ster driehoek tot 7,5 kW</t>
  </si>
  <si>
    <t>Magneetschakelaar ster driehoek groter dan 7,5 kW</t>
  </si>
  <si>
    <t>Thermisch blok 2 - 4,5 A</t>
  </si>
  <si>
    <t>Thermisch blok 4 - 7 A</t>
  </si>
  <si>
    <t>Thermisch blok 6 – 10 A</t>
  </si>
  <si>
    <t>Verrekenprijs halve baan afzetting</t>
  </si>
  <si>
    <t>Pomp type kanaalwaaier, vortex minigemaal tot  1,7 kW</t>
  </si>
  <si>
    <t>Pomp type versnijder minigemaal  0,9 -1,7 kW</t>
  </si>
  <si>
    <t>Pomp type versnijder minigemaal 1,8- 2,4 kW</t>
  </si>
  <si>
    <t>7.1</t>
  </si>
  <si>
    <t>7.2</t>
  </si>
  <si>
    <t>7.3</t>
  </si>
  <si>
    <t>7.4</t>
  </si>
  <si>
    <t>7.5</t>
  </si>
  <si>
    <t>7.8</t>
  </si>
  <si>
    <t>7.25</t>
  </si>
  <si>
    <t>7.26</t>
  </si>
  <si>
    <t>7.27</t>
  </si>
  <si>
    <t>7.28</t>
  </si>
  <si>
    <t>7.29</t>
  </si>
  <si>
    <t>7.30</t>
  </si>
  <si>
    <t>7.31</t>
  </si>
  <si>
    <t>7.32</t>
  </si>
  <si>
    <t>7.33</t>
  </si>
  <si>
    <t>7.34</t>
  </si>
  <si>
    <t>7.37</t>
  </si>
  <si>
    <t>7.38</t>
  </si>
  <si>
    <t>7.39</t>
  </si>
  <si>
    <t>7.40</t>
  </si>
  <si>
    <t>7.41</t>
  </si>
  <si>
    <t>7.42</t>
  </si>
  <si>
    <t>7.43</t>
  </si>
  <si>
    <t>7.44</t>
  </si>
  <si>
    <t>7.45</t>
  </si>
  <si>
    <t>7.46</t>
  </si>
  <si>
    <t>7.47</t>
  </si>
  <si>
    <t>7.48</t>
  </si>
  <si>
    <t>7.49</t>
  </si>
  <si>
    <t>6.4</t>
  </si>
  <si>
    <t>Per ton</t>
  </si>
  <si>
    <t>6.5</t>
  </si>
  <si>
    <t>Set</t>
  </si>
  <si>
    <t>Omschrijving</t>
  </si>
  <si>
    <t>Persleiding</t>
  </si>
  <si>
    <t>Aantal objecten</t>
  </si>
  <si>
    <t>Frequentie per jaar</t>
  </si>
  <si>
    <t>Regenwatergemalen (RWA)</t>
  </si>
  <si>
    <t>Alle objectsoorten</t>
  </si>
  <si>
    <t>Preventief onderhoud NEN 3140</t>
  </si>
  <si>
    <t>Preventief onderhoud NEN 3140 (over water)</t>
  </si>
  <si>
    <t>Preventief onderhoud BRL14020 (1 x per twee jaar)</t>
  </si>
  <si>
    <t>Preventief onderhoud BRL 14020 (1 x per twee jaar)</t>
  </si>
  <si>
    <t>Preventief onderhoud BRL 14020 (2 x per jaar)</t>
  </si>
  <si>
    <t>Preventief onderhoud BRL 14020 (1 x per jaar)</t>
  </si>
  <si>
    <t>Drukrioolgemalen (DRG) - water</t>
  </si>
  <si>
    <t>Drukrioolgemalen (DRG) - land</t>
  </si>
  <si>
    <t>Reiniging (1 x per twee jaar)</t>
  </si>
  <si>
    <t>Reiniging (2 x per jaar)</t>
  </si>
  <si>
    <t>Reiniging (1 x per jaar)</t>
  </si>
  <si>
    <t>DRG over water</t>
  </si>
  <si>
    <t>4.9</t>
  </si>
  <si>
    <t>4.10</t>
  </si>
  <si>
    <t>4.11</t>
  </si>
  <si>
    <t>5.2</t>
  </si>
  <si>
    <t>5.3</t>
  </si>
  <si>
    <t>5.4</t>
  </si>
  <si>
    <t>5.5</t>
  </si>
  <si>
    <t>5.6</t>
  </si>
  <si>
    <t>5.7</t>
  </si>
  <si>
    <t>5.8</t>
  </si>
  <si>
    <t>5.9</t>
  </si>
  <si>
    <t>5.10</t>
  </si>
  <si>
    <t>5.11</t>
  </si>
  <si>
    <t>5.12</t>
  </si>
  <si>
    <t>(1) Preventief onderhoud (BRL14020)</t>
  </si>
  <si>
    <t>(3) Preventief onderhoud (NEN3140)</t>
  </si>
  <si>
    <t>(4) Reiniging</t>
  </si>
  <si>
    <t>(5) Correctief onderhoud</t>
  </si>
  <si>
    <t>(6) Ondersteunende werkzaamheden</t>
  </si>
  <si>
    <t>(7) Vervangende onderdelen</t>
  </si>
  <si>
    <t>Aardlekschakelaar</t>
  </si>
  <si>
    <t>Vacuum controller (Flovac)</t>
  </si>
  <si>
    <t>1.15</t>
  </si>
  <si>
    <t>7.50</t>
  </si>
  <si>
    <t>7.51</t>
  </si>
  <si>
    <t>7.52</t>
  </si>
  <si>
    <t>Totaalprijs preventief onderhoud compleet, exclusief BTW</t>
  </si>
  <si>
    <t>Totaalprijs correctief onderhoud compleet, exclusief BTW</t>
  </si>
  <si>
    <t xml:space="preserve">Preventief onderhoud </t>
  </si>
  <si>
    <t>Correctief onderhoud</t>
  </si>
  <si>
    <t>Voor akkoord</t>
  </si>
  <si>
    <t>Organisatie</t>
  </si>
  <si>
    <t>Naam rechtsgeldig vertegenwoordiger</t>
  </si>
  <si>
    <t>Functie rechtsgeldig vertegenwoordiger</t>
  </si>
  <si>
    <t>Datum</t>
  </si>
  <si>
    <t>Handtekening</t>
  </si>
  <si>
    <t>Tarief afvoeren ontwaterd drijfvet, vuil en slib per ton</t>
  </si>
  <si>
    <t>Drukopnemer Vegapuls C11</t>
  </si>
  <si>
    <t>Vacuum klep (Flovac)</t>
  </si>
  <si>
    <t>Inclusief</t>
  </si>
  <si>
    <t>* Hfdstuk 2 is komen te vervallen</t>
  </si>
  <si>
    <t xml:space="preserve">Uurtarief zuigwagen buiten kantoortijd (alle buiten 6.3) </t>
  </si>
  <si>
    <t>Uurtarief zuigwagen kantoortijd (maandag  tm vrijdag 7.00 tot 17.00 uur)</t>
  </si>
  <si>
    <t>Koppelingsadapter DN80 Homa/Xylem (Homa pomp op Xylem voetbocht)</t>
  </si>
  <si>
    <t>Buitenopstellingskast drukriool inclusief fundatie RH800</t>
  </si>
  <si>
    <t>Buitenopstellingskast drukriool inclusief fundatie PSZ445</t>
  </si>
  <si>
    <t>7.54</t>
  </si>
  <si>
    <t>7.63</t>
  </si>
  <si>
    <t>7.66</t>
  </si>
  <si>
    <t>Grondkabel 3x6 mm met aardscherm</t>
  </si>
  <si>
    <t>Installatie rode lamp</t>
  </si>
  <si>
    <t>Storingslamp 12-24V, rood met LED 3W</t>
  </si>
  <si>
    <t>meter</t>
  </si>
  <si>
    <t>Subtotaal vervangende onderdelen per jaar, inclusief arbeid, exclusief BTW</t>
  </si>
  <si>
    <t>Cilinderslot Ronis N34265</t>
  </si>
  <si>
    <t>6.31</t>
  </si>
  <si>
    <t>Vacuum sensor (Flovac)</t>
  </si>
  <si>
    <t>7.71</t>
  </si>
  <si>
    <t>7.72</t>
  </si>
  <si>
    <t>Eaton besturingkast zonder telemetrie (minigemaal) incl. aardlek en installatie</t>
  </si>
  <si>
    <t>Eaton besturingkast met telemetrie (minigemaal) incl. aardlek en installatie</t>
  </si>
  <si>
    <t>stuk</t>
  </si>
  <si>
    <t>Reparaties persleidingen (kosten 2 monteurs met minikraan, bemaling en klein materieel binnen kantoortijden (tussen 07:00 en 17:00 uur)</t>
  </si>
  <si>
    <t>Reparaties persleidingen (kosten 2 monteurs met minikraan, bemaling en klein materieel buiten kantoortijden (buiten 07:00 en 17:00 uur, dus nachten, weekenden en officiele feestdagen)</t>
  </si>
  <si>
    <t xml:space="preserve">6.1 </t>
  </si>
  <si>
    <t>Per week</t>
  </si>
  <si>
    <r>
      <t xml:space="preserve">Reiniging
</t>
    </r>
    <r>
      <rPr>
        <i/>
        <sz val="11"/>
        <color theme="1"/>
        <rFont val="Calibri"/>
        <family val="2"/>
        <scheme val="minor"/>
      </rPr>
      <t>In onderstaande tabel wordt aangegeven wat de kosten per jaar zijn voor de uit te voeren reiniging van objecten. De prijs dient compleet te zijn, dat wil zeggen inclusief alle noodzakelijke materieel, materiaal, arbeid, verwerken in H2gO en overleg.</t>
    </r>
  </si>
  <si>
    <r>
      <t xml:space="preserve">Correctief onderhoud
</t>
    </r>
    <r>
      <rPr>
        <i/>
        <sz val="11"/>
        <color theme="1"/>
        <rFont val="Calibri"/>
        <family val="2"/>
        <scheme val="minor"/>
      </rPr>
      <t xml:space="preserve">In onderstaande tabel wordt aangegeven wat de kosten </t>
    </r>
    <r>
      <rPr>
        <b/>
        <i/>
        <sz val="11"/>
        <color theme="1"/>
        <rFont val="Calibri"/>
        <family val="2"/>
        <scheme val="minor"/>
      </rPr>
      <t>per jaar</t>
    </r>
    <r>
      <rPr>
        <i/>
        <sz val="11"/>
        <color theme="1"/>
        <rFont val="Calibri"/>
        <family val="2"/>
        <scheme val="minor"/>
      </rPr>
      <t xml:space="preserve"> zijn voor het uit te voeren correctief onderhoud (oplossen van storingen) bij objecten. De prijs dient compleet te zijn, dat wil zeggen inclusief alle noodzakelijke materieel, materiaal, arbeid, verwerken in H2gO en overleg.</t>
    </r>
  </si>
  <si>
    <r>
      <t xml:space="preserve">Preventief onderhoud (NEN 3140 inspectie)
</t>
    </r>
    <r>
      <rPr>
        <i/>
        <sz val="11"/>
        <color theme="1"/>
        <rFont val="Calibri"/>
        <family val="2"/>
        <scheme val="minor"/>
      </rPr>
      <t>In onderstaande tabel wordt aangegeven wat de kosten per jaar zijn voor uit te voeren NEN 3140 inspecties. De prijs per eenheid dient compleet te zijn, dat wil zeggen inclusief alle noodzakelijke materieel, materiaal, arbeid, verwerken in H2gO en overleg.</t>
    </r>
  </si>
  <si>
    <r>
      <t xml:space="preserve">Preventief onderhoud (BRL14020 inspectie)
</t>
    </r>
    <r>
      <rPr>
        <i/>
        <sz val="11"/>
        <color theme="1"/>
        <rFont val="Calibri"/>
        <family val="2"/>
        <scheme val="minor"/>
      </rPr>
      <t>In onderstaande tabel wordt aangegeven wat de kosten per jaar zijn voor uit te voeren BRL14020 inspecties. De Prijs per eenheid dient compleet te zijn, dat wil zeggen inclusief alle noodzakelijke materieel, materiaal, arbeid, verwerken in H2gO en overleg.</t>
    </r>
  </si>
  <si>
    <r>
      <t xml:space="preserve">Ondersteunende werkzaamheden
</t>
    </r>
    <r>
      <rPr>
        <i/>
        <sz val="11"/>
        <color theme="1"/>
        <rFont val="Calibri"/>
        <family val="2"/>
        <scheme val="minor"/>
      </rPr>
      <t>In onderstaande tabel wordt aangegeven wat de kosten</t>
    </r>
    <r>
      <rPr>
        <b/>
        <i/>
        <sz val="11"/>
        <color theme="1"/>
        <rFont val="Calibri"/>
        <family val="2"/>
        <scheme val="minor"/>
      </rPr>
      <t xml:space="preserve"> per jaar </t>
    </r>
    <r>
      <rPr>
        <i/>
        <sz val="11"/>
        <color theme="1"/>
        <rFont val="Calibri"/>
        <family val="2"/>
        <scheme val="minor"/>
      </rPr>
      <t>zijn voor aanvullende werkzaamheden op regiebasis (per uur, stuk of per ton). De prijs dient compleet te zijn, dat wil zeggen inclusief alle noodzakelijke materieel, materiaal, arbeid, verwerken in H2gO en overleg.</t>
    </r>
  </si>
  <si>
    <t>Xylem</t>
  </si>
  <si>
    <r>
      <t xml:space="preserve">Vervangende onderdelen
</t>
    </r>
    <r>
      <rPr>
        <i/>
        <sz val="11"/>
        <color theme="1"/>
        <rFont val="Calibri"/>
        <family val="2"/>
        <scheme val="minor"/>
      </rPr>
      <t xml:space="preserve">In onderstaande tabel wordt de vaste verrekenprijzen opgegeven van gangbare onderdelen die vanuit de inspecties of andere constatering vervangen dienen te worden. </t>
    </r>
    <r>
      <rPr>
        <b/>
        <i/>
        <sz val="11"/>
        <color theme="1"/>
        <rFont val="Calibri"/>
        <family val="2"/>
        <scheme val="minor"/>
      </rPr>
      <t xml:space="preserve">Pompen en onderdelen afprijzen gebaseerd op Xylem.                    </t>
    </r>
    <r>
      <rPr>
        <i/>
        <sz val="11"/>
        <color theme="1"/>
        <rFont val="Calibri"/>
        <family val="2"/>
        <scheme val="minor"/>
      </rPr>
      <t>De weergegeven aantallen zijn indicatief en gebaseerd</t>
    </r>
    <r>
      <rPr>
        <b/>
        <i/>
        <sz val="11"/>
        <color theme="1"/>
        <rFont val="Calibri"/>
        <family val="2"/>
        <scheme val="minor"/>
      </rPr>
      <t xml:space="preserve"> per jaar. </t>
    </r>
    <r>
      <rPr>
        <i/>
        <sz val="11"/>
        <color theme="1"/>
        <rFont val="Calibri"/>
        <family val="2"/>
        <scheme val="minor"/>
      </rPr>
      <t>De prijs dient compleet te zijn, dat wil zeggen inclusief noodzakelijke materieel, materiaal, arbeid, verwerken in H2gO en overleg.</t>
    </r>
  </si>
  <si>
    <t>Bergbezinkvoorzieningen(BBB)</t>
  </si>
  <si>
    <t>Controle en aanpassen vaste eigenschappen in H2gO</t>
  </si>
  <si>
    <t>Het eenmalig opozetten en instandhouden van een 24 / 7 storingswachtdienst gedurende de contractperiode</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</si>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</sst>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164" formatCode="0.00_ ;[Red]\-0.00\ "/>
  </numFmts>
  <fonts count="10" x14ac:knownFonts="1">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sz val="11"/>
      <name val="Calibri"/>
      <family val="2"/>
      <scheme val="minor"/>
    </font>
    <font>
      <b/>
      <sz val="9.5"/>
      <color theme="0"/>
      <name val="Arial"/>
      <family val="2"/>
    </font>
    <font>
      <sz val="9.5"/>
      <color theme="1"/>
      <name val="Arial"/>
      <family val="2"/>
    </font>
    <font>
      <b/>
      <i/>
      <sz val="11"/>
      <color theme="1"/>
      <name val="Calibri"/>
      <family val="2"/>
      <scheme val="minor"/>
    </font>
    <font>
      <sz val="8"/>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rgb="FF0087C9"/>
        <bgColor indexed="64"/>
      </patternFill>
    </fill>
    <fill>
      <patternFill patternType="solid">
        <fgColor rgb="FF002060"/>
        <bgColor indexed="64"/>
      </patternFill>
    </fill>
    <fill>
      <patternFill patternType="solid">
        <fgColor theme="0"/>
        <bgColor indexed="64"/>
      </patternFill>
    </fill>
    <fill>
      <patternFill patternType="solid">
        <fgColor theme="5" tint="0.39997558519241921"/>
        <bgColor indexed="64"/>
      </patternFill>
    </fill>
    <fill>
      <patternFill patternType="solid">
        <fgColor rgb="FFFFFF00"/>
        <bgColor indexed="64"/>
      </patternFill>
    </fill>
    <fill>
      <patternFill patternType="solid">
        <fgColor rgb="FF2C4D33"/>
        <bgColor indexed="64"/>
      </patternFill>
    </fill>
  </fills>
  <borders count="24">
    <border>
      <left/>
      <right/>
      <top/>
      <bottom/>
      <diagonal/>
    </border>
    <border>
      <left style="thin">
        <color theme="1" tint="0.499984740745262"/>
      </left>
      <right style="thin">
        <color theme="1" tint="0.499984740745262"/>
      </right>
      <top/>
      <bottom/>
      <diagonal/>
    </border>
    <border>
      <left style="thin">
        <color theme="1" tint="0.499984740745262"/>
      </left>
      <right/>
      <top/>
      <bottom/>
      <diagonal/>
    </border>
    <border>
      <left/>
      <right style="thin">
        <color theme="1" tint="0.499984740745262"/>
      </right>
      <top/>
      <bottom/>
      <diagonal/>
    </border>
    <border>
      <left style="thin">
        <color theme="0" tint="-0.499984740745262"/>
      </left>
      <right/>
      <top/>
      <bottom/>
      <diagonal/>
    </border>
    <border>
      <left style="thin">
        <color theme="0" tint="-0.499984740745262"/>
      </left>
      <right style="thin">
        <color theme="0" tint="-0.499984740745262"/>
      </right>
      <top/>
      <bottom/>
      <diagonal/>
    </border>
    <border>
      <left style="thin">
        <color theme="1"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thin">
        <color theme="1" tint="0.499984740745262"/>
      </right>
      <top style="thin">
        <color theme="0" tint="-0.499984740745262"/>
      </top>
      <bottom style="medium">
        <color theme="0" tint="-0.499984740745262"/>
      </bottom>
      <diagonal/>
    </border>
    <border>
      <left/>
      <right/>
      <top/>
      <bottom style="medium">
        <color theme="0" tint="-0.499984740745262"/>
      </bottom>
      <diagonal/>
    </border>
    <border>
      <left style="thin">
        <color theme="1" tint="0.499984740745262"/>
      </left>
      <right/>
      <top/>
      <bottom style="medium">
        <color theme="0" tint="-0.499984740745262"/>
      </bottom>
      <diagonal/>
    </border>
    <border>
      <left/>
      <right style="thin">
        <color theme="1" tint="0.499984740745262"/>
      </right>
      <top/>
      <bottom style="medium">
        <color theme="0" tint="-0.499984740745262"/>
      </bottom>
      <diagonal/>
    </border>
    <border>
      <left/>
      <right/>
      <top style="thin">
        <color theme="0" tint="-0.499984740745262"/>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thin">
        <color theme="0" tint="-0.499984740745262"/>
      </bottom>
      <diagonal/>
    </border>
  </borders>
  <cellStyleXfs count="3">
    <xf numFmtId="0" fontId="0" fillId="0" borderId="0"/>
    <xf numFmtId="0" fontId="4" fillId="0" borderId="0"/>
    <xf numFmtId="9" fontId="4" fillId="0" borderId="0" applyFont="0" applyFill="0" applyBorder="0" applyAlignment="0" applyProtection="0"/>
  </cellStyleXfs>
  <cellXfs count="72">
    <xf numFmtId="0" fontId="0" fillId="0" borderId="0" xfId="0"/>
    <xf numFmtId="0" fontId="2" fillId="0" borderId="0" xfId="0" applyFont="1"/>
    <xf numFmtId="8" fontId="0" fillId="0" borderId="1" xfId="0" applyNumberFormat="1" applyBorder="1" applyAlignment="1">
      <alignment vertical="top" wrapText="1"/>
    </xf>
    <xf numFmtId="0" fontId="0" fillId="0" borderId="1" xfId="0" applyBorder="1" applyAlignment="1">
      <alignment vertical="top" wrapText="1"/>
    </xf>
    <xf numFmtId="0" fontId="1" fillId="4" borderId="1" xfId="0" applyFont="1" applyFill="1" applyBorder="1" applyAlignment="1">
      <alignment vertical="top" wrapText="1"/>
    </xf>
    <xf numFmtId="8" fontId="1" fillId="4" borderId="1" xfId="0" applyNumberFormat="1" applyFont="1" applyFill="1" applyBorder="1" applyAlignment="1">
      <alignment vertical="top" wrapText="1"/>
    </xf>
    <xf numFmtId="0" fontId="0" fillId="0" borderId="0" xfId="0"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2" fillId="0" borderId="0" xfId="0" applyFont="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5" fillId="0" borderId="5" xfId="1" applyFont="1" applyBorder="1" applyAlignment="1">
      <alignment vertical="center" wrapText="1"/>
    </xf>
    <xf numFmtId="0" fontId="5" fillId="5" borderId="5" xfId="1" applyFont="1" applyFill="1" applyBorder="1" applyAlignment="1">
      <alignment vertical="center" wrapText="1"/>
    </xf>
    <xf numFmtId="164" fontId="1" fillId="4" borderId="1" xfId="0" applyNumberFormat="1" applyFont="1" applyFill="1" applyBorder="1" applyAlignment="1">
      <alignment vertical="top" wrapText="1"/>
    </xf>
    <xf numFmtId="164" fontId="0" fillId="0" borderId="1" xfId="0" applyNumberFormat="1" applyBorder="1" applyAlignment="1">
      <alignment vertical="top" wrapText="1"/>
    </xf>
    <xf numFmtId="164" fontId="0" fillId="0" borderId="4" xfId="0" applyNumberFormat="1" applyBorder="1" applyAlignment="1">
      <alignment vertical="top" wrapText="1"/>
    </xf>
    <xf numFmtId="164" fontId="0" fillId="0" borderId="0" xfId="0" applyNumberFormat="1" applyAlignment="1">
      <alignment vertical="top" wrapText="1"/>
    </xf>
    <xf numFmtId="0" fontId="5" fillId="0" borderId="0" xfId="0" applyFont="1" applyAlignment="1">
      <alignment vertical="top" wrapText="1"/>
    </xf>
    <xf numFmtId="0" fontId="5" fillId="0" borderId="5" xfId="0" applyFont="1" applyBorder="1" applyAlignment="1">
      <alignment vertical="top" wrapText="1"/>
    </xf>
    <xf numFmtId="0" fontId="5" fillId="0" borderId="3" xfId="0" applyFont="1" applyBorder="1" applyAlignment="1">
      <alignment vertical="top" wrapText="1"/>
    </xf>
    <xf numFmtId="0" fontId="5" fillId="0" borderId="1" xfId="0" applyFont="1" applyBorder="1" applyAlignment="1">
      <alignment vertical="top" wrapText="1"/>
    </xf>
    <xf numFmtId="164" fontId="5" fillId="0" borderId="1" xfId="0" applyNumberFormat="1" applyFont="1" applyBorder="1" applyAlignment="1">
      <alignment vertical="top" wrapText="1"/>
    </xf>
    <xf numFmtId="8" fontId="5" fillId="0" borderId="1" xfId="0" applyNumberFormat="1" applyFont="1" applyBorder="1" applyAlignment="1">
      <alignment vertical="top" wrapText="1"/>
    </xf>
    <xf numFmtId="0" fontId="5" fillId="0" borderId="0" xfId="0" applyFont="1"/>
    <xf numFmtId="0" fontId="0" fillId="2" borderId="0" xfId="0" applyFill="1" applyAlignment="1">
      <alignment vertical="top" wrapText="1"/>
    </xf>
    <xf numFmtId="0" fontId="0" fillId="5" borderId="0" xfId="0" applyFill="1" applyAlignment="1">
      <alignment vertical="top" wrapText="1"/>
    </xf>
    <xf numFmtId="8" fontId="2" fillId="0" borderId="0" xfId="0" applyNumberFormat="1" applyFont="1" applyAlignment="1">
      <alignment vertical="top" wrapText="1"/>
    </xf>
    <xf numFmtId="8" fontId="0" fillId="0" borderId="0" xfId="0" applyNumberFormat="1" applyAlignment="1">
      <alignment vertical="top" wrapText="1"/>
    </xf>
    <xf numFmtId="0" fontId="0" fillId="0" borderId="12" xfId="0" applyBorder="1" applyAlignment="1">
      <alignment vertical="top" wrapText="1"/>
    </xf>
    <xf numFmtId="164" fontId="0" fillId="0" borderId="5" xfId="0" applyNumberFormat="1" applyBorder="1" applyAlignment="1">
      <alignment vertical="top" wrapText="1"/>
    </xf>
    <xf numFmtId="8" fontId="2" fillId="0" borderId="12" xfId="0" applyNumberFormat="1" applyFont="1" applyBorder="1" applyAlignment="1">
      <alignment vertical="top" wrapText="1"/>
    </xf>
    <xf numFmtId="164" fontId="2" fillId="0" borderId="0" xfId="0" applyNumberFormat="1" applyFont="1" applyAlignment="1">
      <alignment vertical="top" wrapText="1"/>
    </xf>
    <xf numFmtId="16" fontId="5" fillId="0" borderId="0" xfId="0" applyNumberFormat="1" applyFont="1" applyAlignment="1">
      <alignment vertical="top" wrapText="1"/>
    </xf>
    <xf numFmtId="9" fontId="0" fillId="0" borderId="5" xfId="2" applyFont="1" applyBorder="1" applyAlignment="1">
      <alignment vertical="top" wrapText="1"/>
    </xf>
    <xf numFmtId="164" fontId="0" fillId="2" borderId="0" xfId="0" applyNumberFormat="1" applyFill="1" applyAlignment="1">
      <alignment vertical="top" wrapText="1"/>
    </xf>
    <xf numFmtId="8" fontId="0" fillId="2" borderId="0" xfId="0" applyNumberFormat="1" applyFill="1" applyAlignment="1">
      <alignment vertical="top" wrapText="1"/>
    </xf>
    <xf numFmtId="0" fontId="2" fillId="2" borderId="0" xfId="0" applyFont="1" applyFill="1" applyAlignment="1">
      <alignment vertical="top" wrapText="1"/>
    </xf>
    <xf numFmtId="0" fontId="0" fillId="6" borderId="0" xfId="0" applyFill="1" applyAlignment="1">
      <alignment vertical="top" wrapText="1"/>
    </xf>
    <xf numFmtId="0" fontId="2" fillId="6" borderId="0" xfId="0" applyFont="1" applyFill="1" applyAlignment="1">
      <alignment vertical="top" wrapText="1"/>
    </xf>
    <xf numFmtId="164" fontId="0" fillId="6" borderId="0" xfId="0" applyNumberFormat="1" applyFill="1" applyAlignment="1">
      <alignment vertical="top" wrapText="1"/>
    </xf>
    <xf numFmtId="8" fontId="0" fillId="6" borderId="0" xfId="0" applyNumberFormat="1" applyFill="1" applyAlignment="1">
      <alignment vertical="top" wrapText="1"/>
    </xf>
    <xf numFmtId="8" fontId="0" fillId="7" borderId="1" xfId="0" applyNumberFormat="1" applyFill="1" applyBorder="1" applyAlignment="1" applyProtection="1">
      <alignment vertical="top" wrapText="1"/>
      <protection locked="0"/>
    </xf>
    <xf numFmtId="8" fontId="5" fillId="7" borderId="1" xfId="0" applyNumberFormat="1" applyFont="1" applyFill="1" applyBorder="1" applyAlignment="1" applyProtection="1">
      <alignment vertical="top" wrapText="1"/>
      <protection locked="0"/>
    </xf>
    <xf numFmtId="0" fontId="7" fillId="0" borderId="16" xfId="0" applyFont="1" applyBorder="1" applyAlignment="1">
      <alignment horizontal="left" vertical="center" wrapText="1"/>
    </xf>
    <xf numFmtId="0" fontId="7" fillId="0" borderId="19" xfId="0" applyFont="1" applyBorder="1" applyAlignment="1">
      <alignment horizontal="left" vertical="top" wrapText="1"/>
    </xf>
    <xf numFmtId="0" fontId="0" fillId="0" borderId="1" xfId="0" applyBorder="1" applyAlignment="1">
      <alignment horizontal="center" vertical="center" wrapText="1"/>
    </xf>
    <xf numFmtId="3" fontId="0" fillId="0" borderId="0" xfId="0" applyNumberFormat="1" applyAlignment="1">
      <alignment horizontal="left" vertical="top" wrapText="1"/>
    </xf>
    <xf numFmtId="0" fontId="0" fillId="0" borderId="22" xfId="0" applyBorder="1"/>
    <xf numFmtId="0" fontId="0" fillId="0" borderId="22" xfId="0" applyBorder="1" applyAlignment="1">
      <alignment vertical="top" wrapText="1"/>
    </xf>
    <xf numFmtId="0" fontId="0" fillId="0" borderId="23" xfId="0" applyBorder="1" applyAlignment="1">
      <alignment vertical="top" wrapText="1"/>
    </xf>
    <xf numFmtId="49" fontId="7" fillId="7" borderId="17" xfId="0" applyNumberFormat="1" applyFont="1" applyFill="1" applyBorder="1" applyAlignment="1" applyProtection="1">
      <alignment horizontal="left" vertical="center" wrapText="1"/>
      <protection locked="0"/>
    </xf>
    <xf numFmtId="49" fontId="7" fillId="7" borderId="18" xfId="0" applyNumberFormat="1" applyFont="1" applyFill="1" applyBorder="1" applyAlignment="1" applyProtection="1">
      <alignment horizontal="left" vertical="center" wrapText="1"/>
      <protection locked="0"/>
    </xf>
    <xf numFmtId="49" fontId="7" fillId="7" borderId="20" xfId="0" applyNumberFormat="1" applyFont="1" applyFill="1" applyBorder="1" applyAlignment="1" applyProtection="1">
      <alignment horizontal="left" vertical="center" wrapText="1"/>
      <protection locked="0"/>
    </xf>
    <xf numFmtId="49" fontId="7" fillId="7" borderId="21" xfId="0" applyNumberFormat="1" applyFont="1" applyFill="1" applyBorder="1" applyAlignment="1" applyProtection="1">
      <alignment horizontal="left" vertical="center" wrapText="1"/>
      <protection locked="0"/>
    </xf>
    <xf numFmtId="0" fontId="6" fillId="8" borderId="13" xfId="0" applyFont="1" applyFill="1" applyBorder="1" applyAlignment="1">
      <alignment horizontal="left" vertical="center" wrapText="1"/>
    </xf>
    <xf numFmtId="0" fontId="6" fillId="8" borderId="14" xfId="0" applyFont="1" applyFill="1" applyBorder="1" applyAlignment="1">
      <alignment horizontal="left" vertical="center" wrapText="1"/>
    </xf>
    <xf numFmtId="0" fontId="6" fillId="8" borderId="15" xfId="0" applyFont="1" applyFill="1" applyBorder="1" applyAlignment="1">
      <alignment horizontal="left" vertical="center" wrapText="1"/>
    </xf>
    <xf numFmtId="0" fontId="2" fillId="0" borderId="12" xfId="0" applyFont="1" applyBorder="1" applyAlignment="1">
      <alignment vertical="top" wrapText="1"/>
    </xf>
    <xf numFmtId="0" fontId="0" fillId="0" borderId="12" xfId="0" applyBorder="1" applyAlignment="1">
      <alignment vertical="top" wrapText="1"/>
    </xf>
    <xf numFmtId="0" fontId="0" fillId="3" borderId="0" xfId="0" applyFill="1" applyAlignment="1">
      <alignment vertical="top" wrapText="1"/>
    </xf>
    <xf numFmtId="0" fontId="0" fillId="3" borderId="3" xfId="0" applyFill="1" applyBorder="1" applyAlignment="1">
      <alignment vertical="top" wrapText="1"/>
    </xf>
    <xf numFmtId="0" fontId="2" fillId="2" borderId="10" xfId="0" applyFont="1" applyFill="1" applyBorder="1" applyAlignment="1">
      <alignment vertical="top" wrapText="1"/>
    </xf>
    <xf numFmtId="0" fontId="0" fillId="0" borderId="9" xfId="0" applyBorder="1" applyAlignment="1">
      <alignment vertical="top" wrapText="1"/>
    </xf>
    <xf numFmtId="0" fontId="0" fillId="0" borderId="11" xfId="0" applyBorder="1" applyAlignment="1">
      <alignment vertical="top" wrapText="1"/>
    </xf>
    <xf numFmtId="0" fontId="2" fillId="6" borderId="10" xfId="0" applyFont="1" applyFill="1" applyBorder="1" applyAlignment="1">
      <alignment vertical="top" wrapText="1"/>
    </xf>
    <xf numFmtId="0" fontId="0" fillId="6" borderId="9" xfId="0" applyFill="1" applyBorder="1" applyAlignment="1">
      <alignment vertical="top" wrapText="1"/>
    </xf>
    <xf numFmtId="0" fontId="0" fillId="6" borderId="11" xfId="0" applyFill="1" applyBorder="1" applyAlignment="1">
      <alignment vertical="top" wrapText="1"/>
    </xf>
    <xf numFmtId="0" fontId="2" fillId="2" borderId="6" xfId="0" applyFont="1" applyFill="1"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0" xfId="0" applyAlignment="1">
      <alignment horizontal="left" vertical="top" wrapText="1"/>
    </xf>
  </cellXfs>
  <cellStyles count="3">
    <cellStyle name="Procent" xfId="2" builtinId="5"/>
    <cellStyle name="Standaard" xfId="0" builtinId="0"/>
    <cellStyle name="Standaard 3" xfId="1" xr:uid="{1C1154CE-5325-4D7B-A6F0-ACE0AEB730E5}"/>
  </cellStyles>
  <dxfs count="0"/>
  <tableStyles count="0" defaultTableStyle="TableStyleMedium2" defaultPivotStyle="PivotStyleLight16"/>
  <colors>
    <mruColors>
      <color rgb="FF008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4514850</xdr:colOff>
      <xdr:row>0</xdr:row>
      <xdr:rowOff>0</xdr:rowOff>
    </xdr:from>
    <xdr:to>
      <xdr:col>2</xdr:col>
      <xdr:colOff>590550</xdr:colOff>
      <xdr:row>0</xdr:row>
      <xdr:rowOff>992776</xdr:rowOff>
    </xdr:to>
    <xdr:pic>
      <xdr:nvPicPr>
        <xdr:cNvPr id="3" name="Afbeelding 2">
          <a:extLst>
            <a:ext uri="{FF2B5EF4-FFF2-40B4-BE49-F238E27FC236}">
              <a16:creationId xmlns:a16="http://schemas.microsoft.com/office/drawing/2014/main" id="{CA9DD39B-6A72-4419-9EAC-21789554E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76875" y="0"/>
          <a:ext cx="1143000" cy="992776"/>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5F8CF-A711-4E43-9C67-A077055ACCC3}">
  <sheetPr>
    <pageSetUpPr fitToPage="1"/>
  </sheetPr>
  <dimension ref="A1:I165"/>
  <sheetViews>
    <sheetView showGridLines="0" tabSelected="1" zoomScale="70" zoomScaleNormal="70" workbookViewId="0">
      <selection activeCell="J6" sqref="J6"/>
    </sheetView>
  </sheetViews>
  <sheetFormatPr defaultRowHeight="14.4" x14ac:dyDescent="0.3"/>
  <cols>
    <col min="1" max="1" width="14.44140625" style="6" customWidth="1"/>
    <col min="2" max="2" width="76" style="3" customWidth="1"/>
    <col min="3" max="3" width="32" style="3" customWidth="1"/>
    <col min="4" max="4" width="13.33203125" style="3" customWidth="1"/>
    <col min="5" max="5" width="12.88671875" style="3" customWidth="1"/>
    <col min="6" max="6" width="12.88671875" style="15" customWidth="1"/>
    <col min="7" max="7" width="19.6640625" style="2" customWidth="1"/>
    <col min="8" max="8" width="13.6640625" style="2" bestFit="1" customWidth="1"/>
    <col min="9" max="9" width="9.109375" style="6"/>
  </cols>
  <sheetData>
    <row r="1" spans="1:9" ht="83.25" customHeight="1" x14ac:dyDescent="0.3">
      <c r="A1" s="60"/>
      <c r="B1" s="60"/>
      <c r="C1" s="60"/>
      <c r="D1" s="60"/>
      <c r="E1" s="60"/>
      <c r="F1" s="60"/>
      <c r="G1" s="60"/>
      <c r="H1" s="61"/>
    </row>
    <row r="2" spans="1:9" s="1" customFormat="1" ht="28.8" x14ac:dyDescent="0.3">
      <c r="A2" s="4" t="s">
        <v>21</v>
      </c>
      <c r="B2" s="4" t="s">
        <v>122</v>
      </c>
      <c r="C2" s="4" t="s">
        <v>1</v>
      </c>
      <c r="D2" s="4" t="s">
        <v>5</v>
      </c>
      <c r="E2" s="4" t="s">
        <v>124</v>
      </c>
      <c r="F2" s="14" t="s">
        <v>125</v>
      </c>
      <c r="G2" s="5" t="s">
        <v>7</v>
      </c>
      <c r="H2" s="5" t="s">
        <v>2</v>
      </c>
      <c r="I2" s="9"/>
    </row>
    <row r="3" spans="1:9" s="1" customFormat="1" ht="54.75" customHeight="1" thickBot="1" x14ac:dyDescent="0.35">
      <c r="A3" s="68" t="s">
        <v>209</v>
      </c>
      <c r="B3" s="69"/>
      <c r="C3" s="69"/>
      <c r="D3" s="69"/>
      <c r="E3" s="69"/>
      <c r="F3" s="69"/>
      <c r="G3" s="69"/>
      <c r="H3" s="70"/>
      <c r="I3" s="9"/>
    </row>
    <row r="4" spans="1:9" x14ac:dyDescent="0.3">
      <c r="A4" s="6" t="s">
        <v>22</v>
      </c>
      <c r="B4" s="3" t="s">
        <v>130</v>
      </c>
      <c r="C4" s="3" t="s">
        <v>135</v>
      </c>
      <c r="D4" s="3" t="s">
        <v>6</v>
      </c>
      <c r="E4" s="3">
        <v>1108</v>
      </c>
      <c r="F4" s="15">
        <v>0.5</v>
      </c>
      <c r="G4" s="42">
        <v>0</v>
      </c>
      <c r="H4" s="2">
        <f>E4*F4*G4</f>
        <v>0</v>
      </c>
    </row>
    <row r="5" spans="1:9" x14ac:dyDescent="0.3">
      <c r="A5" s="6" t="s">
        <v>23</v>
      </c>
      <c r="B5" s="3" t="s">
        <v>131</v>
      </c>
      <c r="C5" s="3" t="s">
        <v>134</v>
      </c>
      <c r="D5" s="3" t="s">
        <v>6</v>
      </c>
      <c r="E5" s="3">
        <v>241</v>
      </c>
      <c r="F5" s="15">
        <v>0.5</v>
      </c>
      <c r="G5" s="42">
        <v>0</v>
      </c>
      <c r="H5" s="2">
        <f t="shared" ref="H5:H15" si="0">E5*F5*G5</f>
        <v>0</v>
      </c>
    </row>
    <row r="6" spans="1:9" x14ac:dyDescent="0.3">
      <c r="A6" s="6" t="s">
        <v>24</v>
      </c>
      <c r="B6" s="3" t="s">
        <v>131</v>
      </c>
      <c r="C6" s="3" t="s">
        <v>10</v>
      </c>
      <c r="D6" s="3" t="s">
        <v>6</v>
      </c>
      <c r="E6" s="3">
        <v>26</v>
      </c>
      <c r="F6" s="15">
        <v>0.5</v>
      </c>
      <c r="G6" s="42">
        <v>0</v>
      </c>
      <c r="H6" s="2">
        <f t="shared" si="0"/>
        <v>0</v>
      </c>
    </row>
    <row r="7" spans="1:9" x14ac:dyDescent="0.3">
      <c r="A7" s="6" t="s">
        <v>25</v>
      </c>
      <c r="B7" s="3" t="s">
        <v>132</v>
      </c>
      <c r="C7" s="3" t="s">
        <v>11</v>
      </c>
      <c r="D7" s="3" t="s">
        <v>6</v>
      </c>
      <c r="E7" s="3">
        <v>85</v>
      </c>
      <c r="F7" s="15">
        <v>2</v>
      </c>
      <c r="G7" s="42">
        <v>0</v>
      </c>
      <c r="H7" s="2">
        <f t="shared" si="0"/>
        <v>0</v>
      </c>
    </row>
    <row r="8" spans="1:9" x14ac:dyDescent="0.3">
      <c r="A8" s="6" t="s">
        <v>26</v>
      </c>
      <c r="B8" s="3" t="s">
        <v>131</v>
      </c>
      <c r="C8" s="3" t="s">
        <v>126</v>
      </c>
      <c r="D8" s="3" t="s">
        <v>6</v>
      </c>
      <c r="E8" s="3">
        <v>5</v>
      </c>
      <c r="F8" s="15">
        <v>0.5</v>
      </c>
      <c r="G8" s="42">
        <v>0</v>
      </c>
      <c r="H8" s="2">
        <f t="shared" si="0"/>
        <v>0</v>
      </c>
    </row>
    <row r="9" spans="1:9" x14ac:dyDescent="0.3">
      <c r="A9" s="6" t="s">
        <v>27</v>
      </c>
      <c r="B9" s="3" t="s">
        <v>133</v>
      </c>
      <c r="C9" s="3" t="s">
        <v>213</v>
      </c>
      <c r="D9" s="3" t="s">
        <v>6</v>
      </c>
      <c r="E9" s="3">
        <v>9</v>
      </c>
      <c r="F9" s="15">
        <v>1</v>
      </c>
      <c r="G9" s="42">
        <v>0</v>
      </c>
      <c r="H9" s="2">
        <f t="shared" si="0"/>
        <v>0</v>
      </c>
    </row>
    <row r="10" spans="1:9" x14ac:dyDescent="0.3">
      <c r="A10" s="6" t="s">
        <v>28</v>
      </c>
      <c r="B10" s="3" t="s">
        <v>132</v>
      </c>
      <c r="C10" s="3" t="s">
        <v>12</v>
      </c>
      <c r="D10" s="3" t="s">
        <v>6</v>
      </c>
      <c r="E10" s="3">
        <v>12</v>
      </c>
      <c r="F10" s="15">
        <v>2</v>
      </c>
      <c r="G10" s="42">
        <v>0</v>
      </c>
      <c r="H10" s="2">
        <f t="shared" si="0"/>
        <v>0</v>
      </c>
    </row>
    <row r="11" spans="1:9" x14ac:dyDescent="0.3">
      <c r="A11" s="6" t="s">
        <v>29</v>
      </c>
      <c r="B11" s="3" t="s">
        <v>132</v>
      </c>
      <c r="C11" s="3" t="s">
        <v>13</v>
      </c>
      <c r="D11" s="3" t="s">
        <v>6</v>
      </c>
      <c r="E11" s="3">
        <v>2</v>
      </c>
      <c r="F11" s="15">
        <v>2</v>
      </c>
      <c r="G11" s="42">
        <v>0</v>
      </c>
      <c r="H11" s="2">
        <f t="shared" si="0"/>
        <v>0</v>
      </c>
    </row>
    <row r="12" spans="1:9" x14ac:dyDescent="0.3">
      <c r="A12" s="6" t="s">
        <v>30</v>
      </c>
      <c r="B12" s="3" t="s">
        <v>131</v>
      </c>
      <c r="C12" s="3" t="s">
        <v>14</v>
      </c>
      <c r="D12" s="3" t="s">
        <v>6</v>
      </c>
      <c r="E12" s="3">
        <v>9</v>
      </c>
      <c r="F12" s="15">
        <v>0.5</v>
      </c>
      <c r="G12" s="42">
        <v>0</v>
      </c>
      <c r="H12" s="2">
        <f t="shared" si="0"/>
        <v>0</v>
      </c>
    </row>
    <row r="13" spans="1:9" x14ac:dyDescent="0.3">
      <c r="A13" s="6" t="s">
        <v>31</v>
      </c>
      <c r="B13" s="3" t="s">
        <v>131</v>
      </c>
      <c r="C13" s="3" t="s">
        <v>15</v>
      </c>
      <c r="D13" s="3" t="s">
        <v>6</v>
      </c>
      <c r="E13" s="3">
        <v>4</v>
      </c>
      <c r="F13" s="15">
        <v>0.5</v>
      </c>
      <c r="G13" s="42">
        <v>0</v>
      </c>
      <c r="H13" s="2">
        <f t="shared" si="0"/>
        <v>0</v>
      </c>
    </row>
    <row r="14" spans="1:9" x14ac:dyDescent="0.3">
      <c r="A14" s="6" t="s">
        <v>32</v>
      </c>
      <c r="B14" s="3" t="s">
        <v>133</v>
      </c>
      <c r="C14" s="3" t="s">
        <v>16</v>
      </c>
      <c r="D14" s="3" t="s">
        <v>6</v>
      </c>
      <c r="E14" s="3">
        <v>102</v>
      </c>
      <c r="F14" s="15">
        <v>1</v>
      </c>
      <c r="G14" s="42">
        <v>0</v>
      </c>
      <c r="H14" s="2">
        <f t="shared" si="0"/>
        <v>0</v>
      </c>
    </row>
    <row r="15" spans="1:9" x14ac:dyDescent="0.3">
      <c r="A15" s="6" t="s">
        <v>33</v>
      </c>
      <c r="B15" s="3" t="s">
        <v>131</v>
      </c>
      <c r="C15" s="3" t="s">
        <v>17</v>
      </c>
      <c r="D15" s="3" t="s">
        <v>6</v>
      </c>
      <c r="E15" s="3">
        <v>1</v>
      </c>
      <c r="F15" s="15">
        <v>0.5</v>
      </c>
      <c r="G15" s="42">
        <v>0</v>
      </c>
      <c r="H15" s="2">
        <f t="shared" si="0"/>
        <v>0</v>
      </c>
    </row>
    <row r="16" spans="1:9" ht="30" customHeight="1" x14ac:dyDescent="0.3">
      <c r="A16" s="6" t="s">
        <v>162</v>
      </c>
      <c r="B16" s="3" t="s">
        <v>214</v>
      </c>
      <c r="C16" s="3" t="s">
        <v>127</v>
      </c>
      <c r="D16" s="3" t="s">
        <v>6</v>
      </c>
      <c r="E16" s="46" t="s">
        <v>179</v>
      </c>
      <c r="G16" s="42"/>
    </row>
    <row r="17" spans="1:8" ht="15" customHeight="1" x14ac:dyDescent="0.3">
      <c r="A17" s="29"/>
      <c r="B17" s="29"/>
      <c r="C17" s="58" t="s">
        <v>38</v>
      </c>
      <c r="D17" s="58"/>
      <c r="E17" s="58"/>
      <c r="F17" s="58"/>
      <c r="G17" s="58"/>
      <c r="H17" s="31">
        <f>SUM(H4:H16)</f>
        <v>0</v>
      </c>
    </row>
    <row r="18" spans="1:8" ht="15" customHeight="1" x14ac:dyDescent="0.3">
      <c r="A18" s="71" t="s">
        <v>180</v>
      </c>
      <c r="B18" s="71"/>
      <c r="C18" s="9"/>
      <c r="D18" s="9"/>
      <c r="E18" s="9"/>
      <c r="F18" s="9"/>
      <c r="G18" s="9"/>
      <c r="H18" s="27"/>
    </row>
    <row r="19" spans="1:8" x14ac:dyDescent="0.3">
      <c r="B19" s="6"/>
      <c r="C19" s="6"/>
      <c r="D19" s="6"/>
      <c r="E19" s="6"/>
      <c r="F19" s="17"/>
      <c r="G19" s="28"/>
      <c r="H19" s="28"/>
    </row>
    <row r="20" spans="1:8" ht="61.5" customHeight="1" thickBot="1" x14ac:dyDescent="0.35">
      <c r="A20" s="62" t="s">
        <v>208</v>
      </c>
      <c r="B20" s="63"/>
      <c r="C20" s="63"/>
      <c r="D20" s="63"/>
      <c r="E20" s="63"/>
      <c r="F20" s="63"/>
      <c r="G20" s="63"/>
      <c r="H20" s="64"/>
    </row>
    <row r="21" spans="1:8" x14ac:dyDescent="0.3">
      <c r="A21" s="6" t="s">
        <v>39</v>
      </c>
      <c r="B21" s="3" t="s">
        <v>128</v>
      </c>
      <c r="C21" s="3" t="s">
        <v>135</v>
      </c>
      <c r="D21" s="3" t="s">
        <v>6</v>
      </c>
      <c r="E21" s="3">
        <v>1108</v>
      </c>
      <c r="F21" s="15">
        <v>0.25</v>
      </c>
      <c r="G21" s="42">
        <v>0</v>
      </c>
      <c r="H21" s="2">
        <f t="shared" ref="H21:H31" si="1">E21*F21*G21</f>
        <v>0</v>
      </c>
    </row>
    <row r="22" spans="1:8" x14ac:dyDescent="0.3">
      <c r="A22" s="6" t="s">
        <v>40</v>
      </c>
      <c r="B22" s="3" t="s">
        <v>129</v>
      </c>
      <c r="C22" s="3" t="s">
        <v>134</v>
      </c>
      <c r="D22" s="3" t="s">
        <v>6</v>
      </c>
      <c r="E22" s="3">
        <v>241</v>
      </c>
      <c r="F22" s="15">
        <v>0.25</v>
      </c>
      <c r="G22" s="42">
        <v>0</v>
      </c>
      <c r="H22" s="2">
        <f t="shared" si="1"/>
        <v>0</v>
      </c>
    </row>
    <row r="23" spans="1:8" x14ac:dyDescent="0.3">
      <c r="A23" s="6" t="s">
        <v>41</v>
      </c>
      <c r="B23" s="3" t="s">
        <v>128</v>
      </c>
      <c r="C23" s="3" t="s">
        <v>10</v>
      </c>
      <c r="D23" s="3" t="s">
        <v>6</v>
      </c>
      <c r="E23" s="3">
        <v>26</v>
      </c>
      <c r="F23" s="15">
        <v>0.25</v>
      </c>
      <c r="G23" s="42">
        <v>0</v>
      </c>
      <c r="H23" s="2">
        <f t="shared" si="1"/>
        <v>0</v>
      </c>
    </row>
    <row r="24" spans="1:8" x14ac:dyDescent="0.3">
      <c r="A24" s="6" t="s">
        <v>42</v>
      </c>
      <c r="B24" s="3" t="s">
        <v>128</v>
      </c>
      <c r="C24" s="3" t="s">
        <v>11</v>
      </c>
      <c r="D24" s="3" t="s">
        <v>6</v>
      </c>
      <c r="E24" s="3">
        <v>85</v>
      </c>
      <c r="F24" s="15">
        <v>0.25</v>
      </c>
      <c r="G24" s="42">
        <v>0</v>
      </c>
      <c r="H24" s="2">
        <f t="shared" si="1"/>
        <v>0</v>
      </c>
    </row>
    <row r="25" spans="1:8" x14ac:dyDescent="0.3">
      <c r="A25" s="6" t="s">
        <v>43</v>
      </c>
      <c r="B25" s="3" t="s">
        <v>128</v>
      </c>
      <c r="C25" s="3" t="s">
        <v>126</v>
      </c>
      <c r="D25" s="3" t="s">
        <v>6</v>
      </c>
      <c r="E25" s="3">
        <v>5</v>
      </c>
      <c r="F25" s="15">
        <v>0.25</v>
      </c>
      <c r="G25" s="42">
        <v>0</v>
      </c>
      <c r="H25" s="2">
        <f t="shared" si="1"/>
        <v>0</v>
      </c>
    </row>
    <row r="26" spans="1:8" x14ac:dyDescent="0.3">
      <c r="A26" s="6" t="s">
        <v>44</v>
      </c>
      <c r="B26" s="3" t="s">
        <v>128</v>
      </c>
      <c r="C26" s="3" t="s">
        <v>213</v>
      </c>
      <c r="D26" s="3" t="s">
        <v>6</v>
      </c>
      <c r="E26" s="3">
        <v>9</v>
      </c>
      <c r="F26" s="15">
        <v>0.25</v>
      </c>
      <c r="G26" s="42">
        <v>0</v>
      </c>
      <c r="H26" s="2">
        <f t="shared" si="1"/>
        <v>0</v>
      </c>
    </row>
    <row r="27" spans="1:8" x14ac:dyDescent="0.3">
      <c r="A27" s="6" t="s">
        <v>45</v>
      </c>
      <c r="B27" s="3" t="s">
        <v>128</v>
      </c>
      <c r="C27" s="3" t="s">
        <v>12</v>
      </c>
      <c r="D27" s="3" t="s">
        <v>6</v>
      </c>
      <c r="E27" s="3">
        <v>12</v>
      </c>
      <c r="F27" s="15">
        <v>0.25</v>
      </c>
      <c r="G27" s="42">
        <v>0</v>
      </c>
      <c r="H27" s="2">
        <f t="shared" si="1"/>
        <v>0</v>
      </c>
    </row>
    <row r="28" spans="1:8" x14ac:dyDescent="0.3">
      <c r="A28" s="6" t="s">
        <v>46</v>
      </c>
      <c r="B28" s="3" t="s">
        <v>128</v>
      </c>
      <c r="C28" s="3" t="s">
        <v>13</v>
      </c>
      <c r="D28" s="3" t="s">
        <v>6</v>
      </c>
      <c r="E28" s="3">
        <v>2</v>
      </c>
      <c r="F28" s="15">
        <v>0.25</v>
      </c>
      <c r="G28" s="42">
        <v>0</v>
      </c>
      <c r="H28" s="2">
        <f t="shared" si="1"/>
        <v>0</v>
      </c>
    </row>
    <row r="29" spans="1:8" x14ac:dyDescent="0.3">
      <c r="A29" s="6" t="s">
        <v>47</v>
      </c>
      <c r="B29" s="3" t="s">
        <v>128</v>
      </c>
      <c r="C29" s="3" t="s">
        <v>14</v>
      </c>
      <c r="D29" s="3" t="s">
        <v>6</v>
      </c>
      <c r="E29" s="3">
        <v>9</v>
      </c>
      <c r="F29" s="15">
        <v>0.25</v>
      </c>
      <c r="G29" s="42">
        <v>0</v>
      </c>
      <c r="H29" s="2">
        <f t="shared" si="1"/>
        <v>0</v>
      </c>
    </row>
    <row r="30" spans="1:8" x14ac:dyDescent="0.3">
      <c r="A30" s="6" t="s">
        <v>48</v>
      </c>
      <c r="B30" s="3" t="s">
        <v>128</v>
      </c>
      <c r="C30" s="3" t="s">
        <v>15</v>
      </c>
      <c r="D30" s="3" t="s">
        <v>6</v>
      </c>
      <c r="E30" s="3">
        <v>4</v>
      </c>
      <c r="F30" s="15">
        <v>0.25</v>
      </c>
      <c r="G30" s="42">
        <v>0</v>
      </c>
      <c r="H30" s="2">
        <f t="shared" si="1"/>
        <v>0</v>
      </c>
    </row>
    <row r="31" spans="1:8" x14ac:dyDescent="0.3">
      <c r="A31" s="6" t="s">
        <v>49</v>
      </c>
      <c r="B31" s="3" t="s">
        <v>128</v>
      </c>
      <c r="C31" s="3" t="s">
        <v>17</v>
      </c>
      <c r="D31" s="3" t="s">
        <v>6</v>
      </c>
      <c r="E31" s="3">
        <v>102</v>
      </c>
      <c r="F31" s="15">
        <v>0.25</v>
      </c>
      <c r="G31" s="42">
        <v>0</v>
      </c>
      <c r="H31" s="2">
        <f t="shared" si="1"/>
        <v>0</v>
      </c>
    </row>
    <row r="32" spans="1:8" x14ac:dyDescent="0.3">
      <c r="G32" s="42"/>
    </row>
    <row r="33" spans="1:8" x14ac:dyDescent="0.3">
      <c r="A33" s="29"/>
      <c r="B33" s="29"/>
      <c r="C33" s="58" t="s">
        <v>37</v>
      </c>
      <c r="D33" s="58"/>
      <c r="E33" s="58"/>
      <c r="F33" s="58"/>
      <c r="G33" s="58"/>
      <c r="H33" s="31">
        <f>SUM(H21:H32)</f>
        <v>0</v>
      </c>
    </row>
    <row r="34" spans="1:8" x14ac:dyDescent="0.3">
      <c r="B34" s="6"/>
      <c r="C34" s="6"/>
      <c r="D34" s="6"/>
      <c r="E34" s="6"/>
      <c r="F34" s="17"/>
      <c r="G34" s="28"/>
      <c r="H34" s="28"/>
    </row>
    <row r="35" spans="1:8" ht="60" customHeight="1" thickBot="1" x14ac:dyDescent="0.35">
      <c r="A35" s="62" t="s">
        <v>206</v>
      </c>
      <c r="B35" s="63"/>
      <c r="C35" s="63"/>
      <c r="D35" s="63"/>
      <c r="E35" s="63"/>
      <c r="F35" s="63"/>
      <c r="G35" s="63"/>
      <c r="H35" s="64"/>
    </row>
    <row r="36" spans="1:8" x14ac:dyDescent="0.3">
      <c r="A36" s="6" t="s">
        <v>50</v>
      </c>
      <c r="B36" s="3" t="s">
        <v>136</v>
      </c>
      <c r="C36" s="3" t="s">
        <v>135</v>
      </c>
      <c r="D36" s="3" t="s">
        <v>6</v>
      </c>
      <c r="E36" s="3">
        <v>1108</v>
      </c>
      <c r="F36" s="15">
        <v>0.5</v>
      </c>
      <c r="G36" s="42">
        <v>0</v>
      </c>
      <c r="H36" s="2">
        <f t="shared" ref="H36:H46" si="2">E36*F36*G36</f>
        <v>0</v>
      </c>
    </row>
    <row r="37" spans="1:8" x14ac:dyDescent="0.3">
      <c r="A37" s="6" t="s">
        <v>51</v>
      </c>
      <c r="B37" s="3" t="s">
        <v>136</v>
      </c>
      <c r="C37" s="3" t="s">
        <v>134</v>
      </c>
      <c r="D37" s="3" t="s">
        <v>6</v>
      </c>
      <c r="E37" s="3">
        <v>241</v>
      </c>
      <c r="F37" s="15">
        <v>0.5</v>
      </c>
      <c r="G37" s="42">
        <v>0</v>
      </c>
      <c r="H37" s="2">
        <f t="shared" si="2"/>
        <v>0</v>
      </c>
    </row>
    <row r="38" spans="1:8" x14ac:dyDescent="0.3">
      <c r="A38" s="6" t="s">
        <v>52</v>
      </c>
      <c r="B38" s="3" t="s">
        <v>136</v>
      </c>
      <c r="C38" s="3" t="s">
        <v>10</v>
      </c>
      <c r="D38" s="3" t="s">
        <v>6</v>
      </c>
      <c r="E38" s="3">
        <v>26</v>
      </c>
      <c r="F38" s="15">
        <v>0.5</v>
      </c>
      <c r="G38" s="42">
        <v>0</v>
      </c>
      <c r="H38" s="2">
        <f t="shared" si="2"/>
        <v>0</v>
      </c>
    </row>
    <row r="39" spans="1:8" x14ac:dyDescent="0.3">
      <c r="A39" s="6" t="s">
        <v>53</v>
      </c>
      <c r="B39" s="3" t="s">
        <v>137</v>
      </c>
      <c r="C39" s="3" t="s">
        <v>11</v>
      </c>
      <c r="D39" s="3" t="s">
        <v>6</v>
      </c>
      <c r="E39" s="3">
        <v>85</v>
      </c>
      <c r="F39" s="15">
        <v>2</v>
      </c>
      <c r="G39" s="42">
        <v>0</v>
      </c>
      <c r="H39" s="2">
        <f t="shared" si="2"/>
        <v>0</v>
      </c>
    </row>
    <row r="40" spans="1:8" x14ac:dyDescent="0.3">
      <c r="A40" s="6" t="s">
        <v>54</v>
      </c>
      <c r="B40" s="3" t="s">
        <v>136</v>
      </c>
      <c r="C40" s="3" t="s">
        <v>126</v>
      </c>
      <c r="D40" s="3" t="s">
        <v>6</v>
      </c>
      <c r="E40" s="3">
        <v>5</v>
      </c>
      <c r="F40" s="15">
        <v>0.5</v>
      </c>
      <c r="G40" s="42">
        <v>0</v>
      </c>
      <c r="H40" s="2">
        <f t="shared" si="2"/>
        <v>0</v>
      </c>
    </row>
    <row r="41" spans="1:8" x14ac:dyDescent="0.3">
      <c r="A41" s="6" t="s">
        <v>55</v>
      </c>
      <c r="B41" s="3" t="s">
        <v>137</v>
      </c>
      <c r="C41" s="3" t="s">
        <v>213</v>
      </c>
      <c r="D41" s="3" t="s">
        <v>6</v>
      </c>
      <c r="E41" s="3">
        <v>9</v>
      </c>
      <c r="F41" s="15">
        <v>2</v>
      </c>
      <c r="G41" s="42">
        <v>0</v>
      </c>
      <c r="H41" s="2">
        <f t="shared" si="2"/>
        <v>0</v>
      </c>
    </row>
    <row r="42" spans="1:8" x14ac:dyDescent="0.3">
      <c r="A42" s="6" t="s">
        <v>56</v>
      </c>
      <c r="B42" s="3" t="s">
        <v>137</v>
      </c>
      <c r="C42" s="3" t="s">
        <v>12</v>
      </c>
      <c r="D42" s="3" t="s">
        <v>6</v>
      </c>
      <c r="E42" s="3">
        <v>12</v>
      </c>
      <c r="F42" s="15">
        <v>2</v>
      </c>
      <c r="G42" s="42">
        <v>0</v>
      </c>
      <c r="H42" s="2">
        <f t="shared" si="2"/>
        <v>0</v>
      </c>
    </row>
    <row r="43" spans="1:8" x14ac:dyDescent="0.3">
      <c r="A43" s="6" t="s">
        <v>57</v>
      </c>
      <c r="B43" s="3" t="s">
        <v>137</v>
      </c>
      <c r="C43" s="3" t="s">
        <v>13</v>
      </c>
      <c r="D43" s="3" t="s">
        <v>6</v>
      </c>
      <c r="E43" s="3">
        <v>2</v>
      </c>
      <c r="F43" s="15">
        <v>2</v>
      </c>
      <c r="G43" s="42">
        <v>0</v>
      </c>
      <c r="H43" s="2">
        <f t="shared" si="2"/>
        <v>0</v>
      </c>
    </row>
    <row r="44" spans="1:8" x14ac:dyDescent="0.3">
      <c r="A44" s="6" t="s">
        <v>140</v>
      </c>
      <c r="B44" s="3" t="s">
        <v>136</v>
      </c>
      <c r="C44" s="3" t="s">
        <v>14</v>
      </c>
      <c r="D44" s="3" t="s">
        <v>6</v>
      </c>
      <c r="E44" s="3">
        <v>9</v>
      </c>
      <c r="F44" s="15">
        <v>0.5</v>
      </c>
      <c r="G44" s="42">
        <v>0</v>
      </c>
      <c r="H44" s="2">
        <f t="shared" si="2"/>
        <v>0</v>
      </c>
    </row>
    <row r="45" spans="1:8" x14ac:dyDescent="0.3">
      <c r="A45" s="6" t="s">
        <v>141</v>
      </c>
      <c r="B45" s="3" t="s">
        <v>136</v>
      </c>
      <c r="C45" s="3" t="s">
        <v>15</v>
      </c>
      <c r="D45" s="3" t="s">
        <v>6</v>
      </c>
      <c r="E45" s="3">
        <v>4</v>
      </c>
      <c r="F45" s="15">
        <v>0.5</v>
      </c>
      <c r="G45" s="42">
        <v>0</v>
      </c>
      <c r="H45" s="2">
        <f t="shared" si="2"/>
        <v>0</v>
      </c>
    </row>
    <row r="46" spans="1:8" x14ac:dyDescent="0.3">
      <c r="A46" s="6" t="s">
        <v>142</v>
      </c>
      <c r="B46" s="3" t="s">
        <v>138</v>
      </c>
      <c r="C46" s="3" t="s">
        <v>16</v>
      </c>
      <c r="D46" s="3" t="s">
        <v>6</v>
      </c>
      <c r="E46" s="3">
        <v>102</v>
      </c>
      <c r="F46" s="15">
        <v>1</v>
      </c>
      <c r="G46" s="42">
        <v>0</v>
      </c>
      <c r="H46" s="2">
        <f t="shared" si="2"/>
        <v>0</v>
      </c>
    </row>
    <row r="47" spans="1:8" x14ac:dyDescent="0.3">
      <c r="A47" s="29"/>
      <c r="B47" s="29"/>
      <c r="C47" s="58" t="s">
        <v>36</v>
      </c>
      <c r="D47" s="58"/>
      <c r="E47" s="58"/>
      <c r="F47" s="58"/>
      <c r="G47" s="58"/>
      <c r="H47" s="31">
        <f>SUM(H36:H46)</f>
        <v>0</v>
      </c>
    </row>
    <row r="48" spans="1:8" x14ac:dyDescent="0.3">
      <c r="B48" s="6"/>
      <c r="C48" s="6"/>
      <c r="D48" s="6"/>
      <c r="E48" s="6"/>
      <c r="F48" s="17"/>
      <c r="G48" s="28"/>
      <c r="H48" s="28"/>
    </row>
    <row r="49" spans="1:8" ht="72" customHeight="1" thickBot="1" x14ac:dyDescent="0.35">
      <c r="A49" s="65" t="s">
        <v>207</v>
      </c>
      <c r="B49" s="66"/>
      <c r="C49" s="66"/>
      <c r="D49" s="66"/>
      <c r="E49" s="66"/>
      <c r="F49" s="66"/>
      <c r="G49" s="66"/>
      <c r="H49" s="67"/>
    </row>
    <row r="50" spans="1:8" x14ac:dyDescent="0.3">
      <c r="A50" s="6" t="s">
        <v>58</v>
      </c>
      <c r="B50" s="3" t="s">
        <v>8</v>
      </c>
      <c r="C50" s="3" t="s">
        <v>18</v>
      </c>
      <c r="D50" s="3" t="s">
        <v>6</v>
      </c>
      <c r="E50" s="3">
        <v>350</v>
      </c>
      <c r="G50" s="42">
        <v>0</v>
      </c>
      <c r="H50" s="2">
        <f t="shared" ref="H50:H61" si="3">E50*G50</f>
        <v>0</v>
      </c>
    </row>
    <row r="51" spans="1:8" ht="28.8" x14ac:dyDescent="0.3">
      <c r="A51" s="6" t="s">
        <v>143</v>
      </c>
      <c r="B51" s="3" t="s">
        <v>9</v>
      </c>
      <c r="C51" s="3" t="s">
        <v>18</v>
      </c>
      <c r="D51" s="3" t="s">
        <v>6</v>
      </c>
      <c r="E51" s="3">
        <v>80</v>
      </c>
      <c r="G51" s="42">
        <v>0</v>
      </c>
      <c r="H51" s="2">
        <f t="shared" si="3"/>
        <v>0</v>
      </c>
    </row>
    <row r="52" spans="1:8" x14ac:dyDescent="0.3">
      <c r="A52" s="6" t="s">
        <v>144</v>
      </c>
      <c r="B52" s="3" t="s">
        <v>8</v>
      </c>
      <c r="C52" s="3" t="s">
        <v>139</v>
      </c>
      <c r="D52" s="3" t="s">
        <v>6</v>
      </c>
      <c r="E52" s="3">
        <v>65</v>
      </c>
      <c r="G52" s="42">
        <v>0</v>
      </c>
      <c r="H52" s="2">
        <f t="shared" si="3"/>
        <v>0</v>
      </c>
    </row>
    <row r="53" spans="1:8" ht="28.8" x14ac:dyDescent="0.3">
      <c r="A53" s="6" t="s">
        <v>145</v>
      </c>
      <c r="B53" s="3" t="s">
        <v>9</v>
      </c>
      <c r="C53" s="3" t="s">
        <v>139</v>
      </c>
      <c r="D53" s="3" t="s">
        <v>6</v>
      </c>
      <c r="E53" s="3">
        <v>5</v>
      </c>
      <c r="G53" s="42">
        <v>0</v>
      </c>
      <c r="H53" s="2">
        <f t="shared" si="3"/>
        <v>0</v>
      </c>
    </row>
    <row r="54" spans="1:8" x14ac:dyDescent="0.3">
      <c r="A54" s="6" t="s">
        <v>146</v>
      </c>
      <c r="B54" s="3" t="s">
        <v>8</v>
      </c>
      <c r="C54" s="3" t="s">
        <v>4</v>
      </c>
      <c r="D54" s="3" t="s">
        <v>6</v>
      </c>
      <c r="E54" s="3">
        <v>150</v>
      </c>
      <c r="G54" s="42">
        <v>0</v>
      </c>
      <c r="H54" s="2">
        <f t="shared" si="3"/>
        <v>0</v>
      </c>
    </row>
    <row r="55" spans="1:8" ht="28.8" x14ac:dyDescent="0.3">
      <c r="A55" s="6" t="s">
        <v>147</v>
      </c>
      <c r="B55" s="3" t="s">
        <v>9</v>
      </c>
      <c r="C55" s="3" t="s">
        <v>4</v>
      </c>
      <c r="D55" s="3" t="s">
        <v>6</v>
      </c>
      <c r="E55" s="3">
        <v>20</v>
      </c>
      <c r="G55" s="42">
        <v>0</v>
      </c>
      <c r="H55" s="2">
        <f t="shared" si="3"/>
        <v>0</v>
      </c>
    </row>
    <row r="56" spans="1:8" x14ac:dyDescent="0.3">
      <c r="A56" s="6" t="s">
        <v>148</v>
      </c>
      <c r="B56" s="3" t="s">
        <v>8</v>
      </c>
      <c r="C56" s="3" t="s">
        <v>0</v>
      </c>
      <c r="D56" s="3" t="s">
        <v>6</v>
      </c>
      <c r="E56" s="3">
        <v>20</v>
      </c>
      <c r="G56" s="42">
        <v>0</v>
      </c>
      <c r="H56" s="2">
        <f t="shared" si="3"/>
        <v>0</v>
      </c>
    </row>
    <row r="57" spans="1:8" ht="28.8" x14ac:dyDescent="0.3">
      <c r="A57" s="6" t="s">
        <v>149</v>
      </c>
      <c r="B57" s="3" t="s">
        <v>9</v>
      </c>
      <c r="C57" s="3" t="s">
        <v>0</v>
      </c>
      <c r="D57" s="3" t="s">
        <v>6</v>
      </c>
      <c r="E57" s="3">
        <v>20</v>
      </c>
      <c r="G57" s="42">
        <v>0</v>
      </c>
      <c r="H57" s="2">
        <f t="shared" si="3"/>
        <v>0</v>
      </c>
    </row>
    <row r="58" spans="1:8" x14ac:dyDescent="0.3">
      <c r="A58" s="6" t="s">
        <v>150</v>
      </c>
      <c r="B58" s="3" t="s">
        <v>8</v>
      </c>
      <c r="C58" s="3" t="s">
        <v>3</v>
      </c>
      <c r="D58" s="3" t="s">
        <v>6</v>
      </c>
      <c r="E58" s="3">
        <v>20</v>
      </c>
      <c r="G58" s="42">
        <v>0</v>
      </c>
      <c r="H58" s="2">
        <f t="shared" si="3"/>
        <v>0</v>
      </c>
    </row>
    <row r="59" spans="1:8" ht="28.8" x14ac:dyDescent="0.3">
      <c r="A59" s="6" t="s">
        <v>151</v>
      </c>
      <c r="B59" s="3" t="s">
        <v>9</v>
      </c>
      <c r="C59" s="3" t="s">
        <v>3</v>
      </c>
      <c r="D59" s="3" t="s">
        <v>6</v>
      </c>
      <c r="E59" s="3">
        <v>2</v>
      </c>
      <c r="G59" s="42">
        <v>0</v>
      </c>
      <c r="H59" s="2">
        <f t="shared" si="3"/>
        <v>0</v>
      </c>
    </row>
    <row r="60" spans="1:8" ht="28.8" x14ac:dyDescent="0.3">
      <c r="A60" s="6" t="s">
        <v>152</v>
      </c>
      <c r="B60" s="3" t="s">
        <v>202</v>
      </c>
      <c r="C60" s="3" t="s">
        <v>123</v>
      </c>
      <c r="D60" s="3" t="s">
        <v>6</v>
      </c>
      <c r="E60" s="3">
        <v>40</v>
      </c>
      <c r="G60" s="42">
        <v>0</v>
      </c>
      <c r="H60" s="2">
        <f t="shared" si="3"/>
        <v>0</v>
      </c>
    </row>
    <row r="61" spans="1:8" ht="43.2" x14ac:dyDescent="0.3">
      <c r="A61" s="6" t="s">
        <v>153</v>
      </c>
      <c r="B61" s="3" t="s">
        <v>203</v>
      </c>
      <c r="C61" s="3" t="s">
        <v>123</v>
      </c>
      <c r="D61" s="3" t="s">
        <v>6</v>
      </c>
      <c r="E61" s="3">
        <v>5</v>
      </c>
      <c r="G61" s="42">
        <v>0</v>
      </c>
      <c r="H61" s="2">
        <f t="shared" si="3"/>
        <v>0</v>
      </c>
    </row>
    <row r="62" spans="1:8" x14ac:dyDescent="0.3">
      <c r="A62" s="29"/>
      <c r="B62" s="29"/>
      <c r="C62" s="58" t="s">
        <v>35</v>
      </c>
      <c r="D62" s="58"/>
      <c r="E62" s="58"/>
      <c r="F62" s="58"/>
      <c r="G62" s="58"/>
      <c r="H62" s="31">
        <f>SUM(H50:H61)</f>
        <v>0</v>
      </c>
    </row>
    <row r="63" spans="1:8" x14ac:dyDescent="0.3">
      <c r="B63" s="6"/>
      <c r="C63" s="6"/>
      <c r="D63" s="6"/>
      <c r="E63" s="9"/>
      <c r="F63" s="32"/>
      <c r="G63" s="27"/>
      <c r="H63" s="27"/>
    </row>
    <row r="64" spans="1:8" ht="66" customHeight="1" thickBot="1" x14ac:dyDescent="0.35">
      <c r="A64" s="65" t="s">
        <v>210</v>
      </c>
      <c r="B64" s="66"/>
      <c r="C64" s="66"/>
      <c r="D64" s="66"/>
      <c r="E64" s="66"/>
      <c r="F64" s="66"/>
      <c r="G64" s="66"/>
      <c r="H64" s="67"/>
    </row>
    <row r="65" spans="1:9" ht="28.8" x14ac:dyDescent="0.3">
      <c r="A65" s="6" t="s">
        <v>204</v>
      </c>
      <c r="B65" s="11" t="s">
        <v>215</v>
      </c>
      <c r="C65" s="8"/>
      <c r="D65" s="3" t="s">
        <v>205</v>
      </c>
      <c r="E65" s="3">
        <v>52</v>
      </c>
      <c r="G65" s="42">
        <v>0</v>
      </c>
      <c r="H65" s="2">
        <f t="shared" ref="H65:H70" si="4">E65*G65</f>
        <v>0</v>
      </c>
    </row>
    <row r="66" spans="1:9" x14ac:dyDescent="0.3">
      <c r="A66" s="6" t="s">
        <v>59</v>
      </c>
      <c r="B66" s="11" t="s">
        <v>20</v>
      </c>
      <c r="C66" s="8"/>
      <c r="D66" s="3" t="s">
        <v>19</v>
      </c>
      <c r="E66" s="3">
        <v>400</v>
      </c>
      <c r="G66" s="42">
        <v>0</v>
      </c>
      <c r="H66" s="2">
        <f t="shared" si="4"/>
        <v>0</v>
      </c>
    </row>
    <row r="67" spans="1:9" x14ac:dyDescent="0.3">
      <c r="A67" s="6" t="s">
        <v>60</v>
      </c>
      <c r="B67" s="11" t="s">
        <v>182</v>
      </c>
      <c r="C67" s="8"/>
      <c r="D67" s="3" t="s">
        <v>19</v>
      </c>
      <c r="E67" s="3">
        <v>200</v>
      </c>
      <c r="G67" s="42">
        <v>0</v>
      </c>
      <c r="H67" s="2">
        <f t="shared" si="4"/>
        <v>0</v>
      </c>
    </row>
    <row r="68" spans="1:9" x14ac:dyDescent="0.3">
      <c r="A68" s="6" t="s">
        <v>195</v>
      </c>
      <c r="B68" s="11" t="s">
        <v>181</v>
      </c>
      <c r="C68" s="8"/>
      <c r="D68" s="3" t="s">
        <v>19</v>
      </c>
      <c r="E68" s="3">
        <v>70</v>
      </c>
      <c r="G68" s="42">
        <v>0</v>
      </c>
      <c r="H68" s="2">
        <f t="shared" si="4"/>
        <v>0</v>
      </c>
    </row>
    <row r="69" spans="1:9" x14ac:dyDescent="0.3">
      <c r="A69" s="6" t="s">
        <v>118</v>
      </c>
      <c r="B69" s="12" t="s">
        <v>176</v>
      </c>
      <c r="C69" s="8"/>
      <c r="D69" s="7" t="s">
        <v>119</v>
      </c>
      <c r="E69" s="10">
        <v>350</v>
      </c>
      <c r="F69" s="16"/>
      <c r="G69" s="42">
        <v>0</v>
      </c>
      <c r="H69" s="2">
        <f t="shared" si="4"/>
        <v>0</v>
      </c>
    </row>
    <row r="70" spans="1:9" x14ac:dyDescent="0.3">
      <c r="A70" s="6" t="s">
        <v>120</v>
      </c>
      <c r="B70" s="12" t="s">
        <v>85</v>
      </c>
      <c r="C70" s="6"/>
      <c r="D70" s="7" t="s">
        <v>6</v>
      </c>
      <c r="E70" s="10">
        <v>1</v>
      </c>
      <c r="F70" s="16"/>
      <c r="G70" s="42">
        <v>0</v>
      </c>
      <c r="H70" s="2">
        <f t="shared" si="4"/>
        <v>0</v>
      </c>
    </row>
    <row r="71" spans="1:9" x14ac:dyDescent="0.3">
      <c r="A71" s="29"/>
      <c r="B71" s="29"/>
      <c r="C71" s="58" t="s">
        <v>34</v>
      </c>
      <c r="D71" s="58"/>
      <c r="E71" s="58"/>
      <c r="F71" s="58"/>
      <c r="G71" s="58"/>
      <c r="H71" s="31">
        <f>SUM(H65:H70)</f>
        <v>0</v>
      </c>
    </row>
    <row r="72" spans="1:9" x14ac:dyDescent="0.3">
      <c r="B72" s="6"/>
      <c r="C72" s="6"/>
      <c r="D72" s="6"/>
      <c r="E72" s="6"/>
      <c r="F72" s="17"/>
      <c r="G72" s="28"/>
      <c r="H72" s="28"/>
    </row>
    <row r="73" spans="1:9" ht="77.25" customHeight="1" thickBot="1" x14ac:dyDescent="0.35">
      <c r="A73" s="65" t="s">
        <v>212</v>
      </c>
      <c r="B73" s="66"/>
      <c r="C73" s="66"/>
      <c r="D73" s="66"/>
      <c r="E73" s="66"/>
      <c r="F73" s="66"/>
      <c r="G73" s="66"/>
      <c r="H73" s="67"/>
    </row>
    <row r="74" spans="1:9" s="24" customFormat="1" x14ac:dyDescent="0.3">
      <c r="A74" s="18" t="s">
        <v>89</v>
      </c>
      <c r="B74" s="12" t="s">
        <v>86</v>
      </c>
      <c r="C74" s="19" t="s">
        <v>211</v>
      </c>
      <c r="D74" s="20" t="s">
        <v>6</v>
      </c>
      <c r="E74" s="21">
        <v>15</v>
      </c>
      <c r="F74" s="22"/>
      <c r="G74" s="43">
        <v>0</v>
      </c>
      <c r="H74" s="23">
        <f t="shared" ref="H74" si="5">E74*G74</f>
        <v>0</v>
      </c>
      <c r="I74" s="18"/>
    </row>
    <row r="75" spans="1:9" s="24" customFormat="1" x14ac:dyDescent="0.3">
      <c r="A75" s="18" t="s">
        <v>90</v>
      </c>
      <c r="B75" s="12" t="s">
        <v>87</v>
      </c>
      <c r="C75" s="19" t="s">
        <v>211</v>
      </c>
      <c r="D75" s="20" t="s">
        <v>6</v>
      </c>
      <c r="E75" s="21">
        <v>25</v>
      </c>
      <c r="F75" s="22"/>
      <c r="G75" s="43">
        <v>0</v>
      </c>
      <c r="H75" s="23">
        <f t="shared" ref="H75:H109" si="6">E75*G75</f>
        <v>0</v>
      </c>
      <c r="I75" s="18"/>
    </row>
    <row r="76" spans="1:9" s="24" customFormat="1" x14ac:dyDescent="0.3">
      <c r="A76" s="18" t="s">
        <v>91</v>
      </c>
      <c r="B76" s="12" t="s">
        <v>88</v>
      </c>
      <c r="C76" s="19" t="s">
        <v>211</v>
      </c>
      <c r="D76" s="20" t="s">
        <v>6</v>
      </c>
      <c r="E76" s="21">
        <v>25</v>
      </c>
      <c r="F76" s="22"/>
      <c r="G76" s="43">
        <v>0</v>
      </c>
      <c r="H76" s="23">
        <f t="shared" si="6"/>
        <v>0</v>
      </c>
      <c r="I76" s="18"/>
    </row>
    <row r="77" spans="1:9" s="24" customFormat="1" x14ac:dyDescent="0.3">
      <c r="A77" s="18" t="s">
        <v>92</v>
      </c>
      <c r="B77" s="12" t="s">
        <v>61</v>
      </c>
      <c r="C77" s="19" t="s">
        <v>211</v>
      </c>
      <c r="D77" s="20" t="s">
        <v>6</v>
      </c>
      <c r="E77" s="21">
        <v>5</v>
      </c>
      <c r="F77" s="22"/>
      <c r="G77" s="43">
        <v>0</v>
      </c>
      <c r="H77" s="23">
        <f t="shared" si="6"/>
        <v>0</v>
      </c>
      <c r="I77" s="18"/>
    </row>
    <row r="78" spans="1:9" s="24" customFormat="1" x14ac:dyDescent="0.3">
      <c r="A78" s="18" t="s">
        <v>93</v>
      </c>
      <c r="B78" s="12" t="s">
        <v>62</v>
      </c>
      <c r="C78" s="19" t="s">
        <v>211</v>
      </c>
      <c r="D78" s="20" t="s">
        <v>6</v>
      </c>
      <c r="E78" s="21">
        <v>5</v>
      </c>
      <c r="F78" s="22"/>
      <c r="G78" s="43">
        <v>0</v>
      </c>
      <c r="H78" s="23">
        <f t="shared" si="6"/>
        <v>0</v>
      </c>
      <c r="I78" s="18"/>
    </row>
    <row r="79" spans="1:9" s="24" customFormat="1" x14ac:dyDescent="0.3">
      <c r="A79" s="33" t="s">
        <v>94</v>
      </c>
      <c r="B79" s="12" t="s">
        <v>183</v>
      </c>
      <c r="C79" s="19"/>
      <c r="D79" s="20" t="s">
        <v>6</v>
      </c>
      <c r="E79" s="21">
        <v>25</v>
      </c>
      <c r="F79" s="22"/>
      <c r="G79" s="43">
        <v>0</v>
      </c>
      <c r="H79" s="23">
        <f t="shared" si="6"/>
        <v>0</v>
      </c>
      <c r="I79" s="18"/>
    </row>
    <row r="80" spans="1:9" x14ac:dyDescent="0.3">
      <c r="A80" s="6" t="s">
        <v>95</v>
      </c>
      <c r="B80" s="12" t="s">
        <v>63</v>
      </c>
      <c r="C80" s="11"/>
      <c r="D80" s="8" t="s">
        <v>6</v>
      </c>
      <c r="E80" s="3">
        <v>5</v>
      </c>
      <c r="G80" s="43">
        <v>0</v>
      </c>
      <c r="H80" s="2">
        <f t="shared" si="6"/>
        <v>0</v>
      </c>
    </row>
    <row r="81" spans="1:9" x14ac:dyDescent="0.3">
      <c r="A81" s="6" t="s">
        <v>96</v>
      </c>
      <c r="B81" s="12" t="s">
        <v>64</v>
      </c>
      <c r="C81" s="11"/>
      <c r="D81" s="8" t="s">
        <v>6</v>
      </c>
      <c r="E81" s="3">
        <v>20</v>
      </c>
      <c r="G81" s="43">
        <v>0</v>
      </c>
      <c r="H81" s="2">
        <f t="shared" si="6"/>
        <v>0</v>
      </c>
    </row>
    <row r="82" spans="1:9" x14ac:dyDescent="0.3">
      <c r="A82" s="6" t="s">
        <v>97</v>
      </c>
      <c r="B82" s="12" t="s">
        <v>65</v>
      </c>
      <c r="C82" s="11"/>
      <c r="D82" s="8" t="s">
        <v>121</v>
      </c>
      <c r="E82" s="3">
        <v>10</v>
      </c>
      <c r="G82" s="43">
        <v>0</v>
      </c>
      <c r="H82" s="2">
        <f t="shared" si="6"/>
        <v>0</v>
      </c>
    </row>
    <row r="83" spans="1:9" x14ac:dyDescent="0.3">
      <c r="A83" s="6" t="s">
        <v>98</v>
      </c>
      <c r="B83" s="12" t="s">
        <v>66</v>
      </c>
      <c r="C83" s="11"/>
      <c r="D83" s="8" t="s">
        <v>6</v>
      </c>
      <c r="E83" s="3">
        <v>10</v>
      </c>
      <c r="G83" s="43">
        <v>0</v>
      </c>
      <c r="H83" s="2">
        <f t="shared" si="6"/>
        <v>0</v>
      </c>
    </row>
    <row r="84" spans="1:9" x14ac:dyDescent="0.3">
      <c r="A84" s="6" t="s">
        <v>99</v>
      </c>
      <c r="B84" s="12" t="s">
        <v>67</v>
      </c>
      <c r="C84" s="11"/>
      <c r="D84" s="8" t="s">
        <v>6</v>
      </c>
      <c r="E84" s="3">
        <v>2</v>
      </c>
      <c r="G84" s="43">
        <v>0</v>
      </c>
      <c r="H84" s="2">
        <f t="shared" si="6"/>
        <v>0</v>
      </c>
    </row>
    <row r="85" spans="1:9" x14ac:dyDescent="0.3">
      <c r="A85" s="6" t="s">
        <v>100</v>
      </c>
      <c r="B85" s="12" t="s">
        <v>68</v>
      </c>
      <c r="C85" s="11"/>
      <c r="D85" s="8" t="s">
        <v>6</v>
      </c>
      <c r="E85" s="3">
        <v>2</v>
      </c>
      <c r="G85" s="43">
        <v>0</v>
      </c>
      <c r="H85" s="2">
        <f t="shared" si="6"/>
        <v>0</v>
      </c>
    </row>
    <row r="86" spans="1:9" x14ac:dyDescent="0.3">
      <c r="A86" s="6" t="s">
        <v>101</v>
      </c>
      <c r="B86" s="12" t="s">
        <v>69</v>
      </c>
      <c r="C86" s="11"/>
      <c r="D86" s="8" t="s">
        <v>6</v>
      </c>
      <c r="E86" s="3">
        <v>6</v>
      </c>
      <c r="G86" s="43">
        <v>0</v>
      </c>
      <c r="H86" s="2">
        <f t="shared" si="6"/>
        <v>0</v>
      </c>
    </row>
    <row r="87" spans="1:9" x14ac:dyDescent="0.3">
      <c r="A87" s="6" t="s">
        <v>102</v>
      </c>
      <c r="B87" s="12" t="s">
        <v>70</v>
      </c>
      <c r="C87" s="11"/>
      <c r="D87" s="8" t="s">
        <v>6</v>
      </c>
      <c r="E87" s="3">
        <v>6</v>
      </c>
      <c r="G87" s="43">
        <v>0</v>
      </c>
      <c r="H87" s="2">
        <f t="shared" si="6"/>
        <v>0</v>
      </c>
    </row>
    <row r="88" spans="1:9" x14ac:dyDescent="0.3">
      <c r="A88" s="6" t="s">
        <v>103</v>
      </c>
      <c r="B88" s="12" t="s">
        <v>71</v>
      </c>
      <c r="C88" s="11"/>
      <c r="D88" s="8" t="s">
        <v>6</v>
      </c>
      <c r="E88" s="3">
        <v>2</v>
      </c>
      <c r="G88" s="43">
        <v>0</v>
      </c>
      <c r="H88" s="2">
        <f t="shared" si="6"/>
        <v>0</v>
      </c>
    </row>
    <row r="89" spans="1:9" s="24" customFormat="1" x14ac:dyDescent="0.3">
      <c r="A89" s="18" t="s">
        <v>104</v>
      </c>
      <c r="B89" s="12" t="s">
        <v>72</v>
      </c>
      <c r="C89" s="19"/>
      <c r="D89" s="20" t="s">
        <v>6</v>
      </c>
      <c r="E89" s="21">
        <v>2</v>
      </c>
      <c r="F89" s="22"/>
      <c r="G89" s="43">
        <v>0</v>
      </c>
      <c r="H89" s="23">
        <f t="shared" si="6"/>
        <v>0</v>
      </c>
      <c r="I89" s="18"/>
    </row>
    <row r="90" spans="1:9" x14ac:dyDescent="0.3">
      <c r="A90" s="6" t="s">
        <v>105</v>
      </c>
      <c r="B90" s="13" t="s">
        <v>177</v>
      </c>
      <c r="C90" s="11"/>
      <c r="D90" s="8" t="s">
        <v>6</v>
      </c>
      <c r="E90" s="3">
        <v>10</v>
      </c>
      <c r="G90" s="43">
        <v>0</v>
      </c>
      <c r="H90" s="2">
        <f t="shared" si="6"/>
        <v>0</v>
      </c>
    </row>
    <row r="91" spans="1:9" x14ac:dyDescent="0.3">
      <c r="A91" s="6" t="s">
        <v>106</v>
      </c>
      <c r="B91" s="12" t="s">
        <v>73</v>
      </c>
      <c r="C91" s="11"/>
      <c r="D91" s="8" t="s">
        <v>6</v>
      </c>
      <c r="E91" s="3">
        <v>150</v>
      </c>
      <c r="G91" s="43">
        <v>0</v>
      </c>
      <c r="H91" s="2">
        <f t="shared" si="6"/>
        <v>0</v>
      </c>
    </row>
    <row r="92" spans="1:9" x14ac:dyDescent="0.3">
      <c r="A92" s="6" t="s">
        <v>107</v>
      </c>
      <c r="B92" s="12" t="s">
        <v>74</v>
      </c>
      <c r="C92" s="11"/>
      <c r="D92" s="8" t="s">
        <v>6</v>
      </c>
      <c r="E92" s="3">
        <v>25</v>
      </c>
      <c r="G92" s="43">
        <v>0</v>
      </c>
      <c r="H92" s="2">
        <f t="shared" si="6"/>
        <v>0</v>
      </c>
    </row>
    <row r="93" spans="1:9" x14ac:dyDescent="0.3">
      <c r="A93" s="6" t="s">
        <v>108</v>
      </c>
      <c r="B93" s="12" t="s">
        <v>75</v>
      </c>
      <c r="C93" s="11"/>
      <c r="D93" s="8" t="s">
        <v>6</v>
      </c>
      <c r="E93" s="3">
        <v>5</v>
      </c>
      <c r="G93" s="43">
        <v>0</v>
      </c>
      <c r="H93" s="2">
        <f t="shared" si="6"/>
        <v>0</v>
      </c>
    </row>
    <row r="94" spans="1:9" x14ac:dyDescent="0.3">
      <c r="A94" s="6" t="s">
        <v>109</v>
      </c>
      <c r="B94" s="12" t="s">
        <v>76</v>
      </c>
      <c r="C94" s="11"/>
      <c r="D94" s="8" t="s">
        <v>6</v>
      </c>
      <c r="E94" s="3">
        <v>5</v>
      </c>
      <c r="G94" s="43">
        <v>0</v>
      </c>
      <c r="H94" s="2">
        <f t="shared" si="6"/>
        <v>0</v>
      </c>
    </row>
    <row r="95" spans="1:9" x14ac:dyDescent="0.3">
      <c r="A95" s="6" t="s">
        <v>110</v>
      </c>
      <c r="B95" s="12" t="s">
        <v>77</v>
      </c>
      <c r="C95" s="11"/>
      <c r="D95" s="8" t="s">
        <v>6</v>
      </c>
      <c r="E95" s="3">
        <v>5</v>
      </c>
      <c r="G95" s="43">
        <v>0</v>
      </c>
      <c r="H95" s="2">
        <f t="shared" si="6"/>
        <v>0</v>
      </c>
    </row>
    <row r="96" spans="1:9" x14ac:dyDescent="0.3">
      <c r="A96" s="6" t="s">
        <v>111</v>
      </c>
      <c r="B96" s="12" t="s">
        <v>78</v>
      </c>
      <c r="C96" s="11"/>
      <c r="D96" s="8" t="s">
        <v>6</v>
      </c>
      <c r="E96" s="3">
        <v>15</v>
      </c>
      <c r="G96" s="43">
        <v>0</v>
      </c>
      <c r="H96" s="2">
        <f t="shared" si="6"/>
        <v>0</v>
      </c>
    </row>
    <row r="97" spans="1:8" x14ac:dyDescent="0.3">
      <c r="A97" s="6" t="s">
        <v>112</v>
      </c>
      <c r="B97" s="12" t="s">
        <v>79</v>
      </c>
      <c r="C97" s="11"/>
      <c r="D97" s="8" t="s">
        <v>6</v>
      </c>
      <c r="E97" s="3">
        <v>5</v>
      </c>
      <c r="G97" s="43">
        <v>0</v>
      </c>
      <c r="H97" s="2">
        <f t="shared" si="6"/>
        <v>0</v>
      </c>
    </row>
    <row r="98" spans="1:8" x14ac:dyDescent="0.3">
      <c r="A98" s="6" t="s">
        <v>113</v>
      </c>
      <c r="B98" s="12" t="s">
        <v>80</v>
      </c>
      <c r="C98" s="11"/>
      <c r="D98" s="8" t="s">
        <v>6</v>
      </c>
      <c r="E98" s="3">
        <v>3</v>
      </c>
      <c r="G98" s="43">
        <v>0</v>
      </c>
      <c r="H98" s="2">
        <f t="shared" si="6"/>
        <v>0</v>
      </c>
    </row>
    <row r="99" spans="1:8" x14ac:dyDescent="0.3">
      <c r="A99" s="6" t="s">
        <v>114</v>
      </c>
      <c r="B99" s="13" t="s">
        <v>81</v>
      </c>
      <c r="C99" s="11"/>
      <c r="D99" s="8" t="s">
        <v>6</v>
      </c>
      <c r="E99" s="3">
        <v>2</v>
      </c>
      <c r="G99" s="43">
        <v>0</v>
      </c>
      <c r="H99" s="2">
        <f t="shared" si="6"/>
        <v>0</v>
      </c>
    </row>
    <row r="100" spans="1:8" x14ac:dyDescent="0.3">
      <c r="A100" s="6" t="s">
        <v>115</v>
      </c>
      <c r="B100" s="13" t="s">
        <v>82</v>
      </c>
      <c r="C100" s="11"/>
      <c r="D100" s="8" t="s">
        <v>6</v>
      </c>
      <c r="E100" s="3">
        <v>5</v>
      </c>
      <c r="G100" s="43">
        <v>0</v>
      </c>
      <c r="H100" s="2">
        <f t="shared" si="6"/>
        <v>0</v>
      </c>
    </row>
    <row r="101" spans="1:8" x14ac:dyDescent="0.3">
      <c r="A101" s="6" t="s">
        <v>116</v>
      </c>
      <c r="B101" s="13" t="s">
        <v>83</v>
      </c>
      <c r="C101" s="11"/>
      <c r="D101" s="8" t="s">
        <v>6</v>
      </c>
      <c r="E101" s="3">
        <v>3</v>
      </c>
      <c r="G101" s="43">
        <v>0</v>
      </c>
      <c r="H101" s="2">
        <f t="shared" si="6"/>
        <v>0</v>
      </c>
    </row>
    <row r="102" spans="1:8" x14ac:dyDescent="0.3">
      <c r="A102" s="6" t="s">
        <v>117</v>
      </c>
      <c r="B102" s="12" t="s">
        <v>84</v>
      </c>
      <c r="C102" s="11"/>
      <c r="D102" s="8" t="s">
        <v>6</v>
      </c>
      <c r="E102" s="3">
        <v>2</v>
      </c>
      <c r="G102" s="43">
        <v>0</v>
      </c>
      <c r="H102" s="2">
        <f t="shared" si="6"/>
        <v>0</v>
      </c>
    </row>
    <row r="103" spans="1:8" x14ac:dyDescent="0.3">
      <c r="A103" s="6" t="s">
        <v>163</v>
      </c>
      <c r="B103" s="12" t="s">
        <v>160</v>
      </c>
      <c r="C103" s="6"/>
      <c r="D103" s="34" t="s">
        <v>6</v>
      </c>
      <c r="E103" s="10">
        <v>5</v>
      </c>
      <c r="F103" s="16"/>
      <c r="G103" s="43">
        <v>0</v>
      </c>
      <c r="H103" s="2">
        <f t="shared" si="6"/>
        <v>0</v>
      </c>
    </row>
    <row r="104" spans="1:8" x14ac:dyDescent="0.3">
      <c r="A104" s="6" t="s">
        <v>164</v>
      </c>
      <c r="B104" s="12" t="s">
        <v>161</v>
      </c>
      <c r="C104" s="6"/>
      <c r="D104" s="34" t="s">
        <v>6</v>
      </c>
      <c r="E104" s="11">
        <v>15</v>
      </c>
      <c r="F104" s="30"/>
      <c r="G104" s="43">
        <v>0</v>
      </c>
      <c r="H104" s="2">
        <f t="shared" si="6"/>
        <v>0</v>
      </c>
    </row>
    <row r="105" spans="1:8" x14ac:dyDescent="0.3">
      <c r="A105" s="47">
        <v>7511</v>
      </c>
      <c r="B105" s="12" t="s">
        <v>178</v>
      </c>
      <c r="C105" s="6"/>
      <c r="D105" s="34" t="s">
        <v>6</v>
      </c>
      <c r="E105" s="11">
        <v>15</v>
      </c>
      <c r="F105" s="30"/>
      <c r="G105" s="43">
        <v>0</v>
      </c>
      <c r="H105" s="2">
        <f t="shared" ref="H105:H107" si="7">E105*G105</f>
        <v>0</v>
      </c>
    </row>
    <row r="106" spans="1:8" x14ac:dyDescent="0.3">
      <c r="A106" s="47">
        <v>7512</v>
      </c>
      <c r="B106" s="12" t="s">
        <v>196</v>
      </c>
      <c r="C106" s="6"/>
      <c r="D106" s="34" t="s">
        <v>6</v>
      </c>
      <c r="E106" s="11">
        <v>15</v>
      </c>
      <c r="F106" s="30"/>
      <c r="G106" s="43">
        <v>0</v>
      </c>
      <c r="H106" s="2">
        <f t="shared" ref="H106" si="8">E106*G106</f>
        <v>0</v>
      </c>
    </row>
    <row r="107" spans="1:8" x14ac:dyDescent="0.3">
      <c r="A107" s="47">
        <v>7513</v>
      </c>
      <c r="B107" s="12" t="s">
        <v>184</v>
      </c>
      <c r="C107" s="6"/>
      <c r="D107" s="34" t="s">
        <v>6</v>
      </c>
      <c r="E107" s="11">
        <v>10</v>
      </c>
      <c r="F107" s="30"/>
      <c r="G107" s="43">
        <v>0</v>
      </c>
      <c r="H107" s="2">
        <f t="shared" si="7"/>
        <v>0</v>
      </c>
    </row>
    <row r="108" spans="1:8" x14ac:dyDescent="0.3">
      <c r="A108" s="47">
        <v>7514</v>
      </c>
      <c r="B108" s="12" t="s">
        <v>185</v>
      </c>
      <c r="C108" s="6"/>
      <c r="D108" s="34" t="s">
        <v>6</v>
      </c>
      <c r="E108" s="11">
        <v>10</v>
      </c>
      <c r="F108" s="30"/>
      <c r="G108" s="43">
        <v>0</v>
      </c>
      <c r="H108" s="2">
        <f t="shared" ref="H108" si="9">E108*G108</f>
        <v>0</v>
      </c>
    </row>
    <row r="109" spans="1:8" x14ac:dyDescent="0.3">
      <c r="A109" s="6" t="s">
        <v>165</v>
      </c>
      <c r="B109" s="12" t="s">
        <v>194</v>
      </c>
      <c r="C109" s="6"/>
      <c r="D109" s="34" t="s">
        <v>6</v>
      </c>
      <c r="E109" s="10">
        <v>10</v>
      </c>
      <c r="F109" s="16"/>
      <c r="G109" s="43">
        <v>0</v>
      </c>
      <c r="H109" s="2">
        <f t="shared" si="6"/>
        <v>0</v>
      </c>
    </row>
    <row r="110" spans="1:8" x14ac:dyDescent="0.3">
      <c r="A110" s="6" t="s">
        <v>186</v>
      </c>
      <c r="B110" s="12" t="s">
        <v>189</v>
      </c>
      <c r="C110" s="6"/>
      <c r="D110" s="34" t="s">
        <v>192</v>
      </c>
      <c r="E110" s="10">
        <v>500</v>
      </c>
      <c r="F110" s="16"/>
      <c r="G110" s="43">
        <v>0</v>
      </c>
      <c r="H110" s="2">
        <f t="shared" ref="H110:H114" si="10">E110*G110</f>
        <v>0</v>
      </c>
    </row>
    <row r="111" spans="1:8" x14ac:dyDescent="0.3">
      <c r="A111" s="6" t="s">
        <v>187</v>
      </c>
      <c r="B111" s="12" t="s">
        <v>190</v>
      </c>
      <c r="C111" s="6"/>
      <c r="D111" s="34" t="s">
        <v>6</v>
      </c>
      <c r="E111" s="10">
        <v>50</v>
      </c>
      <c r="F111" s="16"/>
      <c r="G111" s="43">
        <v>0</v>
      </c>
      <c r="H111" s="2">
        <f t="shared" si="10"/>
        <v>0</v>
      </c>
    </row>
    <row r="112" spans="1:8" x14ac:dyDescent="0.3">
      <c r="A112" s="6" t="s">
        <v>188</v>
      </c>
      <c r="B112" s="12" t="s">
        <v>191</v>
      </c>
      <c r="C112" s="6"/>
      <c r="D112" s="34" t="s">
        <v>6</v>
      </c>
      <c r="E112" s="10">
        <v>10</v>
      </c>
      <c r="F112" s="16"/>
      <c r="G112" s="43">
        <v>0</v>
      </c>
      <c r="H112" s="2">
        <f t="shared" si="10"/>
        <v>0</v>
      </c>
    </row>
    <row r="113" spans="1:8" x14ac:dyDescent="0.3">
      <c r="A113" s="49" t="s">
        <v>197</v>
      </c>
      <c r="B113" s="48" t="s">
        <v>199</v>
      </c>
      <c r="C113" s="6"/>
      <c r="D113" s="34" t="s">
        <v>201</v>
      </c>
      <c r="E113" s="10">
        <v>25</v>
      </c>
      <c r="F113" s="16"/>
      <c r="G113" s="43">
        <v>0</v>
      </c>
      <c r="H113" s="2">
        <f t="shared" si="10"/>
        <v>0</v>
      </c>
    </row>
    <row r="114" spans="1:8" x14ac:dyDescent="0.3">
      <c r="A114" s="50" t="s">
        <v>198</v>
      </c>
      <c r="B114" s="48" t="s">
        <v>200</v>
      </c>
      <c r="C114" s="6"/>
      <c r="D114" s="34" t="s">
        <v>6</v>
      </c>
      <c r="E114" s="10">
        <v>10</v>
      </c>
      <c r="F114" s="16"/>
      <c r="G114" s="43">
        <v>0</v>
      </c>
      <c r="H114" s="2">
        <f t="shared" si="10"/>
        <v>0</v>
      </c>
    </row>
    <row r="115" spans="1:8" x14ac:dyDescent="0.3">
      <c r="A115" s="29"/>
      <c r="B115" s="29"/>
      <c r="C115" s="58" t="s">
        <v>193</v>
      </c>
      <c r="D115" s="58"/>
      <c r="E115" s="58"/>
      <c r="F115" s="58"/>
      <c r="G115" s="58"/>
      <c r="H115" s="31">
        <f>SUM(H74:H114)</f>
        <v>0</v>
      </c>
    </row>
    <row r="116" spans="1:8" x14ac:dyDescent="0.3">
      <c r="B116" s="6"/>
      <c r="C116" s="6"/>
      <c r="D116" s="6"/>
      <c r="E116" s="6"/>
      <c r="F116" s="17"/>
      <c r="G116" s="28"/>
      <c r="H116" s="28"/>
    </row>
    <row r="117" spans="1:8" x14ac:dyDescent="0.3">
      <c r="B117" s="6"/>
      <c r="C117" s="6"/>
      <c r="D117" s="6"/>
      <c r="E117" s="6"/>
      <c r="F117" s="17"/>
      <c r="G117" s="28"/>
      <c r="H117" s="28"/>
    </row>
    <row r="118" spans="1:8" x14ac:dyDescent="0.3">
      <c r="A118" s="26"/>
      <c r="B118" s="37" t="s">
        <v>168</v>
      </c>
      <c r="C118" s="25"/>
      <c r="D118" s="25"/>
      <c r="E118" s="25"/>
      <c r="F118" s="35"/>
      <c r="G118" s="36"/>
      <c r="H118" s="36"/>
    </row>
    <row r="119" spans="1:8" x14ac:dyDescent="0.3">
      <c r="B119" s="25" t="s">
        <v>154</v>
      </c>
      <c r="C119" s="6"/>
      <c r="D119" s="6"/>
      <c r="E119" s="6"/>
      <c r="F119" s="17"/>
      <c r="G119" s="28"/>
      <c r="H119" s="28">
        <f>SUM(H17)</f>
        <v>0</v>
      </c>
    </row>
    <row r="120" spans="1:8" x14ac:dyDescent="0.3">
      <c r="B120" s="25" t="s">
        <v>155</v>
      </c>
      <c r="C120" s="6"/>
      <c r="D120" s="6"/>
      <c r="E120" s="6"/>
      <c r="F120" s="17"/>
      <c r="G120" s="28"/>
      <c r="H120" s="28">
        <f>SUM(H33)</f>
        <v>0</v>
      </c>
    </row>
    <row r="121" spans="1:8" x14ac:dyDescent="0.3">
      <c r="B121" s="25" t="s">
        <v>156</v>
      </c>
      <c r="C121" s="6"/>
      <c r="D121" s="6"/>
      <c r="E121" s="6"/>
      <c r="F121" s="17"/>
      <c r="G121" s="28"/>
      <c r="H121" s="28">
        <f>SUM(H47)</f>
        <v>0</v>
      </c>
    </row>
    <row r="122" spans="1:8" x14ac:dyDescent="0.3">
      <c r="B122" s="29"/>
      <c r="C122" s="58" t="s">
        <v>166</v>
      </c>
      <c r="D122" s="59"/>
      <c r="E122" s="59"/>
      <c r="F122" s="59"/>
      <c r="G122" s="59"/>
      <c r="H122" s="31">
        <f>SUM(H119:H121)</f>
        <v>0</v>
      </c>
    </row>
    <row r="123" spans="1:8" x14ac:dyDescent="0.3">
      <c r="B123" s="26"/>
      <c r="C123" s="6"/>
      <c r="D123" s="6"/>
      <c r="E123" s="6"/>
      <c r="F123" s="17"/>
      <c r="G123" s="28"/>
      <c r="H123" s="28"/>
    </row>
    <row r="124" spans="1:8" x14ac:dyDescent="0.3">
      <c r="A124" s="26"/>
      <c r="B124" s="39" t="s">
        <v>169</v>
      </c>
      <c r="C124" s="38"/>
      <c r="D124" s="38"/>
      <c r="E124" s="38"/>
      <c r="F124" s="40"/>
      <c r="G124" s="41"/>
      <c r="H124" s="41"/>
    </row>
    <row r="125" spans="1:8" x14ac:dyDescent="0.3">
      <c r="B125" s="38" t="s">
        <v>157</v>
      </c>
      <c r="C125" s="6"/>
      <c r="D125" s="6"/>
      <c r="E125" s="6"/>
      <c r="F125" s="17"/>
      <c r="G125" s="28"/>
      <c r="H125" s="28">
        <f>SUM(H62)</f>
        <v>0</v>
      </c>
    </row>
    <row r="126" spans="1:8" x14ac:dyDescent="0.3">
      <c r="B126" s="38" t="s">
        <v>158</v>
      </c>
      <c r="C126" s="6"/>
      <c r="D126" s="6"/>
      <c r="E126" s="6"/>
      <c r="F126" s="17"/>
      <c r="G126" s="28"/>
      <c r="H126" s="28">
        <f>SUM(H71)</f>
        <v>0</v>
      </c>
    </row>
    <row r="127" spans="1:8" x14ac:dyDescent="0.3">
      <c r="B127" s="38" t="s">
        <v>159</v>
      </c>
      <c r="C127" s="6"/>
      <c r="D127" s="6"/>
      <c r="E127" s="6"/>
      <c r="F127" s="17"/>
      <c r="G127" s="28"/>
      <c r="H127" s="28">
        <f>SUM(H115)</f>
        <v>0</v>
      </c>
    </row>
    <row r="128" spans="1:8" ht="15" customHeight="1" x14ac:dyDescent="0.3">
      <c r="B128" s="29"/>
      <c r="C128" s="58" t="s">
        <v>167</v>
      </c>
      <c r="D128" s="59"/>
      <c r="E128" s="59"/>
      <c r="F128" s="59"/>
      <c r="G128" s="59"/>
      <c r="H128" s="31">
        <f>SUM(H125:H127)</f>
        <v>0</v>
      </c>
    </row>
    <row r="129" spans="2:8" ht="15" thickBot="1" x14ac:dyDescent="0.35">
      <c r="B129" s="6"/>
      <c r="C129" s="6"/>
      <c r="D129" s="6"/>
      <c r="E129" s="6"/>
      <c r="F129" s="17"/>
      <c r="G129" s="28"/>
      <c r="H129" s="28"/>
    </row>
    <row r="130" spans="2:8" x14ac:dyDescent="0.3">
      <c r="B130" s="55" t="s">
        <v>170</v>
      </c>
      <c r="C130" s="56"/>
      <c r="D130" s="56"/>
      <c r="E130" s="57"/>
      <c r="F130" s="17"/>
      <c r="G130" s="28"/>
      <c r="H130" s="28"/>
    </row>
    <row r="131" spans="2:8" x14ac:dyDescent="0.3">
      <c r="B131" s="44" t="s">
        <v>171</v>
      </c>
      <c r="C131" s="51" t="s">
        <v>216</v>
      </c>
      <c r="D131" s="51"/>
      <c r="E131" s="52"/>
      <c r="F131" s="17"/>
      <c r="G131" s="28"/>
      <c r="H131" s="28"/>
    </row>
    <row r="132" spans="2:8" x14ac:dyDescent="0.3">
      <c r="B132" s="44" t="s">
        <v>172</v>
      </c>
      <c r="C132" s="51"/>
      <c r="D132" s="51"/>
      <c r="E132" s="52"/>
      <c r="F132" s="17"/>
      <c r="G132" s="28"/>
      <c r="H132" s="28"/>
    </row>
    <row r="133" spans="2:8" x14ac:dyDescent="0.3">
      <c r="B133" s="44" t="s">
        <v>173</v>
      </c>
      <c r="C133" s="51"/>
      <c r="D133" s="51"/>
      <c r="E133" s="52"/>
      <c r="F133" s="17"/>
      <c r="G133" s="28"/>
      <c r="H133" s="28"/>
    </row>
    <row r="134" spans="2:8" x14ac:dyDescent="0.3">
      <c r="B134" s="44" t="s">
        <v>174</v>
      </c>
      <c r="C134" s="51"/>
      <c r="D134" s="51"/>
      <c r="E134" s="52"/>
      <c r="F134" s="17"/>
      <c r="G134" s="28"/>
      <c r="H134" s="28"/>
    </row>
    <row r="135" spans="2:8" ht="58.5" customHeight="1" thickBot="1" x14ac:dyDescent="0.35">
      <c r="B135" s="45" t="s">
        <v>175</v>
      </c>
      <c r="C135" s="53"/>
      <c r="D135" s="53"/>
      <c r="E135" s="54"/>
      <c r="F135" s="17"/>
      <c r="G135" s="28"/>
      <c r="H135" s="28"/>
    </row>
    <row r="136" spans="2:8" x14ac:dyDescent="0.3">
      <c r="B136" s="6"/>
      <c r="C136" s="6"/>
      <c r="D136" s="6"/>
      <c r="E136" s="6"/>
      <c r="F136" s="17"/>
      <c r="G136" s="28"/>
      <c r="H136" s="28"/>
    </row>
    <row r="137" spans="2:8" x14ac:dyDescent="0.3">
      <c r="B137" s="6"/>
      <c r="C137" s="6"/>
      <c r="D137" s="6"/>
      <c r="E137" s="6"/>
      <c r="F137" s="17"/>
      <c r="G137" s="28"/>
      <c r="H137" s="28"/>
    </row>
    <row r="138" spans="2:8" x14ac:dyDescent="0.3">
      <c r="B138" s="6"/>
      <c r="C138" s="6"/>
      <c r="D138" s="6"/>
      <c r="E138" s="6"/>
      <c r="F138" s="17"/>
      <c r="G138" s="28"/>
      <c r="H138" s="28"/>
    </row>
    <row r="139" spans="2:8" x14ac:dyDescent="0.3">
      <c r="B139" s="6"/>
      <c r="C139" s="6"/>
      <c r="D139" s="6"/>
      <c r="E139" s="6"/>
      <c r="F139" s="17"/>
      <c r="G139" s="28"/>
      <c r="H139" s="28"/>
    </row>
    <row r="140" spans="2:8" x14ac:dyDescent="0.3">
      <c r="B140" s="6"/>
      <c r="C140" s="6"/>
      <c r="D140" s="6"/>
      <c r="E140" s="6"/>
      <c r="F140" s="17"/>
      <c r="G140" s="28"/>
      <c r="H140" s="28"/>
    </row>
    <row r="141" spans="2:8" x14ac:dyDescent="0.3">
      <c r="B141" s="6"/>
      <c r="C141" s="6"/>
      <c r="D141" s="6"/>
      <c r="E141" s="6"/>
      <c r="F141" s="17"/>
      <c r="G141" s="28"/>
      <c r="H141" s="28"/>
    </row>
    <row r="142" spans="2:8" x14ac:dyDescent="0.3">
      <c r="B142" s="6"/>
      <c r="C142" s="6"/>
      <c r="D142" s="6"/>
      <c r="E142" s="6"/>
      <c r="F142" s="17"/>
      <c r="G142" s="28"/>
      <c r="H142" s="28"/>
    </row>
    <row r="143" spans="2:8" x14ac:dyDescent="0.3">
      <c r="B143" s="6"/>
      <c r="C143" s="6"/>
      <c r="D143" s="6"/>
      <c r="E143" s="6"/>
      <c r="F143" s="17"/>
      <c r="G143" s="28"/>
      <c r="H143" s="28"/>
    </row>
    <row r="144" spans="2:8" x14ac:dyDescent="0.3">
      <c r="B144" s="6"/>
      <c r="C144" s="6"/>
      <c r="D144" s="6"/>
      <c r="E144" s="6"/>
      <c r="F144" s="17"/>
      <c r="G144" s="28"/>
      <c r="H144" s="28"/>
    </row>
    <row r="145" spans="2:8" x14ac:dyDescent="0.3">
      <c r="B145" s="6"/>
      <c r="C145" s="6"/>
      <c r="D145" s="6"/>
      <c r="E145" s="6"/>
      <c r="F145" s="17"/>
      <c r="G145" s="28"/>
      <c r="H145" s="28"/>
    </row>
    <row r="146" spans="2:8" x14ac:dyDescent="0.3">
      <c r="B146" s="6"/>
      <c r="C146" s="6"/>
      <c r="D146" s="6"/>
      <c r="E146" s="6"/>
      <c r="F146" s="17"/>
      <c r="G146" s="28"/>
      <c r="H146" s="28"/>
    </row>
    <row r="147" spans="2:8" x14ac:dyDescent="0.3">
      <c r="B147" s="6"/>
      <c r="C147" s="6"/>
      <c r="D147" s="6"/>
      <c r="E147" s="6"/>
      <c r="F147" s="17"/>
      <c r="G147" s="28"/>
      <c r="H147" s="28"/>
    </row>
    <row r="148" spans="2:8" x14ac:dyDescent="0.3">
      <c r="B148" s="6"/>
      <c r="C148" s="6"/>
      <c r="D148" s="6"/>
      <c r="E148" s="6"/>
      <c r="F148" s="17"/>
      <c r="G148" s="28"/>
      <c r="H148" s="28"/>
    </row>
    <row r="149" spans="2:8" x14ac:dyDescent="0.3">
      <c r="B149" s="6"/>
      <c r="C149" s="6"/>
      <c r="D149" s="6"/>
      <c r="E149" s="6"/>
      <c r="F149" s="17"/>
      <c r="G149" s="28"/>
      <c r="H149" s="28"/>
    </row>
    <row r="150" spans="2:8" x14ac:dyDescent="0.3">
      <c r="B150" s="6"/>
      <c r="C150" s="6"/>
      <c r="D150" s="6"/>
      <c r="E150" s="6"/>
      <c r="F150" s="17"/>
      <c r="G150" s="28"/>
      <c r="H150" s="28"/>
    </row>
    <row r="151" spans="2:8" x14ac:dyDescent="0.3">
      <c r="B151" s="6"/>
      <c r="C151" s="6"/>
      <c r="D151" s="6"/>
      <c r="E151" s="6"/>
      <c r="F151" s="17"/>
      <c r="G151" s="28"/>
      <c r="H151" s="28"/>
    </row>
    <row r="152" spans="2:8" x14ac:dyDescent="0.3">
      <c r="B152" s="6"/>
      <c r="C152" s="6"/>
      <c r="D152" s="6"/>
      <c r="E152" s="6"/>
      <c r="F152" s="17"/>
      <c r="G152" s="28"/>
      <c r="H152" s="28"/>
    </row>
    <row r="153" spans="2:8" x14ac:dyDescent="0.3">
      <c r="B153" s="6"/>
      <c r="C153" s="6"/>
      <c r="D153" s="6"/>
      <c r="E153" s="6"/>
      <c r="F153" s="17"/>
      <c r="G153" s="28"/>
      <c r="H153" s="28"/>
    </row>
    <row r="154" spans="2:8" x14ac:dyDescent="0.3">
      <c r="B154" s="6"/>
      <c r="C154" s="6"/>
      <c r="D154" s="6"/>
      <c r="E154" s="6"/>
      <c r="F154" s="17"/>
      <c r="G154" s="28"/>
      <c r="H154" s="28"/>
    </row>
    <row r="155" spans="2:8" x14ac:dyDescent="0.3">
      <c r="B155" s="6"/>
      <c r="C155" s="6"/>
      <c r="D155" s="6"/>
      <c r="E155" s="6"/>
      <c r="F155" s="17"/>
      <c r="G155" s="28"/>
      <c r="H155" s="28"/>
    </row>
    <row r="156" spans="2:8" x14ac:dyDescent="0.3">
      <c r="B156" s="6"/>
      <c r="C156" s="6"/>
      <c r="D156" s="6"/>
      <c r="E156" s="6"/>
      <c r="F156" s="17"/>
      <c r="G156" s="28"/>
      <c r="H156" s="28"/>
    </row>
    <row r="157" spans="2:8" x14ac:dyDescent="0.3">
      <c r="B157" s="6"/>
      <c r="C157" s="6"/>
      <c r="D157" s="6"/>
      <c r="E157" s="6"/>
      <c r="F157" s="17"/>
      <c r="G157" s="28"/>
      <c r="H157" s="28"/>
    </row>
    <row r="158" spans="2:8" x14ac:dyDescent="0.3">
      <c r="B158" s="6"/>
      <c r="C158" s="6"/>
      <c r="D158" s="6"/>
      <c r="E158" s="6"/>
      <c r="F158" s="17"/>
      <c r="G158" s="28"/>
      <c r="H158" s="28"/>
    </row>
    <row r="159" spans="2:8" x14ac:dyDescent="0.3">
      <c r="B159" s="6"/>
      <c r="C159" s="6"/>
      <c r="D159" s="6"/>
      <c r="E159" s="6"/>
      <c r="F159" s="17"/>
      <c r="G159" s="28"/>
      <c r="H159" s="28"/>
    </row>
    <row r="160" spans="2:8" x14ac:dyDescent="0.3">
      <c r="B160" s="6"/>
      <c r="C160" s="6"/>
      <c r="D160" s="6"/>
      <c r="E160" s="6"/>
      <c r="F160" s="17"/>
      <c r="G160" s="28"/>
      <c r="H160" s="28"/>
    </row>
    <row r="161" spans="2:8" x14ac:dyDescent="0.3">
      <c r="B161" s="6"/>
      <c r="C161" s="6"/>
      <c r="D161" s="6"/>
      <c r="E161" s="6"/>
      <c r="F161" s="17"/>
      <c r="G161" s="28"/>
      <c r="H161" s="28"/>
    </row>
    <row r="162" spans="2:8" x14ac:dyDescent="0.3">
      <c r="B162" s="6"/>
      <c r="C162" s="6"/>
      <c r="D162" s="6"/>
      <c r="E162" s="6"/>
      <c r="F162" s="17"/>
      <c r="G162" s="28"/>
      <c r="H162" s="28"/>
    </row>
    <row r="163" spans="2:8" x14ac:dyDescent="0.3">
      <c r="B163" s="6"/>
      <c r="C163" s="6"/>
      <c r="D163" s="6"/>
      <c r="E163" s="6"/>
      <c r="F163" s="17"/>
      <c r="G163" s="28"/>
      <c r="H163" s="28"/>
    </row>
    <row r="164" spans="2:8" x14ac:dyDescent="0.3">
      <c r="B164" s="6"/>
      <c r="C164" s="6"/>
      <c r="D164" s="6"/>
      <c r="E164" s="6"/>
      <c r="F164" s="17"/>
      <c r="G164" s="28"/>
      <c r="H164" s="28"/>
    </row>
    <row r="165" spans="2:8" x14ac:dyDescent="0.3">
      <c r="B165" s="6"/>
      <c r="C165" s="6"/>
      <c r="D165" s="6"/>
      <c r="E165" s="6"/>
      <c r="F165" s="17"/>
      <c r="G165" s="28"/>
      <c r="H165" s="28"/>
    </row>
  </sheetData>
  <sheetProtection sheet="1" objects="1" scenarios="1"/>
  <mergeCells count="22">
    <mergeCell ref="C122:G122"/>
    <mergeCell ref="C115:G115"/>
    <mergeCell ref="C128:G128"/>
    <mergeCell ref="A1:H1"/>
    <mergeCell ref="A35:H35"/>
    <mergeCell ref="A73:H73"/>
    <mergeCell ref="C17:G17"/>
    <mergeCell ref="C33:G33"/>
    <mergeCell ref="C47:G47"/>
    <mergeCell ref="C62:G62"/>
    <mergeCell ref="C71:G71"/>
    <mergeCell ref="A3:H3"/>
    <mergeCell ref="A20:H20"/>
    <mergeCell ref="A64:H64"/>
    <mergeCell ref="A49:H49"/>
    <mergeCell ref="A18:B18"/>
    <mergeCell ref="C134:E134"/>
    <mergeCell ref="C135:E135"/>
    <mergeCell ref="B130:E130"/>
    <mergeCell ref="C131:E131"/>
    <mergeCell ref="C132:E132"/>
    <mergeCell ref="C133:E133"/>
  </mergeCells>
  <phoneticPr fontId="9" type="noConversion"/>
  <pageMargins left="0.7" right="0.7" top="0.75" bottom="0.75" header="0.3" footer="0.3"/>
  <pageSetup paperSize="9" scale="4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5C7F5-F339-458D-B632-89B88C483358}">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6AA1B28E183F4D9CDE6AC224B4B3FF" ma:contentTypeVersion="20" ma:contentTypeDescription="Een nieuw document maken." ma:contentTypeScope="" ma:versionID="624f29c8ea24815f5e1af9ab09ec1674">
  <xsd:schema xmlns:xsd="http://www.w3.org/2001/XMLSchema" xmlns:xs="http://www.w3.org/2001/XMLSchema" xmlns:p="http://schemas.microsoft.com/office/2006/metadata/properties" xmlns:ns2="13c3d94a-980d-4fba-a812-9ba96888e6e6" xmlns:ns3="08fbbfaa-d9f9-4905-aa6b-6864badca0c1" targetNamespace="http://schemas.microsoft.com/office/2006/metadata/properties" ma:root="true" ma:fieldsID="5be3d6add41dc607e39d9bc232cd54f0" ns2:_="" ns3:_="">
    <xsd:import namespace="13c3d94a-980d-4fba-a812-9ba96888e6e6"/>
    <xsd:import namespace="08fbbfaa-d9f9-4905-aa6b-6864badca0c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c3d94a-980d-4fba-a812-9ba96888e6e6"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TaxCatchAll" ma:index="21" nillable="true" ma:displayName="Taxonomy Catch All Column" ma:hidden="true" ma:list="{cfc3a24b-403e-42e9-b5c1-fc8a9c65ec5e}" ma:internalName="TaxCatchAll" ma:showField="CatchAllData" ma:web="13c3d94a-980d-4fba-a812-9ba96888e6e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8fbbfaa-d9f9-4905-aa6b-6864badca0c1"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934ef9d6-7c14-4018-8690-bb1a58de57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8fbbfaa-d9f9-4905-aa6b-6864badca0c1">
      <Terms xmlns="http://schemas.microsoft.com/office/infopath/2007/PartnerControls"/>
    </lcf76f155ced4ddcb4097134ff3c332f>
    <TaxCatchAll xmlns="13c3d94a-980d-4fba-a812-9ba96888e6e6" xsi:nil="true"/>
  </documentManagement>
</p:properties>
</file>

<file path=customXml/itemProps1.xml><?xml version="1.0" encoding="utf-8"?>
<ds:datastoreItem xmlns:ds="http://schemas.openxmlformats.org/officeDocument/2006/customXml" ds:itemID="{00306547-7883-4AF4-BE93-7E4F769AE1DA}">
  <ds:schemaRefs>
    <ds:schemaRef ds:uri="http://schemas.microsoft.com/sharepoint/v3/contenttype/forms"/>
  </ds:schemaRefs>
</ds:datastoreItem>
</file>

<file path=customXml/itemProps2.xml><?xml version="1.0" encoding="utf-8"?>
<ds:datastoreItem xmlns:ds="http://schemas.openxmlformats.org/officeDocument/2006/customXml" ds:itemID="{5D3BF2D8-87D8-41E9-96ED-F5E2D5108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c3d94a-980d-4fba-a812-9ba96888e6e6"/>
    <ds:schemaRef ds:uri="08fbbfaa-d9f9-4905-aa6b-6864badca0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474B1B-4AE3-4910-ADEF-CE8704330A4D}">
  <ds:schemaRefs>
    <ds:schemaRef ds:uri="http://schemas.microsoft.com/office/2006/metadata/properties"/>
    <ds:schemaRef ds:uri="http://schemas.microsoft.com/office/infopath/2007/PartnerControls"/>
    <ds:schemaRef ds:uri="08fbbfaa-d9f9-4905-aa6b-6864badca0c1"/>
    <ds:schemaRef ds:uri="13c3d94a-980d-4fba-a812-9ba96888e6e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Prijsblad</vt: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PeterH</dc:creator>
  <cp:lastModifiedBy>Oord, Sanne</cp:lastModifiedBy>
  <cp:lastPrinted>2026-02-27T12:48:59Z</cp:lastPrinted>
  <dcterms:created xsi:type="dcterms:W3CDTF">2020-03-16T13:31:28Z</dcterms:created>
  <dcterms:modified xsi:type="dcterms:W3CDTF">2026-03-14T10:54:03Z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0x010100AC6AA1B28E183F4D9CDE6AC224B4B3FF</vt:lpwstr>
  </property>
</Properties>
</file>