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defaultThemeVersion="124226"/>
  <mc:AlternateContent xmlns:mc="http://schemas.openxmlformats.org/markup-compatibility/2006">
    <mc:Choice Requires="x15">
      <x15ac:absPath xmlns:x15ac="http://schemas.microsoft.com/office/spreadsheetml/2010/11/ac" url="https://wijzijnkarel-my.sharepoint.com/personal/j_lauwerijssen_wijzijnkarel_nl/Documents/Joris/Trajecten/2026/Moerdijk/Onderhoud pompen en gemalen/01 PvE/"/>
    </mc:Choice>
  </mc:AlternateContent>
  <xr:revisionPtr revIDLastSave="246" documentId="8_{47699DF6-C23F-4387-AE32-B0B259DB27AA}" xr6:coauthVersionLast="47" xr6:coauthVersionMax="47" xr10:uidLastSave="{936E683D-FF7E-4E7C-ABC4-11AB7DBF0B55}"/>
  <bookViews>
    <workbookView xWindow="-120" yWindow="-120" windowWidth="29040" windowHeight="15720" xr2:uid="{00000000-000D-0000-FFFF-FFFF00000000}"/>
  </bookViews>
  <sheets>
    <sheet name="Blad1" sheetId="1" r:id="rId1"/>
  </sheets>
  <definedNames>
    <definedName name="_xlnm.Print_Area" localSheetId="0">Blad1!$B$1:$H$155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64" i="1" l="1"/>
  <c r="J68" i="1"/>
  <c r="H78" i="1"/>
  <c r="H79" i="1"/>
  <c r="H80" i="1"/>
  <c r="H81" i="1"/>
  <c r="H82" i="1"/>
  <c r="H83" i="1"/>
  <c r="H84" i="1"/>
  <c r="H85" i="1"/>
  <c r="H86" i="1"/>
  <c r="H87" i="1"/>
  <c r="H88" i="1"/>
  <c r="H89" i="1"/>
  <c r="H90" i="1"/>
  <c r="H91" i="1"/>
  <c r="H92" i="1"/>
  <c r="H93" i="1"/>
  <c r="H94" i="1"/>
  <c r="H95" i="1"/>
  <c r="H96" i="1"/>
  <c r="H97" i="1"/>
  <c r="H98" i="1"/>
  <c r="H99" i="1"/>
  <c r="H100" i="1"/>
  <c r="H101" i="1"/>
  <c r="H102" i="1"/>
  <c r="H103" i="1"/>
  <c r="H104" i="1"/>
  <c r="H105" i="1"/>
  <c r="H106" i="1"/>
  <c r="H107" i="1"/>
  <c r="H108" i="1"/>
  <c r="H109" i="1"/>
  <c r="H110" i="1"/>
  <c r="H111" i="1"/>
  <c r="H112" i="1"/>
  <c r="H113" i="1"/>
  <c r="H114" i="1"/>
  <c r="H115" i="1"/>
  <c r="H116" i="1"/>
  <c r="H117" i="1"/>
  <c r="H118" i="1"/>
  <c r="H119" i="1"/>
  <c r="H120" i="1"/>
  <c r="H121" i="1"/>
  <c r="H122" i="1"/>
  <c r="H77" i="1"/>
  <c r="F136" i="1" l="1"/>
  <c r="H76" i="1" l="1"/>
  <c r="H75" i="1"/>
  <c r="I68" i="1"/>
  <c r="I67" i="1"/>
  <c r="I66" i="1"/>
  <c r="I65" i="1"/>
  <c r="I31" i="1"/>
  <c r="I33" i="1"/>
  <c r="I32" i="1"/>
  <c r="I30" i="1"/>
  <c r="I29" i="1"/>
  <c r="I28" i="1"/>
  <c r="I27" i="1"/>
  <c r="I26" i="1"/>
  <c r="I25" i="1"/>
  <c r="I24" i="1"/>
  <c r="I23" i="1"/>
  <c r="I22" i="1"/>
  <c r="I21" i="1"/>
  <c r="I20" i="1"/>
  <c r="I19" i="1"/>
  <c r="I18" i="1"/>
  <c r="I17" i="1"/>
  <c r="I54" i="1"/>
  <c r="I53" i="1"/>
  <c r="I52" i="1"/>
  <c r="I51" i="1"/>
  <c r="I50" i="1"/>
  <c r="I49" i="1"/>
  <c r="I48" i="1"/>
  <c r="I47" i="1"/>
  <c r="I46" i="1"/>
  <c r="I45" i="1"/>
  <c r="I44" i="1"/>
  <c r="I43" i="1"/>
  <c r="I42" i="1"/>
  <c r="I41" i="1"/>
  <c r="I40" i="1"/>
  <c r="H123" i="1" l="1"/>
  <c r="I144" i="1" s="1"/>
  <c r="I143" i="1"/>
  <c r="J54" i="1"/>
  <c r="I142" i="1" s="1"/>
  <c r="J33" i="1"/>
  <c r="I141" i="1" s="1"/>
  <c r="I145" i="1" l="1"/>
  <c r="I146" i="1" s="1"/>
  <c r="A132" i="1" l="1"/>
  <c r="A133" i="1" s="1"/>
  <c r="A134" i="1" s="1"/>
</calcChain>
</file>

<file path=xl/sharedStrings.xml><?xml version="1.0" encoding="utf-8"?>
<sst xmlns="http://schemas.openxmlformats.org/spreadsheetml/2006/main" count="373" uniqueCount="165">
  <si>
    <t>Voor alle onderdelen geldt het volgende: De inschrijver biedt marktconforme prijzen aan. Abnormaal lage inschrijvingen worden uitgesloten.</t>
  </si>
  <si>
    <t>Thermisch blok 2 - 4,5 Amp</t>
  </si>
  <si>
    <t xml:space="preserve">De inschrijfstaat rekent automatisch door wat de totalen per jaar per onderdeel bedragen na het invullen van de eenheidsprijs. Ook </t>
  </si>
  <si>
    <t>In afwijking van de UAV 2012 blijven de verrekenprijzen gehandhaafd bij afwijking van meer dan 10%. Daarnaast geeft een lagere hoeveelheid ook geen recht op een vergoeding.</t>
  </si>
  <si>
    <t xml:space="preserve">De volgende gegevens dienen te worden vermeld in Bijlage 2: Inschrijvingsbiljet </t>
  </si>
  <si>
    <t>Magneetschakelaar directe start tot 3 kW</t>
  </si>
  <si>
    <t>Magneetschakelaar ster driehoek tot  7,5 kW</t>
  </si>
  <si>
    <t>Magneetschakelaar ster driehoek groter dan 7,5 kW</t>
  </si>
  <si>
    <t>Motorbeveiligingschakelaar PKZM0-4 - 2,5-4A</t>
  </si>
  <si>
    <t>Motorbeveiligingschakelaar PKZM0-6,3 - 4-6,3A</t>
  </si>
  <si>
    <t>Motorbeveiligingschakelaar PKZM0-10 - 6,3-10A</t>
  </si>
  <si>
    <t>Thermisch blok 4 - 7 Amp</t>
  </si>
  <si>
    <t>Thermisch blok 6 – 10 Amp</t>
  </si>
  <si>
    <t>Installatieautomaat C10</t>
  </si>
  <si>
    <t>Installatieautomaat C16</t>
  </si>
  <si>
    <t>Omschrijving</t>
  </si>
  <si>
    <t>Flygt pompen</t>
  </si>
  <si>
    <t>Onderdelen Flygt pompen</t>
  </si>
  <si>
    <t>Stelpost</t>
  </si>
  <si>
    <t>Totaal vaste prijzen voor pompen</t>
  </si>
  <si>
    <t xml:space="preserve">De opgegeven stelpost betreft een inschatting hieraan kunnen geen rechten worden ontleend. </t>
  </si>
  <si>
    <t>uur</t>
  </si>
  <si>
    <t>ton</t>
  </si>
  <si>
    <t>percentage bruto prijs</t>
  </si>
  <si>
    <t>In de tabel hieronder wordt aangegeven wat de vaste verrekenprijzen zijn voor de te vervangen onderdelen welke tijdens of buiten het preventief en correctief onderhoud aangegeven worden om vervangen c.q. vernieuwd dienen te worden. De op te geven bedragen dienen gesplitst te worden in levering en montagekosten. De montagekosten dienen inclusief de benodigde klein-, bevestigingsmateriaal, eventuele opname in het veld en reinigings- en in bedrijfstel kosten te zijn voor het vervangen, vernieuwen van dit onderdeel. Andere merken dan genoemd maken deze lijst ongeldig.</t>
  </si>
  <si>
    <t>Preventief onderhoud pompput (1 pomps), conform hoofdstuk 4</t>
  </si>
  <si>
    <t>st</t>
  </si>
  <si>
    <t>1x393</t>
  </si>
  <si>
    <t>v</t>
  </si>
  <si>
    <t>Preventief onderhoud Pompput (1 pomps MK), conform hoofdstuk 4</t>
  </si>
  <si>
    <t>1x29</t>
  </si>
  <si>
    <t>Preventief onderhoud pompput (2 pomps) , conform hoofdstuk 4</t>
  </si>
  <si>
    <t>1x5</t>
  </si>
  <si>
    <t>Preventief onderhoud pompput (2 pomps MK) , conform hoofdstuk 4</t>
  </si>
  <si>
    <t>1x3</t>
  </si>
  <si>
    <t>Preventief onderhoud rioolgemaal (1 pomps) , conform hoofdstuk 4</t>
  </si>
  <si>
    <t>Preventief onderhoud rioolgemaal (2 pomps) , conform hoofdstuk 4</t>
  </si>
  <si>
    <t>1x45</t>
  </si>
  <si>
    <t>Preventief onderhoud rioolgemaal (2 pomps + mixer) , conform hoofdstuk 4</t>
  </si>
  <si>
    <t>1x2</t>
  </si>
  <si>
    <t>Preventief onderhoud rioolgemaal droog (2 pomps + lenspomp , conform hoofdstuk 4</t>
  </si>
  <si>
    <t>Preventief onderhoud rioolgemaal (2x dwa + 1x rwa , conform hoofdstuk 4</t>
  </si>
  <si>
    <t>1x1</t>
  </si>
  <si>
    <t>Preventief onderhoud Randvoorziening met (1 LP &amp; 1 SP), conform hoofdstuk 4</t>
  </si>
  <si>
    <t>1x13</t>
  </si>
  <si>
    <t>Preventief onderhoud Randvoorziening met (1 LP &amp; 2 SP), conform hoofdstuk 4</t>
  </si>
  <si>
    <t>Preventief onderhoud Randvoorziening met (1 SP, 2 DWA &amp; 1 RWA pomp), conform hoofdstuk 4</t>
  </si>
  <si>
    <t>Preventief onderhoud Randvoorziening met (2 LP &amp; 1 SP), conform hoofdstuk 4</t>
  </si>
  <si>
    <t>Preventief onderhoud regenmeters conform hoofdstuk 4</t>
  </si>
  <si>
    <t>1x6</t>
  </si>
  <si>
    <t>Preventief onderhoud constructie onderdelen conform hoofdstuk 4</t>
  </si>
  <si>
    <t>1x39</t>
  </si>
  <si>
    <r>
      <rPr>
        <b/>
        <sz val="10"/>
        <color rgb="FFFFFFFF"/>
        <rFont val="Calibri"/>
        <family val="2"/>
      </rPr>
      <t>Besteks- post</t>
    </r>
  </si>
  <si>
    <r>
      <rPr>
        <b/>
        <sz val="10"/>
        <color rgb="FFFFFFFF"/>
        <rFont val="Calibri"/>
        <family val="2"/>
      </rPr>
      <t>Omschrijving</t>
    </r>
  </si>
  <si>
    <r>
      <rPr>
        <b/>
        <sz val="10"/>
        <color rgb="FFFFFFFF"/>
        <rFont val="Calibri"/>
        <family val="2"/>
      </rPr>
      <t>Eenheid</t>
    </r>
  </si>
  <si>
    <r>
      <rPr>
        <b/>
        <sz val="10"/>
        <color rgb="FFFFFFFF"/>
        <rFont val="Calibri"/>
        <family val="2"/>
      </rPr>
      <t>Hoeveelheid</t>
    </r>
  </si>
  <si>
    <r>
      <rPr>
        <b/>
        <sz val="10"/>
        <color rgb="FFFFFFFF"/>
        <rFont val="Calibri"/>
        <family val="2"/>
      </rPr>
      <t>Reken- hoeveelheid</t>
    </r>
  </si>
  <si>
    <r>
      <rPr>
        <b/>
        <sz val="10"/>
        <color rgb="FFFFFFFF"/>
        <rFont val="Calibri"/>
        <family val="2"/>
      </rPr>
      <t>v/n</t>
    </r>
  </si>
  <si>
    <r>
      <rPr>
        <b/>
        <sz val="10"/>
        <color rgb="FFFFFFFF"/>
        <rFont val="Calibri"/>
        <family val="2"/>
      </rPr>
      <t>Eenheidsprijs in Euro's</t>
    </r>
  </si>
  <si>
    <r>
      <rPr>
        <b/>
        <sz val="10"/>
        <color rgb="FFFFFFFF"/>
        <rFont val="Calibri"/>
        <family val="2"/>
      </rPr>
      <t>Totaalbedrag in Euro's</t>
    </r>
  </si>
  <si>
    <r>
      <rPr>
        <b/>
        <sz val="10"/>
        <color rgb="FFFFFFFF"/>
        <rFont val="Calibri"/>
        <family val="2"/>
      </rPr>
      <t>Subtotaal in Euro's</t>
    </r>
  </si>
  <si>
    <t>B: Preventief onderhoud</t>
  </si>
  <si>
    <t xml:space="preserve">rekent de inschrijfstaat automatisch door wat de totaalprijs per onderdeel en de gehele inschrijfsom bedragen. </t>
  </si>
  <si>
    <t>De eenheidsprijzen zijn inclusief winst en risico.</t>
  </si>
  <si>
    <t>A: Reiniging</t>
  </si>
  <si>
    <t>Reiniging Pompput (1 pomps), conform hoofdstuk 4</t>
  </si>
  <si>
    <t>Reiniging Pompput (1 pomps, MK), conform hoofdstuk 4</t>
  </si>
  <si>
    <t>Reiniging Pompput (2 pomps), conform hoofdstuk 4</t>
  </si>
  <si>
    <t>Reiniging Pompput (2 pomps, MK), conform hoofdstuk 4</t>
  </si>
  <si>
    <t>Reiniging Rioolgemaal (1-pomp) conform hoofdstuk 4</t>
  </si>
  <si>
    <t>3x3</t>
  </si>
  <si>
    <t>Reiniging Rioolgemaal (2-pompen), conform hoofdstuk 4</t>
  </si>
  <si>
    <t>3x45</t>
  </si>
  <si>
    <t>Reiniging Rioolgemaal (2-pompen + mixer), conform hoofdstuk 4</t>
  </si>
  <si>
    <t>3x2</t>
  </si>
  <si>
    <t>Reiniging Rioolgemaal droog (2 pompen + lenspomp), conform hoofdstuk 4</t>
  </si>
  <si>
    <t>Reiniging Rioolgemaal (2x DWA + 1x RWA), conform hoofdstuk 4</t>
  </si>
  <si>
    <t>3x1</t>
  </si>
  <si>
    <t>Reiniging Randvoorziening met (1 LP &amp; 1 SP), conform hoofdstuk 4</t>
  </si>
  <si>
    <t>3x13</t>
  </si>
  <si>
    <t>Reiniging Randvoorziening met (1 LP &amp; 2 SP), conform hoofdstuk 4</t>
  </si>
  <si>
    <t>3x5</t>
  </si>
  <si>
    <t>Reiniging Randvoorziening met (1 SP, 2 DWA &amp; 1 RWA pomp), conform hoofdstuk 4</t>
  </si>
  <si>
    <t>Reiniging Randvoorziening met (2 LP &amp; 1 SP), conform hoofdstuk 4</t>
  </si>
  <si>
    <t>Extra reiniging conform hoofdstuk 4</t>
  </si>
  <si>
    <t>7 x 8</t>
  </si>
  <si>
    <t>Meerprijs voor afdalen in rioolgemalen, conform hoofdstuk 4</t>
  </si>
  <si>
    <t>Meerprijs voor afdalen in randvoorzieningen, conform hoofdstuk 4</t>
  </si>
  <si>
    <t>Onderdeel A: Totaalprijs Reiniging, afdalen en extra reiniging</t>
  </si>
  <si>
    <t>In onderdeel A wordt aangegeven wat de kosten zijn voor het reinigen van de objecten en storten van vaste delen (slib ontdaan van water).</t>
  </si>
  <si>
    <t>Afvoeren en storten vrijgekomen slib</t>
  </si>
  <si>
    <t xml:space="preserve">Onderdeel B: Totaalprijs preventief onderhoud </t>
  </si>
  <si>
    <t>In onderdeel B wordt aangegeven wat de kosten zijn voor het preventief onderhoud</t>
  </si>
  <si>
    <t>Onderdeel C: Totaalprijs correctief onderhoud</t>
  </si>
  <si>
    <t>C: Correctief onderhoud</t>
  </si>
  <si>
    <t>Alle storingen per hoofdgemaal (rioolgemaal), conform hoofdstuk 5</t>
  </si>
  <si>
    <t>n</t>
  </si>
  <si>
    <t>Alle storingen per drukrioolgemaal (pompput), conform hoofdstuk 5</t>
  </si>
  <si>
    <t>Alle storingen per randvoorziening (BBB) conform hoofdstuk 5</t>
  </si>
  <si>
    <t>Ontstoppen persleiding hoofdgemaal, hoofdstuk 5</t>
  </si>
  <si>
    <t>Ontstoppen persleiding drukrioolgemaal, hoofdstuk 5</t>
  </si>
  <si>
    <t>Ontstoppen vrijverval riool gemeentelijk deel, hoofdstuk 5</t>
  </si>
  <si>
    <t>Beheer van de hoofdpost, conform 6.4</t>
  </si>
  <si>
    <r>
      <t xml:space="preserve">In onderdeel C worden de vaste prijs voor </t>
    </r>
    <r>
      <rPr>
        <u/>
        <sz val="11"/>
        <color theme="1"/>
        <rFont val="Calibri"/>
        <family val="2"/>
        <scheme val="minor"/>
      </rPr>
      <t xml:space="preserve">alle </t>
    </r>
    <r>
      <rPr>
        <sz val="11"/>
        <color theme="1"/>
        <rFont val="Calibri"/>
        <family val="2"/>
        <scheme val="minor"/>
      </rPr>
      <t>storingen aangeven, het incidentieel ontstoppen van persleiding, en het beheer van de hoofdpost</t>
    </r>
  </si>
  <si>
    <t>Onderdeel D: Totaalprijs verrekenprijzen veelgebruikte (reserve/vervangings) onderdelen</t>
  </si>
  <si>
    <r>
      <rPr>
        <b/>
        <sz val="10"/>
        <color rgb="FFFFFFFF"/>
        <rFont val="Calibri"/>
        <family val="2"/>
        <scheme val="minor"/>
      </rPr>
      <t>Besteks post</t>
    </r>
  </si>
  <si>
    <r>
      <rPr>
        <b/>
        <sz val="10"/>
        <color rgb="FFFFFFFF"/>
        <rFont val="Calibri"/>
        <family val="2"/>
        <scheme val="minor"/>
      </rPr>
      <t>Omschrijving</t>
    </r>
  </si>
  <si>
    <r>
      <rPr>
        <b/>
        <sz val="10"/>
        <color rgb="FFFFFFFF"/>
        <rFont val="Calibri"/>
        <family val="2"/>
        <scheme val="minor"/>
      </rPr>
      <t>Eenheid</t>
    </r>
  </si>
  <si>
    <r>
      <rPr>
        <b/>
        <sz val="10"/>
        <color rgb="FFFFFFFF"/>
        <rFont val="Calibri"/>
        <family val="2"/>
        <scheme val="minor"/>
      </rPr>
      <t>Hoeveelheid</t>
    </r>
  </si>
  <si>
    <r>
      <rPr>
        <b/>
        <sz val="10"/>
        <color rgb="FFFFFFFF"/>
        <rFont val="Calibri"/>
        <family val="2"/>
        <scheme val="minor"/>
      </rPr>
      <t>v/n</t>
    </r>
  </si>
  <si>
    <r>
      <rPr>
        <b/>
        <sz val="10"/>
        <color rgb="FFFFFFFF"/>
        <rFont val="Calibri"/>
        <family val="2"/>
        <scheme val="minor"/>
      </rPr>
      <t>Eenheidsprijs in Euro's</t>
    </r>
  </si>
  <si>
    <r>
      <rPr>
        <b/>
        <sz val="10"/>
        <color rgb="FFFFFFFF"/>
        <rFont val="Calibri"/>
        <family val="2"/>
        <scheme val="minor"/>
      </rPr>
      <t>Montage in Euro's</t>
    </r>
  </si>
  <si>
    <t>Totaal</t>
  </si>
  <si>
    <t>Via tabel E</t>
  </si>
  <si>
    <t>Hijsketting 0,2 ton = 2 mtr A4 incl. overname ogen, gecertificeerd</t>
  </si>
  <si>
    <t>Hijsketting 0,2 ton = 3 mtr A4 incl. overname ogen, gecertificeerd</t>
  </si>
  <si>
    <t>Hijsketting 0,2 ton = 5 mtr A4 incl. overname ogen, gecertificeerd</t>
  </si>
  <si>
    <t>Hijsketting 0,5 ton = 3 mtr A4 incl. overname ogen, gecertificeerd</t>
  </si>
  <si>
    <t>Hijsketting 0,5 ton = 5 mtr A4 incl. overname ogen, gecertificeerd</t>
  </si>
  <si>
    <t>Hijsketting 0,5 ton = 7 mtr A4 incl. overname ogen, gecertificeerd</t>
  </si>
  <si>
    <t>Pompput, conform 3.2 + bijlage VI, VII, VIII of VIV</t>
  </si>
  <si>
    <t>Leidingwerk, conform 3.2.4.1 + bijlage VI, VII, VIII of VIV</t>
  </si>
  <si>
    <t>Buitenopstellingskast drukriool (moeder met KvK), conform 3.2.5.1 + bijlage VIII of VIV excl.  Besturing</t>
  </si>
  <si>
    <t>Buitenopstellingskast drukriool (moeder), conform 3.2.5.2 + bijlage VIII of VIV excl. Besturing</t>
  </si>
  <si>
    <t>Buitenopstellingskast drukriool (dochter), conform 3.2.5.3 + bijlage VI of VII excl. besturing</t>
  </si>
  <si>
    <t>Slot RONIS N34265</t>
  </si>
  <si>
    <t>Niveausensor Vegawell C22 5 meter tbv rioolgemalen  (compleet incl. beugel)</t>
  </si>
  <si>
    <t>Niveausensor Vegawell C11 5 meter tbv pompput (complete, incl beugel) conform 3.2.6.2</t>
  </si>
  <si>
    <t>Niveausensor Vegawell 52 0 -4 m</t>
  </si>
  <si>
    <t>Sou niveausensor</t>
  </si>
  <si>
    <t>Levelsensor LTU301</t>
  </si>
  <si>
    <t>Openbel+Slang+Openbel koppeling (complete set), conform 3.2.6.2 + bijlage VI, VII, VIII of VIV</t>
  </si>
  <si>
    <t>Roboflot 10 meter met gewicht</t>
  </si>
  <si>
    <t>Roboflot 20 meter met gewicht</t>
  </si>
  <si>
    <t>Wippergewicht 10 kg met staaldraad &lt;10m (compleet)</t>
  </si>
  <si>
    <t>Accu t.b.v. uitval rioolgemalen en BBB, 24V 4Ah</t>
  </si>
  <si>
    <t>Gietijzeren putafdekking rond 52 cm (klasse D) incl. beluchting</t>
  </si>
  <si>
    <t>Totaalbedrag in Euro's</t>
  </si>
  <si>
    <t>Subtotaal in Euro's</t>
  </si>
  <si>
    <t>Onderdeel E: Totaalprijs vervanging pompen</t>
  </si>
  <si>
    <t>Plaatsen/vervangen pomp volgens onderdeel E of uit directielevering</t>
  </si>
  <si>
    <t>Vervangen pomp onderdelen volgens onderdeel E of uit directielevering</t>
  </si>
  <si>
    <t>Subtotaal Materiaallijst*</t>
  </si>
  <si>
    <r>
      <rPr>
        <b/>
        <sz val="10"/>
        <color rgb="FFFFFFFF"/>
        <rFont val="Calibri"/>
        <family val="2"/>
        <scheme val="minor"/>
      </rPr>
      <t>Totale Inschrijfsom (excl. BTW) per jaar</t>
    </r>
  </si>
  <si>
    <t>Onderdeel C: Totaalprijs correctief onderhoudud</t>
  </si>
  <si>
    <t>Inschrijfstaat en Materiaallijst</t>
  </si>
  <si>
    <t>In onderdeel E wordt een opgave gevraagd voor de kosten die gemaakt worden voor het leveren van pompen, het plaatsen wordt verrekend volgens onderdeel D.</t>
  </si>
  <si>
    <t>Subtotalen onderdeel A, B, C, D en E</t>
  </si>
  <si>
    <t>Opzetten en in stand houden storingswachtdienst (maand)</t>
  </si>
  <si>
    <t>Directielevering Standaard Moerdijk Schakelkast t.b.v. drukriolering conform 3.2.6.1 + bijlage X excl. niveaumeting</t>
  </si>
  <si>
    <t>Standaard Moerdijk Schakelkast t.b.v. drukriolering conform 3.2.6.1 + bijlage X excl. niveaumeting</t>
  </si>
  <si>
    <t>Stelring 80x80x5cm  tbv gietijzerafdekking rond 52cm</t>
  </si>
  <si>
    <t>Cisa slot art 72210.25.12 incl. slotlip</t>
  </si>
  <si>
    <t>Accu t.b.v. uitval rioolgemalen en BBB, 24V 0,8AH</t>
  </si>
  <si>
    <t>Aardlekschakelaar 40/003A</t>
  </si>
  <si>
    <t>HOMA pompen</t>
  </si>
  <si>
    <t>Onderdelen HOMA pompen</t>
  </si>
  <si>
    <t>Balkeerklep 80 mm, materiaal RVS</t>
  </si>
  <si>
    <t>Balkeerklep 100 mm, materiaal RVS</t>
  </si>
  <si>
    <t>Pompklauw 80 mm (behorend bij type pomp)</t>
  </si>
  <si>
    <t>Pompklauw 100 mm (behorend bij type pomp)</t>
  </si>
  <si>
    <t>Geleidestang incl bevestingsbeugel RVS 316, (behorend bij type pomp) (eenheid betreft hier set i.p.v. stuks)</t>
  </si>
  <si>
    <t>Adapter ter vervanging van bestaande pomp, passende bij drukrioolpomp Homa conform bijlage VI en VII</t>
  </si>
  <si>
    <t>De inschrijver vult een vast kortingspercentage van de brutoprijzen die de leverancier hanteert in.</t>
  </si>
  <si>
    <t>Kortingspercentage van de actuele catalogusprijs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</si>
</sst>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quot;€&quot;\ * #,##0.00_ ;_ &quot;€&quot;\ * \-#,##0.00_ ;_ &quot;€&quot;\ * &quot;-&quot;??_ ;_ @_ "/>
    <numFmt numFmtId="164" formatCode="&quot;€&quot;\ #,##0.00"/>
  </numFmts>
  <fonts count="21" x14ac:knownFonts="1">
    <font>
      <sz val="11"/>
      <color theme="1"/>
      <name val="Calibri"/>
      <family val="2"/>
      <scheme val="minor"/>
    </font>
    <font>
      <b/>
      <i/>
      <sz val="11"/>
      <color indexed="8"/>
      <name val="Calibri"/>
      <family val="2"/>
    </font>
    <font>
      <b/>
      <sz val="11"/>
      <color theme="1"/>
      <name val="Calibri"/>
      <family val="2"/>
      <scheme val="minor"/>
    </font>
    <font>
      <sz val="14"/>
      <color theme="1"/>
      <name val="Calibri"/>
      <family val="2"/>
      <scheme val="minor"/>
    </font>
    <font>
      <i/>
      <sz val="11"/>
      <color theme="1"/>
      <name val="Calibri"/>
      <family val="2"/>
      <scheme val="minor"/>
    </font>
    <font>
      <u/>
      <sz val="11"/>
      <color theme="1"/>
      <name val="Calibri"/>
      <family val="2"/>
      <scheme val="minor"/>
    </font>
    <font>
      <sz val="11"/>
      <color theme="1"/>
      <name val="Calibri"/>
      <family val="2"/>
      <scheme val="minor"/>
    </font>
    <font>
      <sz val="11"/>
      <color rgb="FF006100"/>
      <name val="Calibri"/>
      <family val="2"/>
      <scheme val="minor"/>
    </font>
    <font>
      <sz val="11"/>
      <name val="Calibri"/>
      <family val="2"/>
      <scheme val="minor"/>
    </font>
    <font>
      <sz val="10"/>
      <color theme="1"/>
      <name val="Calibri"/>
      <family val="2"/>
      <scheme val="minor"/>
    </font>
    <font>
      <sz val="9"/>
      <color theme="1"/>
      <name val="Segoe UI"/>
      <family val="2"/>
    </font>
    <font>
      <sz val="10"/>
      <color rgb="FF000000"/>
      <name val="Calibri"/>
      <family val="2"/>
      <scheme val="minor"/>
    </font>
    <font>
      <sz val="10"/>
      <name val="Calibri"/>
      <family val="2"/>
      <scheme val="minor"/>
    </font>
    <font>
      <b/>
      <sz val="10"/>
      <name val="Calibri"/>
      <family val="2"/>
    </font>
    <font>
      <b/>
      <sz val="10"/>
      <color rgb="FFFFFFFF"/>
      <name val="Calibri"/>
      <family val="2"/>
    </font>
    <font>
      <b/>
      <sz val="10"/>
      <name val="Calibri"/>
      <family val="2"/>
      <scheme val="minor"/>
    </font>
    <font>
      <b/>
      <sz val="10"/>
      <color rgb="FFFFFFFF"/>
      <name val="Calibri"/>
      <family val="2"/>
      <scheme val="minor"/>
    </font>
    <font>
      <sz val="10"/>
      <color rgb="FF000000"/>
      <name val="Calibri"/>
      <family val="2"/>
    </font>
    <font>
      <b/>
      <sz val="14"/>
      <color theme="1"/>
      <name val="Calibri"/>
      <family val="2"/>
      <scheme val="minor"/>
    </font>
    <font>
      <b/>
      <sz val="10"/>
      <color rgb="FF000000"/>
      <name val="Calibri"/>
      <family val="2"/>
      <scheme val="minor"/>
    </font>
    <font>
      <b/>
      <sz val="10"/>
      <color theme="1"/>
      <name val="Calibri"/>
      <family val="2"/>
      <scheme val="minor"/>
    </font>
  </fonts>
  <fills count="8">
    <fill>
      <patternFill patternType="none"/>
    </fill>
    <fill>
      <patternFill patternType="gray125"/>
    </fill>
    <fill>
      <patternFill patternType="solid">
        <fgColor rgb="FFC6EFCE"/>
      </patternFill>
    </fill>
    <fill>
      <patternFill patternType="solid">
        <fgColor rgb="FFC5DFB4"/>
      </patternFill>
    </fill>
    <fill>
      <patternFill patternType="solid">
        <fgColor theme="6"/>
        <bgColor indexed="64"/>
      </patternFill>
    </fill>
    <fill>
      <patternFill patternType="solid">
        <fgColor rgb="FF6FAC46"/>
      </patternFill>
    </fill>
    <fill>
      <patternFill patternType="solid">
        <fgColor theme="0"/>
        <bgColor indexed="64"/>
      </patternFill>
    </fill>
    <fill>
      <patternFill patternType="solid">
        <fgColor theme="8" tint="0.79998168889431442"/>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right/>
      <top style="thin">
        <color rgb="FF808080"/>
      </top>
      <bottom/>
      <diagonal/>
    </border>
    <border>
      <left/>
      <right/>
      <top/>
      <bottom style="thin">
        <color rgb="FF808080"/>
      </bottom>
      <diagonal/>
    </border>
    <border>
      <left/>
      <right style="medium">
        <color indexed="64"/>
      </right>
      <top style="medium">
        <color indexed="64"/>
      </top>
      <bottom/>
      <diagonal/>
    </border>
    <border>
      <left style="thin">
        <color rgb="FF808080"/>
      </left>
      <right style="thin">
        <color rgb="FF808080"/>
      </right>
      <top style="thin">
        <color rgb="FF808080"/>
      </top>
      <bottom style="thin">
        <color rgb="FF808080"/>
      </bottom>
      <diagonal/>
    </border>
    <border>
      <left style="thin">
        <color rgb="FF808080"/>
      </left>
      <right/>
      <top style="thin">
        <color rgb="FF808080"/>
      </top>
      <bottom style="thin">
        <color rgb="FF808080"/>
      </bottom>
      <diagonal/>
    </border>
    <border>
      <left/>
      <right style="thin">
        <color rgb="FF808080"/>
      </right>
      <top style="thin">
        <color rgb="FF808080"/>
      </top>
      <bottom style="thin">
        <color rgb="FF808080"/>
      </bottom>
      <diagonal/>
    </border>
    <border>
      <left style="thin">
        <color rgb="FF808080"/>
      </left>
      <right/>
      <top/>
      <bottom/>
      <diagonal/>
    </border>
    <border>
      <left style="thin">
        <color rgb="FF808080"/>
      </left>
      <right/>
      <top style="thin">
        <color rgb="FF808080"/>
      </top>
      <bottom/>
      <diagonal/>
    </border>
    <border>
      <left style="thin">
        <color rgb="FF808080"/>
      </left>
      <right style="thin">
        <color rgb="FF808080"/>
      </right>
      <top style="thin">
        <color rgb="FF808080"/>
      </top>
      <bottom/>
      <diagonal/>
    </border>
    <border>
      <left/>
      <right/>
      <top style="thin">
        <color rgb="FF808080"/>
      </top>
      <bottom style="thin">
        <color rgb="FF808080"/>
      </bottom>
      <diagonal/>
    </border>
    <border>
      <left style="thin">
        <color rgb="FF808080"/>
      </left>
      <right style="thin">
        <color rgb="FF808080"/>
      </right>
      <top/>
      <bottom style="thin">
        <color rgb="FF808080"/>
      </bottom>
      <diagonal/>
    </border>
    <border>
      <left style="thin">
        <color rgb="FF808080"/>
      </left>
      <right/>
      <top/>
      <bottom style="thin">
        <color rgb="FF808080"/>
      </bottom>
      <diagonal/>
    </border>
    <border>
      <left style="medium">
        <color indexed="64"/>
      </left>
      <right style="medium">
        <color indexed="64"/>
      </right>
      <top style="medium">
        <color indexed="64"/>
      </top>
      <bottom/>
      <diagonal/>
    </border>
    <border>
      <left/>
      <right style="medium">
        <color indexed="64"/>
      </right>
      <top style="thin">
        <color rgb="FF808080"/>
      </top>
      <bottom style="thin">
        <color rgb="FF808080"/>
      </bottom>
      <diagonal/>
    </border>
    <border>
      <left style="thin">
        <color indexed="64"/>
      </left>
      <right/>
      <top style="thin">
        <color indexed="64"/>
      </top>
      <bottom/>
      <diagonal/>
    </border>
    <border>
      <left/>
      <right style="thin">
        <color indexed="64"/>
      </right>
      <top style="thin">
        <color indexed="64"/>
      </top>
      <bottom/>
      <diagonal/>
    </border>
  </borders>
  <cellStyleXfs count="3">
    <xf numFmtId="0" fontId="0" fillId="0" borderId="0"/>
    <xf numFmtId="44" fontId="6" fillId="0" borderId="0" applyFont="0" applyFill="0" applyBorder="0" applyAlignment="0" applyProtection="0"/>
    <xf numFmtId="0" fontId="7" fillId="2" borderId="0" applyNumberFormat="0" applyBorder="0" applyAlignment="0" applyProtection="0"/>
  </cellStyleXfs>
  <cellXfs count="95">
    <xf numFmtId="0" fontId="0" fillId="0" borderId="0" xfId="0"/>
    <xf numFmtId="0" fontId="3" fillId="0" borderId="0" xfId="0" applyFont="1"/>
    <xf numFmtId="0" fontId="4" fillId="0" borderId="0" xfId="0" applyFont="1"/>
    <xf numFmtId="0" fontId="5" fillId="0" borderId="0" xfId="0" applyFont="1"/>
    <xf numFmtId="0" fontId="2" fillId="0" borderId="0" xfId="0" applyFont="1"/>
    <xf numFmtId="0" fontId="4" fillId="0" borderId="0" xfId="0" applyFont="1" applyAlignment="1">
      <alignment vertical="center"/>
    </xf>
    <xf numFmtId="164" fontId="0" fillId="0" borderId="0" xfId="0" applyNumberFormat="1"/>
    <xf numFmtId="44" fontId="0" fillId="0" borderId="0" xfId="1" applyFont="1" applyBorder="1"/>
    <xf numFmtId="0" fontId="10" fillId="0" borderId="0" xfId="0" applyFont="1"/>
    <xf numFmtId="1" fontId="11" fillId="0" borderId="1" xfId="0" applyNumberFormat="1" applyFont="1" applyBorder="1" applyAlignment="1">
      <alignment horizontal="left" vertical="top" indent="1" shrinkToFit="1"/>
    </xf>
    <xf numFmtId="0" fontId="12" fillId="0" borderId="1" xfId="0" applyFont="1" applyBorder="1" applyAlignment="1">
      <alignment horizontal="left" vertical="top" wrapText="1"/>
    </xf>
    <xf numFmtId="0" fontId="12" fillId="0" borderId="1" xfId="0" applyFont="1" applyBorder="1" applyAlignment="1">
      <alignment horizontal="center" vertical="top" wrapText="1"/>
    </xf>
    <xf numFmtId="1" fontId="11" fillId="3" borderId="1" xfId="0" applyNumberFormat="1" applyFont="1" applyFill="1" applyBorder="1" applyAlignment="1">
      <alignment horizontal="center" vertical="top" shrinkToFit="1"/>
    </xf>
    <xf numFmtId="0" fontId="12" fillId="0" borderId="1" xfId="0" applyFont="1" applyBorder="1" applyAlignment="1">
      <alignment horizontal="right" vertical="top" wrapText="1" indent="1"/>
    </xf>
    <xf numFmtId="164" fontId="9" fillId="0" borderId="1" xfId="0" applyNumberFormat="1" applyFont="1" applyBorder="1" applyAlignment="1">
      <alignment vertical="center"/>
    </xf>
    <xf numFmtId="164" fontId="9" fillId="4" borderId="4" xfId="0" applyNumberFormat="1" applyFont="1" applyFill="1" applyBorder="1" applyAlignment="1">
      <alignment vertical="center"/>
    </xf>
    <xf numFmtId="0" fontId="13" fillId="5" borderId="5" xfId="0" applyFont="1" applyFill="1" applyBorder="1" applyAlignment="1">
      <alignment horizontal="left" vertical="top" wrapText="1"/>
    </xf>
    <xf numFmtId="0" fontId="13" fillId="5" borderId="5" xfId="0" applyFont="1" applyFill="1" applyBorder="1" applyAlignment="1">
      <alignment horizontal="center" vertical="center" wrapText="1"/>
    </xf>
    <xf numFmtId="0" fontId="13" fillId="5" borderId="5" xfId="0" applyFont="1" applyFill="1" applyBorder="1" applyAlignment="1">
      <alignment horizontal="right" vertical="center" wrapText="1" indent="1"/>
    </xf>
    <xf numFmtId="0" fontId="13" fillId="5" borderId="5" xfId="0" applyFont="1" applyFill="1" applyBorder="1" applyAlignment="1">
      <alignment horizontal="left" vertical="center" wrapText="1"/>
    </xf>
    <xf numFmtId="0" fontId="13" fillId="5" borderId="5" xfId="0" applyFont="1" applyFill="1" applyBorder="1" applyAlignment="1">
      <alignment horizontal="left" vertical="top" wrapText="1" indent="1"/>
    </xf>
    <xf numFmtId="0" fontId="0" fillId="0" borderId="0" xfId="0" applyAlignment="1">
      <alignment horizontal="left" vertical="top"/>
    </xf>
    <xf numFmtId="0" fontId="1" fillId="0" borderId="0" xfId="0" applyFont="1"/>
    <xf numFmtId="1" fontId="11" fillId="0" borderId="1" xfId="0" applyNumberFormat="1" applyFont="1" applyBorder="1" applyAlignment="1">
      <alignment horizontal="center" vertical="top" shrinkToFit="1"/>
    </xf>
    <xf numFmtId="0" fontId="10" fillId="0" borderId="0" xfId="0" applyFont="1" applyAlignment="1">
      <alignment horizontal="left" vertical="top" wrapText="1"/>
    </xf>
    <xf numFmtId="0" fontId="15" fillId="5" borderId="5" xfId="0" applyFont="1" applyFill="1" applyBorder="1" applyAlignment="1">
      <alignment horizontal="left" vertical="top" wrapText="1"/>
    </xf>
    <xf numFmtId="0" fontId="15" fillId="5" borderId="10" xfId="0" applyFont="1" applyFill="1" applyBorder="1" applyAlignment="1">
      <alignment horizontal="left" vertical="center" wrapText="1"/>
    </xf>
    <xf numFmtId="0" fontId="15" fillId="5" borderId="5" xfId="0" applyFont="1" applyFill="1" applyBorder="1" applyAlignment="1">
      <alignment horizontal="center" vertical="center" wrapText="1"/>
    </xf>
    <xf numFmtId="0" fontId="15" fillId="5" borderId="6" xfId="0" applyFont="1" applyFill="1" applyBorder="1" applyAlignment="1">
      <alignment horizontal="left" vertical="top" wrapText="1"/>
    </xf>
    <xf numFmtId="0" fontId="16" fillId="5" borderId="6" xfId="0" applyFont="1" applyFill="1" applyBorder="1" applyAlignment="1">
      <alignment horizontal="left" vertical="top" wrapText="1"/>
    </xf>
    <xf numFmtId="1" fontId="11" fillId="0" borderId="6" xfId="0" applyNumberFormat="1" applyFont="1" applyBorder="1" applyAlignment="1">
      <alignment horizontal="center" vertical="top" shrinkToFit="1"/>
    </xf>
    <xf numFmtId="0" fontId="12" fillId="0" borderId="7" xfId="0" applyFont="1" applyBorder="1" applyAlignment="1">
      <alignment horizontal="center" vertical="top" wrapText="1"/>
    </xf>
    <xf numFmtId="1" fontId="11" fillId="0" borderId="5" xfId="0" applyNumberFormat="1" applyFont="1" applyBorder="1" applyAlignment="1">
      <alignment horizontal="center" vertical="top" shrinkToFit="1"/>
    </xf>
    <xf numFmtId="0" fontId="12" fillId="0" borderId="5" xfId="0" applyFont="1" applyBorder="1" applyAlignment="1">
      <alignment horizontal="center" vertical="top" wrapText="1"/>
    </xf>
    <xf numFmtId="164" fontId="9" fillId="0" borderId="1" xfId="0" applyNumberFormat="1" applyFont="1" applyBorder="1" applyAlignment="1">
      <alignment horizontal="center" vertical="center"/>
    </xf>
    <xf numFmtId="0" fontId="12" fillId="0" borderId="5" xfId="0" applyFont="1" applyBorder="1" applyAlignment="1">
      <alignment horizontal="left" vertical="top" wrapText="1"/>
    </xf>
    <xf numFmtId="4" fontId="16" fillId="5" borderId="7" xfId="0" applyNumberFormat="1" applyFont="1" applyFill="1" applyBorder="1" applyAlignment="1">
      <alignment horizontal="right" vertical="top" shrinkToFit="1"/>
    </xf>
    <xf numFmtId="0" fontId="11" fillId="0" borderId="0" xfId="0" applyFont="1" applyAlignment="1">
      <alignment horizontal="left" vertical="top"/>
    </xf>
    <xf numFmtId="0" fontId="14" fillId="5" borderId="5" xfId="0" applyFont="1" applyFill="1" applyBorder="1" applyAlignment="1">
      <alignment horizontal="center" vertical="center" wrapText="1"/>
    </xf>
    <xf numFmtId="0" fontId="17" fillId="0" borderId="1" xfId="0" applyFont="1" applyBorder="1" applyAlignment="1">
      <alignment wrapText="1"/>
    </xf>
    <xf numFmtId="0" fontId="12" fillId="0" borderId="10" xfId="0" applyFont="1" applyBorder="1" applyAlignment="1">
      <alignment horizontal="left" vertical="top" wrapText="1"/>
    </xf>
    <xf numFmtId="0" fontId="9" fillId="0" borderId="1" xfId="0" applyFont="1" applyBorder="1" applyAlignment="1">
      <alignment wrapText="1"/>
    </xf>
    <xf numFmtId="0" fontId="11" fillId="0" borderId="5" xfId="0" applyFont="1" applyBorder="1" applyAlignment="1">
      <alignment horizontal="left" wrapText="1"/>
    </xf>
    <xf numFmtId="164" fontId="9" fillId="0" borderId="14" xfId="0" applyNumberFormat="1" applyFont="1" applyBorder="1" applyAlignment="1">
      <alignment vertical="center"/>
    </xf>
    <xf numFmtId="0" fontId="18" fillId="0" borderId="0" xfId="0" applyFont="1"/>
    <xf numFmtId="0" fontId="19" fillId="4" borderId="11" xfId="0" applyFont="1" applyFill="1" applyBorder="1" applyAlignment="1">
      <alignment horizontal="left" wrapText="1"/>
    </xf>
    <xf numFmtId="164" fontId="20" fillId="4" borderId="14" xfId="0" applyNumberFormat="1" applyFont="1" applyFill="1" applyBorder="1" applyAlignment="1">
      <alignment vertical="center"/>
    </xf>
    <xf numFmtId="0" fontId="15" fillId="5" borderId="10" xfId="0" applyFont="1" applyFill="1" applyBorder="1" applyAlignment="1">
      <alignment horizontal="left" vertical="top" wrapText="1"/>
    </xf>
    <xf numFmtId="0" fontId="15" fillId="5" borderId="10" xfId="0" applyFont="1" applyFill="1" applyBorder="1" applyAlignment="1">
      <alignment horizontal="center" vertical="center" wrapText="1"/>
    </xf>
    <xf numFmtId="0" fontId="0" fillId="0" borderId="1" xfId="0" applyBorder="1"/>
    <xf numFmtId="0" fontId="9" fillId="0" borderId="1" xfId="0" applyFont="1" applyBorder="1"/>
    <xf numFmtId="9" fontId="7" fillId="0" borderId="1" xfId="2" applyNumberFormat="1" applyFill="1" applyBorder="1" applyAlignment="1"/>
    <xf numFmtId="44" fontId="0" fillId="0" borderId="1" xfId="1" applyFont="1" applyBorder="1"/>
    <xf numFmtId="0" fontId="2" fillId="0" borderId="1" xfId="0" applyFont="1" applyBorder="1"/>
    <xf numFmtId="44" fontId="6" fillId="0" borderId="1" xfId="1" applyFont="1" applyBorder="1"/>
    <xf numFmtId="0" fontId="0" fillId="6" borderId="1" xfId="0" applyFill="1" applyBorder="1"/>
    <xf numFmtId="0" fontId="9" fillId="6" borderId="1" xfId="0" applyFont="1" applyFill="1" applyBorder="1"/>
    <xf numFmtId="9" fontId="7" fillId="6" borderId="1" xfId="2" applyNumberFormat="1" applyFill="1" applyBorder="1" applyAlignment="1"/>
    <xf numFmtId="0" fontId="12" fillId="0" borderId="12" xfId="0" applyFont="1" applyBorder="1" applyAlignment="1">
      <alignment horizontal="left" vertical="top" wrapText="1"/>
    </xf>
    <xf numFmtId="0" fontId="12" fillId="6" borderId="1" xfId="0" applyFont="1" applyFill="1" applyBorder="1" applyAlignment="1">
      <alignment horizontal="left" vertical="top" wrapText="1"/>
    </xf>
    <xf numFmtId="0" fontId="9" fillId="6" borderId="1" xfId="0" applyFont="1" applyFill="1" applyBorder="1" applyAlignment="1">
      <alignment wrapText="1"/>
    </xf>
    <xf numFmtId="0" fontId="12" fillId="6" borderId="7" xfId="0" applyFont="1" applyFill="1" applyBorder="1" applyAlignment="1">
      <alignment horizontal="center" vertical="top" wrapText="1"/>
    </xf>
    <xf numFmtId="1" fontId="11" fillId="6" borderId="5" xfId="0" applyNumberFormat="1" applyFont="1" applyFill="1" applyBorder="1" applyAlignment="1">
      <alignment horizontal="center" vertical="top" shrinkToFit="1"/>
    </xf>
    <xf numFmtId="0" fontId="12" fillId="6" borderId="5" xfId="0" applyFont="1" applyFill="1" applyBorder="1" applyAlignment="1">
      <alignment horizontal="center" vertical="top" wrapText="1"/>
    </xf>
    <xf numFmtId="0" fontId="12" fillId="0" borderId="1" xfId="0" applyFont="1" applyBorder="1" applyAlignment="1">
      <alignment horizontal="left" vertical="top" wrapText="1"/>
    </xf>
    <xf numFmtId="0" fontId="15" fillId="4" borderId="13" xfId="0" applyFont="1" applyFill="1" applyBorder="1" applyAlignment="1">
      <alignment horizontal="left" vertical="top" wrapText="1"/>
    </xf>
    <xf numFmtId="0" fontId="15" fillId="4" borderId="3" xfId="0" applyFont="1" applyFill="1" applyBorder="1" applyAlignment="1">
      <alignment horizontal="left" vertical="top" wrapText="1"/>
    </xf>
    <xf numFmtId="0" fontId="15" fillId="4" borderId="7" xfId="0" applyFont="1" applyFill="1" applyBorder="1" applyAlignment="1">
      <alignment horizontal="left" vertical="top" wrapText="1"/>
    </xf>
    <xf numFmtId="0" fontId="12" fillId="0" borderId="6" xfId="0" applyFont="1" applyBorder="1" applyAlignment="1">
      <alignment horizontal="left" vertical="top" wrapText="1"/>
    </xf>
    <xf numFmtId="0" fontId="12" fillId="0" borderId="11" xfId="0" applyFont="1" applyBorder="1" applyAlignment="1">
      <alignment horizontal="left" vertical="top" wrapText="1"/>
    </xf>
    <xf numFmtId="0" fontId="12" fillId="0" borderId="7" xfId="0" applyFont="1" applyBorder="1" applyAlignment="1">
      <alignment horizontal="left" vertical="top" wrapText="1"/>
    </xf>
    <xf numFmtId="0" fontId="11" fillId="0" borderId="9" xfId="0" applyFont="1" applyBorder="1" applyAlignment="1">
      <alignment horizontal="left" vertical="top" wrapText="1"/>
    </xf>
    <xf numFmtId="0" fontId="11" fillId="0" borderId="8" xfId="0" applyFont="1" applyBorder="1" applyAlignment="1">
      <alignment horizontal="left" vertical="top" wrapText="1"/>
    </xf>
    <xf numFmtId="0" fontId="12" fillId="0" borderId="15" xfId="0" applyFont="1" applyBorder="1" applyAlignment="1">
      <alignment horizontal="left" vertical="top" wrapText="1"/>
    </xf>
    <xf numFmtId="0" fontId="15" fillId="4" borderId="6" xfId="0" applyFont="1" applyFill="1" applyBorder="1" applyAlignment="1">
      <alignment horizontal="left" vertical="top" wrapText="1"/>
    </xf>
    <xf numFmtId="0" fontId="15" fillId="4" borderId="11" xfId="0" applyFont="1" applyFill="1" applyBorder="1" applyAlignment="1">
      <alignment horizontal="left" vertical="top" wrapText="1"/>
    </xf>
    <xf numFmtId="0" fontId="14" fillId="5" borderId="6" xfId="0" applyFont="1" applyFill="1" applyBorder="1" applyAlignment="1">
      <alignment horizontal="left" vertical="center" wrapText="1"/>
    </xf>
    <xf numFmtId="0" fontId="13" fillId="5" borderId="7" xfId="0" applyFont="1" applyFill="1" applyBorder="1" applyAlignment="1">
      <alignment horizontal="left" vertical="center" wrapText="1"/>
    </xf>
    <xf numFmtId="0" fontId="13" fillId="5" borderId="6" xfId="0" applyFont="1" applyFill="1" applyBorder="1" applyAlignment="1">
      <alignment horizontal="left" vertical="center" wrapText="1"/>
    </xf>
    <xf numFmtId="0" fontId="15" fillId="3" borderId="8" xfId="0" applyFont="1" applyFill="1" applyBorder="1" applyAlignment="1">
      <alignment horizontal="left" vertical="top" wrapText="1"/>
    </xf>
    <xf numFmtId="0" fontId="15" fillId="3" borderId="0" xfId="0" applyFont="1" applyFill="1" applyAlignment="1">
      <alignment horizontal="left" vertical="top" wrapText="1"/>
    </xf>
    <xf numFmtId="0" fontId="15" fillId="3" borderId="7" xfId="0" applyFont="1" applyFill="1" applyBorder="1" applyAlignment="1">
      <alignment horizontal="left" vertical="top" wrapText="1"/>
    </xf>
    <xf numFmtId="0" fontId="11" fillId="0" borderId="1" xfId="0" applyFont="1" applyBorder="1" applyAlignment="1">
      <alignment horizontal="left" vertical="center" wrapText="1"/>
    </xf>
    <xf numFmtId="0" fontId="11" fillId="0" borderId="2" xfId="0" applyFont="1" applyBorder="1" applyAlignment="1">
      <alignment horizontal="left" vertical="top" wrapText="1"/>
    </xf>
    <xf numFmtId="0" fontId="11" fillId="0" borderId="0" xfId="0" applyFont="1" applyAlignment="1">
      <alignment horizontal="left" vertical="top" wrapText="1"/>
    </xf>
    <xf numFmtId="0" fontId="11" fillId="0" borderId="3" xfId="0" applyFont="1" applyBorder="1" applyAlignment="1">
      <alignment horizontal="left" vertical="top" wrapText="1"/>
    </xf>
    <xf numFmtId="0" fontId="13" fillId="3" borderId="9" xfId="0" applyFont="1" applyFill="1" applyBorder="1" applyAlignment="1">
      <alignment horizontal="left" vertical="top" wrapText="1"/>
    </xf>
    <xf numFmtId="0" fontId="13" fillId="3" borderId="2" xfId="0" applyFont="1" applyFill="1" applyBorder="1" applyAlignment="1">
      <alignment horizontal="left" vertical="top" wrapText="1"/>
    </xf>
    <xf numFmtId="0" fontId="10" fillId="0" borderId="0" xfId="0" applyFont="1" applyAlignment="1">
      <alignment horizontal="left" vertical="top" wrapText="1"/>
    </xf>
    <xf numFmtId="0" fontId="16" fillId="5" borderId="6" xfId="0" applyFont="1" applyFill="1" applyBorder="1" applyAlignment="1">
      <alignment horizontal="left" vertical="top" wrapText="1"/>
    </xf>
    <xf numFmtId="0" fontId="15" fillId="5" borderId="11" xfId="0" applyFont="1" applyFill="1" applyBorder="1" applyAlignment="1">
      <alignment horizontal="left" vertical="top" wrapText="1"/>
    </xf>
    <xf numFmtId="0" fontId="2" fillId="4" borderId="16" xfId="0" applyFont="1" applyFill="1" applyBorder="1" applyAlignment="1">
      <alignment horizontal="center" wrapText="1"/>
    </xf>
    <xf numFmtId="0" fontId="2" fillId="4" borderId="17" xfId="0" applyFont="1" applyFill="1" applyBorder="1" applyAlignment="1">
      <alignment horizontal="center" wrapText="1"/>
    </xf>
    <xf numFmtId="9" fontId="8" fillId="7" borderId="1" xfId="2" applyNumberFormat="1" applyFont="1" applyFill="1" applyBorder="1" applyAlignment="1" applyProtection="1">
      <alignment horizontal="center"/>
      <protection locked="0"/>
    </xf>
    <xf numFmtId="164" fontId="9" fillId="7" borderId="1" xfId="0" applyNumberFormat="1" applyFont="1" applyFill="1" applyBorder="1" applyAlignment="1" applyProtection="1">
      <alignment vertical="center"/>
      <protection locked="0"/>
    </xf>
  </cellXfs>
  <cellStyles count="3">
    <cellStyle name="Goed" xfId="2" builtinId="26"/>
    <cellStyle name="Standaard" xfId="0" builtinId="0"/>
    <cellStyle name="Valuta" xfId="1" builtinId="4"/>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46"/>
  <sheetViews>
    <sheetView tabSelected="1" zoomScaleNormal="100" workbookViewId="0">
      <selection activeCell="H18" sqref="H18"/>
    </sheetView>
  </sheetViews>
  <sheetFormatPr defaultColWidth="8.85546875" defaultRowHeight="15" x14ac:dyDescent="0.25"/>
  <cols>
    <col min="2" max="2" width="82.42578125" customWidth="1"/>
    <col min="3" max="3" width="17.85546875" bestFit="1" customWidth="1"/>
    <col min="4" max="4" width="18" customWidth="1"/>
    <col min="5" max="5" width="21.42578125" customWidth="1"/>
    <col min="6" max="6" width="19.140625" customWidth="1"/>
    <col min="7" max="7" width="11" bestFit="1" customWidth="1"/>
    <col min="8" max="8" width="13.42578125" customWidth="1"/>
    <col min="9" max="10" width="13.140625" customWidth="1"/>
    <col min="11" max="11" width="23" bestFit="1" customWidth="1"/>
  </cols>
  <sheetData>
    <row r="1" spans="1:10" ht="18.75" x14ac:dyDescent="0.3">
      <c r="B1" s="44" t="s">
        <v>145</v>
      </c>
      <c r="C1" s="1"/>
    </row>
    <row r="4" spans="1:10" x14ac:dyDescent="0.25">
      <c r="B4" s="2" t="s">
        <v>0</v>
      </c>
      <c r="C4" s="2"/>
    </row>
    <row r="5" spans="1:10" x14ac:dyDescent="0.25">
      <c r="B5" s="2" t="s">
        <v>2</v>
      </c>
      <c r="C5" s="2"/>
    </row>
    <row r="6" spans="1:10" x14ac:dyDescent="0.25">
      <c r="B6" s="2" t="s">
        <v>62</v>
      </c>
      <c r="C6" s="2"/>
    </row>
    <row r="7" spans="1:10" x14ac:dyDescent="0.25">
      <c r="B7" s="22" t="s">
        <v>63</v>
      </c>
      <c r="C7" s="2"/>
    </row>
    <row r="8" spans="1:10" x14ac:dyDescent="0.25">
      <c r="B8" s="2"/>
      <c r="C8" s="2"/>
    </row>
    <row r="9" spans="1:10" x14ac:dyDescent="0.25">
      <c r="B9" s="5" t="s">
        <v>3</v>
      </c>
      <c r="C9" s="5"/>
    </row>
    <row r="10" spans="1:10" x14ac:dyDescent="0.25">
      <c r="B10" s="2"/>
      <c r="C10" s="2"/>
    </row>
    <row r="12" spans="1:10" x14ac:dyDescent="0.25">
      <c r="B12" s="4" t="s">
        <v>88</v>
      </c>
      <c r="C12" s="4"/>
    </row>
    <row r="13" spans="1:10" x14ac:dyDescent="0.25">
      <c r="B13" t="s">
        <v>89</v>
      </c>
    </row>
    <row r="15" spans="1:10" s="21" customFormat="1" ht="32.450000000000003" customHeight="1" x14ac:dyDescent="0.25">
      <c r="A15" s="16" t="s">
        <v>52</v>
      </c>
      <c r="B15" s="78" t="s">
        <v>53</v>
      </c>
      <c r="C15" s="77"/>
      <c r="D15" s="17" t="s">
        <v>54</v>
      </c>
      <c r="E15" s="17" t="s">
        <v>55</v>
      </c>
      <c r="F15" s="16" t="s">
        <v>56</v>
      </c>
      <c r="G15" s="18" t="s">
        <v>57</v>
      </c>
      <c r="H15" s="19" t="s">
        <v>58</v>
      </c>
      <c r="I15" s="17" t="s">
        <v>59</v>
      </c>
      <c r="J15" s="17" t="s">
        <v>60</v>
      </c>
    </row>
    <row r="16" spans="1:10" s="21" customFormat="1" x14ac:dyDescent="0.25">
      <c r="A16" s="86" t="s">
        <v>64</v>
      </c>
      <c r="B16" s="87"/>
      <c r="C16" s="87"/>
      <c r="D16" s="87"/>
      <c r="E16" s="87"/>
      <c r="F16" s="87"/>
      <c r="G16" s="87"/>
      <c r="H16" s="87"/>
      <c r="I16" s="87"/>
      <c r="J16" s="87"/>
    </row>
    <row r="17" spans="1:10" s="21" customFormat="1" x14ac:dyDescent="0.25">
      <c r="A17" s="9">
        <v>1</v>
      </c>
      <c r="B17" s="64" t="s">
        <v>65</v>
      </c>
      <c r="C17" s="64"/>
      <c r="D17" s="11" t="s">
        <v>26</v>
      </c>
      <c r="E17" s="11" t="s">
        <v>27</v>
      </c>
      <c r="F17" s="12">
        <v>393</v>
      </c>
      <c r="G17" s="13" t="s">
        <v>28</v>
      </c>
      <c r="H17" s="94">
        <v>0</v>
      </c>
      <c r="I17" s="14">
        <f>F17*H17</f>
        <v>0</v>
      </c>
      <c r="J17" s="84"/>
    </row>
    <row r="18" spans="1:10" s="21" customFormat="1" x14ac:dyDescent="0.25">
      <c r="A18" s="9">
        <v>2</v>
      </c>
      <c r="B18" s="64" t="s">
        <v>66</v>
      </c>
      <c r="C18" s="64"/>
      <c r="D18" s="11" t="s">
        <v>26</v>
      </c>
      <c r="E18" s="11" t="s">
        <v>30</v>
      </c>
      <c r="F18" s="12">
        <v>29</v>
      </c>
      <c r="G18" s="13" t="s">
        <v>28</v>
      </c>
      <c r="H18" s="94">
        <v>0</v>
      </c>
      <c r="I18" s="14">
        <f t="shared" ref="I18:I33" si="0">F18*H18</f>
        <v>0</v>
      </c>
      <c r="J18" s="84"/>
    </row>
    <row r="19" spans="1:10" s="21" customFormat="1" x14ac:dyDescent="0.25">
      <c r="A19" s="9">
        <v>3</v>
      </c>
      <c r="B19" s="64" t="s">
        <v>67</v>
      </c>
      <c r="C19" s="64"/>
      <c r="D19" s="11" t="s">
        <v>26</v>
      </c>
      <c r="E19" s="11" t="s">
        <v>32</v>
      </c>
      <c r="F19" s="12">
        <v>5</v>
      </c>
      <c r="G19" s="13" t="s">
        <v>28</v>
      </c>
      <c r="H19" s="94">
        <v>0</v>
      </c>
      <c r="I19" s="14">
        <f t="shared" si="0"/>
        <v>0</v>
      </c>
      <c r="J19" s="84"/>
    </row>
    <row r="20" spans="1:10" s="21" customFormat="1" x14ac:dyDescent="0.25">
      <c r="A20" s="9">
        <v>4</v>
      </c>
      <c r="B20" s="64" t="s">
        <v>68</v>
      </c>
      <c r="C20" s="64"/>
      <c r="D20" s="11" t="s">
        <v>26</v>
      </c>
      <c r="E20" s="11" t="s">
        <v>34</v>
      </c>
      <c r="F20" s="12">
        <v>3</v>
      </c>
      <c r="G20" s="13" t="s">
        <v>28</v>
      </c>
      <c r="H20" s="94">
        <v>0</v>
      </c>
      <c r="I20" s="14">
        <f t="shared" si="0"/>
        <v>0</v>
      </c>
      <c r="J20" s="84"/>
    </row>
    <row r="21" spans="1:10" s="21" customFormat="1" x14ac:dyDescent="0.25">
      <c r="A21" s="9">
        <v>5</v>
      </c>
      <c r="B21" s="64" t="s">
        <v>69</v>
      </c>
      <c r="C21" s="64"/>
      <c r="D21" s="11" t="s">
        <v>26</v>
      </c>
      <c r="E21" s="11" t="s">
        <v>70</v>
      </c>
      <c r="F21" s="12">
        <v>9</v>
      </c>
      <c r="G21" s="13" t="s">
        <v>28</v>
      </c>
      <c r="H21" s="94">
        <v>0</v>
      </c>
      <c r="I21" s="14">
        <f t="shared" si="0"/>
        <v>0</v>
      </c>
      <c r="J21" s="84"/>
    </row>
    <row r="22" spans="1:10" s="21" customFormat="1" x14ac:dyDescent="0.25">
      <c r="A22" s="9">
        <v>6</v>
      </c>
      <c r="B22" s="64" t="s">
        <v>71</v>
      </c>
      <c r="C22" s="64"/>
      <c r="D22" s="11" t="s">
        <v>26</v>
      </c>
      <c r="E22" s="11" t="s">
        <v>72</v>
      </c>
      <c r="F22" s="12">
        <v>135</v>
      </c>
      <c r="G22" s="13" t="s">
        <v>28</v>
      </c>
      <c r="H22" s="94">
        <v>0</v>
      </c>
      <c r="I22" s="14">
        <f t="shared" si="0"/>
        <v>0</v>
      </c>
      <c r="J22" s="84"/>
    </row>
    <row r="23" spans="1:10" s="21" customFormat="1" x14ac:dyDescent="0.25">
      <c r="A23" s="9">
        <v>7</v>
      </c>
      <c r="B23" s="64" t="s">
        <v>73</v>
      </c>
      <c r="C23" s="64"/>
      <c r="D23" s="11" t="s">
        <v>26</v>
      </c>
      <c r="E23" s="11" t="s">
        <v>74</v>
      </c>
      <c r="F23" s="12">
        <v>6</v>
      </c>
      <c r="G23" s="13" t="s">
        <v>28</v>
      </c>
      <c r="H23" s="94">
        <v>0</v>
      </c>
      <c r="I23" s="14">
        <f t="shared" si="0"/>
        <v>0</v>
      </c>
      <c r="J23" s="84"/>
    </row>
    <row r="24" spans="1:10" s="21" customFormat="1" x14ac:dyDescent="0.25">
      <c r="A24" s="9">
        <v>8</v>
      </c>
      <c r="B24" s="64" t="s">
        <v>75</v>
      </c>
      <c r="C24" s="64"/>
      <c r="D24" s="11" t="s">
        <v>26</v>
      </c>
      <c r="E24" s="11" t="s">
        <v>70</v>
      </c>
      <c r="F24" s="12">
        <v>9</v>
      </c>
      <c r="G24" s="13" t="s">
        <v>28</v>
      </c>
      <c r="H24" s="94">
        <v>0</v>
      </c>
      <c r="I24" s="14">
        <f t="shared" si="0"/>
        <v>0</v>
      </c>
      <c r="J24" s="84"/>
    </row>
    <row r="25" spans="1:10" s="21" customFormat="1" x14ac:dyDescent="0.25">
      <c r="A25" s="9">
        <v>9</v>
      </c>
      <c r="B25" s="64" t="s">
        <v>76</v>
      </c>
      <c r="C25" s="64"/>
      <c r="D25" s="11" t="s">
        <v>26</v>
      </c>
      <c r="E25" s="11" t="s">
        <v>77</v>
      </c>
      <c r="F25" s="12">
        <v>3</v>
      </c>
      <c r="G25" s="13" t="s">
        <v>28</v>
      </c>
      <c r="H25" s="94">
        <v>0</v>
      </c>
      <c r="I25" s="14">
        <f t="shared" si="0"/>
        <v>0</v>
      </c>
      <c r="J25" s="84"/>
    </row>
    <row r="26" spans="1:10" s="21" customFormat="1" x14ac:dyDescent="0.25">
      <c r="A26" s="9">
        <v>10</v>
      </c>
      <c r="B26" s="64" t="s">
        <v>78</v>
      </c>
      <c r="C26" s="64"/>
      <c r="D26" s="11" t="s">
        <v>26</v>
      </c>
      <c r="E26" s="11" t="s">
        <v>79</v>
      </c>
      <c r="F26" s="12">
        <v>39</v>
      </c>
      <c r="G26" s="13" t="s">
        <v>28</v>
      </c>
      <c r="H26" s="94">
        <v>0</v>
      </c>
      <c r="I26" s="14">
        <f t="shared" si="0"/>
        <v>0</v>
      </c>
      <c r="J26" s="84"/>
    </row>
    <row r="27" spans="1:10" s="21" customFormat="1" x14ac:dyDescent="0.25">
      <c r="A27" s="9">
        <v>11</v>
      </c>
      <c r="B27" s="64" t="s">
        <v>80</v>
      </c>
      <c r="C27" s="64"/>
      <c r="D27" s="11" t="s">
        <v>26</v>
      </c>
      <c r="E27" s="11" t="s">
        <v>81</v>
      </c>
      <c r="F27" s="12">
        <v>15</v>
      </c>
      <c r="G27" s="13" t="s">
        <v>28</v>
      </c>
      <c r="H27" s="94">
        <v>0</v>
      </c>
      <c r="I27" s="14">
        <f t="shared" si="0"/>
        <v>0</v>
      </c>
      <c r="J27" s="84"/>
    </row>
    <row r="28" spans="1:10" s="21" customFormat="1" x14ac:dyDescent="0.25">
      <c r="A28" s="9">
        <v>12</v>
      </c>
      <c r="B28" s="64" t="s">
        <v>82</v>
      </c>
      <c r="C28" s="64"/>
      <c r="D28" s="11" t="s">
        <v>26</v>
      </c>
      <c r="E28" s="11" t="s">
        <v>77</v>
      </c>
      <c r="F28" s="12">
        <v>3</v>
      </c>
      <c r="G28" s="13" t="s">
        <v>28</v>
      </c>
      <c r="H28" s="94">
        <v>0</v>
      </c>
      <c r="I28" s="14">
        <f t="shared" si="0"/>
        <v>0</v>
      </c>
      <c r="J28" s="84"/>
    </row>
    <row r="29" spans="1:10" s="21" customFormat="1" x14ac:dyDescent="0.25">
      <c r="A29" s="9">
        <v>13</v>
      </c>
      <c r="B29" s="64" t="s">
        <v>83</v>
      </c>
      <c r="C29" s="64"/>
      <c r="D29" s="11" t="s">
        <v>26</v>
      </c>
      <c r="E29" s="11" t="s">
        <v>77</v>
      </c>
      <c r="F29" s="12">
        <v>3</v>
      </c>
      <c r="G29" s="13" t="s">
        <v>28</v>
      </c>
      <c r="H29" s="94">
        <v>0</v>
      </c>
      <c r="I29" s="14">
        <f t="shared" si="0"/>
        <v>0</v>
      </c>
      <c r="J29" s="84"/>
    </row>
    <row r="30" spans="1:10" s="21" customFormat="1" x14ac:dyDescent="0.25">
      <c r="A30" s="9">
        <v>14</v>
      </c>
      <c r="B30" s="64" t="s">
        <v>84</v>
      </c>
      <c r="C30" s="64"/>
      <c r="D30" s="11" t="s">
        <v>26</v>
      </c>
      <c r="E30" s="11" t="s">
        <v>85</v>
      </c>
      <c r="F30" s="12">
        <v>56</v>
      </c>
      <c r="G30" s="13" t="s">
        <v>28</v>
      </c>
      <c r="H30" s="94">
        <v>0</v>
      </c>
      <c r="I30" s="14">
        <f t="shared" si="0"/>
        <v>0</v>
      </c>
      <c r="J30" s="84"/>
    </row>
    <row r="31" spans="1:10" s="21" customFormat="1" x14ac:dyDescent="0.25">
      <c r="A31" s="9">
        <v>15</v>
      </c>
      <c r="B31" s="64" t="s">
        <v>90</v>
      </c>
      <c r="C31" s="64"/>
      <c r="D31" s="11" t="s">
        <v>22</v>
      </c>
      <c r="E31" s="23">
        <v>50</v>
      </c>
      <c r="F31" s="12">
        <v>50</v>
      </c>
      <c r="G31" s="13" t="s">
        <v>28</v>
      </c>
      <c r="H31" s="94">
        <v>0</v>
      </c>
      <c r="I31" s="14">
        <f>F31*H31</f>
        <v>0</v>
      </c>
      <c r="J31" s="84"/>
    </row>
    <row r="32" spans="1:10" s="21" customFormat="1" ht="15.75" thickBot="1" x14ac:dyDescent="0.3">
      <c r="A32" s="9">
        <v>16</v>
      </c>
      <c r="B32" s="64" t="s">
        <v>86</v>
      </c>
      <c r="C32" s="64"/>
      <c r="D32" s="11" t="s">
        <v>26</v>
      </c>
      <c r="E32" s="23">
        <v>4</v>
      </c>
      <c r="F32" s="12">
        <v>4</v>
      </c>
      <c r="G32" s="13" t="s">
        <v>28</v>
      </c>
      <c r="H32" s="94">
        <v>0</v>
      </c>
      <c r="I32" s="14">
        <f t="shared" si="0"/>
        <v>0</v>
      </c>
      <c r="J32" s="85"/>
    </row>
    <row r="33" spans="1:10" s="21" customFormat="1" x14ac:dyDescent="0.25">
      <c r="A33" s="9">
        <v>17</v>
      </c>
      <c r="B33" s="64" t="s">
        <v>87</v>
      </c>
      <c r="C33" s="64"/>
      <c r="D33" s="11" t="s">
        <v>26</v>
      </c>
      <c r="E33" s="23">
        <v>4</v>
      </c>
      <c r="F33" s="12">
        <v>4</v>
      </c>
      <c r="G33" s="13" t="s">
        <v>28</v>
      </c>
      <c r="H33" s="94">
        <v>0</v>
      </c>
      <c r="I33" s="14">
        <f t="shared" si="0"/>
        <v>0</v>
      </c>
      <c r="J33" s="15">
        <f>SUM(I17:I33)</f>
        <v>0</v>
      </c>
    </row>
    <row r="35" spans="1:10" x14ac:dyDescent="0.25">
      <c r="B35" s="4" t="s">
        <v>91</v>
      </c>
      <c r="C35" s="4"/>
    </row>
    <row r="36" spans="1:10" x14ac:dyDescent="0.25">
      <c r="B36" t="s">
        <v>92</v>
      </c>
    </row>
    <row r="38" spans="1:10" ht="25.5" x14ac:dyDescent="0.25">
      <c r="A38" s="16" t="s">
        <v>52</v>
      </c>
      <c r="B38" s="76" t="s">
        <v>15</v>
      </c>
      <c r="C38" s="77"/>
      <c r="D38" s="16" t="s">
        <v>54</v>
      </c>
      <c r="E38" s="16" t="s">
        <v>55</v>
      </c>
      <c r="F38" s="16" t="s">
        <v>56</v>
      </c>
      <c r="G38" s="20" t="s">
        <v>57</v>
      </c>
      <c r="H38" s="19" t="s">
        <v>58</v>
      </c>
      <c r="I38" s="17" t="s">
        <v>59</v>
      </c>
      <c r="J38" s="17" t="s">
        <v>60</v>
      </c>
    </row>
    <row r="39" spans="1:10" s="21" customFormat="1" x14ac:dyDescent="0.25">
      <c r="A39" s="79" t="s">
        <v>61</v>
      </c>
      <c r="B39" s="80"/>
      <c r="C39" s="80"/>
      <c r="D39" s="80"/>
      <c r="E39" s="80"/>
      <c r="F39" s="80"/>
      <c r="G39" s="80"/>
      <c r="H39" s="80"/>
      <c r="I39" s="80"/>
      <c r="J39" s="81"/>
    </row>
    <row r="40" spans="1:10" s="21" customFormat="1" x14ac:dyDescent="0.25">
      <c r="A40" s="9">
        <v>1</v>
      </c>
      <c r="B40" s="64" t="s">
        <v>25</v>
      </c>
      <c r="C40" s="64"/>
      <c r="D40" s="11" t="s">
        <v>26</v>
      </c>
      <c r="E40" s="11" t="s">
        <v>27</v>
      </c>
      <c r="F40" s="12">
        <v>393</v>
      </c>
      <c r="G40" s="13" t="s">
        <v>28</v>
      </c>
      <c r="H40" s="94">
        <v>0</v>
      </c>
      <c r="I40" s="14">
        <f>F40*H40</f>
        <v>0</v>
      </c>
      <c r="J40" s="83"/>
    </row>
    <row r="41" spans="1:10" s="21" customFormat="1" x14ac:dyDescent="0.25">
      <c r="A41" s="9">
        <v>2</v>
      </c>
      <c r="B41" s="64" t="s">
        <v>29</v>
      </c>
      <c r="C41" s="64"/>
      <c r="D41" s="11" t="s">
        <v>26</v>
      </c>
      <c r="E41" s="11" t="s">
        <v>30</v>
      </c>
      <c r="F41" s="12">
        <v>29</v>
      </c>
      <c r="G41" s="13" t="s">
        <v>28</v>
      </c>
      <c r="H41" s="94">
        <v>0</v>
      </c>
      <c r="I41" s="14">
        <f t="shared" ref="I41:I54" si="1">F41*H41</f>
        <v>0</v>
      </c>
      <c r="J41" s="84"/>
    </row>
    <row r="42" spans="1:10" s="21" customFormat="1" x14ac:dyDescent="0.25">
      <c r="A42" s="9">
        <v>3</v>
      </c>
      <c r="B42" s="64" t="s">
        <v>31</v>
      </c>
      <c r="C42" s="64"/>
      <c r="D42" s="11" t="s">
        <v>26</v>
      </c>
      <c r="E42" s="11" t="s">
        <v>32</v>
      </c>
      <c r="F42" s="12">
        <v>5</v>
      </c>
      <c r="G42" s="13" t="s">
        <v>28</v>
      </c>
      <c r="H42" s="94">
        <v>0</v>
      </c>
      <c r="I42" s="14">
        <f t="shared" si="1"/>
        <v>0</v>
      </c>
      <c r="J42" s="84"/>
    </row>
    <row r="43" spans="1:10" s="21" customFormat="1" x14ac:dyDescent="0.25">
      <c r="A43" s="9">
        <v>4</v>
      </c>
      <c r="B43" s="64" t="s">
        <v>33</v>
      </c>
      <c r="C43" s="64"/>
      <c r="D43" s="11" t="s">
        <v>26</v>
      </c>
      <c r="E43" s="11" t="s">
        <v>34</v>
      </c>
      <c r="F43" s="12">
        <v>3</v>
      </c>
      <c r="G43" s="13" t="s">
        <v>28</v>
      </c>
      <c r="H43" s="94">
        <v>0</v>
      </c>
      <c r="I43" s="14">
        <f t="shared" si="1"/>
        <v>0</v>
      </c>
      <c r="J43" s="84"/>
    </row>
    <row r="44" spans="1:10" s="21" customFormat="1" x14ac:dyDescent="0.25">
      <c r="A44" s="9">
        <v>5</v>
      </c>
      <c r="B44" s="64" t="s">
        <v>35</v>
      </c>
      <c r="C44" s="64"/>
      <c r="D44" s="11" t="s">
        <v>26</v>
      </c>
      <c r="E44" s="11" t="s">
        <v>34</v>
      </c>
      <c r="F44" s="12">
        <v>3</v>
      </c>
      <c r="G44" s="13" t="s">
        <v>28</v>
      </c>
      <c r="H44" s="94">
        <v>0</v>
      </c>
      <c r="I44" s="14">
        <f t="shared" si="1"/>
        <v>0</v>
      </c>
      <c r="J44" s="84"/>
    </row>
    <row r="45" spans="1:10" s="21" customFormat="1" x14ac:dyDescent="0.25">
      <c r="A45" s="9">
        <v>6</v>
      </c>
      <c r="B45" s="64" t="s">
        <v>36</v>
      </c>
      <c r="C45" s="64"/>
      <c r="D45" s="11" t="s">
        <v>26</v>
      </c>
      <c r="E45" s="11" t="s">
        <v>37</v>
      </c>
      <c r="F45" s="12">
        <v>45</v>
      </c>
      <c r="G45" s="13" t="s">
        <v>28</v>
      </c>
      <c r="H45" s="94">
        <v>0</v>
      </c>
      <c r="I45" s="14">
        <f t="shared" si="1"/>
        <v>0</v>
      </c>
      <c r="J45" s="84"/>
    </row>
    <row r="46" spans="1:10" s="21" customFormat="1" x14ac:dyDescent="0.25">
      <c r="A46" s="9">
        <v>7</v>
      </c>
      <c r="B46" s="64" t="s">
        <v>38</v>
      </c>
      <c r="C46" s="64"/>
      <c r="D46" s="11" t="s">
        <v>26</v>
      </c>
      <c r="E46" s="11" t="s">
        <v>39</v>
      </c>
      <c r="F46" s="12">
        <v>2</v>
      </c>
      <c r="G46" s="13" t="s">
        <v>28</v>
      </c>
      <c r="H46" s="94">
        <v>0</v>
      </c>
      <c r="I46" s="14">
        <f t="shared" si="1"/>
        <v>0</v>
      </c>
      <c r="J46" s="84"/>
    </row>
    <row r="47" spans="1:10" s="21" customFormat="1" x14ac:dyDescent="0.25">
      <c r="A47" s="9">
        <v>8</v>
      </c>
      <c r="B47" s="64" t="s">
        <v>40</v>
      </c>
      <c r="C47" s="64"/>
      <c r="D47" s="11" t="s">
        <v>26</v>
      </c>
      <c r="E47" s="11" t="s">
        <v>34</v>
      </c>
      <c r="F47" s="12">
        <v>3</v>
      </c>
      <c r="G47" s="13" t="s">
        <v>28</v>
      </c>
      <c r="H47" s="94">
        <v>0</v>
      </c>
      <c r="I47" s="14">
        <f t="shared" si="1"/>
        <v>0</v>
      </c>
      <c r="J47" s="84"/>
    </row>
    <row r="48" spans="1:10" s="21" customFormat="1" x14ac:dyDescent="0.25">
      <c r="A48" s="9">
        <v>9</v>
      </c>
      <c r="B48" s="64" t="s">
        <v>41</v>
      </c>
      <c r="C48" s="64"/>
      <c r="D48" s="11" t="s">
        <v>26</v>
      </c>
      <c r="E48" s="11" t="s">
        <v>42</v>
      </c>
      <c r="F48" s="12">
        <v>1</v>
      </c>
      <c r="G48" s="13" t="s">
        <v>28</v>
      </c>
      <c r="H48" s="94">
        <v>0</v>
      </c>
      <c r="I48" s="14">
        <f t="shared" si="1"/>
        <v>0</v>
      </c>
      <c r="J48" s="84"/>
    </row>
    <row r="49" spans="1:10" s="21" customFormat="1" x14ac:dyDescent="0.25">
      <c r="A49" s="9">
        <v>10</v>
      </c>
      <c r="B49" s="64" t="s">
        <v>43</v>
      </c>
      <c r="C49" s="64"/>
      <c r="D49" s="11" t="s">
        <v>26</v>
      </c>
      <c r="E49" s="11" t="s">
        <v>44</v>
      </c>
      <c r="F49" s="12">
        <v>13</v>
      </c>
      <c r="G49" s="13" t="s">
        <v>28</v>
      </c>
      <c r="H49" s="94">
        <v>0</v>
      </c>
      <c r="I49" s="14">
        <f t="shared" si="1"/>
        <v>0</v>
      </c>
      <c r="J49" s="84"/>
    </row>
    <row r="50" spans="1:10" s="21" customFormat="1" x14ac:dyDescent="0.25">
      <c r="A50" s="9">
        <v>11</v>
      </c>
      <c r="B50" s="64" t="s">
        <v>45</v>
      </c>
      <c r="C50" s="64"/>
      <c r="D50" s="11" t="s">
        <v>26</v>
      </c>
      <c r="E50" s="11" t="s">
        <v>32</v>
      </c>
      <c r="F50" s="12">
        <v>5</v>
      </c>
      <c r="G50" s="13" t="s">
        <v>28</v>
      </c>
      <c r="H50" s="94">
        <v>0</v>
      </c>
      <c r="I50" s="14">
        <f t="shared" si="1"/>
        <v>0</v>
      </c>
      <c r="J50" s="84"/>
    </row>
    <row r="51" spans="1:10" s="21" customFormat="1" x14ac:dyDescent="0.25">
      <c r="A51" s="9">
        <v>12</v>
      </c>
      <c r="B51" s="64" t="s">
        <v>46</v>
      </c>
      <c r="C51" s="64"/>
      <c r="D51" s="11" t="s">
        <v>26</v>
      </c>
      <c r="E51" s="11" t="s">
        <v>42</v>
      </c>
      <c r="F51" s="12">
        <v>1</v>
      </c>
      <c r="G51" s="13" t="s">
        <v>28</v>
      </c>
      <c r="H51" s="94">
        <v>0</v>
      </c>
      <c r="I51" s="14">
        <f t="shared" si="1"/>
        <v>0</v>
      </c>
      <c r="J51" s="84"/>
    </row>
    <row r="52" spans="1:10" s="21" customFormat="1" x14ac:dyDescent="0.25">
      <c r="A52" s="9">
        <v>13</v>
      </c>
      <c r="B52" s="64" t="s">
        <v>47</v>
      </c>
      <c r="C52" s="64"/>
      <c r="D52" s="11" t="s">
        <v>26</v>
      </c>
      <c r="E52" s="11" t="s">
        <v>42</v>
      </c>
      <c r="F52" s="12">
        <v>1</v>
      </c>
      <c r="G52" s="13" t="s">
        <v>28</v>
      </c>
      <c r="H52" s="94">
        <v>0</v>
      </c>
      <c r="I52" s="14">
        <f t="shared" si="1"/>
        <v>0</v>
      </c>
      <c r="J52" s="84"/>
    </row>
    <row r="53" spans="1:10" s="21" customFormat="1" ht="15.75" thickBot="1" x14ac:dyDescent="0.3">
      <c r="A53" s="9">
        <v>14</v>
      </c>
      <c r="B53" s="64" t="s">
        <v>48</v>
      </c>
      <c r="C53" s="64"/>
      <c r="D53" s="11" t="s">
        <v>26</v>
      </c>
      <c r="E53" s="11" t="s">
        <v>49</v>
      </c>
      <c r="F53" s="12">
        <v>6</v>
      </c>
      <c r="G53" s="13" t="s">
        <v>28</v>
      </c>
      <c r="H53" s="94">
        <v>0</v>
      </c>
      <c r="I53" s="14">
        <f t="shared" si="1"/>
        <v>0</v>
      </c>
      <c r="J53" s="85"/>
    </row>
    <row r="54" spans="1:10" s="21" customFormat="1" x14ac:dyDescent="0.25">
      <c r="A54" s="9">
        <v>15</v>
      </c>
      <c r="B54" s="64" t="s">
        <v>50</v>
      </c>
      <c r="C54" s="64"/>
      <c r="D54" s="11" t="s">
        <v>26</v>
      </c>
      <c r="E54" s="11" t="s">
        <v>51</v>
      </c>
      <c r="F54" s="12">
        <v>39</v>
      </c>
      <c r="G54" s="13" t="s">
        <v>28</v>
      </c>
      <c r="H54" s="94">
        <v>0</v>
      </c>
      <c r="I54" s="14">
        <f t="shared" si="1"/>
        <v>0</v>
      </c>
      <c r="J54" s="15">
        <f>SUM(I40:I54)</f>
        <v>0</v>
      </c>
    </row>
    <row r="56" spans="1:10" x14ac:dyDescent="0.25">
      <c r="B56" s="4" t="s">
        <v>93</v>
      </c>
      <c r="C56" s="4"/>
    </row>
    <row r="57" spans="1:10" x14ac:dyDescent="0.25">
      <c r="B57" t="s">
        <v>103</v>
      </c>
    </row>
    <row r="59" spans="1:10" ht="25.5" x14ac:dyDescent="0.25">
      <c r="A59" s="16" t="s">
        <v>52</v>
      </c>
      <c r="B59" s="76" t="s">
        <v>15</v>
      </c>
      <c r="C59" s="77"/>
      <c r="D59" s="16" t="s">
        <v>54</v>
      </c>
      <c r="E59" s="16" t="s">
        <v>55</v>
      </c>
      <c r="F59" s="16" t="s">
        <v>56</v>
      </c>
      <c r="G59" s="20" t="s">
        <v>57</v>
      </c>
      <c r="H59" s="19" t="s">
        <v>58</v>
      </c>
      <c r="I59" s="38" t="s">
        <v>137</v>
      </c>
      <c r="J59" s="38" t="s">
        <v>138</v>
      </c>
    </row>
    <row r="60" spans="1:10" s="21" customFormat="1" x14ac:dyDescent="0.25">
      <c r="A60" s="79" t="s">
        <v>94</v>
      </c>
      <c r="B60" s="80"/>
      <c r="C60" s="80"/>
      <c r="D60" s="80"/>
      <c r="E60" s="80"/>
      <c r="F60" s="80"/>
      <c r="G60" s="80"/>
      <c r="H60" s="80"/>
      <c r="I60" s="80"/>
      <c r="J60" s="81"/>
    </row>
    <row r="61" spans="1:10" s="21" customFormat="1" x14ac:dyDescent="0.25">
      <c r="A61" s="9">
        <v>1</v>
      </c>
      <c r="B61" s="64" t="s">
        <v>95</v>
      </c>
      <c r="C61" s="64"/>
      <c r="D61" s="11" t="s">
        <v>26</v>
      </c>
      <c r="E61" s="23">
        <v>1</v>
      </c>
      <c r="F61" s="12">
        <v>53</v>
      </c>
      <c r="G61" s="13" t="s">
        <v>96</v>
      </c>
      <c r="H61" s="82"/>
      <c r="I61" s="94">
        <v>0</v>
      </c>
      <c r="J61" s="83"/>
    </row>
    <row r="62" spans="1:10" s="21" customFormat="1" x14ac:dyDescent="0.25">
      <c r="A62" s="9">
        <v>2</v>
      </c>
      <c r="B62" s="64" t="s">
        <v>97</v>
      </c>
      <c r="C62" s="64"/>
      <c r="D62" s="11" t="s">
        <v>26</v>
      </c>
      <c r="E62" s="23">
        <v>1</v>
      </c>
      <c r="F62" s="12">
        <v>434</v>
      </c>
      <c r="G62" s="13" t="s">
        <v>96</v>
      </c>
      <c r="H62" s="82"/>
      <c r="I62" s="94">
        <v>0</v>
      </c>
      <c r="J62" s="84"/>
    </row>
    <row r="63" spans="1:10" s="21" customFormat="1" x14ac:dyDescent="0.25">
      <c r="A63" s="9">
        <v>3</v>
      </c>
      <c r="B63" s="64" t="s">
        <v>98</v>
      </c>
      <c r="C63" s="64"/>
      <c r="D63" s="11" t="s">
        <v>26</v>
      </c>
      <c r="E63" s="23">
        <v>1</v>
      </c>
      <c r="F63" s="12">
        <v>20</v>
      </c>
      <c r="G63" s="13" t="s">
        <v>96</v>
      </c>
      <c r="H63" s="82"/>
      <c r="I63" s="94">
        <v>0</v>
      </c>
      <c r="J63" s="84"/>
    </row>
    <row r="64" spans="1:10" s="21" customFormat="1" x14ac:dyDescent="0.25">
      <c r="A64" s="9">
        <v>4</v>
      </c>
      <c r="B64" s="10" t="s">
        <v>148</v>
      </c>
      <c r="C64" s="10"/>
      <c r="D64" s="11" t="s">
        <v>26</v>
      </c>
      <c r="E64" s="23">
        <v>12</v>
      </c>
      <c r="F64" s="12">
        <v>12</v>
      </c>
      <c r="G64" s="13" t="s">
        <v>28</v>
      </c>
      <c r="H64" s="94">
        <v>0</v>
      </c>
      <c r="I64" s="14">
        <f>F64*H64</f>
        <v>0</v>
      </c>
      <c r="J64" s="84"/>
    </row>
    <row r="65" spans="1:10" s="21" customFormat="1" x14ac:dyDescent="0.25">
      <c r="A65" s="9">
        <v>5</v>
      </c>
      <c r="B65" s="64" t="s">
        <v>99</v>
      </c>
      <c r="C65" s="64"/>
      <c r="D65" s="11" t="s">
        <v>21</v>
      </c>
      <c r="E65" s="23">
        <v>24</v>
      </c>
      <c r="F65" s="12">
        <v>24</v>
      </c>
      <c r="G65" s="13" t="s">
        <v>28</v>
      </c>
      <c r="H65" s="94">
        <v>0</v>
      </c>
      <c r="I65" s="14">
        <f>F65*H65</f>
        <v>0</v>
      </c>
      <c r="J65" s="84"/>
    </row>
    <row r="66" spans="1:10" s="21" customFormat="1" x14ac:dyDescent="0.25">
      <c r="A66" s="9">
        <v>6</v>
      </c>
      <c r="B66" s="64" t="s">
        <v>100</v>
      </c>
      <c r="C66" s="64"/>
      <c r="D66" s="11" t="s">
        <v>21</v>
      </c>
      <c r="E66" s="23">
        <v>40</v>
      </c>
      <c r="F66" s="12">
        <v>40</v>
      </c>
      <c r="G66" s="13" t="s">
        <v>28</v>
      </c>
      <c r="H66" s="94">
        <v>0</v>
      </c>
      <c r="I66" s="14">
        <f t="shared" ref="I66:I68" si="2">F66*H66</f>
        <v>0</v>
      </c>
      <c r="J66" s="84"/>
    </row>
    <row r="67" spans="1:10" s="21" customFormat="1" ht="15.75" thickBot="1" x14ac:dyDescent="0.3">
      <c r="A67" s="9">
        <v>7</v>
      </c>
      <c r="B67" s="64" t="s">
        <v>101</v>
      </c>
      <c r="C67" s="64"/>
      <c r="D67" s="11" t="s">
        <v>21</v>
      </c>
      <c r="E67" s="23">
        <v>10</v>
      </c>
      <c r="F67" s="12">
        <v>10</v>
      </c>
      <c r="G67" s="13" t="s">
        <v>28</v>
      </c>
      <c r="H67" s="94">
        <v>0</v>
      </c>
      <c r="I67" s="14">
        <f t="shared" si="2"/>
        <v>0</v>
      </c>
      <c r="J67" s="85"/>
    </row>
    <row r="68" spans="1:10" x14ac:dyDescent="0.25">
      <c r="A68" s="9">
        <v>8</v>
      </c>
      <c r="B68" s="64" t="s">
        <v>102</v>
      </c>
      <c r="C68" s="64"/>
      <c r="D68" s="11" t="s">
        <v>26</v>
      </c>
      <c r="E68" s="23">
        <v>1</v>
      </c>
      <c r="F68" s="12">
        <v>12</v>
      </c>
      <c r="G68" s="13" t="s">
        <v>96</v>
      </c>
      <c r="H68" s="94">
        <v>0</v>
      </c>
      <c r="I68" s="14">
        <f t="shared" si="2"/>
        <v>0</v>
      </c>
      <c r="J68" s="15">
        <f>SUM(I61:I68)</f>
        <v>0</v>
      </c>
    </row>
    <row r="71" spans="1:10" ht="17.100000000000001" customHeight="1" x14ac:dyDescent="0.25">
      <c r="B71" s="4" t="s">
        <v>104</v>
      </c>
      <c r="C71" s="4"/>
      <c r="F71" s="8"/>
    </row>
    <row r="72" spans="1:10" ht="61.5" customHeight="1" x14ac:dyDescent="0.25">
      <c r="B72" s="88" t="s">
        <v>24</v>
      </c>
      <c r="C72" s="88"/>
      <c r="D72" s="88"/>
      <c r="E72" s="88"/>
      <c r="F72" s="88"/>
    </row>
    <row r="73" spans="1:10" ht="17.45" customHeight="1" x14ac:dyDescent="0.25">
      <c r="B73" s="24"/>
      <c r="C73" s="24"/>
      <c r="D73" s="24"/>
      <c r="E73" s="24"/>
      <c r="F73" s="24"/>
    </row>
    <row r="74" spans="1:10" s="21" customFormat="1" ht="25.5" x14ac:dyDescent="0.25">
      <c r="A74" s="25" t="s">
        <v>105</v>
      </c>
      <c r="B74" s="26" t="s">
        <v>106</v>
      </c>
      <c r="C74" s="27" t="s">
        <v>107</v>
      </c>
      <c r="D74" s="27" t="s">
        <v>108</v>
      </c>
      <c r="E74" s="27" t="s">
        <v>109</v>
      </c>
      <c r="F74" s="28" t="s">
        <v>110</v>
      </c>
      <c r="G74" s="28" t="s">
        <v>111</v>
      </c>
      <c r="H74" s="29" t="s">
        <v>112</v>
      </c>
      <c r="I74" s="37"/>
    </row>
    <row r="75" spans="1:10" s="21" customFormat="1" ht="17.25" customHeight="1" x14ac:dyDescent="0.2">
      <c r="A75" s="30">
        <v>1</v>
      </c>
      <c r="B75" s="39" t="s">
        <v>140</v>
      </c>
      <c r="C75" s="31" t="s">
        <v>26</v>
      </c>
      <c r="D75" s="32">
        <v>15</v>
      </c>
      <c r="E75" s="33" t="s">
        <v>28</v>
      </c>
      <c r="F75" s="34" t="s">
        <v>113</v>
      </c>
      <c r="G75" s="94">
        <v>0</v>
      </c>
      <c r="H75" s="14">
        <f>D75*G75</f>
        <v>0</v>
      </c>
      <c r="I75" s="37"/>
    </row>
    <row r="76" spans="1:10" s="21" customFormat="1" ht="18" customHeight="1" x14ac:dyDescent="0.2">
      <c r="A76" s="30">
        <v>2</v>
      </c>
      <c r="B76" s="39" t="s">
        <v>141</v>
      </c>
      <c r="C76" s="31" t="s">
        <v>26</v>
      </c>
      <c r="D76" s="32">
        <v>15</v>
      </c>
      <c r="E76" s="33" t="s">
        <v>28</v>
      </c>
      <c r="F76" s="34" t="s">
        <v>113</v>
      </c>
      <c r="G76" s="94">
        <v>0</v>
      </c>
      <c r="H76" s="14">
        <f t="shared" ref="H76" si="3">D76*G76</f>
        <v>0</v>
      </c>
      <c r="I76" s="37"/>
    </row>
    <row r="77" spans="1:10" s="21" customFormat="1" x14ac:dyDescent="0.25">
      <c r="A77" s="30">
        <v>3</v>
      </c>
      <c r="B77" s="35" t="s">
        <v>114</v>
      </c>
      <c r="C77" s="33" t="s">
        <v>26</v>
      </c>
      <c r="D77" s="32">
        <v>2</v>
      </c>
      <c r="E77" s="33" t="s">
        <v>28</v>
      </c>
      <c r="F77" s="94">
        <v>0</v>
      </c>
      <c r="G77" s="94">
        <v>0</v>
      </c>
      <c r="H77" s="14">
        <f>D77*(G77+F77)</f>
        <v>0</v>
      </c>
      <c r="I77" s="37"/>
    </row>
    <row r="78" spans="1:10" s="21" customFormat="1" x14ac:dyDescent="0.25">
      <c r="A78" s="30">
        <v>4</v>
      </c>
      <c r="B78" s="35" t="s">
        <v>115</v>
      </c>
      <c r="C78" s="33" t="s">
        <v>26</v>
      </c>
      <c r="D78" s="32">
        <v>10</v>
      </c>
      <c r="E78" s="33" t="s">
        <v>28</v>
      </c>
      <c r="F78" s="94">
        <v>0</v>
      </c>
      <c r="G78" s="94">
        <v>0</v>
      </c>
      <c r="H78" s="14">
        <f t="shared" ref="H78:H122" si="4">D78*(G78+F78)</f>
        <v>0</v>
      </c>
      <c r="I78" s="37"/>
    </row>
    <row r="79" spans="1:10" s="21" customFormat="1" x14ac:dyDescent="0.25">
      <c r="A79" s="30">
        <v>5</v>
      </c>
      <c r="B79" s="35" t="s">
        <v>116</v>
      </c>
      <c r="C79" s="33" t="s">
        <v>26</v>
      </c>
      <c r="D79" s="32">
        <v>10</v>
      </c>
      <c r="E79" s="33" t="s">
        <v>28</v>
      </c>
      <c r="F79" s="94">
        <v>0</v>
      </c>
      <c r="G79" s="94">
        <v>0</v>
      </c>
      <c r="H79" s="14">
        <f t="shared" si="4"/>
        <v>0</v>
      </c>
      <c r="I79" s="37"/>
    </row>
    <row r="80" spans="1:10" s="21" customFormat="1" x14ac:dyDescent="0.25">
      <c r="A80" s="30">
        <v>6</v>
      </c>
      <c r="B80" s="35" t="s">
        <v>117</v>
      </c>
      <c r="C80" s="33" t="s">
        <v>26</v>
      </c>
      <c r="D80" s="32">
        <v>2</v>
      </c>
      <c r="E80" s="33" t="s">
        <v>28</v>
      </c>
      <c r="F80" s="94">
        <v>0</v>
      </c>
      <c r="G80" s="94">
        <v>0</v>
      </c>
      <c r="H80" s="14">
        <f t="shared" si="4"/>
        <v>0</v>
      </c>
      <c r="I80" s="37"/>
    </row>
    <row r="81" spans="1:9" s="21" customFormat="1" x14ac:dyDescent="0.25">
      <c r="A81" s="30">
        <v>7</v>
      </c>
      <c r="B81" s="35" t="s">
        <v>118</v>
      </c>
      <c r="C81" s="33" t="s">
        <v>26</v>
      </c>
      <c r="D81" s="32">
        <v>2</v>
      </c>
      <c r="E81" s="33" t="s">
        <v>28</v>
      </c>
      <c r="F81" s="94">
        <v>0</v>
      </c>
      <c r="G81" s="94">
        <v>0</v>
      </c>
      <c r="H81" s="14">
        <f t="shared" si="4"/>
        <v>0</v>
      </c>
      <c r="I81" s="37"/>
    </row>
    <row r="82" spans="1:9" s="21" customFormat="1" x14ac:dyDescent="0.25">
      <c r="A82" s="30">
        <v>8</v>
      </c>
      <c r="B82" s="35" t="s">
        <v>119</v>
      </c>
      <c r="C82" s="33" t="s">
        <v>26</v>
      </c>
      <c r="D82" s="32">
        <v>2</v>
      </c>
      <c r="E82" s="33" t="s">
        <v>28</v>
      </c>
      <c r="F82" s="94">
        <v>0</v>
      </c>
      <c r="G82" s="94">
        <v>0</v>
      </c>
      <c r="H82" s="14">
        <f t="shared" si="4"/>
        <v>0</v>
      </c>
      <c r="I82" s="37"/>
    </row>
    <row r="83" spans="1:9" s="21" customFormat="1" x14ac:dyDescent="0.25">
      <c r="A83" s="30">
        <v>9</v>
      </c>
      <c r="B83" s="35" t="s">
        <v>120</v>
      </c>
      <c r="C83" s="33" t="s">
        <v>26</v>
      </c>
      <c r="D83" s="32">
        <v>1</v>
      </c>
      <c r="E83" s="33" t="s">
        <v>28</v>
      </c>
      <c r="F83" s="94">
        <v>0</v>
      </c>
      <c r="G83" s="94">
        <v>0</v>
      </c>
      <c r="H83" s="14">
        <f t="shared" si="4"/>
        <v>0</v>
      </c>
      <c r="I83" s="37"/>
    </row>
    <row r="84" spans="1:9" s="21" customFormat="1" x14ac:dyDescent="0.25">
      <c r="A84" s="30">
        <v>10</v>
      </c>
      <c r="B84" s="35" t="s">
        <v>121</v>
      </c>
      <c r="C84" s="33" t="s">
        <v>26</v>
      </c>
      <c r="D84" s="32">
        <v>10</v>
      </c>
      <c r="E84" s="33" t="s">
        <v>28</v>
      </c>
      <c r="F84" s="94">
        <v>0</v>
      </c>
      <c r="G84" s="94">
        <v>0</v>
      </c>
      <c r="H84" s="14">
        <f t="shared" si="4"/>
        <v>0</v>
      </c>
      <c r="I84" s="37"/>
    </row>
    <row r="85" spans="1:9" s="21" customFormat="1" ht="25.5" x14ac:dyDescent="0.25">
      <c r="A85" s="30">
        <v>11</v>
      </c>
      <c r="B85" s="35" t="s">
        <v>122</v>
      </c>
      <c r="C85" s="33" t="s">
        <v>26</v>
      </c>
      <c r="D85" s="32">
        <v>2</v>
      </c>
      <c r="E85" s="33" t="s">
        <v>28</v>
      </c>
      <c r="F85" s="94">
        <v>0</v>
      </c>
      <c r="G85" s="94">
        <v>0</v>
      </c>
      <c r="H85" s="14">
        <f t="shared" si="4"/>
        <v>0</v>
      </c>
      <c r="I85" s="37"/>
    </row>
    <row r="86" spans="1:9" s="21" customFormat="1" x14ac:dyDescent="0.25">
      <c r="A86" s="30">
        <v>12</v>
      </c>
      <c r="B86" s="35" t="s">
        <v>123</v>
      </c>
      <c r="C86" s="33" t="s">
        <v>26</v>
      </c>
      <c r="D86" s="32">
        <v>5</v>
      </c>
      <c r="E86" s="33" t="s">
        <v>28</v>
      </c>
      <c r="F86" s="94">
        <v>0</v>
      </c>
      <c r="G86" s="94">
        <v>0</v>
      </c>
      <c r="H86" s="14">
        <f t="shared" si="4"/>
        <v>0</v>
      </c>
      <c r="I86" s="37"/>
    </row>
    <row r="87" spans="1:9" s="21" customFormat="1" x14ac:dyDescent="0.25">
      <c r="A87" s="30">
        <v>13</v>
      </c>
      <c r="B87" s="35" t="s">
        <v>124</v>
      </c>
      <c r="C87" s="33" t="s">
        <v>26</v>
      </c>
      <c r="D87" s="32">
        <v>8</v>
      </c>
      <c r="E87" s="33" t="s">
        <v>28</v>
      </c>
      <c r="F87" s="94">
        <v>0</v>
      </c>
      <c r="G87" s="94">
        <v>0</v>
      </c>
      <c r="H87" s="14">
        <f t="shared" si="4"/>
        <v>0</v>
      </c>
      <c r="I87" s="37"/>
    </row>
    <row r="88" spans="1:9" s="21" customFormat="1" x14ac:dyDescent="0.25">
      <c r="A88" s="30">
        <v>14</v>
      </c>
      <c r="B88" s="35" t="s">
        <v>125</v>
      </c>
      <c r="C88" s="33" t="s">
        <v>26</v>
      </c>
      <c r="D88" s="32">
        <v>5</v>
      </c>
      <c r="E88" s="33" t="s">
        <v>28</v>
      </c>
      <c r="F88" s="94">
        <v>0</v>
      </c>
      <c r="G88" s="94">
        <v>0</v>
      </c>
      <c r="H88" s="14">
        <f t="shared" si="4"/>
        <v>0</v>
      </c>
      <c r="I88" s="37"/>
    </row>
    <row r="89" spans="1:9" s="21" customFormat="1" x14ac:dyDescent="0.25">
      <c r="A89" s="30">
        <v>15</v>
      </c>
      <c r="B89" s="35" t="s">
        <v>152</v>
      </c>
      <c r="C89" s="33" t="s">
        <v>26</v>
      </c>
      <c r="D89" s="32">
        <v>20</v>
      </c>
      <c r="E89" s="33" t="s">
        <v>28</v>
      </c>
      <c r="F89" s="94">
        <v>0</v>
      </c>
      <c r="G89" s="94">
        <v>0</v>
      </c>
      <c r="H89" s="14">
        <f t="shared" si="4"/>
        <v>0</v>
      </c>
      <c r="I89" s="37"/>
    </row>
    <row r="90" spans="1:9" s="21" customFormat="1" x14ac:dyDescent="0.25">
      <c r="A90" s="30">
        <v>16</v>
      </c>
      <c r="B90" s="35" t="s">
        <v>150</v>
      </c>
      <c r="C90" s="33" t="s">
        <v>26</v>
      </c>
      <c r="D90" s="32">
        <v>2</v>
      </c>
      <c r="E90" s="33" t="s">
        <v>28</v>
      </c>
      <c r="F90" s="94">
        <v>0</v>
      </c>
      <c r="G90" s="94">
        <v>0</v>
      </c>
      <c r="H90" s="14">
        <f t="shared" si="4"/>
        <v>0</v>
      </c>
      <c r="I90" s="37"/>
    </row>
    <row r="91" spans="1:9" s="21" customFormat="1" ht="25.5" x14ac:dyDescent="0.25">
      <c r="A91" s="30">
        <v>17</v>
      </c>
      <c r="B91" s="35" t="s">
        <v>149</v>
      </c>
      <c r="C91" s="33" t="s">
        <v>26</v>
      </c>
      <c r="D91" s="32">
        <v>2</v>
      </c>
      <c r="E91" s="33" t="s">
        <v>28</v>
      </c>
      <c r="F91" s="94">
        <v>0</v>
      </c>
      <c r="G91" s="94">
        <v>0</v>
      </c>
      <c r="H91" s="14">
        <f t="shared" si="4"/>
        <v>0</v>
      </c>
      <c r="I91" s="37"/>
    </row>
    <row r="92" spans="1:9" s="21" customFormat="1" x14ac:dyDescent="0.25">
      <c r="A92" s="30">
        <v>18</v>
      </c>
      <c r="B92" s="35" t="s">
        <v>126</v>
      </c>
      <c r="C92" s="33" t="s">
        <v>26</v>
      </c>
      <c r="D92" s="32">
        <v>2</v>
      </c>
      <c r="E92" s="33" t="s">
        <v>28</v>
      </c>
      <c r="F92" s="94">
        <v>0</v>
      </c>
      <c r="G92" s="94">
        <v>0</v>
      </c>
      <c r="H92" s="14">
        <f t="shared" si="4"/>
        <v>0</v>
      </c>
      <c r="I92" s="37"/>
    </row>
    <row r="93" spans="1:9" s="21" customFormat="1" x14ac:dyDescent="0.25">
      <c r="A93" s="30">
        <v>19</v>
      </c>
      <c r="B93" s="35" t="s">
        <v>127</v>
      </c>
      <c r="C93" s="33" t="s">
        <v>26</v>
      </c>
      <c r="D93" s="32">
        <v>2</v>
      </c>
      <c r="E93" s="33" t="s">
        <v>28</v>
      </c>
      <c r="F93" s="94">
        <v>0</v>
      </c>
      <c r="G93" s="94">
        <v>0</v>
      </c>
      <c r="H93" s="14">
        <f t="shared" si="4"/>
        <v>0</v>
      </c>
      <c r="I93" s="37"/>
    </row>
    <row r="94" spans="1:9" s="21" customFormat="1" x14ac:dyDescent="0.25">
      <c r="A94" s="30">
        <v>20</v>
      </c>
      <c r="B94" s="35" t="s">
        <v>128</v>
      </c>
      <c r="C94" s="33" t="s">
        <v>26</v>
      </c>
      <c r="D94" s="32">
        <v>2</v>
      </c>
      <c r="E94" s="33" t="s">
        <v>28</v>
      </c>
      <c r="F94" s="94">
        <v>0</v>
      </c>
      <c r="G94" s="94">
        <v>0</v>
      </c>
      <c r="H94" s="14">
        <f t="shared" si="4"/>
        <v>0</v>
      </c>
      <c r="I94" s="37"/>
    </row>
    <row r="95" spans="1:9" s="21" customFormat="1" x14ac:dyDescent="0.25">
      <c r="A95" s="30">
        <v>21</v>
      </c>
      <c r="B95" s="35" t="s">
        <v>129</v>
      </c>
      <c r="C95" s="33" t="s">
        <v>26</v>
      </c>
      <c r="D95" s="32">
        <v>4</v>
      </c>
      <c r="E95" s="33" t="s">
        <v>28</v>
      </c>
      <c r="F95" s="94">
        <v>0</v>
      </c>
      <c r="G95" s="94">
        <v>0</v>
      </c>
      <c r="H95" s="14">
        <f t="shared" si="4"/>
        <v>0</v>
      </c>
      <c r="I95" s="37"/>
    </row>
    <row r="96" spans="1:9" s="21" customFormat="1" x14ac:dyDescent="0.25">
      <c r="A96" s="30">
        <v>22</v>
      </c>
      <c r="B96" s="35" t="s">
        <v>130</v>
      </c>
      <c r="C96" s="33" t="s">
        <v>26</v>
      </c>
      <c r="D96" s="32">
        <v>10</v>
      </c>
      <c r="E96" s="33" t="s">
        <v>28</v>
      </c>
      <c r="F96" s="94">
        <v>0</v>
      </c>
      <c r="G96" s="94">
        <v>0</v>
      </c>
      <c r="H96" s="14">
        <f t="shared" si="4"/>
        <v>0</v>
      </c>
      <c r="I96" s="37"/>
    </row>
    <row r="97" spans="1:9" s="21" customFormat="1" x14ac:dyDescent="0.25">
      <c r="A97" s="30">
        <v>23</v>
      </c>
      <c r="B97" s="35" t="s">
        <v>131</v>
      </c>
      <c r="C97" s="33" t="s">
        <v>26</v>
      </c>
      <c r="D97" s="32">
        <v>10</v>
      </c>
      <c r="E97" s="33" t="s">
        <v>28</v>
      </c>
      <c r="F97" s="94">
        <v>0</v>
      </c>
      <c r="G97" s="94">
        <v>0</v>
      </c>
      <c r="H97" s="14">
        <f t="shared" si="4"/>
        <v>0</v>
      </c>
      <c r="I97" s="37"/>
    </row>
    <row r="98" spans="1:9" s="21" customFormat="1" x14ac:dyDescent="0.25">
      <c r="A98" s="30">
        <v>25</v>
      </c>
      <c r="B98" s="35" t="s">
        <v>132</v>
      </c>
      <c r="C98" s="33" t="s">
        <v>26</v>
      </c>
      <c r="D98" s="32">
        <v>10</v>
      </c>
      <c r="E98" s="33" t="s">
        <v>28</v>
      </c>
      <c r="F98" s="94">
        <v>0</v>
      </c>
      <c r="G98" s="94">
        <v>0</v>
      </c>
      <c r="H98" s="14">
        <f t="shared" si="4"/>
        <v>0</v>
      </c>
      <c r="I98" s="37"/>
    </row>
    <row r="99" spans="1:9" s="21" customFormat="1" x14ac:dyDescent="0.25">
      <c r="A99" s="30">
        <v>26</v>
      </c>
      <c r="B99" s="35" t="s">
        <v>133</v>
      </c>
      <c r="C99" s="33" t="s">
        <v>26</v>
      </c>
      <c r="D99" s="32">
        <v>1</v>
      </c>
      <c r="E99" s="33" t="s">
        <v>28</v>
      </c>
      <c r="F99" s="94">
        <v>0</v>
      </c>
      <c r="G99" s="94">
        <v>0</v>
      </c>
      <c r="H99" s="14">
        <f t="shared" si="4"/>
        <v>0</v>
      </c>
      <c r="I99" s="37"/>
    </row>
    <row r="100" spans="1:9" s="21" customFormat="1" x14ac:dyDescent="0.25">
      <c r="A100" s="30">
        <v>28</v>
      </c>
      <c r="B100" s="35" t="s">
        <v>134</v>
      </c>
      <c r="C100" s="33" t="s">
        <v>26</v>
      </c>
      <c r="D100" s="32">
        <v>10</v>
      </c>
      <c r="E100" s="33" t="s">
        <v>28</v>
      </c>
      <c r="F100" s="94">
        <v>0</v>
      </c>
      <c r="G100" s="94">
        <v>0</v>
      </c>
      <c r="H100" s="14">
        <f t="shared" si="4"/>
        <v>0</v>
      </c>
      <c r="I100" s="37"/>
    </row>
    <row r="101" spans="1:9" s="21" customFormat="1" x14ac:dyDescent="0.25">
      <c r="A101" s="30">
        <v>29</v>
      </c>
      <c r="B101" s="40" t="s">
        <v>135</v>
      </c>
      <c r="C101" s="33" t="s">
        <v>26</v>
      </c>
      <c r="D101" s="32">
        <v>14</v>
      </c>
      <c r="E101" s="33" t="s">
        <v>28</v>
      </c>
      <c r="F101" s="94">
        <v>0</v>
      </c>
      <c r="G101" s="94">
        <v>0</v>
      </c>
      <c r="H101" s="14">
        <f t="shared" si="4"/>
        <v>0</v>
      </c>
      <c r="I101" s="37"/>
    </row>
    <row r="102" spans="1:9" s="21" customFormat="1" x14ac:dyDescent="0.25">
      <c r="A102" s="30">
        <v>30</v>
      </c>
      <c r="B102" s="40" t="s">
        <v>153</v>
      </c>
      <c r="C102" s="33" t="s">
        <v>26</v>
      </c>
      <c r="D102" s="32">
        <v>6</v>
      </c>
      <c r="E102" s="33" t="s">
        <v>28</v>
      </c>
      <c r="F102" s="94">
        <v>0</v>
      </c>
      <c r="G102" s="94">
        <v>0</v>
      </c>
      <c r="H102" s="14">
        <f t="shared" si="4"/>
        <v>0</v>
      </c>
      <c r="I102" s="37"/>
    </row>
    <row r="103" spans="1:9" s="21" customFormat="1" x14ac:dyDescent="0.2">
      <c r="A103" s="30">
        <v>30</v>
      </c>
      <c r="B103" s="41" t="s">
        <v>5</v>
      </c>
      <c r="C103" s="33" t="s">
        <v>26</v>
      </c>
      <c r="D103" s="32">
        <v>24</v>
      </c>
      <c r="E103" s="33" t="s">
        <v>28</v>
      </c>
      <c r="F103" s="94">
        <v>0</v>
      </c>
      <c r="G103" s="94">
        <v>0</v>
      </c>
      <c r="H103" s="14">
        <f t="shared" si="4"/>
        <v>0</v>
      </c>
      <c r="I103" s="37"/>
    </row>
    <row r="104" spans="1:9" s="21" customFormat="1" x14ac:dyDescent="0.2">
      <c r="A104" s="30">
        <v>31</v>
      </c>
      <c r="B104" s="41" t="s">
        <v>6</v>
      </c>
      <c r="C104" s="33" t="s">
        <v>26</v>
      </c>
      <c r="D104" s="32">
        <v>6</v>
      </c>
      <c r="E104" s="33" t="s">
        <v>28</v>
      </c>
      <c r="F104" s="94">
        <v>0</v>
      </c>
      <c r="G104" s="94">
        <v>0</v>
      </c>
      <c r="H104" s="14">
        <f t="shared" si="4"/>
        <v>0</v>
      </c>
      <c r="I104" s="37"/>
    </row>
    <row r="105" spans="1:9" s="21" customFormat="1" x14ac:dyDescent="0.2">
      <c r="A105" s="30">
        <v>32</v>
      </c>
      <c r="B105" s="41" t="s">
        <v>7</v>
      </c>
      <c r="C105" s="33" t="s">
        <v>26</v>
      </c>
      <c r="D105" s="32">
        <v>6</v>
      </c>
      <c r="E105" s="33" t="s">
        <v>28</v>
      </c>
      <c r="F105" s="94">
        <v>0</v>
      </c>
      <c r="G105" s="94">
        <v>0</v>
      </c>
      <c r="H105" s="14">
        <f t="shared" si="4"/>
        <v>0</v>
      </c>
      <c r="I105" s="37"/>
    </row>
    <row r="106" spans="1:9" s="21" customFormat="1" x14ac:dyDescent="0.2">
      <c r="A106" s="30">
        <v>33</v>
      </c>
      <c r="B106" s="41" t="s">
        <v>154</v>
      </c>
      <c r="C106" s="33" t="s">
        <v>26</v>
      </c>
      <c r="D106" s="32">
        <v>6</v>
      </c>
      <c r="E106" s="33" t="s">
        <v>28</v>
      </c>
      <c r="F106" s="94">
        <v>0</v>
      </c>
      <c r="G106" s="94">
        <v>0</v>
      </c>
      <c r="H106" s="14">
        <f t="shared" si="4"/>
        <v>0</v>
      </c>
      <c r="I106" s="37"/>
    </row>
    <row r="107" spans="1:9" s="21" customFormat="1" x14ac:dyDescent="0.2">
      <c r="A107" s="30">
        <v>34</v>
      </c>
      <c r="B107" s="41" t="s">
        <v>8</v>
      </c>
      <c r="C107" s="33" t="s">
        <v>26</v>
      </c>
      <c r="D107" s="32">
        <v>12</v>
      </c>
      <c r="E107" s="33" t="s">
        <v>28</v>
      </c>
      <c r="F107" s="94">
        <v>0</v>
      </c>
      <c r="G107" s="94">
        <v>0</v>
      </c>
      <c r="H107" s="14">
        <f t="shared" si="4"/>
        <v>0</v>
      </c>
      <c r="I107" s="37"/>
    </row>
    <row r="108" spans="1:9" s="21" customFormat="1" x14ac:dyDescent="0.2">
      <c r="A108" s="30">
        <v>35</v>
      </c>
      <c r="B108" s="41" t="s">
        <v>9</v>
      </c>
      <c r="C108" s="33" t="s">
        <v>26</v>
      </c>
      <c r="D108" s="32">
        <v>12</v>
      </c>
      <c r="E108" s="33" t="s">
        <v>28</v>
      </c>
      <c r="F108" s="94">
        <v>0</v>
      </c>
      <c r="G108" s="94">
        <v>0</v>
      </c>
      <c r="H108" s="14">
        <f t="shared" si="4"/>
        <v>0</v>
      </c>
      <c r="I108" s="37"/>
    </row>
    <row r="109" spans="1:9" s="21" customFormat="1" x14ac:dyDescent="0.2">
      <c r="A109" s="30">
        <v>36</v>
      </c>
      <c r="B109" s="41" t="s">
        <v>10</v>
      </c>
      <c r="C109" s="33" t="s">
        <v>26</v>
      </c>
      <c r="D109" s="32">
        <v>12</v>
      </c>
      <c r="E109" s="33" t="s">
        <v>28</v>
      </c>
      <c r="F109" s="94">
        <v>0</v>
      </c>
      <c r="G109" s="94">
        <v>0</v>
      </c>
      <c r="H109" s="14">
        <f t="shared" si="4"/>
        <v>0</v>
      </c>
      <c r="I109" s="37"/>
    </row>
    <row r="110" spans="1:9" s="21" customFormat="1" x14ac:dyDescent="0.2">
      <c r="A110" s="30">
        <v>37</v>
      </c>
      <c r="B110" s="41" t="s">
        <v>1</v>
      </c>
      <c r="C110" s="33" t="s">
        <v>26</v>
      </c>
      <c r="D110" s="32">
        <v>4</v>
      </c>
      <c r="E110" s="33" t="s">
        <v>28</v>
      </c>
      <c r="F110" s="94">
        <v>0</v>
      </c>
      <c r="G110" s="94">
        <v>0</v>
      </c>
      <c r="H110" s="14">
        <f t="shared" si="4"/>
        <v>0</v>
      </c>
      <c r="I110" s="37"/>
    </row>
    <row r="111" spans="1:9" s="21" customFormat="1" x14ac:dyDescent="0.2">
      <c r="A111" s="30">
        <v>38</v>
      </c>
      <c r="B111" s="41" t="s">
        <v>11</v>
      </c>
      <c r="C111" s="33" t="s">
        <v>26</v>
      </c>
      <c r="D111" s="32">
        <v>4</v>
      </c>
      <c r="E111" s="33" t="s">
        <v>28</v>
      </c>
      <c r="F111" s="94">
        <v>0</v>
      </c>
      <c r="G111" s="94">
        <v>0</v>
      </c>
      <c r="H111" s="14">
        <f t="shared" si="4"/>
        <v>0</v>
      </c>
      <c r="I111" s="37"/>
    </row>
    <row r="112" spans="1:9" s="21" customFormat="1" x14ac:dyDescent="0.2">
      <c r="A112" s="30">
        <v>39</v>
      </c>
      <c r="B112" s="41" t="s">
        <v>12</v>
      </c>
      <c r="C112" s="33" t="s">
        <v>26</v>
      </c>
      <c r="D112" s="32">
        <v>2</v>
      </c>
      <c r="E112" s="33" t="s">
        <v>28</v>
      </c>
      <c r="F112" s="94">
        <v>0</v>
      </c>
      <c r="G112" s="94">
        <v>0</v>
      </c>
      <c r="H112" s="14">
        <f t="shared" si="4"/>
        <v>0</v>
      </c>
      <c r="I112" s="37"/>
    </row>
    <row r="113" spans="1:9" s="21" customFormat="1" x14ac:dyDescent="0.2">
      <c r="A113" s="30">
        <v>40</v>
      </c>
      <c r="B113" s="41" t="s">
        <v>13</v>
      </c>
      <c r="C113" s="33" t="s">
        <v>26</v>
      </c>
      <c r="D113" s="32">
        <v>4</v>
      </c>
      <c r="E113" s="33" t="s">
        <v>28</v>
      </c>
      <c r="F113" s="94">
        <v>0</v>
      </c>
      <c r="G113" s="94">
        <v>0</v>
      </c>
      <c r="H113" s="14">
        <f t="shared" si="4"/>
        <v>0</v>
      </c>
      <c r="I113" s="37"/>
    </row>
    <row r="114" spans="1:9" s="21" customFormat="1" x14ac:dyDescent="0.2">
      <c r="A114" s="30">
        <v>41</v>
      </c>
      <c r="B114" s="41" t="s">
        <v>14</v>
      </c>
      <c r="C114" s="33" t="s">
        <v>26</v>
      </c>
      <c r="D114" s="32">
        <v>4</v>
      </c>
      <c r="E114" s="33" t="s">
        <v>28</v>
      </c>
      <c r="F114" s="94">
        <v>0</v>
      </c>
      <c r="G114" s="94">
        <v>0</v>
      </c>
      <c r="H114" s="14">
        <f t="shared" si="4"/>
        <v>0</v>
      </c>
      <c r="I114" s="37"/>
    </row>
    <row r="115" spans="1:9" s="21" customFormat="1" ht="25.5" x14ac:dyDescent="0.25">
      <c r="A115" s="30">
        <v>42</v>
      </c>
      <c r="B115" s="59" t="s">
        <v>162</v>
      </c>
      <c r="C115" s="61" t="s">
        <v>26</v>
      </c>
      <c r="D115" s="62">
        <v>1</v>
      </c>
      <c r="E115" s="63" t="s">
        <v>28</v>
      </c>
      <c r="F115" s="94">
        <v>0</v>
      </c>
      <c r="G115" s="94">
        <v>0</v>
      </c>
      <c r="H115" s="14">
        <f t="shared" si="4"/>
        <v>0</v>
      </c>
      <c r="I115" s="37"/>
    </row>
    <row r="116" spans="1:9" s="21" customFormat="1" x14ac:dyDescent="0.2">
      <c r="A116" s="30">
        <v>43</v>
      </c>
      <c r="B116" s="60" t="s">
        <v>157</v>
      </c>
      <c r="C116" s="61" t="s">
        <v>26</v>
      </c>
      <c r="D116" s="62">
        <v>4</v>
      </c>
      <c r="E116" s="63" t="s">
        <v>28</v>
      </c>
      <c r="F116" s="94">
        <v>0</v>
      </c>
      <c r="G116" s="94">
        <v>0</v>
      </c>
      <c r="H116" s="14">
        <f t="shared" si="4"/>
        <v>0</v>
      </c>
      <c r="I116" s="37"/>
    </row>
    <row r="117" spans="1:9" s="21" customFormat="1" x14ac:dyDescent="0.2">
      <c r="A117" s="30">
        <v>44</v>
      </c>
      <c r="B117" s="60" t="s">
        <v>158</v>
      </c>
      <c r="C117" s="61" t="s">
        <v>26</v>
      </c>
      <c r="D117" s="62">
        <v>4</v>
      </c>
      <c r="E117" s="63" t="s">
        <v>28</v>
      </c>
      <c r="F117" s="94">
        <v>0</v>
      </c>
      <c r="G117" s="94">
        <v>0</v>
      </c>
      <c r="H117" s="14">
        <f t="shared" si="4"/>
        <v>0</v>
      </c>
      <c r="I117" s="37"/>
    </row>
    <row r="118" spans="1:9" s="21" customFormat="1" x14ac:dyDescent="0.2">
      <c r="A118" s="30">
        <v>45</v>
      </c>
      <c r="B118" s="60" t="s">
        <v>159</v>
      </c>
      <c r="C118" s="61" t="s">
        <v>26</v>
      </c>
      <c r="D118" s="62">
        <v>4</v>
      </c>
      <c r="E118" s="63" t="s">
        <v>28</v>
      </c>
      <c r="F118" s="94">
        <v>0</v>
      </c>
      <c r="G118" s="94">
        <v>0</v>
      </c>
      <c r="H118" s="14">
        <f t="shared" si="4"/>
        <v>0</v>
      </c>
      <c r="I118" s="37"/>
    </row>
    <row r="119" spans="1:9" s="21" customFormat="1" x14ac:dyDescent="0.2">
      <c r="A119" s="30">
        <v>46</v>
      </c>
      <c r="B119" s="60" t="s">
        <v>160</v>
      </c>
      <c r="C119" s="61" t="s">
        <v>26</v>
      </c>
      <c r="D119" s="62">
        <v>4</v>
      </c>
      <c r="E119" s="63" t="s">
        <v>28</v>
      </c>
      <c r="F119" s="94">
        <v>0</v>
      </c>
      <c r="G119" s="94">
        <v>0</v>
      </c>
      <c r="H119" s="14">
        <f t="shared" si="4"/>
        <v>0</v>
      </c>
      <c r="I119" s="37"/>
    </row>
    <row r="120" spans="1:9" s="21" customFormat="1" ht="29.1" customHeight="1" x14ac:dyDescent="0.25">
      <c r="A120" s="30">
        <v>47</v>
      </c>
      <c r="B120" s="59" t="s">
        <v>161</v>
      </c>
      <c r="C120" s="61" t="s">
        <v>26</v>
      </c>
      <c r="D120" s="62">
        <v>6</v>
      </c>
      <c r="E120" s="63" t="s">
        <v>28</v>
      </c>
      <c r="F120" s="94">
        <v>0</v>
      </c>
      <c r="G120" s="94">
        <v>0</v>
      </c>
      <c r="H120" s="14">
        <f t="shared" si="4"/>
        <v>0</v>
      </c>
      <c r="I120" s="37"/>
    </row>
    <row r="121" spans="1:9" s="21" customFormat="1" x14ac:dyDescent="0.25">
      <c r="A121" s="30">
        <v>48</v>
      </c>
      <c r="B121" s="58" t="s">
        <v>151</v>
      </c>
      <c r="C121" s="33" t="s">
        <v>26</v>
      </c>
      <c r="D121" s="32">
        <v>4</v>
      </c>
      <c r="E121" s="33" t="s">
        <v>28</v>
      </c>
      <c r="F121" s="94">
        <v>0</v>
      </c>
      <c r="G121" s="94">
        <v>0</v>
      </c>
      <c r="H121" s="14">
        <f t="shared" si="4"/>
        <v>0</v>
      </c>
      <c r="I121" s="37"/>
    </row>
    <row r="122" spans="1:9" s="21" customFormat="1" x14ac:dyDescent="0.25">
      <c r="A122" s="30">
        <v>49</v>
      </c>
      <c r="B122" s="35" t="s">
        <v>136</v>
      </c>
      <c r="C122" s="33" t="s">
        <v>26</v>
      </c>
      <c r="D122" s="32">
        <v>2</v>
      </c>
      <c r="E122" s="33" t="s">
        <v>28</v>
      </c>
      <c r="F122" s="94">
        <v>0</v>
      </c>
      <c r="G122" s="94">
        <v>0</v>
      </c>
      <c r="H122" s="14">
        <f t="shared" si="4"/>
        <v>0</v>
      </c>
      <c r="I122" s="37"/>
    </row>
    <row r="123" spans="1:9" s="21" customFormat="1" ht="14.85" customHeight="1" x14ac:dyDescent="0.25">
      <c r="A123" s="89" t="s">
        <v>142</v>
      </c>
      <c r="B123" s="90"/>
      <c r="C123" s="90"/>
      <c r="D123" s="90"/>
      <c r="E123" s="90"/>
      <c r="F123" s="90"/>
      <c r="G123" s="90"/>
      <c r="H123" s="36">
        <f>SUM(H75:H122)</f>
        <v>0</v>
      </c>
      <c r="I123" s="37"/>
    </row>
    <row r="125" spans="1:9" x14ac:dyDescent="0.25">
      <c r="B125" s="4" t="s">
        <v>139</v>
      </c>
      <c r="C125" s="4"/>
      <c r="F125" s="6"/>
    </row>
    <row r="126" spans="1:9" x14ac:dyDescent="0.25">
      <c r="B126" t="s">
        <v>146</v>
      </c>
      <c r="F126" s="6"/>
    </row>
    <row r="127" spans="1:9" x14ac:dyDescent="0.25">
      <c r="B127" t="s">
        <v>163</v>
      </c>
      <c r="F127" s="6"/>
    </row>
    <row r="128" spans="1:9" x14ac:dyDescent="0.25">
      <c r="B128" t="s">
        <v>20</v>
      </c>
      <c r="F128" s="6"/>
    </row>
    <row r="129" spans="1:10" ht="10.5" customHeight="1" x14ac:dyDescent="0.25">
      <c r="B129" s="4"/>
      <c r="C129" s="4"/>
      <c r="F129" s="6"/>
    </row>
    <row r="130" spans="1:10" ht="36.75" customHeight="1" x14ac:dyDescent="0.25">
      <c r="A130" s="47" t="s">
        <v>105</v>
      </c>
      <c r="B130" s="26" t="s">
        <v>106</v>
      </c>
      <c r="C130" s="48"/>
      <c r="D130" s="91" t="s">
        <v>164</v>
      </c>
      <c r="E130" s="92"/>
      <c r="F130" s="48"/>
    </row>
    <row r="131" spans="1:10" x14ac:dyDescent="0.25">
      <c r="A131" s="49">
        <v>1</v>
      </c>
      <c r="B131" s="49" t="s">
        <v>16</v>
      </c>
      <c r="C131" s="50" t="s">
        <v>23</v>
      </c>
      <c r="D131" s="93">
        <v>0</v>
      </c>
      <c r="E131" s="93"/>
      <c r="F131" s="51"/>
      <c r="G131" s="7"/>
    </row>
    <row r="132" spans="1:10" x14ac:dyDescent="0.25">
      <c r="A132" s="49">
        <f>A131+1</f>
        <v>2</v>
      </c>
      <c r="B132" s="49" t="s">
        <v>17</v>
      </c>
      <c r="C132" s="50" t="s">
        <v>23</v>
      </c>
      <c r="D132" s="93">
        <v>0</v>
      </c>
      <c r="E132" s="93"/>
      <c r="F132" s="51"/>
      <c r="G132" s="7"/>
    </row>
    <row r="133" spans="1:10" x14ac:dyDescent="0.25">
      <c r="A133" s="49">
        <f t="shared" ref="A133:A134" si="5">A132+1</f>
        <v>3</v>
      </c>
      <c r="B133" s="55" t="s">
        <v>155</v>
      </c>
      <c r="C133" s="56" t="s">
        <v>23</v>
      </c>
      <c r="D133" s="93">
        <v>0</v>
      </c>
      <c r="E133" s="93"/>
      <c r="F133" s="57"/>
      <c r="G133" s="7"/>
    </row>
    <row r="134" spans="1:10" x14ac:dyDescent="0.25">
      <c r="A134" s="49">
        <f t="shared" si="5"/>
        <v>4</v>
      </c>
      <c r="B134" s="55" t="s">
        <v>156</v>
      </c>
      <c r="C134" s="56" t="s">
        <v>23</v>
      </c>
      <c r="D134" s="93">
        <v>0</v>
      </c>
      <c r="E134" s="93"/>
      <c r="F134" s="57"/>
      <c r="G134" s="7"/>
    </row>
    <row r="135" spans="1:10" x14ac:dyDescent="0.25">
      <c r="A135" s="49"/>
      <c r="B135" s="49" t="s">
        <v>18</v>
      </c>
      <c r="C135" s="49"/>
      <c r="D135" s="49"/>
      <c r="E135" s="49"/>
      <c r="F135" s="52">
        <v>120000</v>
      </c>
      <c r="G135" s="7"/>
    </row>
    <row r="136" spans="1:10" x14ac:dyDescent="0.25">
      <c r="A136" s="49"/>
      <c r="B136" s="53" t="s">
        <v>19</v>
      </c>
      <c r="C136" s="53"/>
      <c r="D136" s="49"/>
      <c r="E136" s="49"/>
      <c r="F136" s="54">
        <f>F135*(1-(AVERAGE(D131,D132,D133,D134)))</f>
        <v>120000</v>
      </c>
      <c r="G136" s="7"/>
    </row>
    <row r="139" spans="1:10" x14ac:dyDescent="0.25">
      <c r="B139" s="3" t="s">
        <v>4</v>
      </c>
      <c r="C139" s="3"/>
    </row>
    <row r="140" spans="1:10" ht="15.75" thickBot="1" x14ac:dyDescent="0.3">
      <c r="A140" s="65" t="s">
        <v>147</v>
      </c>
      <c r="B140" s="66"/>
      <c r="C140" s="66"/>
      <c r="D140" s="66"/>
      <c r="E140" s="66"/>
      <c r="F140" s="66"/>
      <c r="G140" s="66"/>
      <c r="H140" s="66"/>
      <c r="I140" s="66"/>
      <c r="J140" s="67"/>
    </row>
    <row r="141" spans="1:10" ht="15.75" thickBot="1" x14ac:dyDescent="0.3">
      <c r="A141" s="42"/>
      <c r="B141" s="68" t="s">
        <v>88</v>
      </c>
      <c r="C141" s="69"/>
      <c r="D141" s="69"/>
      <c r="E141" s="69"/>
      <c r="F141" s="69"/>
      <c r="G141" s="69"/>
      <c r="H141" s="70"/>
      <c r="I141" s="43">
        <f>J33</f>
        <v>0</v>
      </c>
      <c r="J141" s="71"/>
    </row>
    <row r="142" spans="1:10" ht="15.75" thickBot="1" x14ac:dyDescent="0.3">
      <c r="A142" s="42"/>
      <c r="B142" s="68" t="s">
        <v>91</v>
      </c>
      <c r="C142" s="69"/>
      <c r="D142" s="69"/>
      <c r="E142" s="69"/>
      <c r="F142" s="69"/>
      <c r="G142" s="69"/>
      <c r="H142" s="73"/>
      <c r="I142" s="43">
        <f>J54</f>
        <v>0</v>
      </c>
      <c r="J142" s="72"/>
    </row>
    <row r="143" spans="1:10" ht="15.75" thickBot="1" x14ac:dyDescent="0.3">
      <c r="A143" s="42"/>
      <c r="B143" s="68" t="s">
        <v>144</v>
      </c>
      <c r="C143" s="69"/>
      <c r="D143" s="69"/>
      <c r="E143" s="69"/>
      <c r="F143" s="69"/>
      <c r="G143" s="69"/>
      <c r="H143" s="70"/>
      <c r="I143" s="43">
        <f>J68</f>
        <v>0</v>
      </c>
      <c r="J143" s="72"/>
    </row>
    <row r="144" spans="1:10" ht="15.75" thickBot="1" x14ac:dyDescent="0.3">
      <c r="A144" s="42"/>
      <c r="B144" s="68" t="s">
        <v>104</v>
      </c>
      <c r="C144" s="69"/>
      <c r="D144" s="69"/>
      <c r="E144" s="69"/>
      <c r="F144" s="69"/>
      <c r="G144" s="69"/>
      <c r="H144" s="70"/>
      <c r="I144" s="43">
        <f>H123</f>
        <v>0</v>
      </c>
      <c r="J144" s="72"/>
    </row>
    <row r="145" spans="1:10" ht="15.75" thickBot="1" x14ac:dyDescent="0.3">
      <c r="A145" s="42"/>
      <c r="B145" s="68" t="s">
        <v>139</v>
      </c>
      <c r="C145" s="69"/>
      <c r="D145" s="69"/>
      <c r="E145" s="69"/>
      <c r="F145" s="69"/>
      <c r="G145" s="69"/>
      <c r="H145" s="70"/>
      <c r="I145" s="43">
        <f>F136</f>
        <v>120000</v>
      </c>
      <c r="J145" s="72"/>
    </row>
    <row r="146" spans="1:10" x14ac:dyDescent="0.25">
      <c r="A146" s="74" t="s">
        <v>143</v>
      </c>
      <c r="B146" s="75"/>
      <c r="C146" s="75"/>
      <c r="D146" s="45"/>
      <c r="E146" s="45"/>
      <c r="F146" s="45"/>
      <c r="G146" s="45"/>
      <c r="H146" s="45"/>
      <c r="I146" s="46">
        <f>SUM(I141:I145)</f>
        <v>120000</v>
      </c>
      <c r="J146" s="72"/>
    </row>
  </sheetData>
  <sheetProtection algorithmName="SHA-512" hashValue="oN/Qe7y3PKotcO4bQsp1D8oEMzICAckG0wAWNIrN1+ctjj9yqL/bERyTLXLmJVD4Sk2iOJiRRQ63tU66OHT2hA==" saltValue="p1Ile4ktwqW0Xcv6TEzP4A==" spinCount="100000" sheet="1" objects="1" scenarios="1"/>
  <mergeCells count="64">
    <mergeCell ref="B38:C38"/>
    <mergeCell ref="B72:F72"/>
    <mergeCell ref="D130:E130"/>
    <mergeCell ref="D131:E131"/>
    <mergeCell ref="D132:E132"/>
    <mergeCell ref="A123:G123"/>
    <mergeCell ref="B52:C52"/>
    <mergeCell ref="A39:J39"/>
    <mergeCell ref="J40:J53"/>
    <mergeCell ref="B53:C53"/>
    <mergeCell ref="B54:C54"/>
    <mergeCell ref="B40:C40"/>
    <mergeCell ref="B41:C41"/>
    <mergeCell ref="B42:C42"/>
    <mergeCell ref="B43:C43"/>
    <mergeCell ref="B44:C44"/>
    <mergeCell ref="B31:C31"/>
    <mergeCell ref="B51:C51"/>
    <mergeCell ref="A16:J16"/>
    <mergeCell ref="B17:C17"/>
    <mergeCell ref="J17:J32"/>
    <mergeCell ref="B18:C18"/>
    <mergeCell ref="B19:C19"/>
    <mergeCell ref="B20:C20"/>
    <mergeCell ref="B21:C21"/>
    <mergeCell ref="B22:C22"/>
    <mergeCell ref="B23:C23"/>
    <mergeCell ref="B24:C24"/>
    <mergeCell ref="B25:C25"/>
    <mergeCell ref="B26:C26"/>
    <mergeCell ref="B27:C27"/>
    <mergeCell ref="B45:C45"/>
    <mergeCell ref="B28:C28"/>
    <mergeCell ref="B68:C68"/>
    <mergeCell ref="B59:C59"/>
    <mergeCell ref="B15:C15"/>
    <mergeCell ref="A60:J60"/>
    <mergeCell ref="B61:C61"/>
    <mergeCell ref="H61:H63"/>
    <mergeCell ref="J61:J67"/>
    <mergeCell ref="B62:C62"/>
    <mergeCell ref="B63:C63"/>
    <mergeCell ref="B65:C65"/>
    <mergeCell ref="B66:C66"/>
    <mergeCell ref="B67:C67"/>
    <mergeCell ref="B29:C29"/>
    <mergeCell ref="B30:C30"/>
    <mergeCell ref="B32:C32"/>
    <mergeCell ref="B33:C33"/>
    <mergeCell ref="D133:E133"/>
    <mergeCell ref="D134:E134"/>
    <mergeCell ref="A140:J140"/>
    <mergeCell ref="B141:H141"/>
    <mergeCell ref="J141:J146"/>
    <mergeCell ref="B142:H142"/>
    <mergeCell ref="B143:H143"/>
    <mergeCell ref="B144:H144"/>
    <mergeCell ref="B145:H145"/>
    <mergeCell ref="A146:C146"/>
    <mergeCell ref="B50:C50"/>
    <mergeCell ref="B46:C46"/>
    <mergeCell ref="B47:C47"/>
    <mergeCell ref="B48:C48"/>
    <mergeCell ref="B49:C49"/>
  </mergeCells>
  <pageMargins left="0.70866141732283472" right="0.70866141732283472" top="0.74803149606299213" bottom="0.74803149606299213" header="0.31496062992125984" footer="0.31496062992125984"/>
  <pageSetup paperSize="9" scale="8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vt:i4>
      </vt:variant>
      <vt:variant>
        <vt:lpstr>Benoemde bereiken</vt:lpstr>
      </vt:variant>
      <vt:variant>
        <vt:i4>1</vt:i4>
      </vt:variant>
    </vt:vector>
  </HeadingPairs>
  <TitlesOfParts>
    <vt:vector size="2" baseType="lpstr">
      <vt:lpstr>Blad1</vt:lpstr>
      <vt:lpstr>Blad1!Afdrukbereik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Jasper Kampman</dc:creator>
  <cp:lastModifiedBy>Joris Lauwerijssen</cp:lastModifiedBy>
  <cp:lastPrinted>2016-01-13T14:47:31Z</cp:lastPrinted>
  <dcterms:created xsi:type="dcterms:W3CDTF">2016-01-13T13:42:09Z</dcterms:created>
  <dcterms:modified xsi:type="dcterms:W3CDTF">2026-03-10T10:26:06Z</dcterms:modified>
</cp:coreProperties>
</file>