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prorailbv-my.sharepoint.com/personal/menno_bronswijk_ka_prorail_nl/Documents/Mijn Documenten/Mijn Documenten/CE/Meettrein/Cluster 2 Spoorstaafdefecten/"/>
    </mc:Choice>
  </mc:AlternateContent>
  <xr:revisionPtr revIDLastSave="89" documentId="8_{723B385E-3233-4172-85C6-44D76307A9BE}" xr6:coauthVersionLast="47" xr6:coauthVersionMax="47" xr10:uidLastSave="{8610FBA0-051D-412C-A4AF-45D834C7F286}"/>
  <bookViews>
    <workbookView xWindow="-108" yWindow="-108" windowWidth="23256" windowHeight="12456" firstSheet="1" activeTab="1" xr2:uid="{00000000-000D-0000-FFFF-FFFF00000000}"/>
  </bookViews>
  <sheets>
    <sheet name="SLDataSheet" sheetId="4" state="veryHidden" r:id="rId1"/>
    <sheet name="Annex 5.1 Aanbiedingsbegroting" sheetId="1" r:id="rId2"/>
    <sheet name="Toelichting Annex 5.1" sheetId="3" r:id="rId3"/>
  </sheets>
  <definedNames>
    <definedName name="_xlnm.Print_Area" localSheetId="1">'Annex 5.1 Aanbiedingsbegroting'!$A$1:$N$97</definedName>
    <definedName name="_xlnm.Print_Area" localSheetId="2">'Toelichting Annex 5.1'!$B$2:$G$11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1" l="1"/>
  <c r="L54" i="1"/>
  <c r="L85" i="1" l="1"/>
  <c r="L76" i="1"/>
  <c r="L77" i="1"/>
  <c r="L78" i="1"/>
  <c r="L79" i="1"/>
  <c r="L80" i="1"/>
  <c r="L75" i="1"/>
  <c r="L60" i="1"/>
  <c r="L57" i="1"/>
  <c r="L63" i="1" s="1"/>
  <c r="L82" i="1" l="1"/>
  <c r="L43" i="1"/>
  <c r="L42" i="1"/>
  <c r="L41" i="1"/>
  <c r="L40" i="1"/>
  <c r="L34" i="1"/>
  <c r="L36" i="1"/>
  <c r="L35" i="1"/>
  <c r="L28" i="1" l="1"/>
  <c r="L45" i="1" s="1"/>
  <c r="L46" i="1" l="1"/>
  <c r="L68" i="1"/>
  <c r="L88" i="1" s="1"/>
  <c r="C4" i="3" l="1"/>
</calcChain>
</file>

<file path=xl/sharedStrings.xml><?xml version="1.0" encoding="utf-8"?>
<sst xmlns="http://schemas.openxmlformats.org/spreadsheetml/2006/main" count="122" uniqueCount="106">
  <si>
    <t>- Alle gele cellen dienen door inschrijver te worden ingevuld.</t>
  </si>
  <si>
    <t>- Deze aanbiedingsbegroting dient rechtsgeldig te worden ondertekend.</t>
  </si>
  <si>
    <t>- De tabblad 'toelichting' bij deze aanbiedingsbegroting is integraal onderdeel van de aanbieding.</t>
  </si>
  <si>
    <t>- Er mogen geen negatieve bedragen en/of percentages worden ingevuld.</t>
  </si>
  <si>
    <t>- De niet-gele cellen mogen niet worden gewijzigd.</t>
  </si>
  <si>
    <t>- Alle kosten en verrekeningen om te voldoen aan gestelde eisen en door inschrijver beantwoorde kwaliteitscriteria zijn opgenomen in de bedragen van de aanbiedingsbegroting.</t>
  </si>
  <si>
    <t>Prijscomponenten:</t>
  </si>
  <si>
    <t>vast uurtarief</t>
  </si>
  <si>
    <t>Handtekening:</t>
  </si>
  <si>
    <t>Organisatie:</t>
  </si>
  <si>
    <t xml:space="preserve"> </t>
  </si>
  <si>
    <t>Naam:</t>
  </si>
  <si>
    <t>Functie:</t>
  </si>
  <si>
    <t>Plaats:</t>
  </si>
  <si>
    <t>Datum:</t>
  </si>
  <si>
    <t>Algemeen</t>
  </si>
  <si>
    <t>Alle opgegeven prijzen en tarieven worden na aanbesteding onverkort en onveranderd opgenomen in of bij de overeenkomst, en zijn geldig voor de duur van de overeenkomst. 
Deze toelichting is integraal onderdeel van de prijsopgave.</t>
  </si>
  <si>
    <t>Alleen de prijscomponenten die in deze aanbiedingsbegroting zijn opgenomen komen in aanmerking voor vergoeding.</t>
  </si>
  <si>
    <t>- Genoemde bandbreedte met minimale en maximale tarieven mogen niet worden overschreden, de aanbieding is ongeldig bij overschrijding van genoemde minimum en maximum tarieven.</t>
  </si>
  <si>
    <t>- De door inschrijver ingevulde bedragen zijn zonder enig voorbehoud opgegeven.</t>
  </si>
  <si>
    <t>Gewogen gemiddeld vast all-in uurtarief op regiebasis</t>
  </si>
  <si>
    <t>Totale (fictieve) inschrijfsom:</t>
  </si>
  <si>
    <t>TOTAAL</t>
  </si>
  <si>
    <t>vaste prijs</t>
  </si>
  <si>
    <t>aantal uren per jaar</t>
  </si>
  <si>
    <t>Aantal kilometers per jaar:</t>
  </si>
  <si>
    <t>activiteit</t>
  </si>
  <si>
    <t>UST</t>
  </si>
  <si>
    <t>ECT</t>
  </si>
  <si>
    <t>spoorstaaf-oppervlakte</t>
  </si>
  <si>
    <t>aangeboden.</t>
  </si>
  <si>
    <t>integrale analyse</t>
  </si>
  <si>
    <t>Totaal treinmetingen</t>
  </si>
  <si>
    <t>Vaste kilometerprijs voor uitwerken en rapporteren meetdata</t>
  </si>
  <si>
    <t>Vaste kilometerprijs</t>
  </si>
  <si>
    <t>per kilometer</t>
  </si>
  <si>
    <t xml:space="preserve">Vaste stuksprijs voor handmetingen </t>
  </si>
  <si>
    <t>Een door inschrijver aan te bieden vaste stuksprijs per categorie handmetingen ter uitvoering van</t>
  </si>
  <si>
    <t>jaarplan</t>
  </si>
  <si>
    <t>metingen</t>
  </si>
  <si>
    <t>vaste prijs per stuk</t>
  </si>
  <si>
    <t>Totaal handmetingen</t>
  </si>
  <si>
    <t xml:space="preserve">Een door inschrijver aan te bieden vaste kilometerprijs per activiteit voor het analyseren, </t>
  </si>
  <si>
    <t>B) Handmetingen:</t>
  </si>
  <si>
    <t>C) Regie uren:</t>
  </si>
  <si>
    <t>Bij overschrijding daarvan in een deelopdracht geldt t.b.v. de facturatie de volgende verrekening:</t>
  </si>
  <si>
    <t>Uitgangspunt voor de prijsvorming van de HIT's is een lengte vam maximaal 50 meter.</t>
  </si>
  <si>
    <t>handmeting</t>
  </si>
  <si>
    <t>per inzet</t>
  </si>
  <si>
    <t>Een door inschrijver aan te bieden vaste prijs per inzet en per activiteit voor het verzamelen van de</t>
  </si>
  <si>
    <t>Aantal inzetten per jaar:</t>
  </si>
  <si>
    <t>Vaste prijs per inzet voor dataverzamelen tijdens meetrit</t>
  </si>
  <si>
    <t>Vaste stuksprijzen per categorie</t>
  </si>
  <si>
    <t>vaste stuksprijs</t>
  </si>
  <si>
    <t>aantal</t>
  </si>
  <si>
    <t xml:space="preserve"> per jaar</t>
  </si>
  <si>
    <t>inzet groot nacht</t>
  </si>
  <si>
    <t>inzet klein dag</t>
  </si>
  <si>
    <t>inzet klein weekend</t>
  </si>
  <si>
    <t>inzet klein nacht</t>
  </si>
  <si>
    <t>inzet groot dag</t>
  </si>
  <si>
    <t>inzet groot weekend</t>
  </si>
  <si>
    <t>categorieën MTMI:</t>
  </si>
  <si>
    <t>D) Moeilijk Te Meten Infra (MTMI):</t>
  </si>
  <si>
    <r>
      <t xml:space="preserve">Voor het opgegeven uurtarief bij prijsonderdeel C "Regie-uren" geldt: ProRail verwacht hier een all-in uurtarief voor werkzaamheden verbonden met deze overeenkomst en daaruit voorvloeiende opdrachten. Daarmee is dit uurtarief inclusief onder meer, maar niet uitsluitend, reis- en verblijfskosten, opleidings- en certificeringskosten, tooling-, machine-, materieel-, materiaal-, administratie- en supportkosten, ontwikkel-, test-, simulatie- en overige benodigde hardware- en -softwarekosten, kosten voor PC's, mobiele telefonie en andere hulpmiddelen, kosten voor klantcontact, verkoop, offreren en quoteren, management-, overhead- en risicokosten, winstopslagen. 
Locatie van persoonlijk contact met ProRail is in het algemeen Utrecht. Alleen reistijd op expliciet verzoek ProRail wordt verrekend. Voor bezoek aan ProRail locaties in Utrecht onder kantoortijd wordt geen reistijd en reiskosten verrekend.
Opgegeven uurtarieven zijn fixed-price. Nacalculatie heeft alleen plaats op het in opdracht van ProRail verbruikte aantal uren bij gegadigde, indien het een opdracht op basis van nacalculatie betreft. Op fixed-price opdrachten heeft geen nacalculatie plaats.
Het uurtarief voor prijsonderdeel C "regie-uren" zijn geldig gedurende gangbare kantooruren. Voor werkzaamheden op expliciet verzoek ProRail buiten kantoortijd gelden de volgende opslagen:
</t>
    </r>
    <r>
      <rPr>
        <b/>
        <sz val="11"/>
        <rFont val="Calibri"/>
        <family val="2"/>
        <scheme val="minor"/>
      </rPr>
      <t>Tijdvenster</t>
    </r>
    <r>
      <rPr>
        <sz val="11"/>
        <rFont val="Calibri"/>
        <family val="2"/>
        <scheme val="minor"/>
      </rPr>
      <t xml:space="preserve">	                            </t>
    </r>
    <r>
      <rPr>
        <b/>
        <sz val="11"/>
        <rFont val="Calibri"/>
        <family val="2"/>
        <scheme val="minor"/>
      </rPr>
      <t xml:space="preserve">Opslag  </t>
    </r>
    <r>
      <rPr>
        <sz val="11"/>
        <rFont val="Calibri"/>
        <family val="2"/>
        <scheme val="minor"/>
      </rPr>
      <t xml:space="preserve">
Maandag t/m vrijdag 18:00-24:00 uur: 30%
Maandag t/m vrijdag 00:00-08:00 uur: 40%
Zaterdag     	        08:00-24:00 uur: 50%
Zaterdag	        00:00-08:00 uur: 60%
Zon- en feestdagen     00:00-24:00 uur: 60%</t>
    </r>
  </si>
  <si>
    <t>Totaal MTMI</t>
  </si>
  <si>
    <t>E) Validatiefase:</t>
  </si>
  <si>
    <t>ECH</t>
  </si>
  <si>
    <t>Vaste prijs per inzet meetvoertuig</t>
  </si>
  <si>
    <t>Een door inschrijver aan te bieden vaste all-in prijs per inzet van een meetvoertuig ter</t>
  </si>
  <si>
    <t xml:space="preserve">inschrijver aangeboden. Onder all-in wordt verstaan inclusief voorbereiding, planning, </t>
  </si>
  <si>
    <t>brandstof, transport, meetsystemen, rijdend personeel etc.</t>
  </si>
  <si>
    <r>
      <t xml:space="preserve">uitvoering van de meetdiensten zoals nader gespecificeerd in </t>
    </r>
    <r>
      <rPr>
        <sz val="11"/>
        <rFont val="Calibri"/>
        <family val="2"/>
      </rPr>
      <t>de 'Vraagspecificatie'</t>
    </r>
    <r>
      <rPr>
        <sz val="11"/>
        <color rgb="FF000000"/>
        <rFont val="Calibri"/>
        <family val="2"/>
      </rPr>
      <t xml:space="preserve"> en zoals door</t>
    </r>
  </si>
  <si>
    <r>
      <t xml:space="preserve">meetdata zoals nader gespecificeerd in </t>
    </r>
    <r>
      <rPr>
        <sz val="11"/>
        <rFont val="Calibri"/>
        <family val="2"/>
      </rPr>
      <t xml:space="preserve">de 'Vraagspecificatie' </t>
    </r>
    <r>
      <rPr>
        <sz val="11"/>
        <color rgb="FF000000"/>
        <rFont val="Calibri"/>
        <family val="2"/>
      </rPr>
      <t xml:space="preserve">en zoals door inschrijver </t>
    </r>
  </si>
  <si>
    <t>en zoals door inschrijver aangeboden.</t>
  </si>
  <si>
    <r>
      <t xml:space="preserve">verwerken en rapporteren van de meetdata zoals nader gespecificeerd in </t>
    </r>
    <r>
      <rPr>
        <sz val="11"/>
        <rFont val="Calibri"/>
        <family val="2"/>
      </rPr>
      <t>de 'Vraagspecificatie'</t>
    </r>
  </si>
  <si>
    <r>
      <t xml:space="preserve">het volledige handmetingsproces zoals nader gespecificeerd in </t>
    </r>
    <r>
      <rPr>
        <sz val="11"/>
        <rFont val="Calibri"/>
        <family val="2"/>
      </rPr>
      <t>de 'Vraagspecificatie'</t>
    </r>
    <r>
      <rPr>
        <sz val="11"/>
        <color rgb="FF000000"/>
        <rFont val="Calibri"/>
        <family val="2"/>
      </rPr>
      <t xml:space="preserve"> en zoals</t>
    </r>
  </si>
  <si>
    <r>
      <t xml:space="preserve">Een door inschrijver aan te bieden gewogen gemiddeld vast all-in uurtarief voor alle aanvullende werkzaamheden die onder de overeenkomst uitgevoerd zullen worden zoals nader beschreven in </t>
    </r>
    <r>
      <rPr>
        <sz val="11"/>
        <rFont val="Calibri"/>
        <family val="2"/>
        <scheme val="minor"/>
      </rPr>
      <t>de 'Vraagspecificatie'</t>
    </r>
    <r>
      <rPr>
        <sz val="11"/>
        <color theme="1"/>
        <rFont val="Calibri"/>
        <family val="2"/>
        <scheme val="minor"/>
      </rPr>
      <t xml:space="preserve"> en in de aanbieding van inschrijver. ProRail heeft het aantal inzeturen jaarlijks begroot op 5</t>
    </r>
    <r>
      <rPr>
        <sz val="11"/>
        <rFont val="Calibri"/>
        <family val="2"/>
        <scheme val="minor"/>
      </rPr>
      <t>00</t>
    </r>
    <r>
      <rPr>
        <sz val="11"/>
        <color theme="1"/>
        <rFont val="Calibri"/>
        <family val="2"/>
        <scheme val="minor"/>
      </rPr>
      <t xml:space="preserve"> uren. Aan dit aantal kunnen geen verdere rechten ontleend worden. Het aan te bieden uurtarief is door ProRail begrensd met een minimum en maximum uurtarief excl. BTW. Inschrijver dient het uurtarief binnen deze bandbreedte aan te bieden. Bij overschrijding van deze bandbreedte is de inschrijving ongeldig.</t>
    </r>
  </si>
  <si>
    <t>categorie gekoppelde prognose-aantallen kan inschrijver geen verdere rechten ontlenen.</t>
  </si>
  <si>
    <t xml:space="preserve">zoals nader beschreven in de 'Vraagspecificatie' en in de aanbieding van inschrijver. Aan de bij elke </t>
  </si>
  <si>
    <t xml:space="preserve">Door inschrijver aan te bieden vaste stuksprijzen per categorie MTMI voor de 'MTMI-werkzaamheden' </t>
  </si>
  <si>
    <t>A) Metingen met een meetvoertuig:</t>
  </si>
  <si>
    <t>Vaste éénmalige totaalprijs</t>
  </si>
  <si>
    <t>planning</t>
  </si>
  <si>
    <t>deltalijst/</t>
  </si>
  <si>
    <t xml:space="preserve">gemiddelde jaaraantallen waaraan inschrijver geen verdere rechten kan ontlenen. </t>
  </si>
  <si>
    <t>door inschrijver aangeboden. De onderstaande benoemde hoeveelheden zijn geprognotiseerde</t>
  </si>
  <si>
    <t>ECH-metingen:</t>
  </si>
  <si>
    <t>Metingen USH jaarplan objecten en vastgestelde handmetingen:</t>
  </si>
  <si>
    <t>Metingen USH n.a.v. integrale analyse (HIT's) en verzoekmetingen:</t>
  </si>
  <si>
    <t>Metingen op basis van deltalijst en planningsoptimalisatie:</t>
  </si>
  <si>
    <t>HIT/verzoek</t>
  </si>
  <si>
    <t>object/vast-gesteld</t>
  </si>
  <si>
    <r>
      <t xml:space="preserve">Een door inschrijver aan te bieden vaste éénmalige totaalprijs voor alle validatiewerkzaamheden die onder de overeenkomst uitgevoerd zullen worden zoals nader beschreven in </t>
    </r>
    <r>
      <rPr>
        <sz val="11"/>
        <rFont val="Calibri"/>
        <family val="2"/>
        <scheme val="minor"/>
      </rPr>
      <t xml:space="preserve">de 'Vraagspecificatie' </t>
    </r>
    <r>
      <rPr>
        <sz val="11"/>
        <color theme="1"/>
        <rFont val="Calibri"/>
        <family val="2"/>
        <scheme val="minor"/>
      </rPr>
      <t xml:space="preserve">en in de aanbieding van inschrijver. De aan te bieden prijs is door ProRail begrensd met een maximum plafond van </t>
    </r>
    <r>
      <rPr>
        <b/>
        <sz val="11"/>
        <rFont val="Calibri"/>
        <family val="2"/>
        <scheme val="minor"/>
      </rPr>
      <t>€400.000,00</t>
    </r>
    <r>
      <rPr>
        <sz val="11"/>
        <color theme="1"/>
        <rFont val="Calibri"/>
        <family val="2"/>
        <scheme val="minor"/>
      </rPr>
      <t xml:space="preserve"> excl. BTW. Inschrijver dient de prijs binnen dit maximum plafond aan te bieden. Bij overschrijding van deze maximum plafondwaarde is de inschrijving ongeldig.</t>
    </r>
  </si>
  <si>
    <r>
      <t xml:space="preserve">Gewogen gemiddeld vast all-in uurtarief </t>
    </r>
    <r>
      <rPr>
        <sz val="10"/>
        <color theme="1"/>
        <rFont val="Calibri"/>
        <family val="2"/>
        <scheme val="minor"/>
      </rPr>
      <t xml:space="preserve">(minimum tarief € </t>
    </r>
    <r>
      <rPr>
        <sz val="10"/>
        <rFont val="Calibri"/>
        <family val="2"/>
        <scheme val="minor"/>
      </rPr>
      <t>95,00 / maximum tarief €135,00)</t>
    </r>
  </si>
  <si>
    <t>lengte 51 t/m 150 meter: 2 x de aangeboden vaste stuksprijs in cel J60</t>
  </si>
  <si>
    <t>lengte 151 t/m 300 meter: 3 x de aangeboden vaste stuksprijs in cel J60</t>
  </si>
  <si>
    <t>lengte 301 t/m 500 meter: 4 x de aangeboden stuksprijs in cel J60</t>
  </si>
  <si>
    <t>lengte 501 t/m 1.000 meter: 5 x de aangeboden stuksprijs in cel J60</t>
  </si>
  <si>
    <t>lengte &gt;1.000 meter: 6 x de aangeboden stuksprijs in cel J60</t>
  </si>
  <si>
    <r>
      <rPr>
        <b/>
        <sz val="18"/>
        <rFont val="Calibri"/>
        <family val="2"/>
        <scheme val="minor"/>
      </rPr>
      <t>Detectie en beoordeling van spoorstaafdefecten</t>
    </r>
    <r>
      <rPr>
        <b/>
        <sz val="18"/>
        <color theme="1"/>
        <rFont val="Calibri"/>
        <family val="2"/>
        <scheme val="minor"/>
      </rPr>
      <t xml:space="preserve">, </t>
    </r>
    <r>
      <rPr>
        <b/>
        <sz val="18"/>
        <rFont val="Calibri"/>
        <family val="2"/>
        <scheme val="minor"/>
      </rPr>
      <t>TN572179</t>
    </r>
  </si>
  <si>
    <r>
      <t xml:space="preserve">- De door inschrijver ingevulde bedragen zijn excl. BTW en conform </t>
    </r>
    <r>
      <rPr>
        <sz val="11"/>
        <rFont val="Calibri"/>
        <family val="2"/>
        <scheme val="minor"/>
      </rPr>
      <t>de ProRail Inkoopvoorwaarden 2017 v2.3.</t>
    </r>
  </si>
  <si>
    <t>Versie 1.0</t>
  </si>
  <si>
    <t>Duur van de overeenkomst: maximaal 19 jaren waarvan 4 jaar validatiefase, 12 jaar vast uitvoeringsfase en 3 x 1 optiejaren uitvoeringfase.</t>
  </si>
  <si>
    <t xml:space="preserve">Het aantal inzetten en kilometers per jaar zijn prognoses waar inschrijver geen verdere rechten aan kan ontlenen. </t>
  </si>
  <si>
    <r>
      <t xml:space="preserve">                                  Annex 5</t>
    </r>
    <r>
      <rPr>
        <b/>
        <sz val="16"/>
        <rFont val="Calibri"/>
        <family val="2"/>
        <scheme val="minor"/>
      </rPr>
      <t>.1</t>
    </r>
    <r>
      <rPr>
        <b/>
        <sz val="16"/>
        <color theme="1"/>
        <rFont val="Calibri"/>
        <family val="2"/>
        <scheme val="minor"/>
      </rPr>
      <t>: Aanbiedingsbegroting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</si>
</sst>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4" formatCode="_ &quot;€&quot;\ * #,##0.00_ ;_ &quot;€&quot;\ * \-#,##0.00_ ;_ &quot;€&quot;\ * &quot;-&quot;??_ ;_ @_ "/>
    <numFmt numFmtId="43" formatCode="_ * #,##0.00_ ;_ * \-#,##0.00_ ;_ * &quot;-&quot;??_ ;_ @_ "/>
    <numFmt numFmtId="164" formatCode="[$-413]d\ mmmm\ yyyy;@"/>
    <numFmt numFmtId="165" formatCode="_ * #,##0_ ;_ * \-#,##0_ ;_ * &quot;-&quot;??_ ;_ @_ "/>
    <numFmt numFmtId="166" formatCode="_ [$€-413]\ * #,##0.00_ ;_ [$€-413]\ * \-#,##0.00_ ;_ [$€-413]\ * &quot;-&quot;??_ ;_ @_ "/>
    <numFmt numFmtId="167" formatCode="[$€-413]\ #,##0.00;[$€-413]\ \-#,##0.00"/>
  </numFmts>
  <fonts count="29"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Calibri"/>
      <family val="2"/>
    </font>
    <font>
      <b/>
      <sz val="18"/>
      <color theme="1"/>
      <name val="Calibri"/>
      <family val="2"/>
      <scheme val="minor"/>
    </font>
    <font>
      <sz val="11"/>
      <color theme="1"/>
      <name val="Calibri"/>
      <family val="2"/>
      <scheme val="minor"/>
    </font>
    <font>
      <b/>
      <sz val="16"/>
      <color theme="1"/>
      <name val="Calibri"/>
      <family val="2"/>
      <scheme val="minor"/>
    </font>
    <font>
      <sz val="10"/>
      <color theme="1"/>
      <name val="Calibri"/>
      <family val="2"/>
      <scheme val="minor"/>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b/>
      <sz val="10"/>
      <color theme="1"/>
      <name val="Calibri"/>
      <family val="2"/>
      <scheme val="minor"/>
    </font>
    <font>
      <b/>
      <sz val="8"/>
      <color theme="1"/>
      <name val="Calibri"/>
      <family val="2"/>
      <scheme val="minor"/>
    </font>
    <font>
      <b/>
      <sz val="14"/>
      <color theme="1"/>
      <name val="Calibri"/>
      <family val="2"/>
      <scheme val="minor"/>
    </font>
    <font>
      <sz val="10"/>
      <color rgb="FFFF0000"/>
      <name val="Calibri"/>
      <family val="2"/>
      <scheme val="minor"/>
    </font>
    <font>
      <b/>
      <sz val="18"/>
      <name val="Calibri"/>
      <family val="2"/>
      <scheme val="minor"/>
    </font>
    <font>
      <b/>
      <sz val="16"/>
      <name val="Calibri"/>
      <family val="2"/>
      <scheme val="minor"/>
    </font>
    <font>
      <b/>
      <sz val="11"/>
      <color rgb="FFFF0000"/>
      <name val="Calibri"/>
      <family val="2"/>
      <scheme val="minor"/>
    </font>
    <font>
      <sz val="11"/>
      <color rgb="FF000000"/>
      <name val="Calibri"/>
      <family val="2"/>
    </font>
    <font>
      <b/>
      <sz val="9"/>
      <color theme="1"/>
      <name val="Calibri"/>
      <family val="2"/>
      <scheme val="minor"/>
    </font>
    <font>
      <b/>
      <sz val="14"/>
      <color rgb="FF000000"/>
      <name val="Calibri"/>
      <family val="2"/>
    </font>
    <font>
      <i/>
      <sz val="11"/>
      <color rgb="FF000000"/>
      <name val="Calibri"/>
      <family val="2"/>
    </font>
    <font>
      <b/>
      <sz val="11"/>
      <name val="Calibri"/>
      <family val="2"/>
    </font>
    <font>
      <b/>
      <sz val="11"/>
      <color rgb="FF000000"/>
      <name val="Calibri"/>
      <family val="2"/>
    </font>
    <font>
      <sz val="11"/>
      <name val="Calibri"/>
      <family val="2"/>
    </font>
    <font>
      <i/>
      <sz val="11"/>
      <name val="Calibri"/>
      <family val="2"/>
    </font>
  </fonts>
  <fills count="10">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6"/>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6" tint="0.79998168889431442"/>
        <bgColor rgb="FF000000"/>
      </patternFill>
    </fill>
    <fill>
      <patternFill patternType="solid">
        <fgColor theme="6" tint="0.59999389629810485"/>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7">
    <xf numFmtId="0" fontId="0" fillId="0" borderId="0"/>
    <xf numFmtId="44" fontId="6" fillId="3" borderId="1">
      <alignment horizontal="center"/>
    </xf>
    <xf numFmtId="0" fontId="6" fillId="2" borderId="0"/>
    <xf numFmtId="0" fontId="4" fillId="0" borderId="0"/>
    <xf numFmtId="44" fontId="6" fillId="2" borderId="1"/>
    <xf numFmtId="44" fontId="3" fillId="0" borderId="0" applyFont="0" applyFill="0" applyBorder="0" applyAlignment="0" applyProtection="0"/>
    <xf numFmtId="43" fontId="3" fillId="0" borderId="0" applyFont="0" applyFill="0" applyBorder="0" applyAlignment="0" applyProtection="0"/>
  </cellStyleXfs>
  <cellXfs count="206">
    <xf numFmtId="0" fontId="0" fillId="0" borderId="0" xfId="0"/>
    <xf numFmtId="0" fontId="5" fillId="2" borderId="0" xfId="0" applyFont="1" applyFill="1" applyAlignment="1">
      <alignment horizontal="center"/>
    </xf>
    <xf numFmtId="0" fontId="5" fillId="2" borderId="6" xfId="0" applyFont="1" applyFill="1" applyBorder="1" applyAlignment="1">
      <alignment horizontal="left"/>
    </xf>
    <xf numFmtId="0" fontId="5" fillId="2" borderId="0" xfId="0" applyFont="1" applyFill="1" applyAlignment="1">
      <alignment horizontal="left"/>
    </xf>
    <xf numFmtId="0" fontId="7" fillId="2" borderId="0" xfId="0" quotePrefix="1" applyFont="1" applyFill="1" applyAlignment="1">
      <alignment horizontal="center"/>
    </xf>
    <xf numFmtId="0" fontId="6" fillId="2" borderId="0" xfId="2"/>
    <xf numFmtId="0" fontId="8" fillId="2" borderId="0" xfId="0" applyFont="1" applyFill="1"/>
    <xf numFmtId="0" fontId="8" fillId="2" borderId="5" xfId="0" applyFont="1" applyFill="1" applyBorder="1"/>
    <xf numFmtId="0" fontId="8" fillId="2" borderId="7" xfId="0" applyFont="1" applyFill="1" applyBorder="1"/>
    <xf numFmtId="0" fontId="8" fillId="2" borderId="8" xfId="0" applyFont="1" applyFill="1" applyBorder="1"/>
    <xf numFmtId="0" fontId="8" fillId="2" borderId="9" xfId="0" applyFont="1" applyFill="1" applyBorder="1"/>
    <xf numFmtId="0" fontId="8" fillId="2" borderId="10" xfId="0" applyFont="1" applyFill="1" applyBorder="1"/>
    <xf numFmtId="0" fontId="8" fillId="2" borderId="11" xfId="0" applyFont="1" applyFill="1" applyBorder="1"/>
    <xf numFmtId="0" fontId="8" fillId="2" borderId="12" xfId="0" applyFont="1" applyFill="1" applyBorder="1"/>
    <xf numFmtId="0" fontId="6" fillId="2" borderId="0" xfId="0" applyFont="1" applyFill="1"/>
    <xf numFmtId="0" fontId="10" fillId="0" borderId="0" xfId="0" applyFont="1"/>
    <xf numFmtId="0" fontId="8" fillId="0" borderId="0" xfId="0" applyFont="1"/>
    <xf numFmtId="0" fontId="10" fillId="0" borderId="0" xfId="0" applyFont="1" applyAlignment="1">
      <alignment horizontal="left" vertical="top" wrapText="1"/>
    </xf>
    <xf numFmtId="0" fontId="6" fillId="0" borderId="0" xfId="0" applyFont="1"/>
    <xf numFmtId="0" fontId="13" fillId="0" borderId="0" xfId="0" applyFont="1" applyAlignment="1">
      <alignment horizontal="left" vertical="top" wrapText="1"/>
    </xf>
    <xf numFmtId="0" fontId="13" fillId="2" borderId="0" xfId="0" applyFont="1" applyFill="1"/>
    <xf numFmtId="0" fontId="10" fillId="2" borderId="0" xfId="0" applyFont="1" applyFill="1" applyAlignment="1">
      <alignment wrapText="1"/>
    </xf>
    <xf numFmtId="0" fontId="10" fillId="2" borderId="0" xfId="0" applyFont="1" applyFill="1"/>
    <xf numFmtId="0" fontId="10" fillId="0" borderId="0" xfId="0" applyFont="1" applyAlignment="1">
      <alignment wrapText="1"/>
    </xf>
    <xf numFmtId="0" fontId="8" fillId="0" borderId="0" xfId="0" applyFont="1" applyAlignment="1">
      <alignment wrapText="1"/>
    </xf>
    <xf numFmtId="0" fontId="13" fillId="2" borderId="17" xfId="0" applyFont="1" applyFill="1" applyBorder="1"/>
    <xf numFmtId="0" fontId="13" fillId="2" borderId="0" xfId="0" applyFont="1" applyFill="1" applyAlignment="1">
      <alignment wrapText="1"/>
    </xf>
    <xf numFmtId="0" fontId="8" fillId="2" borderId="16" xfId="0" applyFont="1" applyFill="1" applyBorder="1"/>
    <xf numFmtId="0" fontId="10" fillId="2" borderId="17" xfId="0" applyFont="1" applyFill="1" applyBorder="1"/>
    <xf numFmtId="0" fontId="8" fillId="2" borderId="18" xfId="0" applyFont="1" applyFill="1" applyBorder="1"/>
    <xf numFmtId="0" fontId="10" fillId="2" borderId="19" xfId="0" applyFont="1" applyFill="1" applyBorder="1" applyAlignment="1">
      <alignment wrapText="1"/>
    </xf>
    <xf numFmtId="0" fontId="10" fillId="2" borderId="20" xfId="0" applyFont="1" applyFill="1" applyBorder="1"/>
    <xf numFmtId="0" fontId="8" fillId="2" borderId="0" xfId="0" applyFont="1" applyFill="1" applyAlignment="1">
      <alignment wrapText="1"/>
    </xf>
    <xf numFmtId="0" fontId="8" fillId="2" borderId="13" xfId="0" applyFont="1" applyFill="1" applyBorder="1"/>
    <xf numFmtId="0" fontId="8" fillId="2" borderId="14" xfId="0" applyFont="1" applyFill="1" applyBorder="1" applyAlignment="1">
      <alignment wrapText="1"/>
    </xf>
    <xf numFmtId="0" fontId="8" fillId="2" borderId="15" xfId="0" applyFont="1" applyFill="1" applyBorder="1"/>
    <xf numFmtId="0" fontId="8" fillId="2" borderId="17" xfId="0" applyFont="1" applyFill="1" applyBorder="1"/>
    <xf numFmtId="0" fontId="11" fillId="2" borderId="17" xfId="0" applyFont="1" applyFill="1" applyBorder="1" applyAlignment="1">
      <alignment horizontal="left"/>
    </xf>
    <xf numFmtId="0" fontId="11" fillId="2" borderId="0" xfId="0" applyFont="1" applyFill="1" applyAlignment="1">
      <alignment horizontal="left"/>
    </xf>
    <xf numFmtId="0" fontId="11" fillId="2" borderId="0" xfId="0" quotePrefix="1" applyFont="1" applyFill="1" applyAlignment="1">
      <alignment horizontal="center" wrapText="1"/>
    </xf>
    <xf numFmtId="0" fontId="11" fillId="2" borderId="0" xfId="0" applyFont="1" applyFill="1" applyAlignment="1">
      <alignment horizontal="center" wrapText="1"/>
    </xf>
    <xf numFmtId="0" fontId="12" fillId="2" borderId="0" xfId="0" applyFont="1" applyFill="1" applyAlignment="1">
      <alignment wrapText="1"/>
    </xf>
    <xf numFmtId="0" fontId="10" fillId="2" borderId="0" xfId="0" applyFont="1" applyFill="1" applyAlignment="1">
      <alignment horizontal="left" vertical="top" wrapText="1"/>
    </xf>
    <xf numFmtId="0" fontId="14" fillId="2" borderId="0" xfId="0" applyFont="1" applyFill="1" applyAlignment="1">
      <alignment wrapText="1"/>
    </xf>
    <xf numFmtId="0" fontId="9" fillId="2" borderId="0" xfId="0" quotePrefix="1" applyFont="1" applyFill="1" applyAlignment="1">
      <alignment horizontal="center" wrapText="1"/>
    </xf>
    <xf numFmtId="0" fontId="15" fillId="2" borderId="0" xfId="0" quotePrefix="1" applyFont="1" applyFill="1" applyAlignment="1">
      <alignment horizontal="center" wrapText="1"/>
    </xf>
    <xf numFmtId="0" fontId="9" fillId="2" borderId="0" xfId="0" quotePrefix="1" applyFont="1" applyFill="1" applyAlignment="1">
      <alignment horizontal="center" vertical="center" wrapText="1"/>
    </xf>
    <xf numFmtId="3" fontId="9" fillId="2" borderId="0" xfId="0" quotePrefix="1" applyNumberFormat="1" applyFont="1" applyFill="1" applyAlignment="1">
      <alignment horizontal="center" vertical="center" wrapText="1"/>
    </xf>
    <xf numFmtId="44" fontId="9" fillId="2" borderId="0" xfId="5" applyFont="1" applyFill="1" applyBorder="1" applyAlignment="1">
      <alignment horizontal="center" vertical="center"/>
    </xf>
    <xf numFmtId="44" fontId="9" fillId="2" borderId="0" xfId="0" applyNumberFormat="1" applyFont="1" applyFill="1" applyAlignment="1">
      <alignment horizontal="center" vertical="center"/>
    </xf>
    <xf numFmtId="166" fontId="9" fillId="2" borderId="0" xfId="5" applyNumberFormat="1" applyFont="1" applyFill="1" applyBorder="1" applyAlignment="1">
      <alignment horizontal="center" vertical="center"/>
    </xf>
    <xf numFmtId="0" fontId="9" fillId="5" borderId="1" xfId="0" applyFont="1" applyFill="1" applyBorder="1" applyAlignment="1">
      <alignment horizontal="left"/>
    </xf>
    <xf numFmtId="0" fontId="14" fillId="2" borderId="0" xfId="0" quotePrefix="1" applyFont="1" applyFill="1" applyAlignment="1">
      <alignment horizontal="left" vertical="top" wrapText="1"/>
    </xf>
    <xf numFmtId="0" fontId="8" fillId="2" borderId="0" xfId="0" quotePrefix="1" applyFont="1" applyFill="1" applyAlignment="1">
      <alignment horizontal="left" vertical="top" wrapText="1"/>
    </xf>
    <xf numFmtId="0" fontId="17" fillId="2" borderId="0" xfId="0" quotePrefix="1" applyFont="1" applyFill="1" applyAlignment="1">
      <alignment horizontal="left" vertical="top"/>
    </xf>
    <xf numFmtId="3" fontId="13" fillId="2" borderId="0" xfId="0" quotePrefix="1" applyNumberFormat="1" applyFont="1" applyFill="1" applyAlignment="1">
      <alignment horizontal="center" vertical="center" wrapText="1"/>
    </xf>
    <xf numFmtId="3" fontId="2" fillId="2" borderId="0" xfId="0" quotePrefix="1" applyNumberFormat="1" applyFont="1" applyFill="1" applyAlignment="1">
      <alignment horizontal="center" vertical="center" wrapText="1"/>
    </xf>
    <xf numFmtId="0" fontId="2" fillId="2" borderId="0" xfId="0" quotePrefix="1" applyFont="1" applyFill="1" applyAlignment="1">
      <alignment horizontal="left" vertical="top" wrapText="1"/>
    </xf>
    <xf numFmtId="0" fontId="2" fillId="2" borderId="0" xfId="0" applyFont="1" applyFill="1"/>
    <xf numFmtId="165" fontId="2" fillId="2" borderId="0" xfId="6" applyNumberFormat="1" applyFont="1" applyFill="1" applyBorder="1" applyAlignment="1">
      <alignment wrapText="1"/>
    </xf>
    <xf numFmtId="0" fontId="2" fillId="5" borderId="4" xfId="0" quotePrefix="1" applyFont="1" applyFill="1" applyBorder="1" applyAlignment="1">
      <alignment horizontal="left" vertical="top" wrapText="1"/>
    </xf>
    <xf numFmtId="0" fontId="2" fillId="5" borderId="3" xfId="0" quotePrefix="1" applyFont="1" applyFill="1" applyBorder="1" applyAlignment="1">
      <alignment horizontal="left" vertical="top" wrapText="1"/>
    </xf>
    <xf numFmtId="0" fontId="2" fillId="2" borderId="8" xfId="0" applyFont="1" applyFill="1" applyBorder="1"/>
    <xf numFmtId="0" fontId="2" fillId="2" borderId="9" xfId="0" applyFont="1" applyFill="1" applyBorder="1"/>
    <xf numFmtId="0" fontId="2" fillId="2" borderId="16" xfId="0" applyFont="1" applyFill="1" applyBorder="1"/>
    <xf numFmtId="0" fontId="2" fillId="0" borderId="0" xfId="0" applyFont="1"/>
    <xf numFmtId="0" fontId="13" fillId="2" borderId="0" xfId="0" quotePrefix="1" applyFont="1" applyFill="1" applyAlignment="1">
      <alignment horizontal="left"/>
    </xf>
    <xf numFmtId="7" fontId="9" fillId="6" borderId="1" xfId="5" applyNumberFormat="1" applyFont="1" applyFill="1" applyBorder="1" applyAlignment="1">
      <alignment horizontal="center" vertical="center"/>
    </xf>
    <xf numFmtId="7" fontId="9" fillId="4" borderId="1" xfId="0" applyNumberFormat="1" applyFont="1" applyFill="1" applyBorder="1" applyAlignment="1">
      <alignment horizontal="center" vertical="center"/>
    </xf>
    <xf numFmtId="3" fontId="9" fillId="2" borderId="0" xfId="0" quotePrefix="1" applyNumberFormat="1" applyFont="1" applyFill="1" applyAlignment="1">
      <alignment horizontal="center" wrapText="1"/>
    </xf>
    <xf numFmtId="44" fontId="9" fillId="2" borderId="0" xfId="0" applyNumberFormat="1" applyFont="1" applyFill="1" applyAlignment="1">
      <alignment horizontal="center"/>
    </xf>
    <xf numFmtId="0" fontId="12" fillId="2" borderId="0" xfId="0" quotePrefix="1" applyFont="1" applyFill="1" applyAlignment="1">
      <alignment horizontal="left" wrapText="1"/>
    </xf>
    <xf numFmtId="0" fontId="9" fillId="2" borderId="1" xfId="0" quotePrefix="1" applyFont="1" applyFill="1" applyBorder="1" applyAlignment="1">
      <alignment horizontal="center" wrapText="1"/>
    </xf>
    <xf numFmtId="0" fontId="14" fillId="5" borderId="29" xfId="0" applyFont="1" applyFill="1" applyBorder="1"/>
    <xf numFmtId="0" fontId="9" fillId="5" borderId="30" xfId="0" quotePrefix="1" applyFont="1" applyFill="1" applyBorder="1" applyAlignment="1">
      <alignment horizontal="left" vertical="top" wrapText="1"/>
    </xf>
    <xf numFmtId="0" fontId="9" fillId="5" borderId="31" xfId="0" quotePrefix="1" applyFont="1" applyFill="1" applyBorder="1" applyAlignment="1">
      <alignment horizontal="left" vertical="top" wrapText="1"/>
    </xf>
    <xf numFmtId="0" fontId="21" fillId="7" borderId="0" xfId="0" quotePrefix="1" applyFont="1" applyFill="1" applyAlignment="1">
      <alignment horizontal="left" vertical="top" wrapText="1"/>
    </xf>
    <xf numFmtId="0" fontId="21" fillId="7" borderId="32" xfId="0" quotePrefix="1" applyFont="1" applyFill="1" applyBorder="1" applyAlignment="1">
      <alignment horizontal="left" vertical="top"/>
    </xf>
    <xf numFmtId="0" fontId="21" fillId="7" borderId="0" xfId="0" quotePrefix="1" applyFont="1" applyFill="1" applyAlignment="1">
      <alignment horizontal="left" vertical="top"/>
    </xf>
    <xf numFmtId="0" fontId="21" fillId="7" borderId="36" xfId="0" quotePrefix="1" applyFont="1" applyFill="1" applyBorder="1" applyAlignment="1">
      <alignment horizontal="left" vertical="top" wrapText="1"/>
    </xf>
    <xf numFmtId="0" fontId="21" fillId="7" borderId="33" xfId="0" quotePrefix="1" applyFont="1" applyFill="1" applyBorder="1" applyAlignment="1">
      <alignment horizontal="left" vertical="top" wrapText="1"/>
    </xf>
    <xf numFmtId="0" fontId="21" fillId="7" borderId="34" xfId="0" quotePrefix="1" applyFont="1" applyFill="1" applyBorder="1" applyAlignment="1">
      <alignment horizontal="left" vertical="top" wrapText="1"/>
    </xf>
    <xf numFmtId="3" fontId="22" fillId="2" borderId="0" xfId="0" quotePrefix="1" applyNumberFormat="1" applyFont="1" applyFill="1" applyAlignment="1">
      <alignment horizontal="left" vertical="top" wrapText="1"/>
    </xf>
    <xf numFmtId="3" fontId="22" fillId="2" borderId="0" xfId="0" quotePrefix="1" applyNumberFormat="1" applyFont="1" applyFill="1" applyAlignment="1">
      <alignment horizontal="center" vertical="center"/>
    </xf>
    <xf numFmtId="3" fontId="22" fillId="2" borderId="0" xfId="0" quotePrefix="1" applyNumberFormat="1" applyFont="1" applyFill="1" applyAlignment="1">
      <alignment horizontal="center" vertical="center" wrapText="1"/>
    </xf>
    <xf numFmtId="166" fontId="22" fillId="2" borderId="0" xfId="5" applyNumberFormat="1" applyFont="1" applyFill="1" applyBorder="1" applyAlignment="1">
      <alignment horizontal="center" vertical="center"/>
    </xf>
    <xf numFmtId="167" fontId="9" fillId="2" borderId="0" xfId="5" applyNumberFormat="1" applyFont="1" applyFill="1" applyBorder="1" applyAlignment="1">
      <alignment horizontal="center" vertical="center"/>
    </xf>
    <xf numFmtId="7" fontId="9" fillId="2" borderId="0" xfId="5" applyNumberFormat="1" applyFont="1" applyFill="1" applyBorder="1" applyAlignment="1">
      <alignment horizontal="center" vertical="center"/>
    </xf>
    <xf numFmtId="0" fontId="21" fillId="7" borderId="35" xfId="0" quotePrefix="1" applyFont="1" applyFill="1" applyBorder="1" applyAlignment="1">
      <alignment horizontal="left" vertical="top"/>
    </xf>
    <xf numFmtId="0" fontId="21" fillId="7" borderId="35" xfId="0" quotePrefix="1" applyFont="1" applyFill="1" applyBorder="1" applyAlignment="1">
      <alignment horizontal="left" vertical="top" wrapText="1"/>
    </xf>
    <xf numFmtId="0" fontId="1" fillId="2" borderId="0" xfId="0" quotePrefix="1" applyFont="1" applyFill="1" applyAlignment="1">
      <alignment horizontal="left" vertical="top" wrapText="1"/>
    </xf>
    <xf numFmtId="0" fontId="16" fillId="2" borderId="0" xfId="0" quotePrefix="1" applyFont="1" applyFill="1" applyAlignment="1">
      <alignment horizontal="left" vertical="top"/>
    </xf>
    <xf numFmtId="0" fontId="1" fillId="8" borderId="30" xfId="0" quotePrefix="1" applyFont="1" applyFill="1" applyBorder="1" applyAlignment="1">
      <alignment horizontal="left" vertical="top" wrapText="1"/>
    </xf>
    <xf numFmtId="0" fontId="9" fillId="8" borderId="30" xfId="0" quotePrefix="1" applyFont="1" applyFill="1" applyBorder="1" applyAlignment="1">
      <alignment horizontal="center" wrapText="1"/>
    </xf>
    <xf numFmtId="166" fontId="9" fillId="8" borderId="31" xfId="5" applyNumberFormat="1" applyFont="1" applyFill="1" applyBorder="1" applyAlignment="1">
      <alignment horizontal="center" vertical="center"/>
    </xf>
    <xf numFmtId="0" fontId="14" fillId="8" borderId="33" xfId="0" applyFont="1" applyFill="1" applyBorder="1" applyAlignment="1">
      <alignment wrapText="1"/>
    </xf>
    <xf numFmtId="0" fontId="8" fillId="9" borderId="0" xfId="0" applyFont="1" applyFill="1"/>
    <xf numFmtId="0" fontId="13" fillId="2" borderId="35" xfId="0" quotePrefix="1" applyFont="1" applyFill="1" applyBorder="1" applyAlignment="1">
      <alignment horizontal="left"/>
    </xf>
    <xf numFmtId="0" fontId="14" fillId="5" borderId="2" xfId="0" applyFont="1" applyFill="1" applyBorder="1"/>
    <xf numFmtId="0" fontId="9" fillId="5" borderId="3" xfId="0" quotePrefix="1" applyFont="1" applyFill="1" applyBorder="1" applyAlignment="1">
      <alignment horizontal="left" vertical="top" wrapText="1"/>
    </xf>
    <xf numFmtId="0" fontId="9" fillId="5" borderId="4" xfId="0" quotePrefix="1" applyFont="1" applyFill="1" applyBorder="1" applyAlignment="1">
      <alignment horizontal="left" vertical="top" wrapText="1"/>
    </xf>
    <xf numFmtId="0" fontId="12" fillId="8" borderId="29" xfId="0" quotePrefix="1" applyFont="1" applyFill="1" applyBorder="1" applyAlignment="1">
      <alignment horizontal="left"/>
    </xf>
    <xf numFmtId="0" fontId="12" fillId="8" borderId="30" xfId="0" quotePrefix="1" applyFont="1" applyFill="1" applyBorder="1" applyAlignment="1">
      <alignment horizontal="left"/>
    </xf>
    <xf numFmtId="0" fontId="21" fillId="7" borderId="32" xfId="0" quotePrefix="1" applyFont="1" applyFill="1" applyBorder="1" applyAlignment="1">
      <alignment horizontal="left" vertical="top" wrapText="1"/>
    </xf>
    <xf numFmtId="3" fontId="22" fillId="2" borderId="1" xfId="0" quotePrefix="1" applyNumberFormat="1" applyFont="1" applyFill="1" applyBorder="1" applyAlignment="1">
      <alignment horizontal="center" vertical="center" wrapText="1"/>
    </xf>
    <xf numFmtId="167" fontId="20" fillId="2" borderId="0" xfId="5" applyNumberFormat="1" applyFont="1" applyFill="1" applyBorder="1" applyAlignment="1">
      <alignment horizontal="center" vertical="center"/>
    </xf>
    <xf numFmtId="0" fontId="20" fillId="2" borderId="0" xfId="0" quotePrefix="1" applyFont="1" applyFill="1" applyAlignment="1">
      <alignment horizontal="center" vertical="center" wrapText="1"/>
    </xf>
    <xf numFmtId="7" fontId="20" fillId="6" borderId="1" xfId="5" applyNumberFormat="1" applyFont="1" applyFill="1" applyBorder="1" applyAlignment="1">
      <alignment horizontal="center" vertical="center"/>
    </xf>
    <xf numFmtId="0" fontId="23" fillId="7" borderId="0" xfId="0" quotePrefix="1" applyFont="1" applyFill="1" applyAlignment="1">
      <alignment horizontal="left" vertical="top"/>
    </xf>
    <xf numFmtId="0" fontId="24" fillId="7" borderId="35" xfId="0" quotePrefix="1" applyFont="1" applyFill="1" applyBorder="1" applyAlignment="1">
      <alignment horizontal="left" vertical="top"/>
    </xf>
    <xf numFmtId="3" fontId="20" fillId="2" borderId="0" xfId="0" quotePrefix="1" applyNumberFormat="1" applyFont="1" applyFill="1" applyAlignment="1">
      <alignment horizontal="center" vertical="center" wrapText="1"/>
    </xf>
    <xf numFmtId="7" fontId="9" fillId="2" borderId="0" xfId="0" applyNumberFormat="1" applyFont="1" applyFill="1" applyAlignment="1" applyProtection="1">
      <alignment horizontal="center" vertical="center"/>
      <protection locked="0"/>
    </xf>
    <xf numFmtId="0" fontId="10" fillId="8" borderId="35" xfId="0" quotePrefix="1" applyFont="1" applyFill="1" applyBorder="1" applyAlignment="1">
      <alignment horizontal="left"/>
    </xf>
    <xf numFmtId="166" fontId="14" fillId="8" borderId="36" xfId="5" applyNumberFormat="1" applyFont="1" applyFill="1" applyBorder="1" applyAlignment="1">
      <alignment horizontal="center" vertical="center"/>
    </xf>
    <xf numFmtId="0" fontId="8" fillId="8" borderId="33" xfId="0" quotePrefix="1" applyFont="1" applyFill="1" applyBorder="1" applyAlignment="1">
      <alignment horizontal="left" vertical="top" wrapText="1"/>
    </xf>
    <xf numFmtId="3" fontId="14" fillId="8" borderId="33" xfId="0" quotePrefix="1" applyNumberFormat="1" applyFont="1" applyFill="1" applyBorder="1" applyAlignment="1">
      <alignment horizontal="center" vertical="center" wrapText="1"/>
    </xf>
    <xf numFmtId="0" fontId="14" fillId="8" borderId="33" xfId="0" quotePrefix="1" applyFont="1" applyFill="1" applyBorder="1" applyAlignment="1">
      <alignment horizontal="center" wrapText="1"/>
    </xf>
    <xf numFmtId="166" fontId="14" fillId="8" borderId="34" xfId="5" applyNumberFormat="1" applyFont="1" applyFill="1" applyBorder="1" applyAlignment="1">
      <alignment horizontal="center" vertical="center"/>
    </xf>
    <xf numFmtId="0" fontId="12" fillId="8" borderId="30" xfId="0" quotePrefix="1" applyFont="1" applyFill="1" applyBorder="1" applyAlignment="1">
      <alignment horizontal="left" vertical="top" wrapText="1"/>
    </xf>
    <xf numFmtId="1" fontId="12" fillId="8" borderId="30" xfId="0" quotePrefix="1" applyNumberFormat="1" applyFont="1" applyFill="1" applyBorder="1" applyAlignment="1">
      <alignment horizontal="left" vertical="top" wrapText="1"/>
    </xf>
    <xf numFmtId="3" fontId="12" fillId="5" borderId="1" xfId="0" quotePrefix="1" applyNumberFormat="1" applyFont="1" applyFill="1" applyBorder="1" applyAlignment="1">
      <alignment horizontal="center" vertical="center" wrapText="1"/>
    </xf>
    <xf numFmtId="0" fontId="8" fillId="8" borderId="0" xfId="0" quotePrefix="1" applyFont="1" applyFill="1" applyAlignment="1">
      <alignment horizontal="left" vertical="top" wrapText="1"/>
    </xf>
    <xf numFmtId="0" fontId="14" fillId="8" borderId="0" xfId="0" applyFont="1" applyFill="1" applyAlignment="1">
      <alignment wrapText="1"/>
    </xf>
    <xf numFmtId="3" fontId="14" fillId="8" borderId="0" xfId="0" quotePrefix="1" applyNumberFormat="1" applyFont="1" applyFill="1" applyAlignment="1">
      <alignment horizontal="center" vertical="center" wrapText="1"/>
    </xf>
    <xf numFmtId="0" fontId="14" fillId="8" borderId="0" xfId="0" quotePrefix="1" applyFont="1" applyFill="1" applyAlignment="1">
      <alignment horizontal="center" wrapText="1"/>
    </xf>
    <xf numFmtId="0" fontId="8" fillId="2" borderId="8" xfId="0" applyFont="1" applyFill="1" applyBorder="1" applyAlignment="1">
      <alignment horizontal="center" vertical="center"/>
    </xf>
    <xf numFmtId="0" fontId="14" fillId="2" borderId="0" xfId="0" quotePrefix="1" applyFont="1" applyFill="1" applyAlignment="1">
      <alignment horizontal="left" vertical="top"/>
    </xf>
    <xf numFmtId="0" fontId="9" fillId="5" borderId="3" xfId="0" applyFont="1" applyFill="1" applyBorder="1" applyAlignment="1">
      <alignment horizontal="left"/>
    </xf>
    <xf numFmtId="0" fontId="9" fillId="5" borderId="4" xfId="0" applyFont="1" applyFill="1" applyBorder="1" applyAlignment="1">
      <alignment horizontal="left"/>
    </xf>
    <xf numFmtId="0" fontId="9" fillId="2" borderId="0" xfId="0" applyFont="1" applyFill="1" applyAlignment="1">
      <alignment horizontal="left"/>
    </xf>
    <xf numFmtId="0" fontId="14" fillId="5" borderId="2" xfId="0" applyFont="1" applyFill="1" applyBorder="1" applyAlignment="1">
      <alignment horizontal="left"/>
    </xf>
    <xf numFmtId="44" fontId="20" fillId="2" borderId="0" xfId="5" applyFont="1" applyFill="1" applyBorder="1" applyAlignment="1">
      <alignment horizontal="right" vertical="center"/>
    </xf>
    <xf numFmtId="3" fontId="12" fillId="2" borderId="0" xfId="0" quotePrefix="1" applyNumberFormat="1" applyFont="1" applyFill="1" applyAlignment="1">
      <alignment horizontal="center" vertical="center" wrapText="1"/>
    </xf>
    <xf numFmtId="0" fontId="9" fillId="2" borderId="1" xfId="0" applyFont="1" applyFill="1" applyBorder="1" applyAlignment="1">
      <alignment horizontal="left"/>
    </xf>
    <xf numFmtId="0" fontId="8" fillId="2" borderId="35" xfId="0" applyFont="1" applyFill="1" applyBorder="1" applyAlignment="1">
      <alignment horizontal="left"/>
    </xf>
    <xf numFmtId="0" fontId="9" fillId="2" borderId="36" xfId="0" applyFont="1" applyFill="1" applyBorder="1" applyAlignment="1">
      <alignment horizontal="left"/>
    </xf>
    <xf numFmtId="0" fontId="8" fillId="2" borderId="32" xfId="0" applyFont="1" applyFill="1" applyBorder="1" applyAlignment="1">
      <alignment horizontal="left"/>
    </xf>
    <xf numFmtId="0" fontId="9" fillId="2" borderId="33" xfId="0" applyFont="1" applyFill="1" applyBorder="1" applyAlignment="1">
      <alignment horizontal="left"/>
    </xf>
    <xf numFmtId="44" fontId="12" fillId="6" borderId="1" xfId="5" applyFont="1" applyFill="1" applyBorder="1" applyAlignment="1">
      <alignment horizontal="right" vertical="center"/>
    </xf>
    <xf numFmtId="0" fontId="8" fillId="2" borderId="29" xfId="0" applyFont="1" applyFill="1" applyBorder="1" applyAlignment="1">
      <alignment horizontal="left"/>
    </xf>
    <xf numFmtId="0" fontId="9" fillId="2" borderId="30" xfId="0" applyFont="1" applyFill="1" applyBorder="1" applyAlignment="1">
      <alignment horizontal="left"/>
    </xf>
    <xf numFmtId="0" fontId="9" fillId="2" borderId="31" xfId="0" applyFont="1" applyFill="1" applyBorder="1" applyAlignment="1">
      <alignment horizontal="left"/>
    </xf>
    <xf numFmtId="0" fontId="9" fillId="2" borderId="2" xfId="0" applyFont="1" applyFill="1" applyBorder="1" applyAlignment="1">
      <alignment horizontal="left"/>
    </xf>
    <xf numFmtId="0" fontId="8" fillId="2" borderId="0" xfId="0" applyFont="1" applyFill="1" applyAlignment="1">
      <alignment horizontal="left"/>
    </xf>
    <xf numFmtId="44" fontId="20" fillId="2" borderId="0" xfId="0" applyNumberFormat="1" applyFont="1" applyFill="1" applyAlignment="1">
      <alignment horizontal="center" vertical="center"/>
    </xf>
    <xf numFmtId="44" fontId="12" fillId="2" borderId="0" xfId="5" applyFont="1" applyFill="1" applyBorder="1" applyAlignment="1">
      <alignment horizontal="right" vertical="center"/>
    </xf>
    <xf numFmtId="44" fontId="12" fillId="2" borderId="0" xfId="0" applyNumberFormat="1" applyFont="1" applyFill="1" applyAlignment="1">
      <alignment horizontal="center" vertical="center"/>
    </xf>
    <xf numFmtId="0" fontId="26" fillId="7" borderId="36" xfId="0" quotePrefix="1" applyFont="1" applyFill="1" applyBorder="1" applyAlignment="1">
      <alignment horizontal="left" vertical="top" wrapText="1"/>
    </xf>
    <xf numFmtId="3" fontId="25" fillId="7" borderId="36" xfId="0" quotePrefix="1" applyNumberFormat="1" applyFont="1" applyFill="1" applyBorder="1" applyAlignment="1">
      <alignment horizontal="left" vertical="top" wrapText="1"/>
    </xf>
    <xf numFmtId="0" fontId="20" fillId="2" borderId="0" xfId="0" applyFont="1" applyFill="1" applyAlignment="1">
      <alignment horizontal="left" wrapText="1"/>
    </xf>
    <xf numFmtId="0" fontId="10" fillId="8" borderId="32" xfId="0" quotePrefix="1" applyFont="1" applyFill="1" applyBorder="1" applyAlignment="1">
      <alignment horizontal="left" vertical="top"/>
    </xf>
    <xf numFmtId="0" fontId="10" fillId="2" borderId="35" xfId="0" quotePrefix="1" applyFont="1" applyFill="1" applyBorder="1" applyAlignment="1">
      <alignment horizontal="left"/>
    </xf>
    <xf numFmtId="0" fontId="24" fillId="7" borderId="35" xfId="0" quotePrefix="1" applyFont="1" applyFill="1" applyBorder="1" applyAlignment="1">
      <alignment horizontal="left"/>
    </xf>
    <xf numFmtId="0" fontId="28" fillId="7" borderId="35" xfId="0" quotePrefix="1" applyFont="1" applyFill="1" applyBorder="1" applyAlignment="1">
      <alignment horizontal="left" vertical="top"/>
    </xf>
    <xf numFmtId="0" fontId="28" fillId="7" borderId="32" xfId="0" quotePrefix="1" applyFont="1" applyFill="1" applyBorder="1" applyAlignment="1">
      <alignment horizontal="left" vertical="top"/>
    </xf>
    <xf numFmtId="7" fontId="12" fillId="3" borderId="1" xfId="0" applyNumberFormat="1" applyFont="1" applyFill="1" applyBorder="1" applyAlignment="1" applyProtection="1">
      <alignment horizontal="center" vertical="center"/>
      <protection locked="0"/>
    </xf>
    <xf numFmtId="0" fontId="8" fillId="2" borderId="35" xfId="0" applyFont="1" applyFill="1" applyBorder="1" applyAlignment="1">
      <alignment horizontal="left" vertical="top"/>
    </xf>
    <xf numFmtId="44" fontId="12" fillId="3" borderId="1" xfId="0" applyNumberFormat="1" applyFont="1" applyFill="1" applyBorder="1" applyAlignment="1" applyProtection="1">
      <alignment horizontal="center" vertical="center"/>
      <protection locked="0"/>
    </xf>
    <xf numFmtId="167" fontId="12" fillId="3" borderId="1" xfId="5" applyNumberFormat="1" applyFont="1" applyFill="1" applyBorder="1" applyAlignment="1" applyProtection="1">
      <alignment horizontal="center" vertical="center"/>
      <protection locked="0"/>
    </xf>
    <xf numFmtId="0" fontId="5" fillId="2" borderId="0" xfId="0" quotePrefix="1" applyFont="1" applyFill="1" applyAlignment="1">
      <alignment horizontal="center" wrapText="1"/>
    </xf>
    <xf numFmtId="0" fontId="16" fillId="5" borderId="2" xfId="0" quotePrefix="1" applyFont="1" applyFill="1" applyBorder="1" applyAlignment="1">
      <alignment horizontal="left" wrapText="1"/>
    </xf>
    <xf numFmtId="0" fontId="16" fillId="5" borderId="3" xfId="0" quotePrefix="1" applyFont="1" applyFill="1" applyBorder="1" applyAlignment="1">
      <alignment horizontal="left" wrapText="1"/>
    </xf>
    <xf numFmtId="0" fontId="16" fillId="5" borderId="4" xfId="0" quotePrefix="1" applyFont="1" applyFill="1" applyBorder="1" applyAlignment="1">
      <alignment horizontal="left" wrapText="1"/>
    </xf>
    <xf numFmtId="0" fontId="2" fillId="2" borderId="0" xfId="0" quotePrefix="1" applyFont="1" applyFill="1" applyAlignment="1">
      <alignment horizontal="left" vertical="top" wrapText="1"/>
    </xf>
    <xf numFmtId="0" fontId="2" fillId="3" borderId="22" xfId="0" quotePrefix="1"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9" fillId="2" borderId="0" xfId="0" quotePrefix="1" applyFont="1" applyFill="1" applyAlignment="1">
      <alignment horizontal="left" vertical="top" wrapText="1"/>
    </xf>
    <xf numFmtId="0" fontId="1" fillId="2" borderId="0" xfId="0" quotePrefix="1" applyFont="1" applyFill="1" applyAlignment="1">
      <alignment horizontal="left" vertical="top" wrapText="1"/>
    </xf>
    <xf numFmtId="0" fontId="2" fillId="2" borderId="0" xfId="0" quotePrefix="1" applyFont="1" applyFill="1" applyAlignment="1">
      <alignment horizontal="left" vertical="top"/>
    </xf>
    <xf numFmtId="164" fontId="13" fillId="2" borderId="0" xfId="0" applyNumberFormat="1" applyFont="1" applyFill="1" applyAlignment="1">
      <alignment horizontal="left"/>
    </xf>
    <xf numFmtId="164" fontId="13" fillId="2" borderId="0" xfId="0" quotePrefix="1" applyNumberFormat="1" applyFont="1" applyFill="1" applyAlignment="1">
      <alignment horizontal="left"/>
    </xf>
    <xf numFmtId="0" fontId="12" fillId="5" borderId="2" xfId="0" quotePrefix="1" applyFont="1" applyFill="1" applyBorder="1" applyAlignment="1">
      <alignment horizontal="left" wrapText="1"/>
    </xf>
    <xf numFmtId="0" fontId="12" fillId="5" borderId="3" xfId="0" quotePrefix="1" applyFont="1" applyFill="1" applyBorder="1" applyAlignment="1">
      <alignment horizontal="left" wrapText="1"/>
    </xf>
    <xf numFmtId="0" fontId="12" fillId="5" borderId="4" xfId="0" quotePrefix="1" applyFont="1" applyFill="1" applyBorder="1" applyAlignment="1">
      <alignment horizontal="left" wrapText="1"/>
    </xf>
    <xf numFmtId="0" fontId="9" fillId="5" borderId="2" xfId="0" quotePrefix="1" applyFont="1" applyFill="1" applyBorder="1" applyAlignment="1">
      <alignment horizontal="left"/>
    </xf>
    <xf numFmtId="0" fontId="9" fillId="5" borderId="3" xfId="0" applyFont="1" applyFill="1" applyBorder="1" applyAlignment="1">
      <alignment horizontal="left"/>
    </xf>
    <xf numFmtId="0" fontId="9" fillId="5" borderId="4" xfId="0" applyFont="1" applyFill="1" applyBorder="1" applyAlignment="1">
      <alignment horizontal="left"/>
    </xf>
    <xf numFmtId="0" fontId="1" fillId="2" borderId="2" xfId="0" quotePrefix="1" applyFont="1" applyFill="1" applyBorder="1" applyAlignment="1">
      <alignment horizontal="left" vertical="top" wrapText="1"/>
    </xf>
    <xf numFmtId="0" fontId="2" fillId="2" borderId="3" xfId="0" quotePrefix="1" applyFont="1" applyFill="1" applyBorder="1" applyAlignment="1">
      <alignment horizontal="left" vertical="top" wrapText="1"/>
    </xf>
    <xf numFmtId="0" fontId="2" fillId="2" borderId="4" xfId="0" quotePrefix="1" applyFont="1" applyFill="1" applyBorder="1" applyAlignment="1">
      <alignment horizontal="left" vertical="top" wrapText="1"/>
    </xf>
    <xf numFmtId="0" fontId="14" fillId="2" borderId="2" xfId="0" quotePrefix="1" applyFont="1" applyFill="1" applyBorder="1" applyAlignment="1">
      <alignment horizontal="left" vertical="top" wrapText="1"/>
    </xf>
    <xf numFmtId="0" fontId="14" fillId="2" borderId="3" xfId="0" quotePrefix="1" applyFont="1" applyFill="1" applyBorder="1" applyAlignment="1">
      <alignment horizontal="left" vertical="top" wrapText="1"/>
    </xf>
    <xf numFmtId="0" fontId="14" fillId="2" borderId="4" xfId="0" quotePrefix="1" applyFont="1" applyFill="1" applyBorder="1" applyAlignment="1">
      <alignment horizontal="left" vertical="top" wrapText="1"/>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21" fillId="7" borderId="29" xfId="0" applyFont="1" applyFill="1" applyBorder="1" applyAlignment="1">
      <alignment horizontal="left" vertical="top" wrapText="1"/>
    </xf>
    <xf numFmtId="0" fontId="21" fillId="7" borderId="30" xfId="0" applyFont="1" applyFill="1" applyBorder="1" applyAlignment="1">
      <alignment horizontal="left" vertical="top" wrapText="1"/>
    </xf>
    <xf numFmtId="0" fontId="21" fillId="7" borderId="31" xfId="0" applyFont="1" applyFill="1" applyBorder="1" applyAlignment="1">
      <alignment horizontal="left" vertical="top" wrapText="1"/>
    </xf>
    <xf numFmtId="0" fontId="21" fillId="7" borderId="35" xfId="0" quotePrefix="1" applyFont="1" applyFill="1" applyBorder="1" applyAlignment="1">
      <alignment horizontal="left" vertical="top" wrapText="1"/>
    </xf>
    <xf numFmtId="0" fontId="21" fillId="7" borderId="0" xfId="0" quotePrefix="1" applyFont="1" applyFill="1" applyAlignment="1">
      <alignment horizontal="left" vertical="top" wrapText="1"/>
    </xf>
    <xf numFmtId="0" fontId="21" fillId="7" borderId="36" xfId="0" quotePrefix="1" applyFont="1" applyFill="1" applyBorder="1" applyAlignment="1">
      <alignment horizontal="left" vertical="top" wrapText="1"/>
    </xf>
    <xf numFmtId="0" fontId="11" fillId="2" borderId="2" xfId="0" quotePrefix="1" applyFont="1" applyFill="1" applyBorder="1" applyAlignment="1">
      <alignment horizontal="center" wrapText="1"/>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13" fillId="2" borderId="0" xfId="0" quotePrefix="1" applyFont="1" applyFill="1" applyAlignment="1">
      <alignment horizontal="left" vertical="top" wrapText="1"/>
    </xf>
    <xf numFmtId="0" fontId="13" fillId="2" borderId="0" xfId="0" applyFont="1" applyFill="1" applyAlignment="1">
      <alignment horizontal="left" vertical="top" wrapText="1"/>
    </xf>
  </cellXfs>
  <cellStyles count="7">
    <cellStyle name="Invulcel" xfId="1" xr:uid="{00000000-0005-0000-0000-000000000000}"/>
    <cellStyle name="Komma" xfId="6" builtinId="3"/>
    <cellStyle name="Lege cel" xfId="2" xr:uid="{00000000-0005-0000-0000-000002000000}"/>
    <cellStyle name="Standaard" xfId="0" builtinId="0"/>
    <cellStyle name="Standaard 2" xfId="3" xr:uid="{00000000-0005-0000-0000-000005000000}"/>
    <cellStyle name="Uitgerekende cel" xfId="4" xr:uid="{00000000-0005-0000-0000-000006000000}"/>
    <cellStyle name="Valuta"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118010</xdr:rowOff>
    </xdr:from>
    <xdr:to>
      <xdr:col>4</xdr:col>
      <xdr:colOff>706693</xdr:colOff>
      <xdr:row>3</xdr:row>
      <xdr:rowOff>99059</xdr:rowOff>
    </xdr:to>
    <xdr:pic>
      <xdr:nvPicPr>
        <xdr:cNvPr id="1026" name="Afbeelding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38990"/>
          <a:ext cx="2531683" cy="544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3651250</xdr:colOff>
      <xdr:row>1</xdr:row>
      <xdr:rowOff>94326</xdr:rowOff>
    </xdr:from>
    <xdr:to>
      <xdr:col>5</xdr:col>
      <xdr:colOff>1473942</xdr:colOff>
      <xdr:row>2</xdr:row>
      <xdr:rowOff>358488</xdr:rowOff>
    </xdr:to>
    <xdr:pic>
      <xdr:nvPicPr>
        <xdr:cNvPr id="4" name="Afbeelding 3">
          <a:extLst>
            <a:ext uri="{FF2B5EF4-FFF2-40B4-BE49-F238E27FC236}">
              <a16:creationId xmlns:a16="http://schemas.microsoft.com/office/drawing/2014/main" id="{9EA65A3E-1EA9-44C9-9FE6-6287E2725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2583" y="189576"/>
          <a:ext cx="1495109" cy="444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E61C-BFC8-4F3E-8F0D-7D3C67AFD18E}">
  <dimension ref="A1"/>
  <sheetViews>
    <sheetView workbookViewId="0"/>
  </sheetViews>
  <sheetFormatPr defaultRowHeight="13.2" x14ac:dyDescent="0.25"/>
  <sheetData/>
  <pageMargins left="0.7" right="0.7" top="0.75" bottom="0.75" header="0.3" footer="0.3"/>
  <pageSetup paperSize="9" orientation="portrait" verticalDpi="0" r:id="rId1"/>
  <customProperties>
    <customPr name="SLWorkbook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2"/>
  <sheetViews>
    <sheetView tabSelected="1" topLeftCell="A58" zoomScaleNormal="100" zoomScaleSheetLayoutView="110" workbookViewId="0">
      <selection activeCell="H6" sqref="H6:L15"/>
    </sheetView>
  </sheetViews>
  <sheetFormatPr defaultColWidth="0" defaultRowHeight="13.8" zeroHeight="1" x14ac:dyDescent="0.3"/>
  <cols>
    <col min="1" max="2" width="1.109375" style="6" customWidth="1"/>
    <col min="3" max="3" width="13.33203125" style="6" customWidth="1"/>
    <col min="4" max="4" width="14.33203125" style="6" customWidth="1"/>
    <col min="5" max="5" width="31.33203125" style="6" customWidth="1"/>
    <col min="6" max="6" width="21.44140625" style="6" customWidth="1"/>
    <col min="7" max="7" width="2.109375" style="6" customWidth="1"/>
    <col min="8" max="8" width="9.33203125" style="6" customWidth="1"/>
    <col min="9" max="9" width="1.44140625" style="6" customWidth="1"/>
    <col min="10" max="10" width="16.109375" style="6" customWidth="1"/>
    <col min="11" max="11" width="4.88671875" style="6" customWidth="1"/>
    <col min="12" max="12" width="19" style="6" customWidth="1"/>
    <col min="13" max="14" width="1" style="6" customWidth="1"/>
    <col min="15" max="17" width="2.44140625" style="6" hidden="1" customWidth="1"/>
    <col min="18" max="21" width="9.33203125" style="6" hidden="1" customWidth="1"/>
    <col min="22" max="16384" width="9.33203125" style="6" hidden="1"/>
  </cols>
  <sheetData>
    <row r="1" spans="2:13" ht="6.75" customHeight="1" thickBot="1" x14ac:dyDescent="0.35"/>
    <row r="2" spans="2:13" ht="11.25" customHeight="1" thickTop="1" x14ac:dyDescent="0.45">
      <c r="B2" s="7"/>
      <c r="C2" s="2"/>
      <c r="D2" s="2"/>
      <c r="E2" s="2"/>
      <c r="F2" s="2"/>
      <c r="G2" s="2"/>
      <c r="H2" s="2"/>
      <c r="I2" s="2"/>
      <c r="J2" s="2"/>
      <c r="K2" s="2"/>
      <c r="L2" s="2"/>
      <c r="M2" s="8"/>
    </row>
    <row r="3" spans="2:13" ht="44.25" customHeight="1" x14ac:dyDescent="0.45">
      <c r="B3" s="9"/>
      <c r="C3" s="3"/>
      <c r="D3" s="3"/>
      <c r="E3" s="159" t="s">
        <v>100</v>
      </c>
      <c r="F3" s="159"/>
      <c r="G3" s="159"/>
      <c r="H3" s="159"/>
      <c r="I3" s="159"/>
      <c r="J3" s="159"/>
      <c r="K3" s="159"/>
      <c r="L3" s="159"/>
      <c r="M3" s="10"/>
    </row>
    <row r="4" spans="2:13" ht="23.25" customHeight="1" x14ac:dyDescent="0.45">
      <c r="B4" s="9"/>
      <c r="C4" s="1"/>
      <c r="D4" s="1"/>
      <c r="E4" s="1"/>
      <c r="F4" s="4" t="s">
        <v>105</v>
      </c>
      <c r="G4" s="4"/>
      <c r="H4" s="1"/>
      <c r="I4" s="1"/>
      <c r="J4" s="1"/>
      <c r="K4" s="1"/>
      <c r="L4" s="1"/>
      <c r="M4" s="10"/>
    </row>
    <row r="5" spans="2:13" ht="16.5" customHeight="1" x14ac:dyDescent="0.45">
      <c r="B5" s="9"/>
      <c r="C5" s="1"/>
      <c r="D5" s="1"/>
      <c r="E5" s="1"/>
      <c r="F5" s="1"/>
      <c r="G5" s="1"/>
      <c r="H5" s="1"/>
      <c r="I5" s="1"/>
      <c r="J5" s="1"/>
      <c r="K5" s="1"/>
      <c r="L5" s="1"/>
      <c r="M5" s="10"/>
    </row>
    <row r="6" spans="2:13" ht="14.4" x14ac:dyDescent="0.3">
      <c r="B6" s="9"/>
      <c r="C6" s="175" t="s">
        <v>0</v>
      </c>
      <c r="D6" s="175"/>
      <c r="E6" s="175"/>
      <c r="F6" s="175"/>
      <c r="G6" s="175"/>
      <c r="H6" s="164"/>
      <c r="I6" s="165"/>
      <c r="J6" s="165"/>
      <c r="K6" s="165"/>
      <c r="L6" s="166"/>
      <c r="M6" s="10"/>
    </row>
    <row r="7" spans="2:13" ht="14.4" x14ac:dyDescent="0.3">
      <c r="B7" s="9"/>
      <c r="C7" s="175" t="s">
        <v>1</v>
      </c>
      <c r="D7" s="175"/>
      <c r="E7" s="175"/>
      <c r="F7" s="175"/>
      <c r="G7" s="175"/>
      <c r="H7" s="167"/>
      <c r="I7" s="168"/>
      <c r="J7" s="168"/>
      <c r="K7" s="168"/>
      <c r="L7" s="169"/>
      <c r="M7" s="10"/>
    </row>
    <row r="8" spans="2:13" ht="14.4" x14ac:dyDescent="0.3">
      <c r="B8" s="9"/>
      <c r="C8" s="163" t="s">
        <v>2</v>
      </c>
      <c r="D8" s="163"/>
      <c r="E8" s="163"/>
      <c r="F8" s="163"/>
      <c r="G8" s="163"/>
      <c r="H8" s="167"/>
      <c r="I8" s="168"/>
      <c r="J8" s="168"/>
      <c r="K8" s="168"/>
      <c r="L8" s="169"/>
      <c r="M8" s="10"/>
    </row>
    <row r="9" spans="2:13" ht="14.4" x14ac:dyDescent="0.3">
      <c r="B9" s="9"/>
      <c r="C9" s="163" t="s">
        <v>3</v>
      </c>
      <c r="D9" s="163"/>
      <c r="E9" s="163"/>
      <c r="F9" s="163"/>
      <c r="G9" s="163"/>
      <c r="H9" s="167"/>
      <c r="I9" s="168"/>
      <c r="J9" s="168"/>
      <c r="K9" s="168"/>
      <c r="L9" s="169"/>
      <c r="M9" s="10"/>
    </row>
    <row r="10" spans="2:13" ht="30.6" customHeight="1" x14ac:dyDescent="0.3">
      <c r="B10" s="9"/>
      <c r="C10" s="174" t="s">
        <v>18</v>
      </c>
      <c r="D10" s="163"/>
      <c r="E10" s="163"/>
      <c r="F10" s="163"/>
      <c r="G10" s="163"/>
      <c r="H10" s="167"/>
      <c r="I10" s="168"/>
      <c r="J10" s="168"/>
      <c r="K10" s="168"/>
      <c r="L10" s="169"/>
      <c r="M10" s="10"/>
    </row>
    <row r="11" spans="2:13" ht="14.4" x14ac:dyDescent="0.3">
      <c r="B11" s="9"/>
      <c r="C11" s="174" t="s">
        <v>19</v>
      </c>
      <c r="D11" s="163"/>
      <c r="E11" s="163"/>
      <c r="F11" s="163"/>
      <c r="G11" s="163"/>
      <c r="H11" s="167"/>
      <c r="I11" s="168"/>
      <c r="J11" s="168"/>
      <c r="K11" s="168"/>
      <c r="L11" s="169"/>
      <c r="M11" s="10"/>
    </row>
    <row r="12" spans="2:13" ht="14.4" x14ac:dyDescent="0.3">
      <c r="B12" s="9"/>
      <c r="C12" s="173" t="s">
        <v>4</v>
      </c>
      <c r="D12" s="173"/>
      <c r="E12" s="173"/>
      <c r="F12" s="173"/>
      <c r="G12" s="173"/>
      <c r="H12" s="167"/>
      <c r="I12" s="168"/>
      <c r="J12" s="168"/>
      <c r="K12" s="168"/>
      <c r="L12" s="169"/>
      <c r="M12" s="10"/>
    </row>
    <row r="13" spans="2:13" ht="28.95" customHeight="1" x14ac:dyDescent="0.3">
      <c r="B13" s="9"/>
      <c r="C13" s="163" t="s">
        <v>5</v>
      </c>
      <c r="D13" s="163"/>
      <c r="E13" s="163"/>
      <c r="F13" s="163"/>
      <c r="G13" s="57"/>
      <c r="H13" s="167"/>
      <c r="I13" s="168"/>
      <c r="J13" s="168"/>
      <c r="K13" s="168"/>
      <c r="L13" s="169"/>
      <c r="M13" s="10"/>
    </row>
    <row r="14" spans="2:13" ht="27.6" customHeight="1" x14ac:dyDescent="0.3">
      <c r="B14" s="9"/>
      <c r="C14" s="174" t="s">
        <v>101</v>
      </c>
      <c r="D14" s="163"/>
      <c r="E14" s="163"/>
      <c r="F14" s="163"/>
      <c r="G14" s="163"/>
      <c r="H14" s="167"/>
      <c r="I14" s="168"/>
      <c r="J14" s="168"/>
      <c r="K14" s="168"/>
      <c r="L14" s="169"/>
      <c r="M14" s="10"/>
    </row>
    <row r="15" spans="2:13" ht="15" customHeight="1" x14ac:dyDescent="0.3">
      <c r="B15" s="9"/>
      <c r="C15" s="66"/>
      <c r="D15" s="176"/>
      <c r="E15" s="177"/>
      <c r="F15" s="149"/>
      <c r="G15" s="58"/>
      <c r="H15" s="170"/>
      <c r="I15" s="171"/>
      <c r="J15" s="171"/>
      <c r="K15" s="171"/>
      <c r="L15" s="172"/>
      <c r="M15" s="10"/>
    </row>
    <row r="16" spans="2:13" ht="14.4" x14ac:dyDescent="0.3">
      <c r="B16" s="9"/>
      <c r="C16" s="66" t="s">
        <v>102</v>
      </c>
      <c r="D16" s="176">
        <v>46092</v>
      </c>
      <c r="E16" s="177"/>
      <c r="F16" s="149"/>
      <c r="G16" s="58"/>
      <c r="H16" s="58"/>
      <c r="I16" s="5"/>
      <c r="J16" s="5"/>
      <c r="K16" s="5"/>
      <c r="L16" s="5"/>
      <c r="M16" s="10"/>
    </row>
    <row r="17" spans="1:14" ht="14.4" x14ac:dyDescent="0.3">
      <c r="B17" s="9"/>
      <c r="G17" s="58"/>
      <c r="H17" s="58"/>
      <c r="I17" s="5"/>
      <c r="J17" s="5"/>
      <c r="K17" s="5"/>
      <c r="L17" s="5"/>
      <c r="M17" s="10"/>
    </row>
    <row r="18" spans="1:14" ht="28.2" customHeight="1" x14ac:dyDescent="0.3">
      <c r="B18" s="9"/>
      <c r="C18" s="178" t="s">
        <v>103</v>
      </c>
      <c r="D18" s="179"/>
      <c r="E18" s="179"/>
      <c r="F18" s="180"/>
      <c r="H18" s="59"/>
      <c r="I18" s="59"/>
      <c r="J18" s="59"/>
      <c r="K18" s="59"/>
      <c r="L18" s="58"/>
      <c r="M18" s="10"/>
    </row>
    <row r="19" spans="1:14" ht="14.4" x14ac:dyDescent="0.3">
      <c r="B19" s="9"/>
      <c r="C19" s="71"/>
      <c r="D19" s="71"/>
      <c r="E19" s="71"/>
      <c r="F19" s="71"/>
      <c r="H19" s="59"/>
      <c r="I19" s="59"/>
      <c r="J19" s="59"/>
      <c r="K19" s="59"/>
      <c r="L19" s="58"/>
      <c r="M19" s="10"/>
    </row>
    <row r="20" spans="1:14" ht="17.399999999999999" customHeight="1" x14ac:dyDescent="0.35">
      <c r="B20" s="9"/>
      <c r="C20" s="160" t="s">
        <v>6</v>
      </c>
      <c r="D20" s="161"/>
      <c r="E20" s="161"/>
      <c r="F20" s="162"/>
      <c r="G20" s="43"/>
      <c r="H20" s="45"/>
      <c r="I20" s="44"/>
      <c r="J20" s="44"/>
      <c r="K20" s="44"/>
      <c r="L20" s="72" t="s">
        <v>22</v>
      </c>
      <c r="M20" s="10"/>
    </row>
    <row r="21" spans="1:14" ht="16.95" customHeight="1" x14ac:dyDescent="0.3">
      <c r="B21" s="9"/>
      <c r="C21" s="91" t="s">
        <v>81</v>
      </c>
      <c r="D21" s="57"/>
      <c r="E21" s="57"/>
      <c r="F21" s="57"/>
      <c r="G21" s="43"/>
      <c r="H21" s="47"/>
      <c r="I21" s="44"/>
      <c r="J21" s="50"/>
      <c r="K21" s="46"/>
      <c r="L21" s="48"/>
      <c r="M21" s="10"/>
    </row>
    <row r="22" spans="1:14" ht="15" customHeight="1" x14ac:dyDescent="0.3">
      <c r="B22" s="9"/>
      <c r="C22" s="101" t="s">
        <v>50</v>
      </c>
      <c r="D22" s="92"/>
      <c r="E22" s="118">
        <v>110</v>
      </c>
      <c r="F22" s="102" t="s">
        <v>25</v>
      </c>
      <c r="G22" s="92"/>
      <c r="H22" s="119">
        <v>13000</v>
      </c>
      <c r="I22" s="93"/>
      <c r="J22" s="94"/>
      <c r="K22" s="46"/>
      <c r="L22" s="48"/>
      <c r="M22" s="10"/>
    </row>
    <row r="23" spans="1:14" ht="16.2" customHeight="1" x14ac:dyDescent="0.3">
      <c r="B23" s="9"/>
      <c r="C23" s="112" t="s">
        <v>104</v>
      </c>
      <c r="D23" s="121"/>
      <c r="E23" s="121"/>
      <c r="F23" s="121"/>
      <c r="G23" s="122"/>
      <c r="H23" s="123"/>
      <c r="I23" s="124"/>
      <c r="J23" s="113"/>
      <c r="K23" s="46"/>
      <c r="L23" s="48"/>
      <c r="M23" s="10"/>
    </row>
    <row r="24" spans="1:14" ht="5.4" customHeight="1" x14ac:dyDescent="0.3">
      <c r="B24" s="9"/>
      <c r="C24" s="150"/>
      <c r="D24" s="114"/>
      <c r="E24" s="114"/>
      <c r="F24" s="114"/>
      <c r="G24" s="95"/>
      <c r="H24" s="115"/>
      <c r="I24" s="116"/>
      <c r="J24" s="117"/>
      <c r="K24" s="46"/>
      <c r="L24" s="48"/>
      <c r="M24" s="10"/>
    </row>
    <row r="25" spans="1:14" s="96" customFormat="1" ht="7.8" customHeight="1" x14ac:dyDescent="0.3">
      <c r="A25" s="6"/>
      <c r="B25" s="125"/>
      <c r="C25" s="97"/>
      <c r="D25" s="90"/>
      <c r="E25" s="57"/>
      <c r="F25" s="57"/>
      <c r="G25" s="43"/>
      <c r="H25" s="47"/>
      <c r="I25" s="44"/>
      <c r="J25" s="50"/>
      <c r="K25" s="46"/>
      <c r="L25" s="48"/>
      <c r="M25" s="10"/>
      <c r="N25" s="6"/>
    </row>
    <row r="26" spans="1:14" ht="15" customHeight="1" x14ac:dyDescent="0.3">
      <c r="B26" s="9"/>
      <c r="C26" s="98" t="s">
        <v>68</v>
      </c>
      <c r="D26" s="99"/>
      <c r="E26" s="99"/>
      <c r="F26" s="100"/>
      <c r="G26" s="43"/>
      <c r="H26" s="83"/>
      <c r="I26" s="44"/>
      <c r="J26" s="85" t="s">
        <v>23</v>
      </c>
      <c r="K26" s="46"/>
      <c r="L26" s="48"/>
      <c r="M26" s="10"/>
    </row>
    <row r="27" spans="1:14" ht="15" customHeight="1" x14ac:dyDescent="0.3">
      <c r="B27" s="9"/>
      <c r="C27" s="195" t="s">
        <v>69</v>
      </c>
      <c r="D27" s="196"/>
      <c r="E27" s="196"/>
      <c r="F27" s="197"/>
      <c r="G27" s="43"/>
      <c r="H27" s="82"/>
      <c r="I27" s="44"/>
      <c r="J27" s="85" t="s">
        <v>48</v>
      </c>
      <c r="K27" s="46"/>
      <c r="L27" s="48"/>
      <c r="M27" s="10"/>
    </row>
    <row r="28" spans="1:14" ht="15" customHeight="1" x14ac:dyDescent="0.3">
      <c r="B28" s="9"/>
      <c r="C28" s="198" t="s">
        <v>72</v>
      </c>
      <c r="D28" s="199"/>
      <c r="E28" s="199"/>
      <c r="F28" s="200"/>
      <c r="G28" s="43"/>
      <c r="H28" s="84"/>
      <c r="I28" s="44"/>
      <c r="J28" s="158"/>
      <c r="K28" s="46"/>
      <c r="L28" s="67">
        <f>J28*E22*15</f>
        <v>0</v>
      </c>
      <c r="M28" s="10"/>
    </row>
    <row r="29" spans="1:14" ht="15" customHeight="1" x14ac:dyDescent="0.3">
      <c r="B29" s="9"/>
      <c r="C29" s="198" t="s">
        <v>70</v>
      </c>
      <c r="D29" s="199"/>
      <c r="E29" s="199"/>
      <c r="F29" s="200"/>
      <c r="G29" s="43"/>
      <c r="H29" s="47"/>
      <c r="I29" s="44"/>
      <c r="J29" s="86"/>
      <c r="K29" s="46"/>
      <c r="L29" s="87"/>
      <c r="M29" s="10"/>
    </row>
    <row r="30" spans="1:14" ht="20.399999999999999" customHeight="1" x14ac:dyDescent="0.3">
      <c r="B30" s="9"/>
      <c r="C30" s="77" t="s">
        <v>71</v>
      </c>
      <c r="D30" s="80"/>
      <c r="E30" s="80"/>
      <c r="F30" s="81"/>
      <c r="G30" s="43"/>
      <c r="H30" s="47"/>
      <c r="I30" s="44"/>
      <c r="J30" s="50"/>
      <c r="K30" s="46"/>
      <c r="L30" s="48"/>
      <c r="M30" s="10"/>
    </row>
    <row r="31" spans="1:14" ht="11.4" customHeight="1" x14ac:dyDescent="0.3">
      <c r="B31" s="9"/>
      <c r="C31" s="78"/>
      <c r="D31" s="76"/>
      <c r="E31" s="76"/>
      <c r="F31" s="76"/>
      <c r="G31" s="43"/>
      <c r="H31" s="47"/>
      <c r="I31" s="44"/>
      <c r="J31" s="50"/>
      <c r="K31" s="46"/>
      <c r="L31" s="48"/>
      <c r="M31" s="10"/>
    </row>
    <row r="32" spans="1:14" ht="15" customHeight="1" x14ac:dyDescent="0.3">
      <c r="B32" s="9"/>
      <c r="C32" s="98" t="s">
        <v>51</v>
      </c>
      <c r="D32" s="99"/>
      <c r="E32" s="99"/>
      <c r="F32" s="100"/>
      <c r="G32" s="43"/>
      <c r="H32" s="83" t="s">
        <v>26</v>
      </c>
      <c r="I32" s="44"/>
      <c r="J32" s="85" t="s">
        <v>23</v>
      </c>
      <c r="K32" s="46"/>
      <c r="L32" s="48"/>
      <c r="M32" s="10"/>
    </row>
    <row r="33" spans="2:13" ht="15" customHeight="1" x14ac:dyDescent="0.3">
      <c r="B33" s="9"/>
      <c r="C33" s="195" t="s">
        <v>49</v>
      </c>
      <c r="D33" s="196"/>
      <c r="E33" s="196"/>
      <c r="F33" s="197"/>
      <c r="G33" s="43"/>
      <c r="H33" s="82"/>
      <c r="I33" s="44"/>
      <c r="J33" s="85" t="s">
        <v>48</v>
      </c>
      <c r="K33" s="46"/>
      <c r="L33" s="48"/>
      <c r="M33" s="10"/>
    </row>
    <row r="34" spans="2:13" ht="15" customHeight="1" x14ac:dyDescent="0.3">
      <c r="B34" s="9"/>
      <c r="C34" s="198" t="s">
        <v>73</v>
      </c>
      <c r="D34" s="199"/>
      <c r="E34" s="199"/>
      <c r="F34" s="200"/>
      <c r="G34" s="43"/>
      <c r="H34" s="104" t="s">
        <v>27</v>
      </c>
      <c r="I34" s="44"/>
      <c r="J34" s="158"/>
      <c r="K34" s="46"/>
      <c r="L34" s="67">
        <f>J34*E22*15</f>
        <v>0</v>
      </c>
      <c r="M34" s="10"/>
    </row>
    <row r="35" spans="2:13" ht="15" customHeight="1" x14ac:dyDescent="0.3">
      <c r="B35" s="9"/>
      <c r="C35" s="89" t="s">
        <v>30</v>
      </c>
      <c r="D35" s="76"/>
      <c r="E35" s="76"/>
      <c r="F35" s="79"/>
      <c r="G35" s="43"/>
      <c r="H35" s="104" t="s">
        <v>28</v>
      </c>
      <c r="I35" s="44"/>
      <c r="J35" s="158"/>
      <c r="K35" s="46"/>
      <c r="L35" s="67">
        <f>J35*E22*15</f>
        <v>0</v>
      </c>
      <c r="M35" s="10"/>
    </row>
    <row r="36" spans="2:13" ht="22.95" customHeight="1" x14ac:dyDescent="0.3">
      <c r="B36" s="9"/>
      <c r="C36" s="103"/>
      <c r="D36" s="80"/>
      <c r="E36" s="80"/>
      <c r="F36" s="81"/>
      <c r="G36" s="43"/>
      <c r="H36" s="104" t="s">
        <v>29</v>
      </c>
      <c r="I36" s="44"/>
      <c r="J36" s="158"/>
      <c r="K36" s="46"/>
      <c r="L36" s="67">
        <f>J36*E22*15</f>
        <v>0</v>
      </c>
      <c r="M36" s="10"/>
    </row>
    <row r="37" spans="2:13" ht="11.4" customHeight="1" x14ac:dyDescent="0.3">
      <c r="B37" s="9"/>
      <c r="C37" s="76"/>
      <c r="D37" s="76"/>
      <c r="E37" s="76"/>
      <c r="F37" s="76"/>
      <c r="G37" s="43"/>
      <c r="H37" s="84"/>
      <c r="I37" s="44"/>
      <c r="J37" s="86"/>
      <c r="K37" s="46"/>
      <c r="L37" s="87"/>
      <c r="M37" s="10"/>
    </row>
    <row r="38" spans="2:13" ht="15" customHeight="1" x14ac:dyDescent="0.3">
      <c r="B38" s="9"/>
      <c r="C38" s="73" t="s">
        <v>33</v>
      </c>
      <c r="D38" s="74"/>
      <c r="E38" s="74"/>
      <c r="F38" s="75"/>
      <c r="G38" s="43"/>
      <c r="H38" s="83" t="s">
        <v>26</v>
      </c>
      <c r="I38" s="44"/>
      <c r="J38" s="85" t="s">
        <v>23</v>
      </c>
      <c r="K38" s="46"/>
      <c r="L38" s="48"/>
      <c r="M38" s="10"/>
    </row>
    <row r="39" spans="2:13" ht="15" customHeight="1" x14ac:dyDescent="0.3">
      <c r="B39" s="9"/>
      <c r="C39" s="195" t="s">
        <v>42</v>
      </c>
      <c r="D39" s="196"/>
      <c r="E39" s="196"/>
      <c r="F39" s="197"/>
      <c r="G39" s="43"/>
      <c r="H39" s="82"/>
      <c r="I39" s="44"/>
      <c r="J39" s="85" t="s">
        <v>35</v>
      </c>
      <c r="K39" s="46"/>
      <c r="L39" s="48"/>
      <c r="M39" s="10"/>
    </row>
    <row r="40" spans="2:13" ht="15" customHeight="1" x14ac:dyDescent="0.3">
      <c r="B40" s="9"/>
      <c r="C40" s="198" t="s">
        <v>75</v>
      </c>
      <c r="D40" s="199"/>
      <c r="E40" s="199"/>
      <c r="F40" s="200"/>
      <c r="G40" s="43"/>
      <c r="H40" s="104" t="s">
        <v>27</v>
      </c>
      <c r="I40" s="44"/>
      <c r="J40" s="158"/>
      <c r="K40" s="46"/>
      <c r="L40" s="67">
        <f>J40*H22*15</f>
        <v>0</v>
      </c>
      <c r="M40" s="10"/>
    </row>
    <row r="41" spans="2:13" ht="15" customHeight="1" x14ac:dyDescent="0.3">
      <c r="B41" s="9"/>
      <c r="C41" s="88" t="s">
        <v>74</v>
      </c>
      <c r="D41" s="76"/>
      <c r="E41" s="76"/>
      <c r="F41" s="79"/>
      <c r="G41" s="43"/>
      <c r="H41" s="104" t="s">
        <v>28</v>
      </c>
      <c r="I41" s="44"/>
      <c r="J41" s="158"/>
      <c r="K41" s="46"/>
      <c r="L41" s="67">
        <f>J41*H22*15</f>
        <v>0</v>
      </c>
      <c r="M41" s="10"/>
    </row>
    <row r="42" spans="2:13" ht="21" customHeight="1" x14ac:dyDescent="0.3">
      <c r="B42" s="9"/>
      <c r="C42" s="89"/>
      <c r="D42" s="76"/>
      <c r="E42" s="76"/>
      <c r="F42" s="79"/>
      <c r="G42" s="43"/>
      <c r="H42" s="104" t="s">
        <v>29</v>
      </c>
      <c r="I42" s="44"/>
      <c r="J42" s="158"/>
      <c r="K42" s="46"/>
      <c r="L42" s="67">
        <f>J42*H22*15</f>
        <v>0</v>
      </c>
      <c r="M42" s="10"/>
    </row>
    <row r="43" spans="2:13" ht="22.95" customHeight="1" x14ac:dyDescent="0.3">
      <c r="B43" s="9"/>
      <c r="C43" s="103"/>
      <c r="D43" s="80"/>
      <c r="E43" s="80"/>
      <c r="F43" s="81"/>
      <c r="G43" s="43"/>
      <c r="H43" s="104" t="s">
        <v>31</v>
      </c>
      <c r="I43" s="44"/>
      <c r="J43" s="158"/>
      <c r="K43" s="46"/>
      <c r="L43" s="67">
        <f>J43*H22*15</f>
        <v>0</v>
      </c>
      <c r="M43" s="10"/>
    </row>
    <row r="44" spans="2:13" ht="10.199999999999999" customHeight="1" x14ac:dyDescent="0.3">
      <c r="B44" s="9"/>
      <c r="C44" s="76"/>
      <c r="D44" s="76"/>
      <c r="E44" s="76"/>
      <c r="F44" s="76"/>
      <c r="G44" s="43"/>
      <c r="H44" s="84"/>
      <c r="I44" s="44"/>
      <c r="J44" s="86"/>
      <c r="K44" s="46"/>
      <c r="L44" s="87"/>
      <c r="M44" s="10"/>
    </row>
    <row r="45" spans="2:13" ht="15" customHeight="1" x14ac:dyDescent="0.3">
      <c r="B45" s="9"/>
      <c r="C45" s="76"/>
      <c r="D45" s="76"/>
      <c r="E45" s="76"/>
      <c r="F45" s="76"/>
      <c r="G45" s="43"/>
      <c r="H45" s="84"/>
      <c r="I45" s="44"/>
      <c r="J45" s="86" t="s">
        <v>32</v>
      </c>
      <c r="K45" s="46"/>
      <c r="L45" s="67">
        <f>SUM(L28:L43)</f>
        <v>0</v>
      </c>
      <c r="M45" s="10"/>
    </row>
    <row r="46" spans="2:13" ht="15" customHeight="1" x14ac:dyDescent="0.3">
      <c r="B46" s="9"/>
      <c r="C46" s="76"/>
      <c r="D46" s="76"/>
      <c r="E46" s="76"/>
      <c r="F46" s="76"/>
      <c r="G46" s="43"/>
      <c r="H46" s="84"/>
      <c r="I46" s="44"/>
      <c r="J46" s="105" t="s">
        <v>34</v>
      </c>
      <c r="K46" s="106"/>
      <c r="L46" s="107">
        <f>L45/H22/15</f>
        <v>0</v>
      </c>
      <c r="M46" s="10"/>
    </row>
    <row r="47" spans="2:13" ht="19.95" customHeight="1" x14ac:dyDescent="0.3">
      <c r="B47" s="9"/>
      <c r="C47" s="108" t="s">
        <v>43</v>
      </c>
      <c r="D47" s="76"/>
      <c r="E47" s="76"/>
      <c r="F47" s="76"/>
      <c r="G47" s="43"/>
      <c r="H47" s="47"/>
      <c r="I47" s="44"/>
      <c r="J47" s="50"/>
      <c r="K47" s="46"/>
      <c r="L47" s="48"/>
      <c r="M47" s="10"/>
    </row>
    <row r="48" spans="2:13" ht="15" customHeight="1" x14ac:dyDescent="0.3">
      <c r="B48" s="9"/>
      <c r="C48" s="73" t="s">
        <v>36</v>
      </c>
      <c r="D48" s="74"/>
      <c r="E48" s="74"/>
      <c r="F48" s="75"/>
      <c r="G48" s="43"/>
      <c r="H48" s="84"/>
      <c r="I48" s="44"/>
      <c r="J48" s="85"/>
      <c r="K48" s="46"/>
      <c r="L48" s="48"/>
      <c r="M48" s="10"/>
    </row>
    <row r="49" spans="2:13" ht="15" customHeight="1" x14ac:dyDescent="0.3">
      <c r="B49" s="9"/>
      <c r="C49" s="195" t="s">
        <v>37</v>
      </c>
      <c r="D49" s="196"/>
      <c r="E49" s="196"/>
      <c r="F49" s="197"/>
      <c r="G49" s="43"/>
      <c r="H49" s="84" t="s">
        <v>67</v>
      </c>
      <c r="I49" s="44"/>
      <c r="J49" s="85" t="s">
        <v>40</v>
      </c>
      <c r="K49" s="46"/>
      <c r="L49" s="48"/>
      <c r="M49" s="10"/>
    </row>
    <row r="50" spans="2:13" ht="15" customHeight="1" x14ac:dyDescent="0.3">
      <c r="B50" s="9"/>
      <c r="C50" s="198" t="s">
        <v>76</v>
      </c>
      <c r="D50" s="199"/>
      <c r="E50" s="199"/>
      <c r="F50" s="200"/>
      <c r="G50" s="43"/>
      <c r="H50" s="84" t="s">
        <v>39</v>
      </c>
      <c r="I50" s="44"/>
      <c r="J50" s="158"/>
      <c r="K50" s="46"/>
      <c r="L50" s="67">
        <f>J50*F53*15</f>
        <v>0</v>
      </c>
      <c r="M50" s="10"/>
    </row>
    <row r="51" spans="2:13" ht="15" customHeight="1" x14ac:dyDescent="0.3">
      <c r="B51" s="9"/>
      <c r="C51" s="198" t="s">
        <v>86</v>
      </c>
      <c r="D51" s="199"/>
      <c r="E51" s="199"/>
      <c r="F51" s="200"/>
      <c r="G51" s="43"/>
      <c r="M51" s="10"/>
    </row>
    <row r="52" spans="2:13" ht="15" customHeight="1" x14ac:dyDescent="0.3">
      <c r="B52" s="9"/>
      <c r="C52" s="88" t="s">
        <v>85</v>
      </c>
      <c r="D52" s="76"/>
      <c r="E52" s="76"/>
      <c r="F52" s="79"/>
      <c r="G52" s="43"/>
      <c r="H52" s="84" t="s">
        <v>84</v>
      </c>
      <c r="I52" s="44"/>
      <c r="J52" s="85"/>
      <c r="K52" s="46"/>
      <c r="L52" s="48"/>
      <c r="M52" s="10"/>
    </row>
    <row r="53" spans="2:13" ht="15" customHeight="1" x14ac:dyDescent="0.3">
      <c r="B53" s="9"/>
      <c r="C53" s="88" t="s">
        <v>87</v>
      </c>
      <c r="D53" s="76"/>
      <c r="E53" s="76"/>
      <c r="F53" s="147">
        <v>160</v>
      </c>
      <c r="G53" s="43"/>
      <c r="H53" s="84" t="s">
        <v>83</v>
      </c>
      <c r="I53" s="44"/>
      <c r="J53" s="85" t="s">
        <v>40</v>
      </c>
      <c r="K53" s="46"/>
      <c r="L53" s="48"/>
      <c r="M53" s="10"/>
    </row>
    <row r="54" spans="2:13" ht="15" customHeight="1" x14ac:dyDescent="0.3">
      <c r="B54" s="9"/>
      <c r="C54" s="88" t="s">
        <v>90</v>
      </c>
      <c r="D54" s="76"/>
      <c r="E54" s="76"/>
      <c r="F54" s="148">
        <v>1750</v>
      </c>
      <c r="G54" s="43"/>
      <c r="H54" s="84" t="s">
        <v>39</v>
      </c>
      <c r="I54" s="44"/>
      <c r="J54" s="158"/>
      <c r="K54" s="46"/>
      <c r="L54" s="67">
        <f>J54*F54*15</f>
        <v>0</v>
      </c>
      <c r="M54" s="10"/>
    </row>
    <row r="55" spans="2:13" ht="15" customHeight="1" x14ac:dyDescent="0.3">
      <c r="B55" s="9"/>
      <c r="C55" s="88" t="s">
        <v>88</v>
      </c>
      <c r="D55" s="76"/>
      <c r="E55" s="76"/>
      <c r="F55" s="148">
        <v>12000</v>
      </c>
      <c r="G55" s="43"/>
      <c r="M55" s="10"/>
    </row>
    <row r="56" spans="2:13" ht="15" customHeight="1" x14ac:dyDescent="0.3">
      <c r="B56" s="9"/>
      <c r="C56" s="88" t="s">
        <v>89</v>
      </c>
      <c r="D56" s="76"/>
      <c r="E56" s="76"/>
      <c r="F56" s="148">
        <v>16675</v>
      </c>
      <c r="G56" s="43"/>
      <c r="H56" s="84" t="s">
        <v>38</v>
      </c>
      <c r="I56" s="44"/>
      <c r="J56" s="85" t="s">
        <v>40</v>
      </c>
      <c r="K56" s="46"/>
      <c r="L56" s="48"/>
      <c r="M56" s="10"/>
    </row>
    <row r="57" spans="2:13" ht="25.2" customHeight="1" x14ac:dyDescent="0.3">
      <c r="B57" s="9"/>
      <c r="C57" s="152" t="s">
        <v>46</v>
      </c>
      <c r="D57" s="76"/>
      <c r="E57" s="76"/>
      <c r="F57" s="79"/>
      <c r="G57" s="43"/>
      <c r="H57" s="84" t="s">
        <v>92</v>
      </c>
      <c r="I57" s="44"/>
      <c r="J57" s="158"/>
      <c r="K57" s="46"/>
      <c r="L57" s="67">
        <f>J57*F55*15</f>
        <v>0</v>
      </c>
      <c r="M57" s="10"/>
    </row>
    <row r="58" spans="2:13" ht="16.95" customHeight="1" x14ac:dyDescent="0.3">
      <c r="B58" s="9"/>
      <c r="C58" s="109" t="s">
        <v>45</v>
      </c>
      <c r="D58" s="76"/>
      <c r="E58" s="76"/>
      <c r="F58" s="79"/>
      <c r="G58" s="43"/>
      <c r="H58" s="84"/>
      <c r="I58" s="44"/>
      <c r="J58" s="86"/>
      <c r="K58" s="46"/>
      <c r="L58" s="87"/>
      <c r="M58" s="10"/>
    </row>
    <row r="59" spans="2:13" ht="15" customHeight="1" x14ac:dyDescent="0.3">
      <c r="B59" s="9"/>
      <c r="C59" s="153" t="s">
        <v>95</v>
      </c>
      <c r="D59" s="76"/>
      <c r="E59" s="76"/>
      <c r="F59" s="79"/>
      <c r="G59" s="43"/>
      <c r="H59" s="84" t="s">
        <v>47</v>
      </c>
      <c r="I59" s="44"/>
      <c r="J59" s="85" t="s">
        <v>40</v>
      </c>
      <c r="K59" s="46"/>
      <c r="L59" s="87"/>
      <c r="M59" s="10"/>
    </row>
    <row r="60" spans="2:13" ht="15" customHeight="1" x14ac:dyDescent="0.3">
      <c r="B60" s="9"/>
      <c r="C60" s="153" t="s">
        <v>96</v>
      </c>
      <c r="D60" s="76"/>
      <c r="E60" s="76"/>
      <c r="F60" s="79"/>
      <c r="G60" s="43"/>
      <c r="H60" s="84" t="s">
        <v>91</v>
      </c>
      <c r="I60" s="44"/>
      <c r="J60" s="158"/>
      <c r="K60" s="46"/>
      <c r="L60" s="67">
        <f>J60*F56*15</f>
        <v>0</v>
      </c>
      <c r="M60" s="10"/>
    </row>
    <row r="61" spans="2:13" ht="15" customHeight="1" x14ac:dyDescent="0.3">
      <c r="B61" s="9"/>
      <c r="C61" s="153" t="s">
        <v>97</v>
      </c>
      <c r="D61" s="76"/>
      <c r="E61" s="76"/>
      <c r="F61" s="79"/>
      <c r="G61" s="43"/>
      <c r="H61" s="47"/>
      <c r="I61" s="44"/>
      <c r="J61" s="50"/>
      <c r="K61" s="46"/>
      <c r="L61" s="48"/>
      <c r="M61" s="10"/>
    </row>
    <row r="62" spans="2:13" ht="15" customHeight="1" x14ac:dyDescent="0.3">
      <c r="B62" s="9"/>
      <c r="C62" s="153" t="s">
        <v>98</v>
      </c>
      <c r="D62" s="76"/>
      <c r="E62" s="76"/>
      <c r="F62" s="79"/>
      <c r="G62" s="43"/>
      <c r="H62" s="47"/>
      <c r="I62" s="44"/>
      <c r="J62" s="50"/>
      <c r="K62" s="46"/>
      <c r="L62" s="48"/>
      <c r="M62" s="10"/>
    </row>
    <row r="63" spans="2:13" ht="21.6" customHeight="1" x14ac:dyDescent="0.3">
      <c r="B63" s="9"/>
      <c r="C63" s="154" t="s">
        <v>99</v>
      </c>
      <c r="D63" s="80"/>
      <c r="E63" s="80"/>
      <c r="F63" s="81"/>
      <c r="G63" s="43"/>
      <c r="H63" s="47"/>
      <c r="I63" s="44"/>
      <c r="J63" s="50" t="s">
        <v>41</v>
      </c>
      <c r="K63" s="46"/>
      <c r="L63" s="67">
        <f>SUM(L50:L60)</f>
        <v>0</v>
      </c>
      <c r="M63" s="10"/>
    </row>
    <row r="64" spans="2:13" ht="9" customHeight="1" x14ac:dyDescent="0.3">
      <c r="B64" s="9"/>
      <c r="C64" s="78"/>
      <c r="D64" s="76"/>
      <c r="E64" s="76"/>
      <c r="F64" s="76"/>
      <c r="G64" s="43"/>
      <c r="H64" s="47"/>
      <c r="I64" s="44"/>
      <c r="J64" s="50"/>
      <c r="K64" s="46"/>
      <c r="L64" s="48"/>
      <c r="M64" s="10"/>
    </row>
    <row r="65" spans="2:13" ht="19.2" customHeight="1" x14ac:dyDescent="0.3">
      <c r="B65" s="9"/>
      <c r="C65" s="108" t="s">
        <v>44</v>
      </c>
      <c r="D65" s="57"/>
      <c r="E65" s="57"/>
      <c r="F65" s="57"/>
      <c r="G65" s="43"/>
      <c r="H65" s="47"/>
      <c r="I65" s="44"/>
      <c r="J65" s="48"/>
      <c r="K65" s="46"/>
      <c r="L65" s="48"/>
      <c r="M65" s="10"/>
    </row>
    <row r="66" spans="2:13" ht="15" customHeight="1" x14ac:dyDescent="0.3">
      <c r="B66" s="9"/>
      <c r="C66" s="51" t="s">
        <v>20</v>
      </c>
      <c r="D66" s="60"/>
      <c r="E66" s="61"/>
      <c r="F66" s="60"/>
      <c r="G66" s="58"/>
      <c r="H66" s="47"/>
      <c r="I66" s="58"/>
      <c r="J66" s="49"/>
      <c r="K66" s="58"/>
      <c r="L66" s="48"/>
      <c r="M66" s="10"/>
    </row>
    <row r="67" spans="2:13" ht="121.2" customHeight="1" x14ac:dyDescent="0.3">
      <c r="B67" s="9"/>
      <c r="C67" s="184" t="s">
        <v>77</v>
      </c>
      <c r="D67" s="185"/>
      <c r="E67" s="185"/>
      <c r="F67" s="186"/>
      <c r="G67" s="58"/>
      <c r="H67" s="69" t="s">
        <v>24</v>
      </c>
      <c r="I67" s="58"/>
      <c r="J67" s="70" t="s">
        <v>7</v>
      </c>
      <c r="K67" s="58"/>
      <c r="L67" s="48"/>
      <c r="M67" s="10"/>
    </row>
    <row r="68" spans="2:13" ht="15" customHeight="1" x14ac:dyDescent="0.3">
      <c r="B68" s="9"/>
      <c r="C68" s="187" t="s">
        <v>94</v>
      </c>
      <c r="D68" s="188"/>
      <c r="E68" s="188"/>
      <c r="F68" s="189"/>
      <c r="G68" s="58"/>
      <c r="H68" s="120">
        <v>500</v>
      </c>
      <c r="I68" s="58"/>
      <c r="J68" s="155"/>
      <c r="K68" s="58"/>
      <c r="L68" s="67">
        <f>H68*J68*15</f>
        <v>0</v>
      </c>
      <c r="M68" s="10"/>
    </row>
    <row r="69" spans="2:13" ht="11.4" customHeight="1" x14ac:dyDescent="0.3">
      <c r="B69" s="9"/>
      <c r="C69" s="52"/>
      <c r="D69" s="52"/>
      <c r="E69" s="52"/>
      <c r="F69" s="52"/>
      <c r="G69" s="58"/>
      <c r="H69" s="110"/>
      <c r="I69" s="58"/>
      <c r="J69" s="111"/>
      <c r="K69" s="58"/>
      <c r="L69" s="87"/>
      <c r="M69" s="10"/>
    </row>
    <row r="70" spans="2:13" ht="19.2" customHeight="1" x14ac:dyDescent="0.3">
      <c r="B70" s="9"/>
      <c r="C70" s="108" t="s">
        <v>63</v>
      </c>
      <c r="D70" s="52"/>
      <c r="E70" s="52"/>
      <c r="F70" s="52"/>
      <c r="G70" s="58"/>
      <c r="H70" s="110"/>
      <c r="I70" s="58"/>
      <c r="J70" s="111"/>
      <c r="K70" s="58"/>
      <c r="L70" s="87"/>
      <c r="M70" s="10"/>
    </row>
    <row r="71" spans="2:13" ht="15" customHeight="1" x14ac:dyDescent="0.3">
      <c r="B71" s="9"/>
      <c r="C71" s="130" t="s">
        <v>52</v>
      </c>
      <c r="D71" s="127"/>
      <c r="E71" s="127"/>
      <c r="F71" s="128"/>
      <c r="G71" s="58"/>
      <c r="H71" s="55"/>
      <c r="I71" s="58"/>
      <c r="J71" s="49"/>
      <c r="K71" s="58"/>
      <c r="L71" s="131"/>
      <c r="M71" s="10"/>
    </row>
    <row r="72" spans="2:13" ht="15" customHeight="1" x14ac:dyDescent="0.3">
      <c r="B72" s="9"/>
      <c r="C72" s="139" t="s">
        <v>80</v>
      </c>
      <c r="D72" s="140"/>
      <c r="E72" s="140"/>
      <c r="F72" s="141"/>
      <c r="G72" s="58"/>
      <c r="H72" s="55"/>
      <c r="I72" s="58"/>
      <c r="J72" s="49"/>
      <c r="K72" s="58"/>
      <c r="L72" s="131"/>
      <c r="M72" s="10"/>
    </row>
    <row r="73" spans="2:13" ht="15" customHeight="1" x14ac:dyDescent="0.3">
      <c r="B73" s="9"/>
      <c r="C73" s="151" t="s">
        <v>79</v>
      </c>
      <c r="D73" s="129"/>
      <c r="E73" s="129"/>
      <c r="F73" s="135"/>
      <c r="G73" s="58"/>
      <c r="H73" s="132" t="s">
        <v>54</v>
      </c>
      <c r="I73" s="58"/>
      <c r="J73" s="49"/>
      <c r="K73" s="58"/>
      <c r="L73" s="131"/>
      <c r="M73" s="10"/>
    </row>
    <row r="74" spans="2:13" ht="19.2" customHeight="1" x14ac:dyDescent="0.3">
      <c r="B74" s="9"/>
      <c r="C74" s="156" t="s">
        <v>78</v>
      </c>
      <c r="D74" s="129"/>
      <c r="E74" s="129"/>
      <c r="F74" s="135"/>
      <c r="G74" s="58"/>
      <c r="H74" s="132" t="s">
        <v>55</v>
      </c>
      <c r="I74" s="58"/>
      <c r="J74" s="49" t="s">
        <v>53</v>
      </c>
      <c r="K74" s="58"/>
      <c r="L74" s="131"/>
      <c r="M74" s="10"/>
    </row>
    <row r="75" spans="2:13" ht="15" customHeight="1" x14ac:dyDescent="0.3">
      <c r="B75" s="9"/>
      <c r="C75" s="134"/>
      <c r="D75" s="129"/>
      <c r="E75" s="142" t="s">
        <v>62</v>
      </c>
      <c r="F75" s="133" t="s">
        <v>57</v>
      </c>
      <c r="G75" s="58"/>
      <c r="H75" s="120">
        <v>160</v>
      </c>
      <c r="I75" s="58"/>
      <c r="J75" s="157"/>
      <c r="K75" s="58"/>
      <c r="L75" s="138">
        <f>H75*J75*15</f>
        <v>0</v>
      </c>
      <c r="M75" s="10"/>
    </row>
    <row r="76" spans="2:13" ht="15" customHeight="1" x14ac:dyDescent="0.3">
      <c r="B76" s="9"/>
      <c r="C76" s="134"/>
      <c r="D76" s="129"/>
      <c r="E76" s="129"/>
      <c r="F76" s="133" t="s">
        <v>59</v>
      </c>
      <c r="G76" s="58"/>
      <c r="H76" s="120">
        <v>120</v>
      </c>
      <c r="I76" s="58"/>
      <c r="J76" s="157"/>
      <c r="K76" s="58"/>
      <c r="L76" s="138">
        <f t="shared" ref="L76:L80" si="0">H76*J76*15</f>
        <v>0</v>
      </c>
      <c r="M76" s="10"/>
    </row>
    <row r="77" spans="2:13" ht="15" customHeight="1" x14ac:dyDescent="0.3">
      <c r="B77" s="9"/>
      <c r="C77" s="134"/>
      <c r="D77" s="129"/>
      <c r="E77" s="129"/>
      <c r="F77" s="133" t="s">
        <v>58</v>
      </c>
      <c r="G77" s="58"/>
      <c r="H77" s="120">
        <v>60</v>
      </c>
      <c r="I77" s="58"/>
      <c r="J77" s="157"/>
      <c r="K77" s="58"/>
      <c r="L77" s="138">
        <f t="shared" si="0"/>
        <v>0</v>
      </c>
      <c r="M77" s="10"/>
    </row>
    <row r="78" spans="2:13" ht="15" customHeight="1" x14ac:dyDescent="0.3">
      <c r="B78" s="9"/>
      <c r="C78" s="134"/>
      <c r="D78" s="129"/>
      <c r="E78" s="129"/>
      <c r="F78" s="133" t="s">
        <v>60</v>
      </c>
      <c r="G78" s="58"/>
      <c r="H78" s="120">
        <v>10</v>
      </c>
      <c r="I78" s="58"/>
      <c r="J78" s="157"/>
      <c r="K78" s="58"/>
      <c r="L78" s="138">
        <f t="shared" si="0"/>
        <v>0</v>
      </c>
      <c r="M78" s="10"/>
    </row>
    <row r="79" spans="2:13" ht="15" customHeight="1" x14ac:dyDescent="0.3">
      <c r="B79" s="9"/>
      <c r="C79" s="134"/>
      <c r="D79" s="129"/>
      <c r="E79" s="129"/>
      <c r="F79" s="133" t="s">
        <v>56</v>
      </c>
      <c r="G79" s="58"/>
      <c r="H79" s="120">
        <v>20</v>
      </c>
      <c r="I79" s="58"/>
      <c r="J79" s="157"/>
      <c r="K79" s="58"/>
      <c r="L79" s="138">
        <f t="shared" si="0"/>
        <v>0</v>
      </c>
      <c r="M79" s="10"/>
    </row>
    <row r="80" spans="2:13" ht="15" customHeight="1" x14ac:dyDescent="0.3">
      <c r="B80" s="9"/>
      <c r="C80" s="136"/>
      <c r="D80" s="137"/>
      <c r="E80" s="137"/>
      <c r="F80" s="133" t="s">
        <v>61</v>
      </c>
      <c r="G80" s="58"/>
      <c r="H80" s="120">
        <v>30</v>
      </c>
      <c r="I80" s="58"/>
      <c r="J80" s="157"/>
      <c r="K80" s="58"/>
      <c r="L80" s="138">
        <f t="shared" si="0"/>
        <v>0</v>
      </c>
      <c r="M80" s="10"/>
    </row>
    <row r="81" spans="2:13" ht="5.4" customHeight="1" x14ac:dyDescent="0.3">
      <c r="B81" s="9"/>
      <c r="C81" s="143"/>
      <c r="D81" s="129"/>
      <c r="E81" s="129"/>
      <c r="F81" s="129"/>
      <c r="G81" s="58"/>
      <c r="H81" s="132"/>
      <c r="I81" s="58"/>
      <c r="J81" s="144"/>
      <c r="K81" s="58"/>
      <c r="L81" s="145"/>
      <c r="M81" s="10"/>
    </row>
    <row r="82" spans="2:13" ht="15" customHeight="1" x14ac:dyDescent="0.3">
      <c r="B82" s="9"/>
      <c r="C82" s="143"/>
      <c r="D82" s="129"/>
      <c r="E82" s="129"/>
      <c r="F82" s="129"/>
      <c r="G82" s="58"/>
      <c r="H82" s="132"/>
      <c r="I82" s="20"/>
      <c r="J82" s="146" t="s">
        <v>65</v>
      </c>
      <c r="K82" s="58"/>
      <c r="L82" s="138">
        <f>SUM(L75:L81)</f>
        <v>0</v>
      </c>
      <c r="M82" s="10"/>
    </row>
    <row r="83" spans="2:13" ht="6" customHeight="1" x14ac:dyDescent="0.3">
      <c r="B83" s="9"/>
      <c r="C83" s="143"/>
      <c r="D83" s="129"/>
      <c r="E83" s="129"/>
      <c r="F83" s="129"/>
      <c r="G83" s="58"/>
      <c r="H83" s="132"/>
      <c r="I83" s="20"/>
      <c r="J83" s="146"/>
      <c r="K83" s="58"/>
      <c r="L83" s="145"/>
      <c r="M83" s="10"/>
    </row>
    <row r="84" spans="2:13" ht="16.95" customHeight="1" x14ac:dyDescent="0.3">
      <c r="B84" s="9"/>
      <c r="C84" s="108" t="s">
        <v>66</v>
      </c>
      <c r="D84" s="129"/>
      <c r="E84" s="129"/>
      <c r="F84" s="129"/>
      <c r="G84" s="58"/>
      <c r="H84" s="132"/>
      <c r="I84" s="20"/>
      <c r="J84" s="146" t="s">
        <v>23</v>
      </c>
      <c r="K84" s="58"/>
      <c r="L84" s="145"/>
      <c r="M84" s="10"/>
    </row>
    <row r="85" spans="2:13" ht="15" customHeight="1" x14ac:dyDescent="0.3">
      <c r="B85" s="9"/>
      <c r="C85" s="130" t="s">
        <v>82</v>
      </c>
      <c r="D85" s="127"/>
      <c r="E85" s="127"/>
      <c r="F85" s="128"/>
      <c r="G85" s="58"/>
      <c r="H85" s="132"/>
      <c r="I85" s="20"/>
      <c r="J85" s="157"/>
      <c r="K85" s="58"/>
      <c r="L85" s="138">
        <f>J85</f>
        <v>0</v>
      </c>
      <c r="M85" s="10"/>
    </row>
    <row r="86" spans="2:13" ht="96" customHeight="1" x14ac:dyDescent="0.3">
      <c r="B86" s="9"/>
      <c r="C86" s="184" t="s">
        <v>93</v>
      </c>
      <c r="D86" s="185"/>
      <c r="E86" s="185"/>
      <c r="F86" s="186"/>
      <c r="G86" s="58"/>
      <c r="H86" s="132"/>
      <c r="I86" s="20"/>
      <c r="J86" s="146"/>
      <c r="K86" s="58"/>
      <c r="L86" s="145"/>
      <c r="M86" s="10"/>
    </row>
    <row r="87" spans="2:13" ht="7.8" customHeight="1" x14ac:dyDescent="0.3">
      <c r="B87" s="9"/>
      <c r="C87" s="126"/>
      <c r="D87" s="53"/>
      <c r="E87" s="54"/>
      <c r="F87" s="53"/>
      <c r="G87" s="58"/>
      <c r="H87" s="56"/>
      <c r="I87" s="58"/>
      <c r="J87" s="49"/>
      <c r="K87" s="58"/>
      <c r="L87" s="48"/>
      <c r="M87" s="10"/>
    </row>
    <row r="88" spans="2:13" ht="15" customHeight="1" x14ac:dyDescent="0.3">
      <c r="B88" s="9"/>
      <c r="C88" s="181" t="s">
        <v>21</v>
      </c>
      <c r="D88" s="182"/>
      <c r="E88" s="182"/>
      <c r="F88" s="183"/>
      <c r="G88" s="58"/>
      <c r="H88" s="58"/>
      <c r="I88" s="58"/>
      <c r="J88" s="58"/>
      <c r="K88" s="58"/>
      <c r="L88" s="68">
        <f>L45+L63+L68+L82+L85</f>
        <v>0</v>
      </c>
      <c r="M88" s="10"/>
    </row>
    <row r="89" spans="2:13" ht="12.45" customHeight="1" x14ac:dyDescent="0.3">
      <c r="B89" s="9"/>
      <c r="C89" s="58"/>
      <c r="D89" s="58"/>
      <c r="E89" s="58"/>
      <c r="F89" s="58"/>
      <c r="G89" s="58"/>
      <c r="H89" s="58"/>
      <c r="I89" s="58"/>
      <c r="J89" s="58"/>
      <c r="K89" s="58"/>
      <c r="L89" s="58"/>
      <c r="M89" s="10"/>
    </row>
    <row r="90" spans="2:13" s="14" customFormat="1" ht="15" customHeight="1" x14ac:dyDescent="0.3">
      <c r="B90" s="62"/>
      <c r="C90" s="58"/>
      <c r="D90" s="58"/>
      <c r="E90" s="58"/>
      <c r="F90" s="58"/>
      <c r="G90" s="58"/>
      <c r="H90" s="58"/>
      <c r="I90" s="58"/>
      <c r="J90" s="58" t="s">
        <v>8</v>
      </c>
      <c r="K90" s="58"/>
      <c r="L90" s="58"/>
      <c r="M90" s="63"/>
    </row>
    <row r="91" spans="2:13" ht="15" customHeight="1" x14ac:dyDescent="0.3">
      <c r="B91" s="9"/>
      <c r="C91" s="58" t="s">
        <v>9</v>
      </c>
      <c r="D91" s="194" t="s">
        <v>10</v>
      </c>
      <c r="E91" s="192"/>
      <c r="F91" s="192"/>
      <c r="G91" s="193"/>
      <c r="H91" s="58"/>
      <c r="I91" s="58"/>
      <c r="J91" s="190"/>
      <c r="K91" s="190"/>
      <c r="L91" s="190"/>
      <c r="M91" s="10"/>
    </row>
    <row r="92" spans="2:13" ht="15" customHeight="1" x14ac:dyDescent="0.3">
      <c r="B92" s="9"/>
      <c r="C92" s="58" t="s">
        <v>11</v>
      </c>
      <c r="D92" s="191" t="s">
        <v>10</v>
      </c>
      <c r="E92" s="192"/>
      <c r="F92" s="192"/>
      <c r="G92" s="193"/>
      <c r="H92" s="58"/>
      <c r="I92" s="58"/>
      <c r="J92" s="190"/>
      <c r="K92" s="190"/>
      <c r="L92" s="190"/>
      <c r="M92" s="10"/>
    </row>
    <row r="93" spans="2:13" ht="15" customHeight="1" x14ac:dyDescent="0.3">
      <c r="B93" s="9"/>
      <c r="C93" s="58" t="s">
        <v>12</v>
      </c>
      <c r="D93" s="191" t="s">
        <v>10</v>
      </c>
      <c r="E93" s="192"/>
      <c r="F93" s="192"/>
      <c r="G93" s="193"/>
      <c r="H93" s="58"/>
      <c r="I93" s="58"/>
      <c r="J93" s="190"/>
      <c r="K93" s="190"/>
      <c r="L93" s="190"/>
      <c r="M93" s="10"/>
    </row>
    <row r="94" spans="2:13" ht="15" customHeight="1" x14ac:dyDescent="0.3">
      <c r="B94" s="9"/>
      <c r="C94" s="58" t="s">
        <v>13</v>
      </c>
      <c r="D94" s="191" t="s">
        <v>10</v>
      </c>
      <c r="E94" s="192"/>
      <c r="F94" s="192"/>
      <c r="G94" s="193"/>
      <c r="H94" s="58"/>
      <c r="I94" s="58"/>
      <c r="J94" s="190"/>
      <c r="K94" s="190"/>
      <c r="L94" s="190"/>
      <c r="M94" s="10"/>
    </row>
    <row r="95" spans="2:13" ht="15" customHeight="1" x14ac:dyDescent="0.3">
      <c r="B95" s="9"/>
      <c r="C95" s="58" t="s">
        <v>14</v>
      </c>
      <c r="D95" s="191" t="s">
        <v>10</v>
      </c>
      <c r="E95" s="192"/>
      <c r="F95" s="192"/>
      <c r="G95" s="193"/>
      <c r="H95" s="58"/>
      <c r="I95" s="58"/>
      <c r="J95" s="190"/>
      <c r="K95" s="190"/>
      <c r="L95" s="190"/>
      <c r="M95" s="10"/>
    </row>
    <row r="96" spans="2:13" ht="7.5" customHeight="1" thickBot="1" x14ac:dyDescent="0.35">
      <c r="B96" s="11"/>
      <c r="C96" s="12"/>
      <c r="D96" s="12"/>
      <c r="E96" s="12"/>
      <c r="F96" s="12"/>
      <c r="G96" s="12"/>
      <c r="H96" s="12"/>
      <c r="I96" s="12"/>
      <c r="J96" s="12"/>
      <c r="K96" s="12"/>
      <c r="L96" s="12"/>
      <c r="M96" s="13"/>
    </row>
    <row r="97" ht="6.75" customHeight="1" thickTop="1"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sheetData>
  <sheetProtection sheet="1" selectLockedCells="1"/>
  <mergeCells count="35">
    <mergeCell ref="C51:F51"/>
    <mergeCell ref="C33:F33"/>
    <mergeCell ref="C34:F34"/>
    <mergeCell ref="C39:F39"/>
    <mergeCell ref="C40:F40"/>
    <mergeCell ref="C27:F27"/>
    <mergeCell ref="C28:F28"/>
    <mergeCell ref="C29:F29"/>
    <mergeCell ref="C49:F49"/>
    <mergeCell ref="C50:F50"/>
    <mergeCell ref="C88:F88"/>
    <mergeCell ref="C67:F67"/>
    <mergeCell ref="C68:F68"/>
    <mergeCell ref="J91:L95"/>
    <mergeCell ref="D94:G94"/>
    <mergeCell ref="D95:G95"/>
    <mergeCell ref="D91:G91"/>
    <mergeCell ref="D92:G92"/>
    <mergeCell ref="D93:G93"/>
    <mergeCell ref="C86:F86"/>
    <mergeCell ref="E3:L3"/>
    <mergeCell ref="C20:F20"/>
    <mergeCell ref="C13:F13"/>
    <mergeCell ref="H6:L15"/>
    <mergeCell ref="C12:G12"/>
    <mergeCell ref="C8:G8"/>
    <mergeCell ref="C11:G11"/>
    <mergeCell ref="C9:G9"/>
    <mergeCell ref="C7:G7"/>
    <mergeCell ref="C6:G6"/>
    <mergeCell ref="D15:E15"/>
    <mergeCell ref="C14:G14"/>
    <mergeCell ref="C10:G10"/>
    <mergeCell ref="C18:F18"/>
    <mergeCell ref="D16:E16"/>
  </mergeCells>
  <printOptions horizontalCentered="1" verticalCentered="1"/>
  <pageMargins left="0" right="0" top="0" bottom="0" header="0" footer="0"/>
  <pageSetup paperSize="9" scale="7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15BC298A-3BED-4A2B-B3B2-42A16E218B48}">
            <x14:iconSet iconSet="3Symbols2" custom="1">
              <x14:cfvo type="percent">
                <xm:f>0</xm:f>
              </x14:cfvo>
              <x14:cfvo type="num">
                <xm:f>95</xm:f>
              </x14:cfvo>
              <x14:cfvo type="num" gte="0">
                <xm:f>135</xm:f>
              </x14:cfvo>
              <x14:cfIcon iconSet="3Symbols2" iconId="0"/>
              <x14:cfIcon iconSet="NoIcons" iconId="0"/>
              <x14:cfIcon iconSet="3Symbols2" iconId="0"/>
            </x14:iconSet>
          </x14:cfRule>
          <xm:sqref>J68</xm:sqref>
        </x14:conditionalFormatting>
        <x14:conditionalFormatting xmlns:xm="http://schemas.microsoft.com/office/excel/2006/main">
          <x14:cfRule type="iconSet" priority="1" id="{58616F2E-D817-43B3-BA7F-F32CEC62DDED}">
            <x14:iconSet iconSet="3Symbols2" custom="1">
              <x14:cfvo type="percent">
                <xm:f>0</xm:f>
              </x14:cfvo>
              <x14:cfvo type="num">
                <xm:f>0</xm:f>
              </x14:cfvo>
              <x14:cfvo type="num" gte="0">
                <xm:f>400000</xm:f>
              </x14:cfvo>
              <x14:cfIcon iconSet="3Symbols2" iconId="0"/>
              <x14:cfIcon iconSet="NoIcons" iconId="0"/>
              <x14:cfIcon iconSet="3Symbols2" iconId="0"/>
            </x14:iconSet>
          </x14:cfRule>
          <xm:sqref>J85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topLeftCell="B2" zoomScale="90" zoomScaleNormal="90" workbookViewId="0">
      <selection activeCell="C8" sqref="C8:F8"/>
    </sheetView>
  </sheetViews>
  <sheetFormatPr defaultColWidth="0" defaultRowHeight="13.8" zeroHeight="1" x14ac:dyDescent="0.3"/>
  <cols>
    <col min="1" max="1" width="2.44140625" style="16" customWidth="1"/>
    <col min="2" max="2" width="2.6640625" style="16" customWidth="1"/>
    <col min="3" max="3" width="86.88671875" style="24" customWidth="1"/>
    <col min="4" max="4" width="32.6640625" style="24" customWidth="1"/>
    <col min="5" max="5" width="53.44140625" style="24" customWidth="1"/>
    <col min="6" max="6" width="23.33203125" style="24" customWidth="1"/>
    <col min="7" max="7" width="2.33203125" style="16" customWidth="1"/>
    <col min="8" max="8" width="2.5546875" style="16" customWidth="1"/>
    <col min="9" max="9" width="2.5546875" style="16" hidden="1" customWidth="1"/>
    <col min="10" max="10" width="2.5546875" style="17" hidden="1" customWidth="1"/>
    <col min="11" max="11" width="54.6640625" style="16" hidden="1" customWidth="1"/>
    <col min="12" max="16384" width="0" style="16" hidden="1"/>
  </cols>
  <sheetData>
    <row r="1" spans="1:13" ht="7.5" customHeight="1" thickBot="1" x14ac:dyDescent="0.35">
      <c r="A1" s="6"/>
      <c r="B1" s="6"/>
      <c r="C1" s="32"/>
      <c r="D1" s="32"/>
      <c r="E1" s="32"/>
      <c r="F1" s="32"/>
      <c r="G1" s="6"/>
      <c r="H1" s="6"/>
      <c r="I1" s="15"/>
      <c r="J1" s="15"/>
      <c r="K1" s="15"/>
      <c r="L1" s="15"/>
      <c r="M1" s="15"/>
    </row>
    <row r="2" spans="1:13" ht="14.4" thickTop="1" x14ac:dyDescent="0.3">
      <c r="A2" s="6"/>
      <c r="B2" s="33"/>
      <c r="C2" s="34"/>
      <c r="D2" s="34"/>
      <c r="E2" s="34"/>
      <c r="F2" s="34"/>
      <c r="G2" s="35"/>
      <c r="H2" s="6"/>
      <c r="I2" s="15"/>
      <c r="J2" s="15"/>
      <c r="K2" s="15"/>
      <c r="L2" s="15"/>
      <c r="M2" s="15"/>
    </row>
    <row r="3" spans="1:13" ht="33" customHeight="1" x14ac:dyDescent="0.3">
      <c r="A3" s="6"/>
      <c r="B3" s="27"/>
      <c r="C3" s="32"/>
      <c r="D3" s="32"/>
      <c r="E3" s="32"/>
      <c r="F3" s="32"/>
      <c r="G3" s="36"/>
      <c r="H3" s="6"/>
      <c r="I3" s="15"/>
      <c r="J3" s="15"/>
      <c r="K3" s="15"/>
      <c r="L3" s="15"/>
      <c r="M3" s="15"/>
    </row>
    <row r="4" spans="1:13" ht="36" customHeight="1" x14ac:dyDescent="0.35">
      <c r="A4" s="6"/>
      <c r="B4" s="27"/>
      <c r="C4" s="201" t="str">
        <f>"Toelichting aanbiedingsbegroting "&amp;'Annex 5.1 Aanbiedingsbegroting'!E3</f>
        <v>Toelichting aanbiedingsbegroting Detectie en beoordeling van spoorstaafdefecten, TN572179</v>
      </c>
      <c r="D4" s="202"/>
      <c r="E4" s="202"/>
      <c r="F4" s="203"/>
      <c r="G4" s="37"/>
      <c r="H4" s="38"/>
      <c r="I4" s="15"/>
      <c r="J4" s="15"/>
      <c r="K4" s="15"/>
      <c r="L4" s="15"/>
      <c r="M4" s="15"/>
    </row>
    <row r="5" spans="1:13" ht="8.25" customHeight="1" x14ac:dyDescent="0.35">
      <c r="A5" s="6"/>
      <c r="B5" s="27"/>
      <c r="C5" s="39"/>
      <c r="D5" s="40"/>
      <c r="E5" s="40"/>
      <c r="F5" s="40"/>
      <c r="G5" s="37"/>
      <c r="H5" s="38"/>
      <c r="I5" s="15"/>
      <c r="J5" s="15"/>
      <c r="K5" s="15"/>
      <c r="L5" s="15"/>
      <c r="M5" s="15"/>
    </row>
    <row r="6" spans="1:13" s="18" customFormat="1" ht="14.4" x14ac:dyDescent="0.3">
      <c r="A6" s="58"/>
      <c r="B6" s="64"/>
      <c r="C6" s="41" t="s">
        <v>15</v>
      </c>
      <c r="D6" s="26"/>
      <c r="E6" s="26"/>
      <c r="F6" s="26"/>
      <c r="G6" s="25"/>
      <c r="H6" s="20"/>
      <c r="I6" s="65"/>
      <c r="J6" s="19"/>
      <c r="K6" s="65"/>
      <c r="L6" s="65"/>
      <c r="M6" s="65"/>
    </row>
    <row r="7" spans="1:13" s="18" customFormat="1" ht="36" customHeight="1" x14ac:dyDescent="0.3">
      <c r="A7" s="58"/>
      <c r="B7" s="64"/>
      <c r="C7" s="204" t="s">
        <v>16</v>
      </c>
      <c r="D7" s="205"/>
      <c r="E7" s="205"/>
      <c r="F7" s="205"/>
      <c r="G7" s="25"/>
      <c r="H7" s="20"/>
      <c r="I7" s="65"/>
      <c r="J7" s="19"/>
      <c r="K7" s="65"/>
      <c r="L7" s="65"/>
      <c r="M7" s="65"/>
    </row>
    <row r="8" spans="1:13" s="18" customFormat="1" ht="239.25" customHeight="1" x14ac:dyDescent="0.3">
      <c r="A8" s="58"/>
      <c r="B8" s="64"/>
      <c r="C8" s="204" t="s">
        <v>64</v>
      </c>
      <c r="D8" s="205"/>
      <c r="E8" s="205"/>
      <c r="F8" s="205"/>
      <c r="G8" s="25"/>
      <c r="H8" s="20"/>
      <c r="I8" s="65"/>
      <c r="J8" s="19"/>
      <c r="K8" s="65"/>
      <c r="L8" s="65"/>
      <c r="M8" s="65"/>
    </row>
    <row r="9" spans="1:13" s="18" customFormat="1" ht="14.4" x14ac:dyDescent="0.3">
      <c r="A9" s="58"/>
      <c r="B9" s="64"/>
      <c r="C9" s="204" t="s">
        <v>17</v>
      </c>
      <c r="D9" s="204"/>
      <c r="E9" s="204"/>
      <c r="F9" s="204"/>
      <c r="G9" s="25"/>
      <c r="H9" s="20"/>
      <c r="I9" s="65"/>
      <c r="J9" s="19"/>
      <c r="K9" s="65"/>
      <c r="L9" s="65"/>
      <c r="M9" s="65"/>
    </row>
    <row r="10" spans="1:13" ht="10.95" customHeight="1" x14ac:dyDescent="0.3">
      <c r="A10" s="6"/>
      <c r="B10" s="27"/>
      <c r="C10" s="42"/>
      <c r="D10" s="42"/>
      <c r="E10" s="42"/>
      <c r="F10" s="42"/>
      <c r="G10" s="28"/>
      <c r="H10" s="22"/>
    </row>
    <row r="11" spans="1:13" ht="10.5" customHeight="1" thickBot="1" x14ac:dyDescent="0.35">
      <c r="A11" s="6"/>
      <c r="B11" s="29"/>
      <c r="C11" s="30"/>
      <c r="D11" s="30"/>
      <c r="E11" s="30"/>
      <c r="F11" s="30"/>
      <c r="G11" s="31"/>
      <c r="H11" s="22"/>
    </row>
    <row r="12" spans="1:13" ht="9" customHeight="1" thickTop="1" x14ac:dyDescent="0.3">
      <c r="A12" s="6"/>
      <c r="B12" s="6"/>
      <c r="C12" s="21"/>
      <c r="D12" s="21"/>
      <c r="E12" s="21"/>
      <c r="F12" s="21"/>
      <c r="G12" s="22"/>
      <c r="H12" s="22"/>
    </row>
    <row r="13" spans="1:13" hidden="1" x14ac:dyDescent="0.3">
      <c r="A13" s="6"/>
      <c r="B13" s="6"/>
      <c r="C13" s="21"/>
      <c r="D13" s="21"/>
      <c r="E13" s="21"/>
      <c r="F13" s="21"/>
      <c r="G13" s="22"/>
      <c r="H13" s="22"/>
    </row>
    <row r="14" spans="1:13" hidden="1" x14ac:dyDescent="0.3">
      <c r="A14" s="6"/>
      <c r="B14" s="6"/>
      <c r="C14" s="21"/>
      <c r="D14" s="21"/>
      <c r="E14" s="21"/>
      <c r="F14" s="21"/>
      <c r="G14" s="22"/>
      <c r="H14" s="22"/>
    </row>
    <row r="15" spans="1:13" hidden="1" x14ac:dyDescent="0.3">
      <c r="A15" s="6"/>
      <c r="B15" s="6"/>
      <c r="C15" s="21"/>
      <c r="D15" s="21"/>
      <c r="E15" s="21"/>
      <c r="F15" s="21"/>
      <c r="G15" s="22"/>
      <c r="H15" s="22"/>
    </row>
    <row r="16" spans="1:13" hidden="1" x14ac:dyDescent="0.3">
      <c r="A16" s="6"/>
      <c r="B16" s="6"/>
      <c r="C16" s="21"/>
      <c r="D16" s="21"/>
      <c r="E16" s="21"/>
      <c r="F16" s="21"/>
      <c r="G16" s="22"/>
      <c r="H16" s="22"/>
    </row>
    <row r="17" spans="1:8" hidden="1" x14ac:dyDescent="0.3">
      <c r="A17" s="6"/>
      <c r="B17" s="6"/>
      <c r="C17" s="21"/>
      <c r="D17" s="21"/>
      <c r="E17" s="21"/>
      <c r="F17" s="21"/>
      <c r="G17" s="22"/>
      <c r="H17" s="22"/>
    </row>
    <row r="18" spans="1:8" hidden="1" x14ac:dyDescent="0.3">
      <c r="A18" s="6"/>
      <c r="B18" s="6"/>
      <c r="C18" s="21"/>
      <c r="D18" s="21"/>
      <c r="E18" s="21"/>
      <c r="F18" s="21"/>
      <c r="G18" s="22"/>
      <c r="H18" s="22"/>
    </row>
    <row r="19" spans="1:8" hidden="1" x14ac:dyDescent="0.3">
      <c r="A19" s="6"/>
      <c r="B19" s="6"/>
      <c r="C19" s="21"/>
      <c r="D19" s="21"/>
      <c r="E19" s="21"/>
      <c r="F19" s="21"/>
      <c r="G19" s="22"/>
      <c r="H19" s="22"/>
    </row>
    <row r="20" spans="1:8" hidden="1" x14ac:dyDescent="0.3">
      <c r="A20" s="6"/>
      <c r="B20" s="6"/>
      <c r="C20" s="21"/>
      <c r="D20" s="21"/>
      <c r="E20" s="21"/>
      <c r="F20" s="21"/>
      <c r="G20" s="22"/>
      <c r="H20" s="22"/>
    </row>
    <row r="21" spans="1:8" hidden="1" x14ac:dyDescent="0.3">
      <c r="C21" s="23"/>
      <c r="D21" s="23"/>
      <c r="E21" s="23"/>
      <c r="F21" s="23"/>
      <c r="G21" s="15"/>
      <c r="H21" s="15"/>
    </row>
    <row r="22" spans="1:8" hidden="1" x14ac:dyDescent="0.3">
      <c r="C22" s="23"/>
      <c r="D22" s="23"/>
      <c r="E22" s="23"/>
      <c r="F22" s="23"/>
      <c r="G22" s="15"/>
      <c r="H22" s="15"/>
    </row>
    <row r="23" spans="1:8" hidden="1" x14ac:dyDescent="0.3">
      <c r="C23" s="23"/>
      <c r="D23" s="23"/>
      <c r="E23" s="23"/>
      <c r="F23" s="23"/>
      <c r="G23" s="15"/>
      <c r="H23" s="15"/>
    </row>
    <row r="24" spans="1:8" hidden="1" x14ac:dyDescent="0.3">
      <c r="C24" s="23"/>
      <c r="D24" s="23"/>
      <c r="E24" s="23"/>
      <c r="F24" s="23"/>
      <c r="G24" s="15"/>
      <c r="H24" s="15"/>
    </row>
    <row r="25" spans="1:8" hidden="1" x14ac:dyDescent="0.3">
      <c r="C25" s="23"/>
      <c r="D25" s="23"/>
      <c r="E25" s="23"/>
      <c r="F25" s="23"/>
      <c r="G25" s="15"/>
      <c r="H25" s="15"/>
    </row>
    <row r="26" spans="1:8" hidden="1" x14ac:dyDescent="0.3">
      <c r="C26" s="23"/>
      <c r="D26" s="23"/>
      <c r="E26" s="23"/>
      <c r="F26" s="23"/>
      <c r="G26" s="15"/>
      <c r="H26" s="15"/>
    </row>
    <row r="27" spans="1:8" hidden="1" x14ac:dyDescent="0.3">
      <c r="C27" s="23"/>
      <c r="D27" s="23"/>
      <c r="E27" s="23"/>
      <c r="F27" s="23"/>
      <c r="G27" s="15"/>
      <c r="H27" s="15"/>
    </row>
    <row r="28" spans="1:8" hidden="1" x14ac:dyDescent="0.3">
      <c r="C28" s="23"/>
      <c r="D28" s="23"/>
      <c r="E28" s="23"/>
      <c r="F28" s="23"/>
      <c r="G28" s="15"/>
      <c r="H28" s="15"/>
    </row>
    <row r="29" spans="1:8" hidden="1" x14ac:dyDescent="0.3">
      <c r="C29" s="23"/>
      <c r="D29" s="23"/>
      <c r="E29" s="23"/>
      <c r="F29" s="23"/>
      <c r="G29" s="15"/>
      <c r="H29" s="15"/>
    </row>
    <row r="30" spans="1:8" hidden="1" x14ac:dyDescent="0.3">
      <c r="C30" s="23"/>
      <c r="D30" s="23"/>
      <c r="E30" s="23"/>
      <c r="F30" s="23"/>
      <c r="G30" s="15"/>
      <c r="H30" s="15"/>
    </row>
    <row r="31" spans="1:8" hidden="1" x14ac:dyDescent="0.3">
      <c r="C31" s="23"/>
      <c r="D31" s="23"/>
      <c r="E31" s="23"/>
      <c r="F31" s="23"/>
      <c r="G31" s="15"/>
      <c r="H31" s="15"/>
    </row>
    <row r="32" spans="1:8"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sheetData>
  <mergeCells count="4">
    <mergeCell ref="C4:F4"/>
    <mergeCell ref="C7:F7"/>
    <mergeCell ref="C9:F9"/>
    <mergeCell ref="C8:F8"/>
  </mergeCells>
  <printOptions horizontalCentered="1" verticalCentered="1"/>
  <pageMargins left="0" right="0" top="0" bottom="0" header="0" footer="0"/>
  <pageSetup paperSize="8"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ad6302f-c400-4aeb-b19a-ca691afe23e8">TS016CC0B1E-645235280-286</_dlc_DocId>
    <_dlc_DocIdUrl xmlns="7ad6302f-c400-4aeb-b19a-ca691afe23e8">
      <Url>https://prorailbv.sharepoint.com/teams/MMT-Contractering/_layouts/15/DocIdRedir.aspx?ID=TS016CC0B1E-645235280-286</Url>
      <Description>TS016CC0B1E-645235280-286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244283734DF4E42B4AA1E49333F304B" ma:contentTypeVersion="4" ma:contentTypeDescription="Een nieuw document maken." ma:contentTypeScope="" ma:versionID="8b28ff59626104480ab08a1efcf02377">
  <xsd:schema xmlns:xsd="http://www.w3.org/2001/XMLSchema" xmlns:xs="http://www.w3.org/2001/XMLSchema" xmlns:p="http://schemas.microsoft.com/office/2006/metadata/properties" xmlns:ns2="7ad6302f-c400-4aeb-b19a-ca691afe23e8" xmlns:ns3="98225c6d-56d4-49e9-a7df-ea945c89595d" targetNamespace="http://schemas.microsoft.com/office/2006/metadata/properties" ma:root="true" ma:fieldsID="92403fb92c578bdcbd9e4d4eb8afbec3" ns2:_="" ns3:_="">
    <xsd:import namespace="7ad6302f-c400-4aeb-b19a-ca691afe23e8"/>
    <xsd:import namespace="98225c6d-56d4-49e9-a7df-ea945c89595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6302f-c400-4aeb-b19a-ca691afe23e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8225c6d-56d4-49e9-a7df-ea945c89595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53BDFE-CBAC-44A1-80FB-B6BD2A0BC037}">
  <ds:schemaRefs>
    <ds:schemaRef ds:uri="http://schemas.openxmlformats.org/package/2006/metadata/core-properties"/>
    <ds:schemaRef ds:uri="http://purl.org/dc/dcmitype/"/>
    <ds:schemaRef ds:uri="bb54305e-c532-4d39-9dbf-1a466a56ac2f"/>
    <ds:schemaRef ds:uri="http://schemas.microsoft.com/office/infopath/2007/PartnerControls"/>
    <ds:schemaRef ds:uri="http://schemas.microsoft.com/office/2006/documentManagement/types"/>
    <ds:schemaRef ds:uri="http://www.w3.org/XML/1998/namespace"/>
    <ds:schemaRef ds:uri="872485f8-46c4-45d8-a792-5f50428ea546"/>
    <ds:schemaRef ds:uri="http://purl.org/dc/elements/1.1/"/>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5659E899-2814-4FBC-9DC0-91D31BB6A191}">
  <ds:schemaRefs>
    <ds:schemaRef ds:uri="http://schemas.microsoft.com/sharepoint/v3/contenttype/forms"/>
  </ds:schemaRefs>
</ds:datastoreItem>
</file>

<file path=customXml/itemProps3.xml><?xml version="1.0" encoding="utf-8"?>
<ds:datastoreItem xmlns:ds="http://schemas.openxmlformats.org/officeDocument/2006/customXml" ds:itemID="{6DAEB1A6-89C8-48F0-A5AE-5DB7500BA2A3}">
  <ds:schemaRefs>
    <ds:schemaRef ds:uri="http://schemas.microsoft.com/sharepoint/events"/>
  </ds:schemaRefs>
</ds:datastoreItem>
</file>

<file path=customXml/itemProps4.xml><?xml version="1.0" encoding="utf-8"?>
<ds:datastoreItem xmlns:ds="http://schemas.openxmlformats.org/officeDocument/2006/customXml" ds:itemID="{01BA264D-B862-4CE8-9236-9AABB3D959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Annex 5.1 Aanbiedingsbegroting</vt:lpstr>
      <vt:lpstr>Toelichting Annex 5.1</vt:lpstr>
      <vt:lpstr>'Annex 5.1 Aanbiedingsbegroting'!Afdrukbereik</vt:lpstr>
      <vt:lpstr>'Toelichting Annex 5.1'!Afdrukbereik</vt:lpstr>
    </vt:vector>
  </TitlesOfParts>
  <Manager/>
  <Company>ProRail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Aanbiedingsbegroting</dc:title>
  <dc:subject/>
  <dc:creator>Bronswijk, P.G. (Menno)</dc:creator>
  <cp:keywords/>
  <dc:description/>
  <cp:lastModifiedBy>Bronswijk, P.G. (Menno)</cp:lastModifiedBy>
  <cp:revision/>
  <dcterms:created xsi:type="dcterms:W3CDTF">2017-01-20T10:16:47Z</dcterms:created>
  <dcterms:modified xsi:type="dcterms:W3CDTF">2026-03-11T12:14:53Z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0x0101006244283734DF4E42B4AA1E49333F304B</vt:lpwstr>
  </property>
  <property fmtid="{D5CDD505-2E9C-101B-9397-08002B2CF9AE}" pid="3" name="_dlc_DocIdItemGuid">
    <vt:lpwstr>4c273bbf-2a4b-4a88-9ef5-b6708e3b7607</vt:lpwstr>
  </property>
  <property fmtid="{D5CDD505-2E9C-101B-9397-08002B2CF9AE}" pid="4" name="_dlc_policyId">
    <vt:lpwstr/>
  </property>
  <property fmtid="{D5CDD505-2E9C-101B-9397-08002B2CF9AE}" pid="5" name="ItemRetentionFormula">
    <vt:lpwstr/>
  </property>
  <property fmtid="{D5CDD505-2E9C-101B-9397-08002B2CF9AE}" pid="6" name="Vertrouwelijkheid">
    <vt:lpwstr>2;#Intern|8a639747-e233-49a8-819f-e74cd9528f9e</vt:lpwstr>
  </property>
  <property fmtid="{D5CDD505-2E9C-101B-9397-08002B2CF9AE}" pid="7" name="TaxKeyword">
    <vt:lpwstr/>
  </property>
  <property fmtid="{D5CDD505-2E9C-101B-9397-08002B2CF9AE}" pid="8" name="pfc1de68b0bc4286a25a1f006370b9c9">
    <vt:lpwstr/>
  </property>
  <property fmtid="{D5CDD505-2E9C-101B-9397-08002B2CF9AE}" pid="9" name="Type document">
    <vt:lpwstr/>
  </property>
  <property fmtid="{D5CDD505-2E9C-101B-9397-08002B2CF9AE}" pid="10" name="Verantwoordelijke afdeling">
    <vt:lpwstr>39;#Procurement Assets en ICT|4394047b-9246-4a8e-9ae2-2f7f45cabe5c</vt:lpwstr>
  </property>
  <property fmtid="{D5CDD505-2E9C-101B-9397-08002B2CF9AE}" pid="11" name="Documentstatus">
    <vt:lpwstr>3;#Concept|b56e2604-821a-409c-9774-7587ed426a31</vt:lpwstr>
  </property>
  <property fmtid="{D5CDD505-2E9C-101B-9397-08002B2CF9AE}" pid="12" name="Handeling">
    <vt:lpwstr/>
  </property>
  <property fmtid="{D5CDD505-2E9C-101B-9397-08002B2CF9AE}" pid="13" name="MSIP_Label_24e57bac-d225-40fb-8a9e-62b5be587a96_Enabled">
    <vt:lpwstr>true</vt:lpwstr>
  </property>
  <property fmtid="{D5CDD505-2E9C-101B-9397-08002B2CF9AE}" pid="14" name="MSIP_Label_24e57bac-d225-40fb-8a9e-62b5be587a96_SetDate">
    <vt:lpwstr>2021-02-10T07:26:44Z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d0c82445-61b4-4e82-87a1-0000cfb79a51</vt:lpwstr>
  </property>
  <property fmtid="{D5CDD505-2E9C-101B-9397-08002B2CF9AE}" pid="19" name="MSIP_Label_24e57bac-d225-40fb-8a9e-62b5be587a96_ContentBits">
    <vt:lpwstr>0</vt:lpwstr>
  </property>
  <property fmtid="{D5CDD505-2E9C-101B-9397-08002B2CF9AE}" pid="20" name="MediaServiceImageTags">
    <vt:lpwstr/>
  </property>
</Properties>
</file>