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7"/>
  <workbookPr/>
  <mc:AlternateContent xmlns:mc="http://schemas.openxmlformats.org/markup-compatibility/2006">
    <mc:Choice Requires="x15">
      <x15ac:absPath xmlns:x15ac="http://schemas.microsoft.com/office/spreadsheetml/2010/11/ac" url="C:\Users\e124740\Downloads\"/>
    </mc:Choice>
  </mc:AlternateContent>
  <xr:revisionPtr revIDLastSave="8" documentId="13_ncr:1_{ADDCA91B-FCBF-4028-B08D-E874F6BFFB68}" xr6:coauthVersionLast="47" xr6:coauthVersionMax="47" xr10:uidLastSave="{2DEB641A-707F-43FF-AD5D-EB5D153B191C}"/>
  <bookViews>
    <workbookView xWindow="38780" yWindow="1030" windowWidth="29490" windowHeight="18470" firstSheet="1" activeTab="1" xr2:uid="{00000000-000D-0000-FFFF-FFFF00000000}"/>
  </bookViews>
  <sheets>
    <sheet name="Voorblad" sheetId="2" r:id="rId1"/>
    <sheet name="Prijzenblad Perceel 1 nav NvI 1" sheetId="1" r:id="rId2"/>
  </sheets>
  <definedNames>
    <definedName name="_xlnm.Print_Area" localSheetId="0">Voorblad!$B$1:$G$17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9" i="1"/>
  <c r="I10" i="1"/>
  <c r="I11" i="1"/>
  <c r="I12" i="1"/>
  <c r="I13" i="1"/>
  <c r="I14" i="1"/>
  <c r="I15" i="1"/>
  <c r="I16" i="1"/>
  <c r="I17" i="1"/>
  <c r="I18" i="1"/>
  <c r="I19" i="1"/>
  <c r="I20" i="1"/>
  <c r="I21" i="1"/>
  <c r="I22" i="1"/>
  <c r="I23" i="1"/>
  <c r="I24" i="1"/>
  <c r="I25" i="1"/>
  <c r="I26" i="1"/>
  <c r="I27" i="1"/>
  <c r="I28" i="1"/>
  <c r="I29" i="1"/>
  <c r="I30" i="1"/>
  <c r="I31" i="1"/>
  <c r="I32" i="1"/>
  <c r="I33" i="1"/>
  <c r="I7" i="1"/>
  <c r="I44" i="1" l="1"/>
  <c r="I43" i="1"/>
  <c r="I42" i="1"/>
  <c r="I41" i="1"/>
  <c r="H49" i="1"/>
  <c r="I49" i="1" s="1"/>
  <c r="I63" i="1"/>
  <c r="I62" i="1"/>
  <c r="I61" i="1"/>
  <c r="I60" i="1"/>
  <c r="I59" i="1"/>
  <c r="H50" i="1"/>
  <c r="I50" i="1" s="1"/>
  <c r="F34" i="1"/>
  <c r="I51" i="1" l="1"/>
  <c r="I40" i="1"/>
  <c r="I39" i="1"/>
  <c r="I35" i="1" l="1"/>
  <c r="I45" i="1"/>
  <c r="I53" i="1" l="1"/>
</calcChain>
</file>

<file path=xl/sharedStrings.xml><?xml version="1.0" encoding="utf-8"?>
<sst xmlns="http://schemas.openxmlformats.org/spreadsheetml/2006/main" count="173" uniqueCount="123">
  <si>
    <t>Formulier D - Prijzenblad Warme dranken Perceel 1 NHL Stenden</t>
  </si>
  <si>
    <t>Toelichting:</t>
  </si>
  <si>
    <t xml:space="preserve">In het prijzenblad vult Inschrijver zijn definitieve prijzen in voor Inschrijving. De genoemde aantallen zijn fictief en zijn opgesteld voor een goed prijsvergelijk. Hier kunnen dan ook geen rechten aan ontleend worden. </t>
  </si>
  <si>
    <t>Legenda:</t>
  </si>
  <si>
    <t>Tekst</t>
  </si>
  <si>
    <t xml:space="preserve">Invoer Aanbestedende dienst. </t>
  </si>
  <si>
    <t>Invoer</t>
  </si>
  <si>
    <t>Cellen bestemd voor invoer door Inschrijver. Het niet of niet op juiste wijze invullen van dit Prijzenblad leidt tot uitsluiting van de Inschrijving in deze aanbesteding.</t>
  </si>
  <si>
    <t>Berekening</t>
  </si>
  <si>
    <t xml:space="preserve">Berekeningen in werkblad. </t>
  </si>
  <si>
    <t>Totalen</t>
  </si>
  <si>
    <t>Berekeningen van totalen in werkblad.</t>
  </si>
  <si>
    <t>Noten:</t>
  </si>
  <si>
    <t>1) De inschrijfprijs staat niet gelijk aan de opdrachtwaarde zoals deze is vermeld in het Beschrijvend document.</t>
  </si>
  <si>
    <t>2) Inschrijver geeft zijn prijzen op exclusief BTW en inclusief overige belastingen en/of heffingen.</t>
  </si>
  <si>
    <t>3) Enige andere aanpassing dan het invullen van de groene cellen is niet toegestaan.</t>
  </si>
  <si>
    <t>Formulier D - Prijzenblad Warme dranken Perceel 1 NHL Stenden nav Nota van Inlichtingen 1 - 30 maart 2026</t>
  </si>
  <si>
    <t>1. Vaste kosten warme drankenautomaten</t>
  </si>
  <si>
    <t>Nr.</t>
  </si>
  <si>
    <t>Omschrijving</t>
  </si>
  <si>
    <t>Locatie</t>
  </si>
  <si>
    <t>Aantallen</t>
  </si>
  <si>
    <t>TSO per maand</t>
  </si>
  <si>
    <t>Lease Prijs per maand</t>
  </si>
  <si>
    <t>Subtotaal per maand</t>
  </si>
  <si>
    <t>1.1 a</t>
  </si>
  <si>
    <t>Operational lease automaten Staand + aangepast</t>
  </si>
  <si>
    <t>Leeuwarden Rengerslaan 1</t>
  </si>
  <si>
    <t>1.1 b</t>
  </si>
  <si>
    <t>Operational lease automaten Tafelmodel</t>
  </si>
  <si>
    <t>1.1 c</t>
  </si>
  <si>
    <t>Operational lease automaten Staand</t>
  </si>
  <si>
    <t>Leeuwarden Rengerslaan 8</t>
  </si>
  <si>
    <t>1.1 ca</t>
  </si>
  <si>
    <t>1.1 d</t>
  </si>
  <si>
    <t>1.1 da</t>
  </si>
  <si>
    <t>Operational lease automaten Tafelmodel + aangepast</t>
  </si>
  <si>
    <t>1.1 db</t>
  </si>
  <si>
    <t>Operational lease automaten Tafelmodel + betaalunit + aangepast</t>
  </si>
  <si>
    <t>1.1 e</t>
  </si>
  <si>
    <t>Leeuwarden Molen</t>
  </si>
  <si>
    <t>1.1 f</t>
  </si>
  <si>
    <t>Leeuwarden Rengerslaan 10</t>
  </si>
  <si>
    <t>1.1 fa</t>
  </si>
  <si>
    <t>1.1 fb</t>
  </si>
  <si>
    <t>Operational lease automaten Staand + betaalunit + aangepast</t>
  </si>
  <si>
    <t>1.1 g</t>
  </si>
  <si>
    <t>1.1 ga</t>
  </si>
  <si>
    <t>1.2 a</t>
  </si>
  <si>
    <t>Terschelling</t>
  </si>
  <si>
    <t>1.2 ab</t>
  </si>
  <si>
    <t>Operational lease automaten Staand + betaalunit</t>
  </si>
  <si>
    <t>1.2 b</t>
  </si>
  <si>
    <t>1.2 bb</t>
  </si>
  <si>
    <t>Operational lease automaten Tafelmodel + betaalunit</t>
  </si>
  <si>
    <t>1.3 a</t>
  </si>
  <si>
    <t>Amsterdam</t>
  </si>
  <si>
    <t>1.4 a</t>
  </si>
  <si>
    <t>Meppel</t>
  </si>
  <si>
    <t>1.4 ab</t>
  </si>
  <si>
    <t>1.4 b</t>
  </si>
  <si>
    <t>1.5 a</t>
  </si>
  <si>
    <t>Operational lease automaten Staand+ betaalunit + aangepast</t>
  </si>
  <si>
    <t>Assen</t>
  </si>
  <si>
    <t>1.6 a</t>
  </si>
  <si>
    <t>Groningen</t>
  </si>
  <si>
    <t>1.6 ab</t>
  </si>
  <si>
    <t>1.7 a</t>
  </si>
  <si>
    <t>Emmen</t>
  </si>
  <si>
    <t>1.7 ab</t>
  </si>
  <si>
    <t>1.7 b</t>
  </si>
  <si>
    <t>totaal</t>
  </si>
  <si>
    <t>Subtotaal per jaar</t>
  </si>
  <si>
    <t>2. Ingrediënten</t>
  </si>
  <si>
    <t>Eenheid</t>
  </si>
  <si>
    <t>Fictieve bestelhoeveelheden per eenheid per jaar</t>
  </si>
  <si>
    <t>Prijs per eenheid</t>
  </si>
  <si>
    <t>2.1</t>
  </si>
  <si>
    <t xml:space="preserve">Koffiebonen </t>
  </si>
  <si>
    <t>Kilogram</t>
  </si>
  <si>
    <t>2.2</t>
  </si>
  <si>
    <t>Thee divers 25x1,5g</t>
  </si>
  <si>
    <t>13 verschillende soorten</t>
  </si>
  <si>
    <t>2.3</t>
  </si>
  <si>
    <t xml:space="preserve">Roerstaafjes hout </t>
  </si>
  <si>
    <t>1.000 stuks</t>
  </si>
  <si>
    <t>2.4</t>
  </si>
  <si>
    <t xml:space="preserve">Suikersticks </t>
  </si>
  <si>
    <t>2.5</t>
  </si>
  <si>
    <t>Chocoademelk cacaopoeder</t>
  </si>
  <si>
    <t>kg</t>
  </si>
  <si>
    <t>2.6</t>
  </si>
  <si>
    <t>Cappuccino topping</t>
  </si>
  <si>
    <t>3. Dienstverlening</t>
  </si>
  <si>
    <t>Aantal uren dienstverlening per maand</t>
  </si>
  <si>
    <t>Uurtarief</t>
  </si>
  <si>
    <t>Prijs per maand</t>
  </si>
  <si>
    <t>3.1</t>
  </si>
  <si>
    <t>Schoonmaak en bijvullen warme dranken automaten (volledige ontzorging op schoonmaken en bijvullen). Locatie Leeuwarden</t>
  </si>
  <si>
    <t>3.2</t>
  </si>
  <si>
    <t>Schoonmaak en bijvullen warme dranken automaten (volledige ontzorging op schoonmaken en bijvullen). Locatie Emmen</t>
  </si>
  <si>
    <t>Fictieve inschrijfprijs per jaar</t>
  </si>
  <si>
    <t>Let op !!</t>
  </si>
  <si>
    <t>Budgetplafond per jaar excl btw</t>
  </si>
  <si>
    <t>4. Optioneel af te nemen dienstverlening (wordt niet meegenomen in de beoordeling)</t>
  </si>
  <si>
    <t>Aantal uren dienstverlening per dag</t>
  </si>
  <si>
    <t>Prijs per dag</t>
  </si>
  <si>
    <t>4.1</t>
  </si>
  <si>
    <t>Schoonmaak en bijvullen warme dranken automaten (volledige ontzorging op schoonmaken en bijvullen). Locatie Terschelling</t>
  </si>
  <si>
    <t>4.2</t>
  </si>
  <si>
    <t>Schoonmaak en bijvullen warme dranken automaten (volledige ontzorging op schoonmaken en bijvullen). Locatie Amsterdam</t>
  </si>
  <si>
    <t>4.3</t>
  </si>
  <si>
    <t>Schoonmaak en bijvullen warme dranken automaten (volledige ontzorging op schoonmaken en bijvullen). Locaties Meppel</t>
  </si>
  <si>
    <t>4.4</t>
  </si>
  <si>
    <t>Schoonmaak en bijvullen warme dranken automaten (volledige ontzorging op schoonmaken en bijvullen). Locatie Assen</t>
  </si>
  <si>
    <t>4.5</t>
  </si>
  <si>
    <t>Schoonmaak en bijvullen warme dranken automaten (volledige ontzorging op schoonmaken en bijvullen). Locaties Groningen</t>
  </si>
  <si>
    <t xml:space="preserve"> </t>
  </si>
  <si>
    <t>Naam Inschrijver:</t>
  </si>
  <si>
    <t>Voor akkoord d.d.:</t>
  </si>
  <si>
    <t>Handtekening tekenbevoegde:</t>
  </si>
  <si>
    <t>Naam tekenbevoegde:</t>
  </si>
  <si>
    <t>Functie tekenbevoegde: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</si>
</sst>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quot;€&quot;\ \-#,##0.00"/>
    <numFmt numFmtId="165" formatCode="_ &quot;€&quot;\ * #,##0.00_ ;_ &quot;€&quot;\ * \-#,##0.00_ ;_ &quot;€&quot;\ * &quot;-&quot;??_ ;_ @_ "/>
    <numFmt numFmtId="166" formatCode="_ &quot;€&quot;\ * #,##0.0000_ ;_ &quot;€&quot;\ * \-#,##0.0000_ ;_ &quot;€&quot;\ * &quot;-&quot;??_ ;_ @_ "/>
    <numFmt numFmtId="167" formatCode="&quot;€&quot;\ #,##0.00"/>
  </numFmts>
  <fonts count="23">
    <font>
      <sz val="11"/>
      <color theme="1"/>
      <name val="Aptos Narrow"/>
      <family val="2"/>
      <scheme val="minor"/>
    </font>
    <font>
      <sz val="18"/>
      <color theme="3"/>
      <name val="Aptos Display"/>
      <family val="2"/>
      <scheme val="major"/>
    </font>
    <font>
      <sz val="11"/>
      <color rgb="FF3F3F76"/>
      <name val="Aptos Narrow"/>
      <family val="2"/>
      <scheme val="minor"/>
    </font>
    <font>
      <b/>
      <sz val="11"/>
      <color rgb="FFFA7D00"/>
      <name val="Aptos Narrow"/>
      <family val="2"/>
      <scheme val="minor"/>
    </font>
    <font>
      <sz val="9"/>
      <color theme="1"/>
      <name val="Lucida Sans Unicode"/>
      <family val="2"/>
    </font>
    <font>
      <sz val="8"/>
      <name val="Aptos Narrow"/>
      <family val="2"/>
      <scheme val="minor"/>
    </font>
    <font>
      <sz val="9"/>
      <color theme="1"/>
      <name val="Calibri"/>
      <family val="2"/>
    </font>
    <font>
      <sz val="11"/>
      <color theme="1"/>
      <name val="Calibri"/>
      <family val="2"/>
    </font>
    <font>
      <b/>
      <sz val="18"/>
      <color theme="1"/>
      <name val="Calibri"/>
      <family val="2"/>
    </font>
    <font>
      <b/>
      <sz val="18"/>
      <color rgb="FF00A0FF"/>
      <name val="Calibri"/>
      <family val="2"/>
    </font>
    <font>
      <b/>
      <sz val="11"/>
      <color theme="1"/>
      <name val="Calibri"/>
      <family val="2"/>
    </font>
    <font>
      <sz val="11"/>
      <color theme="0"/>
      <name val="Calibri"/>
      <family val="2"/>
    </font>
    <font>
      <sz val="11"/>
      <name val="Calibri"/>
      <family val="2"/>
    </font>
    <font>
      <b/>
      <sz val="11"/>
      <name val="Calibri"/>
      <family val="2"/>
    </font>
    <font>
      <sz val="11"/>
      <color rgb="FFFF0000"/>
      <name val="Calibri"/>
      <family val="2"/>
    </font>
    <font>
      <sz val="11"/>
      <color indexed="8"/>
      <name val="Calibri"/>
      <family val="2"/>
    </font>
    <font>
      <b/>
      <sz val="14"/>
      <color theme="0"/>
      <name val="Calibri"/>
      <family val="2"/>
    </font>
    <font>
      <sz val="14"/>
      <color theme="1"/>
      <name val="Calibri"/>
      <family val="2"/>
    </font>
    <font>
      <sz val="9"/>
      <color rgb="FF000000"/>
      <name val="Lucida Sans Unicode"/>
      <family val="2"/>
    </font>
    <font>
      <sz val="11"/>
      <color rgb="FF000000"/>
      <name val="Calibri"/>
      <family val="2"/>
    </font>
    <font>
      <b/>
      <sz val="12"/>
      <name val="Calibri"/>
      <family val="2"/>
    </font>
    <font>
      <b/>
      <sz val="18"/>
      <name val="Calibri"/>
      <family val="2"/>
    </font>
    <font>
      <sz val="11"/>
      <color rgb="FF000000"/>
      <name val="Aptos Narrow"/>
      <family val="2"/>
      <scheme val="minor"/>
    </font>
  </fonts>
  <fills count="16">
    <fill>
      <patternFill patternType="none"/>
    </fill>
    <fill>
      <patternFill patternType="gray125"/>
    </fill>
    <fill>
      <patternFill patternType="solid">
        <fgColor rgb="FFFFCC99"/>
      </patternFill>
    </fill>
    <fill>
      <patternFill patternType="solid">
        <fgColor rgb="FFF2F2F2"/>
      </patternFill>
    </fill>
    <fill>
      <patternFill patternType="solid">
        <fgColor theme="0" tint="-0.14999847407452621"/>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6" tint="0.59999389629810485"/>
        <bgColor rgb="FF000000"/>
      </patternFill>
    </fill>
    <fill>
      <patternFill patternType="solid">
        <fgColor theme="7" tint="0.59999389629810485"/>
        <bgColor rgb="FF000000"/>
      </patternFill>
    </fill>
    <fill>
      <patternFill patternType="solid">
        <fgColor theme="5" tint="-0.249977111117893"/>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 fillId="0" borderId="0" applyNumberFormat="0" applyFill="0" applyBorder="0" applyAlignment="0" applyProtection="0"/>
    <xf numFmtId="0" fontId="2" fillId="2" borderId="1" applyNumberFormat="0" applyAlignment="0" applyProtection="0"/>
    <xf numFmtId="0" fontId="3" fillId="3" borderId="1" applyNumberFormat="0" applyAlignment="0" applyProtection="0"/>
    <xf numFmtId="0" fontId="4" fillId="0" borderId="0"/>
    <xf numFmtId="165" fontId="4" fillId="0" borderId="0" applyFont="0" applyFill="0" applyBorder="0" applyAlignment="0" applyProtection="0"/>
  </cellStyleXfs>
  <cellXfs count="126">
    <xf numFmtId="0" fontId="0" fillId="0" borderId="0" xfId="0"/>
    <xf numFmtId="0" fontId="8" fillId="0" borderId="0" xfId="1" applyFont="1" applyBorder="1" applyAlignment="1" applyProtection="1"/>
    <xf numFmtId="0" fontId="9" fillId="0" borderId="0" xfId="1" applyFont="1" applyBorder="1" applyAlignment="1" applyProtection="1"/>
    <xf numFmtId="0" fontId="9" fillId="0" borderId="6" xfId="1" applyFont="1" applyBorder="1" applyAlignment="1" applyProtection="1"/>
    <xf numFmtId="0" fontId="11" fillId="0" borderId="6" xfId="2" applyFont="1" applyFill="1" applyBorder="1" applyAlignment="1" applyProtection="1">
      <alignment horizontal="center" vertical="center" wrapText="1"/>
    </xf>
    <xf numFmtId="166" fontId="11" fillId="0" borderId="6" xfId="2" applyNumberFormat="1" applyFont="1" applyFill="1" applyBorder="1" applyAlignment="1" applyProtection="1">
      <alignment horizontal="left" vertical="top" wrapText="1"/>
    </xf>
    <xf numFmtId="166" fontId="12" fillId="0" borderId="6" xfId="5" applyNumberFormat="1" applyFont="1" applyFill="1" applyBorder="1" applyAlignment="1" applyProtection="1">
      <alignment vertical="top"/>
    </xf>
    <xf numFmtId="0" fontId="11" fillId="5" borderId="7" xfId="2" applyFont="1" applyFill="1" applyBorder="1" applyAlignment="1" applyProtection="1">
      <alignment horizontal="center" vertical="center" wrapText="1"/>
    </xf>
    <xf numFmtId="165" fontId="12" fillId="6" borderId="7" xfId="5" applyFont="1" applyFill="1" applyBorder="1" applyAlignment="1" applyProtection="1">
      <alignment vertical="top"/>
      <protection locked="0"/>
    </xf>
    <xf numFmtId="165" fontId="13" fillId="7" borderId="7" xfId="3" applyNumberFormat="1" applyFont="1" applyFill="1" applyBorder="1" applyAlignment="1" applyProtection="1">
      <alignment horizontal="center" vertical="center"/>
    </xf>
    <xf numFmtId="165" fontId="13" fillId="7" borderId="7" xfId="3" applyNumberFormat="1" applyFont="1" applyFill="1" applyBorder="1" applyAlignment="1" applyProtection="1"/>
    <xf numFmtId="0" fontId="7" fillId="0" borderId="9" xfId="0" applyFont="1" applyBorder="1"/>
    <xf numFmtId="0" fontId="7" fillId="0" borderId="10" xfId="0" applyFont="1" applyBorder="1"/>
    <xf numFmtId="0" fontId="7" fillId="0" borderId="11" xfId="0" applyFont="1" applyBorder="1"/>
    <xf numFmtId="166" fontId="12" fillId="0" borderId="0" xfId="5" applyNumberFormat="1" applyFont="1" applyFill="1" applyBorder="1" applyAlignment="1" applyProtection="1">
      <alignment vertical="top"/>
    </xf>
    <xf numFmtId="0" fontId="18" fillId="0" borderId="0" xfId="0" applyFont="1"/>
    <xf numFmtId="0" fontId="19" fillId="0" borderId="0" xfId="0" applyFont="1"/>
    <xf numFmtId="0" fontId="18" fillId="0" borderId="2" xfId="0" applyFont="1" applyBorder="1"/>
    <xf numFmtId="0" fontId="18" fillId="0" borderId="3" xfId="0" applyFont="1" applyBorder="1"/>
    <xf numFmtId="0" fontId="18" fillId="0" borderId="5" xfId="0" applyFont="1" applyBorder="1"/>
    <xf numFmtId="0" fontId="20" fillId="0" borderId="5" xfId="0" applyFont="1" applyBorder="1"/>
    <xf numFmtId="0" fontId="19" fillId="8" borderId="23" xfId="0" applyFont="1" applyFill="1" applyBorder="1"/>
    <xf numFmtId="0" fontId="13" fillId="10" borderId="23" xfId="0" applyFont="1" applyFill="1" applyBorder="1"/>
    <xf numFmtId="0" fontId="19" fillId="0" borderId="5" xfId="0" applyFont="1" applyBorder="1"/>
    <xf numFmtId="0" fontId="13" fillId="9" borderId="23" xfId="0" applyFont="1" applyFill="1" applyBorder="1" applyAlignment="1">
      <alignment vertical="top"/>
    </xf>
    <xf numFmtId="0" fontId="13" fillId="12" borderId="23" xfId="0" applyFont="1" applyFill="1" applyBorder="1"/>
    <xf numFmtId="164" fontId="12" fillId="6" borderId="7" xfId="5" applyNumberFormat="1" applyFont="1" applyFill="1" applyBorder="1" applyAlignment="1" applyProtection="1">
      <alignment vertical="center"/>
      <protection locked="0"/>
    </xf>
    <xf numFmtId="165" fontId="12" fillId="14" borderId="7" xfId="5" applyFont="1" applyFill="1" applyBorder="1" applyAlignment="1" applyProtection="1">
      <alignment vertical="center"/>
    </xf>
    <xf numFmtId="1" fontId="12" fillId="6" borderId="7" xfId="5" applyNumberFormat="1" applyFont="1" applyFill="1" applyBorder="1" applyAlignment="1" applyProtection="1">
      <alignment horizontal="center" vertical="center"/>
      <protection locked="0"/>
    </xf>
    <xf numFmtId="0" fontId="6" fillId="0" borderId="2" xfId="4" applyFont="1" applyBorder="1"/>
    <xf numFmtId="0" fontId="6" fillId="0" borderId="3" xfId="4" applyFont="1" applyBorder="1"/>
    <xf numFmtId="166" fontId="6" fillId="0" borderId="3" xfId="4" applyNumberFormat="1" applyFont="1" applyBorder="1"/>
    <xf numFmtId="166" fontId="6" fillId="0" borderId="4" xfId="4" applyNumberFormat="1" applyFont="1" applyBorder="1"/>
    <xf numFmtId="0" fontId="7" fillId="0" borderId="0" xfId="0" applyFont="1"/>
    <xf numFmtId="0" fontId="6" fillId="0" borderId="5" xfId="4" applyFont="1" applyBorder="1"/>
    <xf numFmtId="0" fontId="6" fillId="0" borderId="0" xfId="4" applyFont="1"/>
    <xf numFmtId="3" fontId="6" fillId="0" borderId="0" xfId="4" applyNumberFormat="1" applyFont="1"/>
    <xf numFmtId="166" fontId="6" fillId="0" borderId="0" xfId="4" applyNumberFormat="1" applyFont="1"/>
    <xf numFmtId="166" fontId="6" fillId="0" borderId="6" xfId="4" applyNumberFormat="1" applyFont="1" applyBorder="1"/>
    <xf numFmtId="0" fontId="7" fillId="0" borderId="5" xfId="4" applyFont="1" applyBorder="1"/>
    <xf numFmtId="0" fontId="10" fillId="4" borderId="7" xfId="4" applyFont="1" applyFill="1" applyBorder="1" applyAlignment="1">
      <alignment vertical="center"/>
    </xf>
    <xf numFmtId="0" fontId="10" fillId="4" borderId="7" xfId="4" applyFont="1" applyFill="1" applyBorder="1"/>
    <xf numFmtId="0" fontId="10" fillId="0" borderId="6" xfId="4" applyFont="1" applyBorder="1"/>
    <xf numFmtId="0" fontId="7" fillId="0" borderId="7" xfId="4" applyFont="1" applyBorder="1" applyAlignment="1">
      <alignment vertical="center"/>
    </xf>
    <xf numFmtId="0" fontId="7" fillId="0" borderId="6" xfId="4" applyFont="1" applyBorder="1" applyAlignment="1">
      <alignment horizontal="center" vertical="center"/>
    </xf>
    <xf numFmtId="0" fontId="7" fillId="0" borderId="7" xfId="0" applyFont="1" applyBorder="1"/>
    <xf numFmtId="0" fontId="7" fillId="0" borderId="0" xfId="4" applyFont="1" applyAlignment="1">
      <alignment vertical="center"/>
    </xf>
    <xf numFmtId="0" fontId="10" fillId="0" borderId="0" xfId="4" applyFont="1" applyAlignment="1">
      <alignment horizontal="right" vertical="center"/>
    </xf>
    <xf numFmtId="0" fontId="7" fillId="0" borderId="0" xfId="4" applyFont="1"/>
    <xf numFmtId="165" fontId="13" fillId="13" borderId="7" xfId="4" applyNumberFormat="1" applyFont="1" applyFill="1" applyBorder="1"/>
    <xf numFmtId="166" fontId="7" fillId="0" borderId="6" xfId="4" applyNumberFormat="1" applyFont="1" applyBorder="1"/>
    <xf numFmtId="0" fontId="14" fillId="0" borderId="0" xfId="4" applyFont="1"/>
    <xf numFmtId="3" fontId="7" fillId="0" borderId="0" xfId="4" applyNumberFormat="1" applyFont="1"/>
    <xf numFmtId="166" fontId="7" fillId="0" borderId="0" xfId="4" applyNumberFormat="1" applyFont="1"/>
    <xf numFmtId="0" fontId="7" fillId="0" borderId="7" xfId="4" applyFont="1" applyBorder="1"/>
    <xf numFmtId="0" fontId="15" fillId="0" borderId="7" xfId="4" applyFont="1" applyBorder="1" applyAlignment="1">
      <alignment vertical="center" wrapText="1"/>
    </xf>
    <xf numFmtId="0" fontId="15" fillId="0" borderId="0" xfId="4" applyFont="1" applyAlignment="1">
      <alignment vertical="center" wrapText="1"/>
    </xf>
    <xf numFmtId="165" fontId="13" fillId="13" borderId="8" xfId="4" applyNumberFormat="1" applyFont="1" applyFill="1" applyBorder="1"/>
    <xf numFmtId="0" fontId="15" fillId="0" borderId="7" xfId="4" applyFont="1" applyBorder="1" applyAlignment="1">
      <alignment horizontal="left" vertical="center" wrapText="1"/>
    </xf>
    <xf numFmtId="3" fontId="16" fillId="11" borderId="17" xfId="4" applyNumberFormat="1" applyFont="1" applyFill="1" applyBorder="1"/>
    <xf numFmtId="3" fontId="16" fillId="11" borderId="18" xfId="4" applyNumberFormat="1" applyFont="1" applyFill="1" applyBorder="1"/>
    <xf numFmtId="3" fontId="17" fillId="11" borderId="18" xfId="4" applyNumberFormat="1" applyFont="1" applyFill="1" applyBorder="1"/>
    <xf numFmtId="167" fontId="16" fillId="11" borderId="27" xfId="4" applyNumberFormat="1" applyFont="1" applyFill="1" applyBorder="1"/>
    <xf numFmtId="3" fontId="16" fillId="15" borderId="28" xfId="4" applyNumberFormat="1" applyFont="1" applyFill="1" applyBorder="1" applyAlignment="1">
      <alignment horizontal="center" vertical="center"/>
    </xf>
    <xf numFmtId="3" fontId="16" fillId="15" borderId="28" xfId="4" applyNumberFormat="1" applyFont="1" applyFill="1" applyBorder="1" applyAlignment="1">
      <alignment vertical="center"/>
    </xf>
    <xf numFmtId="3" fontId="16" fillId="15" borderId="28" xfId="4" applyNumberFormat="1" applyFont="1" applyFill="1" applyBorder="1"/>
    <xf numFmtId="3" fontId="17" fillId="15" borderId="28" xfId="4" applyNumberFormat="1" applyFont="1" applyFill="1" applyBorder="1"/>
    <xf numFmtId="167" fontId="16" fillId="15" borderId="28" xfId="4" applyNumberFormat="1" applyFont="1" applyFill="1" applyBorder="1" applyAlignment="1">
      <alignment horizontal="right"/>
    </xf>
    <xf numFmtId="3" fontId="6" fillId="0" borderId="0" xfId="4" applyNumberFormat="1" applyFont="1" applyAlignment="1">
      <alignment vertical="center"/>
    </xf>
    <xf numFmtId="165" fontId="12" fillId="7" borderId="7" xfId="5" applyFont="1" applyFill="1" applyBorder="1" applyAlignment="1" applyProtection="1">
      <alignment vertical="center"/>
    </xf>
    <xf numFmtId="0" fontId="10" fillId="0" borderId="0" xfId="4" applyFont="1"/>
    <xf numFmtId="0" fontId="10" fillId="0" borderId="6" xfId="4" applyFont="1" applyBorder="1" applyAlignment="1">
      <alignment horizontal="left"/>
    </xf>
    <xf numFmtId="0" fontId="7" fillId="0" borderId="5" xfId="0" applyFont="1" applyBorder="1"/>
    <xf numFmtId="0" fontId="7" fillId="0" borderId="6" xfId="0" applyFont="1" applyBorder="1"/>
    <xf numFmtId="0" fontId="15" fillId="0" borderId="13" xfId="4" applyFont="1" applyBorder="1" applyAlignment="1">
      <alignment horizontal="left" vertical="center" wrapText="1"/>
    </xf>
    <xf numFmtId="0" fontId="15" fillId="0" borderId="15" xfId="4" applyFont="1" applyBorder="1" applyAlignment="1">
      <alignment horizontal="left" vertical="center" wrapText="1"/>
    </xf>
    <xf numFmtId="0" fontId="10" fillId="6" borderId="7" xfId="4" applyFont="1" applyFill="1" applyBorder="1" applyProtection="1">
      <protection locked="0"/>
    </xf>
    <xf numFmtId="0" fontId="7" fillId="6" borderId="7" xfId="0" applyFont="1" applyFill="1" applyBorder="1" applyProtection="1">
      <protection locked="0"/>
    </xf>
    <xf numFmtId="0" fontId="7" fillId="6" borderId="12" xfId="0" applyFont="1" applyFill="1" applyBorder="1" applyProtection="1">
      <protection locked="0"/>
    </xf>
    <xf numFmtId="0" fontId="7" fillId="6" borderId="14" xfId="0" applyFont="1" applyFill="1" applyBorder="1" applyProtection="1">
      <protection locked="0"/>
    </xf>
    <xf numFmtId="0" fontId="22" fillId="0" borderId="0" xfId="0" applyFont="1"/>
    <xf numFmtId="3" fontId="6" fillId="0" borderId="7" xfId="4" applyNumberFormat="1" applyFont="1" applyBorder="1"/>
    <xf numFmtId="3" fontId="7" fillId="0" borderId="7" xfId="4" applyNumberFormat="1" applyFont="1" applyBorder="1" applyAlignment="1">
      <alignment horizontal="center"/>
    </xf>
    <xf numFmtId="3" fontId="10" fillId="0" borderId="7" xfId="4" applyNumberFormat="1" applyFont="1" applyBorder="1" applyAlignment="1">
      <alignment horizontal="center"/>
    </xf>
    <xf numFmtId="0" fontId="12" fillId="8" borderId="25" xfId="0" applyFont="1" applyFill="1" applyBorder="1" applyAlignment="1">
      <alignment horizontal="left" vertical="top" wrapText="1"/>
    </xf>
    <xf numFmtId="0" fontId="12" fillId="8" borderId="16" xfId="0" applyFont="1" applyFill="1" applyBorder="1" applyAlignment="1">
      <alignment horizontal="left" vertical="top" wrapText="1"/>
    </xf>
    <xf numFmtId="0" fontId="12" fillId="8" borderId="24" xfId="0" applyFont="1" applyFill="1" applyBorder="1" applyAlignment="1">
      <alignment horizontal="left" vertical="top" wrapText="1"/>
    </xf>
    <xf numFmtId="0" fontId="12" fillId="8" borderId="5" xfId="0" applyFont="1" applyFill="1" applyBorder="1" applyAlignment="1">
      <alignment horizontal="left" vertical="top" wrapText="1"/>
    </xf>
    <xf numFmtId="0" fontId="12" fillId="8" borderId="0" xfId="0" applyFont="1" applyFill="1" applyAlignment="1">
      <alignment horizontal="left" vertical="top" wrapText="1"/>
    </xf>
    <xf numFmtId="0" fontId="12" fillId="8" borderId="6" xfId="0" applyFont="1" applyFill="1" applyBorder="1" applyAlignment="1">
      <alignment horizontal="left" vertical="top" wrapText="1"/>
    </xf>
    <xf numFmtId="0" fontId="19" fillId="8" borderId="17" xfId="0" applyFont="1" applyFill="1" applyBorder="1" applyAlignment="1">
      <alignment horizontal="left" wrapText="1"/>
    </xf>
    <xf numFmtId="0" fontId="19" fillId="8" borderId="18" xfId="0" applyFont="1" applyFill="1" applyBorder="1" applyAlignment="1">
      <alignment horizontal="left" wrapText="1"/>
    </xf>
    <xf numFmtId="0" fontId="19" fillId="8" borderId="22" xfId="0" applyFont="1" applyFill="1" applyBorder="1" applyAlignment="1">
      <alignment horizontal="left" wrapText="1"/>
    </xf>
    <xf numFmtId="0" fontId="12" fillId="8" borderId="21" xfId="0" applyFont="1" applyFill="1" applyBorder="1" applyAlignment="1">
      <alignment horizontal="left" vertical="top" wrapText="1"/>
    </xf>
    <xf numFmtId="0" fontId="12" fillId="8" borderId="18" xfId="0" applyFont="1" applyFill="1" applyBorder="1" applyAlignment="1">
      <alignment horizontal="left" vertical="top" wrapText="1"/>
    </xf>
    <xf numFmtId="0" fontId="12" fillId="8" borderId="22" xfId="0" applyFont="1" applyFill="1" applyBorder="1" applyAlignment="1">
      <alignment horizontal="left" vertical="top" wrapText="1"/>
    </xf>
    <xf numFmtId="0" fontId="15" fillId="0" borderId="17" xfId="4" applyFont="1" applyBorder="1" applyAlignment="1">
      <alignment horizontal="center" wrapText="1"/>
    </xf>
    <xf numFmtId="0" fontId="0" fillId="0" borderId="27" xfId="0" applyBorder="1" applyAlignment="1">
      <alignment horizontal="center" wrapText="1"/>
    </xf>
    <xf numFmtId="0" fontId="15" fillId="0" borderId="7" xfId="4" applyFont="1" applyBorder="1" applyAlignment="1">
      <alignment horizontal="left" vertical="center" wrapText="1"/>
    </xf>
    <xf numFmtId="0" fontId="11" fillId="5" borderId="7" xfId="2" applyFont="1" applyFill="1" applyBorder="1" applyAlignment="1" applyProtection="1">
      <alignment horizontal="center" vertical="center" wrapText="1"/>
    </xf>
    <xf numFmtId="0" fontId="13" fillId="13" borderId="7" xfId="4" applyFont="1" applyFill="1" applyBorder="1" applyAlignment="1">
      <alignment horizontal="center"/>
    </xf>
    <xf numFmtId="0" fontId="10" fillId="4" borderId="17" xfId="4" applyFont="1" applyFill="1" applyBorder="1" applyAlignment="1">
      <alignment vertical="center"/>
    </xf>
    <xf numFmtId="0" fontId="0" fillId="0" borderId="27" xfId="0" applyBorder="1" applyAlignment="1">
      <alignment vertical="center"/>
    </xf>
    <xf numFmtId="0" fontId="11" fillId="5" borderId="17" xfId="2" applyFont="1" applyFill="1" applyBorder="1" applyAlignment="1" applyProtection="1">
      <alignment horizontal="center" vertical="center" wrapText="1"/>
    </xf>
    <xf numFmtId="0" fontId="0" fillId="0" borderId="27" xfId="0" applyBorder="1" applyAlignment="1">
      <alignment horizontal="center" vertical="center" wrapText="1"/>
    </xf>
    <xf numFmtId="1" fontId="12" fillId="6" borderId="17" xfId="5" applyNumberFormat="1" applyFont="1" applyFill="1" applyBorder="1" applyAlignment="1" applyProtection="1">
      <alignment horizontal="center" vertical="center"/>
      <protection locked="0"/>
    </xf>
    <xf numFmtId="1" fontId="12" fillId="6" borderId="27" xfId="5" applyNumberFormat="1" applyFont="1" applyFill="1" applyBorder="1" applyAlignment="1" applyProtection="1">
      <alignment horizontal="center" vertical="center"/>
      <protection locked="0"/>
    </xf>
    <xf numFmtId="3" fontId="15" fillId="0" borderId="17" xfId="4" applyNumberFormat="1" applyFont="1" applyBorder="1" applyAlignment="1">
      <alignment horizontal="center" wrapText="1"/>
    </xf>
    <xf numFmtId="0" fontId="18" fillId="0" borderId="3" xfId="0" applyFont="1" applyBorder="1" applyAlignment="1"/>
    <xf numFmtId="0" fontId="18" fillId="0" borderId="4" xfId="0" applyFont="1" applyBorder="1" applyAlignment="1"/>
    <xf numFmtId="0" fontId="21" fillId="0" borderId="5" xfId="0" applyFont="1" applyBorder="1" applyAlignment="1"/>
    <xf numFmtId="0" fontId="0" fillId="0" borderId="0" xfId="0" applyAlignment="1"/>
    <xf numFmtId="0" fontId="0" fillId="0" borderId="6" xfId="0" applyBorder="1" applyAlignment="1"/>
    <xf numFmtId="0" fontId="18" fillId="0" borderId="0" xfId="0" applyFont="1" applyAlignment="1"/>
    <xf numFmtId="0" fontId="18" fillId="0" borderId="6" xfId="0" applyFont="1" applyBorder="1" applyAlignment="1"/>
    <xf numFmtId="0" fontId="19" fillId="0" borderId="19" xfId="0" applyFont="1" applyBorder="1" applyAlignment="1"/>
    <xf numFmtId="0" fontId="19" fillId="0" borderId="20" xfId="0" applyFont="1" applyBorder="1" applyAlignment="1"/>
    <xf numFmtId="0" fontId="19" fillId="0" borderId="16" xfId="0" applyFont="1" applyBorder="1" applyAlignment="1"/>
    <xf numFmtId="0" fontId="19" fillId="0" borderId="24" xfId="0" applyFont="1" applyBorder="1" applyAlignment="1"/>
    <xf numFmtId="0" fontId="19" fillId="0" borderId="0" xfId="0" applyFont="1" applyAlignment="1"/>
    <xf numFmtId="0" fontId="19" fillId="0" borderId="6" xfId="0" applyFont="1" applyBorder="1" applyAlignment="1"/>
    <xf numFmtId="0" fontId="7" fillId="0" borderId="26" xfId="0" applyFont="1" applyBorder="1" applyAlignment="1"/>
    <xf numFmtId="0" fontId="7" fillId="0" borderId="19" xfId="0" applyFont="1" applyBorder="1" applyAlignment="1"/>
    <xf numFmtId="0" fontId="7" fillId="0" borderId="20" xfId="0" applyFont="1" applyBorder="1" applyAlignment="1"/>
    <xf numFmtId="0" fontId="10" fillId="4" borderId="17" xfId="4" applyFont="1" applyFill="1" applyBorder="1" applyAlignment="1"/>
    <xf numFmtId="0" fontId="0" fillId="0" borderId="27" xfId="0" applyBorder="1" applyAlignment="1"/>
  </cellXfs>
  <cellStyles count="6">
    <cellStyle name="Berekening" xfId="3" builtinId="22"/>
    <cellStyle name="Invoer" xfId="2" builtinId="20"/>
    <cellStyle name="Standaard" xfId="0" builtinId="0"/>
    <cellStyle name="Standaard 2" xfId="4" xr:uid="{3E2FEC5B-0006-4D8E-B357-C64E52638A8D}"/>
    <cellStyle name="Titel" xfId="1" builtinId="15"/>
    <cellStyle name="Valuta 2" xfId="5" xr:uid="{4D3C34A1-9AFF-4EAC-AF21-823BF4982F57}"/>
  </cellStyles>
  <dxfs count="12">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FFEB9C"/>
        </patternFill>
      </fill>
    </dxf>
    <dxf>
      <font>
        <color theme="1"/>
      </font>
      <fill>
        <patternFill>
          <bgColor rgb="FFFFEB9C"/>
        </patternFill>
      </fill>
    </dxf>
    <dxf>
      <font>
        <color theme="1"/>
      </font>
      <fill>
        <patternFill>
          <bgColor rgb="FFFFEB9C"/>
        </patternFill>
      </fill>
    </dxf>
    <dxf>
      <font>
        <color theme="1"/>
      </font>
      <fill>
        <patternFill>
          <bgColor rgb="FFFFEB9C"/>
        </patternFill>
      </fill>
    </dxf>
    <dxf>
      <font>
        <color theme="1"/>
      </font>
      <fill>
        <patternFill>
          <bgColor rgb="FFFFEB9C"/>
        </patternFill>
      </fill>
    </dxf>
    <dxf>
      <font>
        <color theme="1"/>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57150</xdr:colOff>
      <xdr:row>2</xdr:row>
      <xdr:rowOff>0</xdr:rowOff>
    </xdr:from>
    <xdr:to>
      <xdr:col>6</xdr:col>
      <xdr:colOff>374646</xdr:colOff>
      <xdr:row>4</xdr:row>
      <xdr:rowOff>101900</xdr:rowOff>
    </xdr:to>
    <xdr:pic>
      <xdr:nvPicPr>
        <xdr:cNvPr id="2" name="Afbeelding 1">
          <a:extLst>
            <a:ext uri="{FF2B5EF4-FFF2-40B4-BE49-F238E27FC236}">
              <a16:creationId xmlns:a16="http://schemas.microsoft.com/office/drawing/2014/main" id="{4675CACF-49AD-43B7-AA44-A5FF82C16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3700" y="781050"/>
          <a:ext cx="927096" cy="88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609605</xdr:colOff>
      <xdr:row>0</xdr:row>
      <xdr:rowOff>-2097</xdr:rowOff>
    </xdr:from>
    <xdr:to>
      <xdr:col>8</xdr:col>
      <xdr:colOff>690081</xdr:colOff>
      <xdr:row>3</xdr:row>
      <xdr:rowOff>134728</xdr:rowOff>
    </xdr:to>
    <xdr:pic>
      <xdr:nvPicPr>
        <xdr:cNvPr id="3" name="Afbeelding 2">
          <a:extLst>
            <a:ext uri="{FF2B5EF4-FFF2-40B4-BE49-F238E27FC236}">
              <a16:creationId xmlns:a16="http://schemas.microsoft.com/office/drawing/2014/main" id="{3A01C8C6-6BDB-60DC-C8B3-A84FF9EB2C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63380" y="-2097"/>
          <a:ext cx="852001" cy="90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0E5A-7AAF-45A7-81BE-32973B2EAD8B}">
  <sheetPr>
    <pageSetUpPr fitToPage="1"/>
  </sheetPr>
  <dimension ref="B1:G17"/>
  <sheetViews>
    <sheetView workbookViewId="0">
      <selection activeCell="I10" sqref="I10"/>
    </sheetView>
  </sheetViews>
  <sheetFormatPr defaultRowHeight="47.45" customHeight="1"/>
  <cols>
    <col min="2" max="2" width="57.5703125" customWidth="1"/>
    <col min="5" max="5" width="15.42578125" customWidth="1"/>
    <col min="7" max="7" width="6.85546875" customWidth="1"/>
  </cols>
  <sheetData>
    <row r="1" spans="2:7" ht="47.45" customHeight="1" thickBot="1"/>
    <row r="2" spans="2:7" ht="14.45">
      <c r="B2" s="17"/>
      <c r="C2" s="18"/>
      <c r="D2" s="18"/>
      <c r="E2" s="18"/>
      <c r="F2" s="108"/>
      <c r="G2" s="109"/>
    </row>
    <row r="3" spans="2:7" ht="47.45" customHeight="1">
      <c r="B3" s="110" t="s">
        <v>0</v>
      </c>
      <c r="C3" s="111"/>
      <c r="D3" s="111"/>
      <c r="E3" s="111"/>
      <c r="F3" s="111"/>
      <c r="G3" s="112"/>
    </row>
    <row r="4" spans="2:7" ht="14.45">
      <c r="B4" s="19"/>
      <c r="C4" s="15"/>
      <c r="D4" s="15"/>
      <c r="E4" s="15"/>
      <c r="F4" s="113"/>
      <c r="G4" s="114"/>
    </row>
    <row r="5" spans="2:7" ht="15.6">
      <c r="B5" s="20" t="s">
        <v>1</v>
      </c>
      <c r="C5" s="16"/>
      <c r="D5" s="16"/>
      <c r="E5" s="16"/>
      <c r="F5" s="115"/>
      <c r="G5" s="116"/>
    </row>
    <row r="6" spans="2:7" ht="30.95" customHeight="1">
      <c r="B6" s="93" t="s">
        <v>2</v>
      </c>
      <c r="C6" s="94"/>
      <c r="D6" s="94"/>
      <c r="E6" s="94"/>
      <c r="F6" s="94"/>
      <c r="G6" s="95"/>
    </row>
    <row r="7" spans="2:7" ht="15.6">
      <c r="B7" s="20" t="s">
        <v>3</v>
      </c>
      <c r="C7" s="16"/>
      <c r="D7" s="16"/>
      <c r="E7" s="16"/>
      <c r="F7" s="115"/>
      <c r="G7" s="116"/>
    </row>
    <row r="8" spans="2:7" ht="12.95" customHeight="1">
      <c r="B8" s="21" t="s">
        <v>4</v>
      </c>
      <c r="C8" s="90" t="s">
        <v>5</v>
      </c>
      <c r="D8" s="91"/>
      <c r="E8" s="91"/>
      <c r="F8" s="91"/>
      <c r="G8" s="92"/>
    </row>
    <row r="9" spans="2:7" ht="42.6" customHeight="1">
      <c r="B9" s="24" t="s">
        <v>6</v>
      </c>
      <c r="C9" s="90" t="s">
        <v>7</v>
      </c>
      <c r="D9" s="91"/>
      <c r="E9" s="91"/>
      <c r="F9" s="91"/>
      <c r="G9" s="92"/>
    </row>
    <row r="10" spans="2:7" ht="22.5" customHeight="1">
      <c r="B10" s="22" t="s">
        <v>8</v>
      </c>
      <c r="C10" s="90" t="s">
        <v>9</v>
      </c>
      <c r="D10" s="91"/>
      <c r="E10" s="91"/>
      <c r="F10" s="91"/>
      <c r="G10" s="92"/>
    </row>
    <row r="11" spans="2:7" ht="24" customHeight="1">
      <c r="B11" s="25" t="s">
        <v>10</v>
      </c>
      <c r="C11" s="90" t="s">
        <v>11</v>
      </c>
      <c r="D11" s="91"/>
      <c r="E11" s="91"/>
      <c r="F11" s="91"/>
      <c r="G11" s="92"/>
    </row>
    <row r="12" spans="2:7" ht="14.45">
      <c r="B12" s="23"/>
      <c r="C12" s="16"/>
      <c r="D12" s="16"/>
      <c r="E12" s="16"/>
      <c r="F12" s="117"/>
      <c r="G12" s="118"/>
    </row>
    <row r="13" spans="2:7" ht="13.5" customHeight="1">
      <c r="B13" s="20" t="s">
        <v>12</v>
      </c>
      <c r="C13" s="16"/>
      <c r="D13" s="16"/>
      <c r="E13" s="16"/>
      <c r="F13" s="119"/>
      <c r="G13" s="120"/>
    </row>
    <row r="14" spans="2:7" ht="14.45">
      <c r="B14" s="84" t="s">
        <v>13</v>
      </c>
      <c r="C14" s="85"/>
      <c r="D14" s="85"/>
      <c r="E14" s="85"/>
      <c r="F14" s="85"/>
      <c r="G14" s="86"/>
    </row>
    <row r="15" spans="2:7" ht="14.45">
      <c r="B15" s="87" t="s">
        <v>14</v>
      </c>
      <c r="C15" s="88"/>
      <c r="D15" s="88"/>
      <c r="E15" s="88"/>
      <c r="F15" s="88"/>
      <c r="G15" s="89"/>
    </row>
    <row r="16" spans="2:7" ht="14.45">
      <c r="B16" s="121" t="s">
        <v>15</v>
      </c>
      <c r="C16" s="122"/>
      <c r="D16" s="122"/>
      <c r="E16" s="122"/>
      <c r="F16" s="122"/>
      <c r="G16" s="123"/>
    </row>
    <row r="17" spans="2:7" ht="15" thickBot="1">
      <c r="B17" s="11"/>
      <c r="C17" s="12"/>
      <c r="D17" s="12"/>
      <c r="E17" s="12"/>
      <c r="F17" s="12"/>
      <c r="G17" s="13"/>
    </row>
  </sheetData>
  <sheetProtection algorithmName="SHA-512" hashValue="q28Or/Aij7KHyfbIIXPxDBzLQGQrAhqZmeteWRRf+vwj51/RyDRJxecftN263p/FO9xFgBPF10Fb7YeTL+DuaQ==" saltValue="qSxeiawslIvZMXRVdvtMug==" spinCount="100000" sheet="1" objects="1" scenarios="1"/>
  <mergeCells count="15">
    <mergeCell ref="C11:G11"/>
    <mergeCell ref="F2:G2"/>
    <mergeCell ref="F4:G4"/>
    <mergeCell ref="F5:G5"/>
    <mergeCell ref="B6:G6"/>
    <mergeCell ref="B3:G3"/>
    <mergeCell ref="F7:G7"/>
    <mergeCell ref="C8:G8"/>
    <mergeCell ref="C9:G9"/>
    <mergeCell ref="C10:G10"/>
    <mergeCell ref="F12:G12"/>
    <mergeCell ref="F13:G13"/>
    <mergeCell ref="B14:G14"/>
    <mergeCell ref="B15:G15"/>
    <mergeCell ref="B16:G16"/>
  </mergeCells>
  <printOptions gridLines="1"/>
  <pageMargins left="0.7" right="0.7" top="0.75" bottom="0.75" header="0.3" footer="0.3"/>
  <pageSetup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77"/>
  <sheetViews>
    <sheetView tabSelected="1" zoomScale="115" zoomScaleNormal="115" workbookViewId="0">
      <pane xSplit="2" ySplit="3" topLeftCell="C4" activePane="bottomRight" state="frozen"/>
      <selection pane="bottomRight" activeCell="D10" sqref="D10:E10"/>
      <selection pane="bottomLeft" activeCell="B6" sqref="B6:G6"/>
      <selection pane="topRight" activeCell="B6" sqref="B6:G6"/>
    </sheetView>
  </sheetViews>
  <sheetFormatPr defaultColWidth="8.5703125" defaultRowHeight="14.45"/>
  <cols>
    <col min="1" max="2" width="8.5703125" style="33"/>
    <col min="3" max="3" width="6.140625" style="33" customWidth="1"/>
    <col min="4" max="4" width="57.42578125" style="33" customWidth="1"/>
    <col min="5" max="5" width="37.5703125" style="33" customWidth="1"/>
    <col min="6" max="6" width="37.42578125" style="33" customWidth="1"/>
    <col min="7" max="8" width="11.5703125" style="33" customWidth="1"/>
    <col min="9" max="9" width="19.5703125" style="33" customWidth="1"/>
    <col min="10" max="16384" width="8.5703125" style="33"/>
  </cols>
  <sheetData>
    <row r="1" spans="2:10">
      <c r="B1" s="29"/>
      <c r="C1" s="30"/>
      <c r="D1" s="30"/>
      <c r="E1" s="30"/>
      <c r="F1" s="30"/>
      <c r="G1" s="30"/>
      <c r="H1" s="30"/>
      <c r="I1" s="31"/>
      <c r="J1" s="32"/>
    </row>
    <row r="2" spans="2:10" ht="23.45">
      <c r="B2" s="34"/>
      <c r="C2" s="1" t="s">
        <v>16</v>
      </c>
      <c r="D2" s="2"/>
      <c r="E2" s="2"/>
      <c r="F2" s="2"/>
      <c r="G2" s="2"/>
      <c r="H2" s="2"/>
      <c r="I2" s="2"/>
      <c r="J2" s="3"/>
    </row>
    <row r="3" spans="2:10" ht="23.45">
      <c r="B3" s="34"/>
      <c r="C3" s="1"/>
      <c r="D3" s="2"/>
      <c r="E3" s="2"/>
      <c r="F3" s="2"/>
      <c r="G3" s="2"/>
      <c r="H3" s="2"/>
      <c r="I3" s="2"/>
      <c r="J3" s="3"/>
    </row>
    <row r="4" spans="2:10">
      <c r="B4" s="34"/>
      <c r="C4" s="35"/>
      <c r="D4" s="35"/>
      <c r="E4" s="35"/>
      <c r="F4" s="36"/>
      <c r="G4" s="36"/>
      <c r="H4" s="36"/>
      <c r="I4" s="37"/>
      <c r="J4" s="38"/>
    </row>
    <row r="5" spans="2:10">
      <c r="B5" s="39"/>
      <c r="C5" s="40" t="s">
        <v>17</v>
      </c>
      <c r="D5" s="41"/>
      <c r="E5" s="41"/>
      <c r="F5" s="124"/>
      <c r="G5" s="125"/>
      <c r="H5" s="41"/>
      <c r="I5" s="41"/>
      <c r="J5" s="42"/>
    </row>
    <row r="6" spans="2:10" ht="57.95" customHeight="1">
      <c r="B6" s="39"/>
      <c r="C6" s="7" t="s">
        <v>18</v>
      </c>
      <c r="D6" s="7" t="s">
        <v>19</v>
      </c>
      <c r="E6" s="7" t="s">
        <v>20</v>
      </c>
      <c r="F6" s="7" t="s">
        <v>21</v>
      </c>
      <c r="G6" s="7" t="s">
        <v>22</v>
      </c>
      <c r="H6" s="7" t="s">
        <v>23</v>
      </c>
      <c r="I6" s="7" t="s">
        <v>24</v>
      </c>
      <c r="J6" s="4"/>
    </row>
    <row r="7" spans="2:10">
      <c r="B7" s="39"/>
      <c r="C7" s="43" t="s">
        <v>25</v>
      </c>
      <c r="D7" s="43" t="s">
        <v>26</v>
      </c>
      <c r="E7" s="43" t="s">
        <v>27</v>
      </c>
      <c r="F7" s="82">
        <v>1</v>
      </c>
      <c r="G7" s="8">
        <v>0</v>
      </c>
      <c r="H7" s="8">
        <v>0</v>
      </c>
      <c r="I7" s="10">
        <f>F7*(G7+H7)</f>
        <v>0</v>
      </c>
      <c r="J7" s="44"/>
    </row>
    <row r="8" spans="2:10">
      <c r="B8" s="39"/>
      <c r="C8" s="43" t="s">
        <v>28</v>
      </c>
      <c r="D8" s="43" t="s">
        <v>29</v>
      </c>
      <c r="E8" s="43" t="s">
        <v>27</v>
      </c>
      <c r="F8" s="82">
        <v>1</v>
      </c>
      <c r="G8" s="8">
        <v>0</v>
      </c>
      <c r="H8" s="8">
        <v>0</v>
      </c>
      <c r="I8" s="10">
        <f t="shared" ref="I8:I33" si="0">F8*(G8+H8)</f>
        <v>0</v>
      </c>
      <c r="J8" s="44"/>
    </row>
    <row r="9" spans="2:10">
      <c r="B9" s="39"/>
      <c r="C9" s="43" t="s">
        <v>30</v>
      </c>
      <c r="D9" s="43" t="s">
        <v>31</v>
      </c>
      <c r="E9" s="43" t="s">
        <v>32</v>
      </c>
      <c r="F9" s="82">
        <v>4</v>
      </c>
      <c r="G9" s="8">
        <v>0</v>
      </c>
      <c r="H9" s="8">
        <v>0</v>
      </c>
      <c r="I9" s="10">
        <f t="shared" si="0"/>
        <v>0</v>
      </c>
      <c r="J9" s="44"/>
    </row>
    <row r="10" spans="2:10">
      <c r="B10" s="39"/>
      <c r="C10" s="43" t="s">
        <v>33</v>
      </c>
      <c r="D10" s="43" t="s">
        <v>26</v>
      </c>
      <c r="E10" s="43" t="s">
        <v>32</v>
      </c>
      <c r="F10" s="82">
        <v>2</v>
      </c>
      <c r="G10" s="8">
        <v>0</v>
      </c>
      <c r="H10" s="8">
        <v>0</v>
      </c>
      <c r="I10" s="10">
        <f t="shared" si="0"/>
        <v>0</v>
      </c>
      <c r="J10" s="44"/>
    </row>
    <row r="11" spans="2:10">
      <c r="B11" s="39"/>
      <c r="C11" s="43" t="s">
        <v>34</v>
      </c>
      <c r="D11" s="43" t="s">
        <v>29</v>
      </c>
      <c r="E11" s="43" t="s">
        <v>32</v>
      </c>
      <c r="F11" s="82">
        <v>8</v>
      </c>
      <c r="G11" s="8">
        <v>0</v>
      </c>
      <c r="H11" s="8">
        <v>0</v>
      </c>
      <c r="I11" s="10">
        <f t="shared" si="0"/>
        <v>0</v>
      </c>
      <c r="J11" s="44"/>
    </row>
    <row r="12" spans="2:10">
      <c r="B12" s="39"/>
      <c r="C12" s="43" t="s">
        <v>35</v>
      </c>
      <c r="D12" s="43" t="s">
        <v>36</v>
      </c>
      <c r="E12" s="43" t="s">
        <v>32</v>
      </c>
      <c r="F12" s="82">
        <v>1</v>
      </c>
      <c r="G12" s="8">
        <v>0</v>
      </c>
      <c r="H12" s="8">
        <v>0</v>
      </c>
      <c r="I12" s="10">
        <f t="shared" si="0"/>
        <v>0</v>
      </c>
      <c r="J12" s="44"/>
    </row>
    <row r="13" spans="2:10">
      <c r="B13" s="39"/>
      <c r="C13" s="43" t="s">
        <v>37</v>
      </c>
      <c r="D13" s="43" t="s">
        <v>38</v>
      </c>
      <c r="E13" s="43" t="s">
        <v>32</v>
      </c>
      <c r="F13" s="82">
        <v>1</v>
      </c>
      <c r="G13" s="8">
        <v>0</v>
      </c>
      <c r="H13" s="8">
        <v>0</v>
      </c>
      <c r="I13" s="10">
        <f t="shared" si="0"/>
        <v>0</v>
      </c>
      <c r="J13" s="44"/>
    </row>
    <row r="14" spans="2:10" ht="14.45" customHeight="1">
      <c r="B14" s="39"/>
      <c r="C14" s="43" t="s">
        <v>39</v>
      </c>
      <c r="D14" s="43" t="s">
        <v>29</v>
      </c>
      <c r="E14" s="43" t="s">
        <v>40</v>
      </c>
      <c r="F14" s="82">
        <v>1</v>
      </c>
      <c r="G14" s="8">
        <v>0</v>
      </c>
      <c r="H14" s="8">
        <v>0</v>
      </c>
      <c r="I14" s="10">
        <f t="shared" si="0"/>
        <v>0</v>
      </c>
      <c r="J14" s="44"/>
    </row>
    <row r="15" spans="2:10">
      <c r="B15" s="39"/>
      <c r="C15" s="43" t="s">
        <v>41</v>
      </c>
      <c r="D15" s="43" t="s">
        <v>31</v>
      </c>
      <c r="E15" s="43" t="s">
        <v>42</v>
      </c>
      <c r="F15" s="82">
        <v>5</v>
      </c>
      <c r="G15" s="8">
        <v>0</v>
      </c>
      <c r="H15" s="8">
        <v>0</v>
      </c>
      <c r="I15" s="10">
        <f t="shared" si="0"/>
        <v>0</v>
      </c>
      <c r="J15" s="44"/>
    </row>
    <row r="16" spans="2:10">
      <c r="B16" s="39"/>
      <c r="C16" s="43" t="s">
        <v>43</v>
      </c>
      <c r="D16" s="43" t="s">
        <v>26</v>
      </c>
      <c r="E16" s="43" t="s">
        <v>42</v>
      </c>
      <c r="F16" s="82">
        <v>2</v>
      </c>
      <c r="G16" s="8">
        <v>0</v>
      </c>
      <c r="H16" s="8">
        <v>0</v>
      </c>
      <c r="I16" s="10">
        <f t="shared" si="0"/>
        <v>0</v>
      </c>
      <c r="J16" s="44"/>
    </row>
    <row r="17" spans="2:10">
      <c r="B17" s="39"/>
      <c r="C17" s="43" t="s">
        <v>44</v>
      </c>
      <c r="D17" s="43" t="s">
        <v>45</v>
      </c>
      <c r="E17" s="43" t="s">
        <v>42</v>
      </c>
      <c r="F17" s="82">
        <v>1</v>
      </c>
      <c r="G17" s="8">
        <v>0</v>
      </c>
      <c r="H17" s="8">
        <v>0</v>
      </c>
      <c r="I17" s="10">
        <f t="shared" si="0"/>
        <v>0</v>
      </c>
      <c r="J17" s="44"/>
    </row>
    <row r="18" spans="2:10">
      <c r="B18" s="39"/>
      <c r="C18" s="43" t="s">
        <v>46</v>
      </c>
      <c r="D18" s="43" t="s">
        <v>29</v>
      </c>
      <c r="E18" s="43" t="s">
        <v>42</v>
      </c>
      <c r="F18" s="82">
        <v>13</v>
      </c>
      <c r="G18" s="8">
        <v>0</v>
      </c>
      <c r="H18" s="8">
        <v>0</v>
      </c>
      <c r="I18" s="10">
        <f t="shared" si="0"/>
        <v>0</v>
      </c>
      <c r="J18" s="44"/>
    </row>
    <row r="19" spans="2:10">
      <c r="B19" s="39"/>
      <c r="C19" s="43" t="s">
        <v>47</v>
      </c>
      <c r="D19" s="43" t="s">
        <v>36</v>
      </c>
      <c r="E19" s="43" t="s">
        <v>42</v>
      </c>
      <c r="F19" s="82">
        <v>1</v>
      </c>
      <c r="G19" s="8">
        <v>0</v>
      </c>
      <c r="H19" s="8">
        <v>0</v>
      </c>
      <c r="I19" s="10">
        <f t="shared" si="0"/>
        <v>0</v>
      </c>
      <c r="J19" s="44"/>
    </row>
    <row r="20" spans="2:10">
      <c r="B20" s="39"/>
      <c r="C20" s="43" t="s">
        <v>48</v>
      </c>
      <c r="D20" s="43" t="s">
        <v>31</v>
      </c>
      <c r="E20" s="45" t="s">
        <v>49</v>
      </c>
      <c r="F20" s="82">
        <v>1</v>
      </c>
      <c r="G20" s="8">
        <v>0</v>
      </c>
      <c r="H20" s="8">
        <v>0</v>
      </c>
      <c r="I20" s="10">
        <f t="shared" si="0"/>
        <v>0</v>
      </c>
      <c r="J20" s="44"/>
    </row>
    <row r="21" spans="2:10">
      <c r="B21" s="39"/>
      <c r="C21" s="43" t="s">
        <v>50</v>
      </c>
      <c r="D21" s="43" t="s">
        <v>51</v>
      </c>
      <c r="E21" s="45" t="s">
        <v>49</v>
      </c>
      <c r="F21" s="82">
        <v>1</v>
      </c>
      <c r="G21" s="8">
        <v>0</v>
      </c>
      <c r="H21" s="8">
        <v>0</v>
      </c>
      <c r="I21" s="10">
        <f t="shared" si="0"/>
        <v>0</v>
      </c>
      <c r="J21" s="44"/>
    </row>
    <row r="22" spans="2:10">
      <c r="B22" s="39"/>
      <c r="C22" s="43" t="s">
        <v>52</v>
      </c>
      <c r="D22" s="43" t="s">
        <v>29</v>
      </c>
      <c r="E22" s="45" t="s">
        <v>49</v>
      </c>
      <c r="F22" s="82">
        <v>4</v>
      </c>
      <c r="G22" s="8">
        <v>0</v>
      </c>
      <c r="H22" s="8">
        <v>0</v>
      </c>
      <c r="I22" s="10">
        <f t="shared" si="0"/>
        <v>0</v>
      </c>
      <c r="J22" s="44"/>
    </row>
    <row r="23" spans="2:10">
      <c r="B23" s="39"/>
      <c r="C23" s="43" t="s">
        <v>53</v>
      </c>
      <c r="D23" s="43" t="s">
        <v>54</v>
      </c>
      <c r="E23" s="45" t="s">
        <v>49</v>
      </c>
      <c r="F23" s="82">
        <v>2</v>
      </c>
      <c r="G23" s="8">
        <v>0</v>
      </c>
      <c r="H23" s="8">
        <v>0</v>
      </c>
      <c r="I23" s="10">
        <f t="shared" si="0"/>
        <v>0</v>
      </c>
      <c r="J23" s="44"/>
    </row>
    <row r="24" spans="2:10">
      <c r="B24" s="39"/>
      <c r="C24" s="43" t="s">
        <v>55</v>
      </c>
      <c r="D24" s="43" t="s">
        <v>38</v>
      </c>
      <c r="E24" s="45" t="s">
        <v>56</v>
      </c>
      <c r="F24" s="82">
        <v>1</v>
      </c>
      <c r="G24" s="8">
        <v>0</v>
      </c>
      <c r="H24" s="8">
        <v>0</v>
      </c>
      <c r="I24" s="10">
        <f t="shared" si="0"/>
        <v>0</v>
      </c>
      <c r="J24" s="44"/>
    </row>
    <row r="25" spans="2:10">
      <c r="B25" s="39"/>
      <c r="C25" s="43" t="s">
        <v>57</v>
      </c>
      <c r="D25" s="43" t="s">
        <v>31</v>
      </c>
      <c r="E25" s="43" t="s">
        <v>58</v>
      </c>
      <c r="F25" s="82">
        <v>2</v>
      </c>
      <c r="G25" s="8">
        <v>0</v>
      </c>
      <c r="H25" s="8">
        <v>0</v>
      </c>
      <c r="I25" s="10">
        <f t="shared" si="0"/>
        <v>0</v>
      </c>
      <c r="J25" s="44"/>
    </row>
    <row r="26" spans="2:10">
      <c r="B26" s="39"/>
      <c r="C26" s="43" t="s">
        <v>59</v>
      </c>
      <c r="D26" s="43" t="s">
        <v>45</v>
      </c>
      <c r="E26" s="43" t="s">
        <v>58</v>
      </c>
      <c r="F26" s="82">
        <v>1</v>
      </c>
      <c r="G26" s="8">
        <v>0</v>
      </c>
      <c r="H26" s="8">
        <v>0</v>
      </c>
      <c r="I26" s="10">
        <f t="shared" si="0"/>
        <v>0</v>
      </c>
      <c r="J26" s="44"/>
    </row>
    <row r="27" spans="2:10">
      <c r="B27" s="39"/>
      <c r="C27" s="43" t="s">
        <v>60</v>
      </c>
      <c r="D27" s="43" t="s">
        <v>29</v>
      </c>
      <c r="E27" s="43" t="s">
        <v>58</v>
      </c>
      <c r="F27" s="82">
        <v>1</v>
      </c>
      <c r="G27" s="8">
        <v>0</v>
      </c>
      <c r="H27" s="8">
        <v>0</v>
      </c>
      <c r="I27" s="10">
        <f t="shared" si="0"/>
        <v>0</v>
      </c>
      <c r="J27" s="44"/>
    </row>
    <row r="28" spans="2:10">
      <c r="B28" s="39"/>
      <c r="C28" s="43" t="s">
        <v>61</v>
      </c>
      <c r="D28" s="43" t="s">
        <v>62</v>
      </c>
      <c r="E28" s="43" t="s">
        <v>63</v>
      </c>
      <c r="F28" s="82">
        <v>1</v>
      </c>
      <c r="G28" s="8">
        <v>0</v>
      </c>
      <c r="H28" s="8">
        <v>0</v>
      </c>
      <c r="I28" s="10">
        <f t="shared" si="0"/>
        <v>0</v>
      </c>
      <c r="J28" s="44"/>
    </row>
    <row r="29" spans="2:10">
      <c r="B29" s="39"/>
      <c r="C29" s="43" t="s">
        <v>64</v>
      </c>
      <c r="D29" s="43" t="s">
        <v>29</v>
      </c>
      <c r="E29" s="43" t="s">
        <v>65</v>
      </c>
      <c r="F29" s="82">
        <v>5</v>
      </c>
      <c r="G29" s="8">
        <v>0</v>
      </c>
      <c r="H29" s="8">
        <v>0</v>
      </c>
      <c r="I29" s="10">
        <f t="shared" si="0"/>
        <v>0</v>
      </c>
      <c r="J29" s="44"/>
    </row>
    <row r="30" spans="2:10">
      <c r="B30" s="39"/>
      <c r="C30" s="43" t="s">
        <v>66</v>
      </c>
      <c r="D30" s="43" t="s">
        <v>38</v>
      </c>
      <c r="E30" s="43" t="s">
        <v>65</v>
      </c>
      <c r="F30" s="82">
        <v>1</v>
      </c>
      <c r="G30" s="8">
        <v>0</v>
      </c>
      <c r="H30" s="8">
        <v>0</v>
      </c>
      <c r="I30" s="10">
        <f t="shared" si="0"/>
        <v>0</v>
      </c>
      <c r="J30" s="44"/>
    </row>
    <row r="31" spans="2:10">
      <c r="B31" s="39"/>
      <c r="C31" s="43" t="s">
        <v>67</v>
      </c>
      <c r="D31" s="43" t="s">
        <v>31</v>
      </c>
      <c r="E31" s="43" t="s">
        <v>68</v>
      </c>
      <c r="F31" s="82">
        <v>3</v>
      </c>
      <c r="G31" s="8">
        <v>0</v>
      </c>
      <c r="H31" s="8">
        <v>0</v>
      </c>
      <c r="I31" s="10">
        <f t="shared" si="0"/>
        <v>0</v>
      </c>
      <c r="J31" s="44"/>
    </row>
    <row r="32" spans="2:10">
      <c r="B32" s="39"/>
      <c r="C32" s="43" t="s">
        <v>69</v>
      </c>
      <c r="D32" s="43" t="s">
        <v>45</v>
      </c>
      <c r="E32" s="43" t="s">
        <v>68</v>
      </c>
      <c r="F32" s="82">
        <v>1</v>
      </c>
      <c r="G32" s="8">
        <v>0</v>
      </c>
      <c r="H32" s="8">
        <v>0</v>
      </c>
      <c r="I32" s="10">
        <f t="shared" si="0"/>
        <v>0</v>
      </c>
      <c r="J32" s="44"/>
    </row>
    <row r="33" spans="2:10">
      <c r="B33" s="39"/>
      <c r="C33" s="43" t="s">
        <v>70</v>
      </c>
      <c r="D33" s="43" t="s">
        <v>29</v>
      </c>
      <c r="E33" s="43" t="s">
        <v>68</v>
      </c>
      <c r="F33" s="82">
        <v>2</v>
      </c>
      <c r="G33" s="8">
        <v>0</v>
      </c>
      <c r="H33" s="8">
        <v>0</v>
      </c>
      <c r="I33" s="10">
        <f t="shared" si="0"/>
        <v>0</v>
      </c>
      <c r="J33" s="44"/>
    </row>
    <row r="34" spans="2:10">
      <c r="B34" s="39"/>
      <c r="C34" s="46"/>
      <c r="D34" s="46"/>
      <c r="E34" s="47" t="s">
        <v>71</v>
      </c>
      <c r="F34" s="83">
        <f>SUM(F7:F33)</f>
        <v>67</v>
      </c>
      <c r="G34" s="81"/>
      <c r="H34" s="43"/>
      <c r="I34" s="43"/>
      <c r="J34" s="44"/>
    </row>
    <row r="35" spans="2:10">
      <c r="B35" s="39"/>
      <c r="C35" s="48"/>
      <c r="D35" s="48"/>
      <c r="E35" s="48"/>
      <c r="F35" s="100" t="s">
        <v>72</v>
      </c>
      <c r="G35" s="100"/>
      <c r="H35" s="100"/>
      <c r="I35" s="49">
        <f>(SUM(I7:I33))*12</f>
        <v>0</v>
      </c>
      <c r="J35" s="50"/>
    </row>
    <row r="36" spans="2:10">
      <c r="B36" s="39"/>
      <c r="C36" s="48"/>
      <c r="D36" s="51"/>
      <c r="E36" s="51"/>
      <c r="F36" s="52"/>
      <c r="G36" s="52"/>
      <c r="H36" s="52"/>
      <c r="I36" s="53"/>
      <c r="J36" s="50"/>
    </row>
    <row r="37" spans="2:10">
      <c r="B37" s="39"/>
      <c r="C37" s="40" t="s">
        <v>73</v>
      </c>
      <c r="D37" s="40"/>
      <c r="E37" s="40"/>
      <c r="F37" s="40"/>
      <c r="G37" s="40"/>
      <c r="H37" s="40"/>
      <c r="I37" s="40"/>
      <c r="J37" s="42"/>
    </row>
    <row r="38" spans="2:10" ht="38.1" customHeight="1">
      <c r="B38" s="39"/>
      <c r="C38" s="7" t="s">
        <v>18</v>
      </c>
      <c r="D38" s="7" t="s">
        <v>19</v>
      </c>
      <c r="E38" s="7" t="s">
        <v>74</v>
      </c>
      <c r="F38" s="103" t="s">
        <v>75</v>
      </c>
      <c r="G38" s="104"/>
      <c r="H38" s="7" t="s">
        <v>76</v>
      </c>
      <c r="I38" s="7" t="s">
        <v>72</v>
      </c>
      <c r="J38" s="5"/>
    </row>
    <row r="39" spans="2:10">
      <c r="B39" s="39"/>
      <c r="C39" s="54" t="s">
        <v>77</v>
      </c>
      <c r="D39" s="54" t="s">
        <v>78</v>
      </c>
      <c r="E39" s="54" t="s">
        <v>79</v>
      </c>
      <c r="F39" s="107">
        <v>5700</v>
      </c>
      <c r="G39" s="97"/>
      <c r="H39" s="8">
        <v>0</v>
      </c>
      <c r="I39" s="10">
        <f>F39*H39</f>
        <v>0</v>
      </c>
      <c r="J39" s="6"/>
    </row>
    <row r="40" spans="2:10">
      <c r="B40" s="39"/>
      <c r="C40" s="54" t="s">
        <v>80</v>
      </c>
      <c r="D40" s="54" t="s">
        <v>81</v>
      </c>
      <c r="E40" s="54" t="s">
        <v>82</v>
      </c>
      <c r="F40" s="107">
        <v>12000</v>
      </c>
      <c r="G40" s="97"/>
      <c r="H40" s="8">
        <v>0</v>
      </c>
      <c r="I40" s="10">
        <f t="shared" ref="I40" si="1">F40*H40</f>
        <v>0</v>
      </c>
      <c r="J40" s="6"/>
    </row>
    <row r="41" spans="2:10">
      <c r="B41" s="39"/>
      <c r="C41" s="54" t="s">
        <v>83</v>
      </c>
      <c r="D41" s="55" t="s">
        <v>84</v>
      </c>
      <c r="E41" s="55" t="s">
        <v>85</v>
      </c>
      <c r="F41" s="96">
        <v>40</v>
      </c>
      <c r="G41" s="97"/>
      <c r="H41" s="8">
        <v>0</v>
      </c>
      <c r="I41" s="10">
        <f t="shared" ref="I41:I44" si="2">F41*H41</f>
        <v>0</v>
      </c>
      <c r="J41" s="6"/>
    </row>
    <row r="42" spans="2:10">
      <c r="B42" s="39"/>
      <c r="C42" s="54" t="s">
        <v>86</v>
      </c>
      <c r="D42" s="55" t="s">
        <v>87</v>
      </c>
      <c r="E42" s="55" t="s">
        <v>85</v>
      </c>
      <c r="F42" s="96">
        <v>10</v>
      </c>
      <c r="G42" s="97"/>
      <c r="H42" s="8">
        <v>0</v>
      </c>
      <c r="I42" s="10">
        <f t="shared" si="2"/>
        <v>0</v>
      </c>
      <c r="J42" s="6"/>
    </row>
    <row r="43" spans="2:10">
      <c r="B43" s="39"/>
      <c r="C43" s="54" t="s">
        <v>88</v>
      </c>
      <c r="D43" s="80" t="s">
        <v>89</v>
      </c>
      <c r="E43" s="54" t="s">
        <v>90</v>
      </c>
      <c r="F43" s="96">
        <v>25</v>
      </c>
      <c r="G43" s="97"/>
      <c r="H43" s="8">
        <v>0</v>
      </c>
      <c r="I43" s="10">
        <f t="shared" si="2"/>
        <v>0</v>
      </c>
      <c r="J43" s="6"/>
    </row>
    <row r="44" spans="2:10" ht="15">
      <c r="B44" s="39"/>
      <c r="C44" s="54" t="s">
        <v>91</v>
      </c>
      <c r="D44" s="55" t="s">
        <v>92</v>
      </c>
      <c r="E44" s="55" t="s">
        <v>90</v>
      </c>
      <c r="F44" s="96">
        <v>9</v>
      </c>
      <c r="G44" s="97"/>
      <c r="H44" s="8">
        <v>0</v>
      </c>
      <c r="I44" s="10">
        <f t="shared" si="2"/>
        <v>0</v>
      </c>
      <c r="J44" s="6"/>
    </row>
    <row r="45" spans="2:10" ht="15">
      <c r="B45" s="39"/>
      <c r="C45" s="48"/>
      <c r="D45" s="56"/>
      <c r="E45" s="56"/>
      <c r="F45" s="100" t="s">
        <v>72</v>
      </c>
      <c r="G45" s="100"/>
      <c r="H45" s="100"/>
      <c r="I45" s="57">
        <f>SUM(I39:I44)</f>
        <v>0</v>
      </c>
      <c r="J45" s="6"/>
    </row>
    <row r="46" spans="2:10">
      <c r="B46" s="39"/>
      <c r="C46" s="48"/>
      <c r="D46" s="48"/>
      <c r="E46" s="48"/>
      <c r="F46" s="48"/>
      <c r="G46" s="48"/>
      <c r="H46" s="48"/>
      <c r="I46" s="48"/>
      <c r="J46" s="6"/>
    </row>
    <row r="47" spans="2:10">
      <c r="B47" s="39"/>
      <c r="C47" s="40" t="s">
        <v>93</v>
      </c>
      <c r="D47" s="40"/>
      <c r="E47" s="40"/>
      <c r="F47" s="40"/>
      <c r="G47" s="40"/>
      <c r="H47" s="40"/>
      <c r="I47" s="40"/>
      <c r="J47" s="6"/>
    </row>
    <row r="48" spans="2:10" ht="24" customHeight="1">
      <c r="B48" s="39"/>
      <c r="C48" s="7" t="s">
        <v>18</v>
      </c>
      <c r="D48" s="99" t="s">
        <v>19</v>
      </c>
      <c r="E48" s="99"/>
      <c r="F48" s="7" t="s">
        <v>94</v>
      </c>
      <c r="G48" s="7" t="s">
        <v>95</v>
      </c>
      <c r="H48" s="7" t="s">
        <v>96</v>
      </c>
      <c r="I48" s="7" t="s">
        <v>72</v>
      </c>
      <c r="J48" s="6"/>
    </row>
    <row r="49" spans="2:10" ht="31.7" customHeight="1">
      <c r="B49" s="39"/>
      <c r="C49" s="43" t="s">
        <v>97</v>
      </c>
      <c r="D49" s="98" t="s">
        <v>98</v>
      </c>
      <c r="E49" s="98"/>
      <c r="F49" s="28">
        <v>0</v>
      </c>
      <c r="G49" s="26">
        <v>0</v>
      </c>
      <c r="H49" s="27">
        <f>F49*G49</f>
        <v>0</v>
      </c>
      <c r="I49" s="9">
        <f>H49*12</f>
        <v>0</v>
      </c>
      <c r="J49" s="6"/>
    </row>
    <row r="50" spans="2:10" ht="31.35" customHeight="1">
      <c r="B50" s="39"/>
      <c r="C50" s="43" t="s">
        <v>99</v>
      </c>
      <c r="D50" s="98" t="s">
        <v>100</v>
      </c>
      <c r="E50" s="98"/>
      <c r="F50" s="28">
        <v>0</v>
      </c>
      <c r="G50" s="26">
        <v>0</v>
      </c>
      <c r="H50" s="27">
        <f>F50*G50</f>
        <v>0</v>
      </c>
      <c r="I50" s="9">
        <f>H50*12</f>
        <v>0</v>
      </c>
      <c r="J50" s="6"/>
    </row>
    <row r="51" spans="2:10">
      <c r="B51" s="39"/>
      <c r="C51" s="48"/>
      <c r="D51" s="48"/>
      <c r="E51" s="48"/>
      <c r="F51" s="100" t="s">
        <v>72</v>
      </c>
      <c r="G51" s="100"/>
      <c r="H51" s="100"/>
      <c r="I51" s="57">
        <f>SUM(I49:I50)</f>
        <v>0</v>
      </c>
      <c r="J51" s="6"/>
    </row>
    <row r="52" spans="2:10">
      <c r="B52" s="39"/>
      <c r="C52" s="48"/>
      <c r="D52" s="48"/>
      <c r="E52" s="48"/>
      <c r="F52" s="48"/>
      <c r="G52" s="48"/>
      <c r="H52" s="48"/>
      <c r="I52" s="48"/>
      <c r="J52" s="6"/>
    </row>
    <row r="53" spans="2:10" ht="18.600000000000001">
      <c r="B53" s="34"/>
      <c r="C53" s="35"/>
      <c r="D53" s="35"/>
      <c r="E53" s="35"/>
      <c r="F53" s="59" t="s">
        <v>101</v>
      </c>
      <c r="G53" s="60"/>
      <c r="H53" s="61"/>
      <c r="I53" s="62">
        <f>(I35+I45+I51)</f>
        <v>0</v>
      </c>
      <c r="J53" s="38"/>
    </row>
    <row r="54" spans="2:10">
      <c r="B54" s="34"/>
      <c r="C54" s="35"/>
      <c r="D54" s="35"/>
      <c r="E54" s="35"/>
      <c r="F54" s="35"/>
      <c r="G54" s="35"/>
      <c r="H54" s="35"/>
      <c r="I54" s="35"/>
      <c r="J54" s="38"/>
    </row>
    <row r="55" spans="2:10" ht="18.600000000000001">
      <c r="B55" s="34"/>
      <c r="C55" s="35"/>
      <c r="D55" s="35"/>
      <c r="E55" s="63" t="s">
        <v>102</v>
      </c>
      <c r="F55" s="64" t="s">
        <v>103</v>
      </c>
      <c r="G55" s="65"/>
      <c r="H55" s="66"/>
      <c r="I55" s="67">
        <v>280000</v>
      </c>
      <c r="J55" s="38"/>
    </row>
    <row r="56" spans="2:10">
      <c r="B56" s="34"/>
      <c r="C56" s="35"/>
      <c r="D56" s="35"/>
      <c r="E56" s="35"/>
      <c r="F56" s="68"/>
      <c r="G56" s="36"/>
      <c r="H56" s="36"/>
      <c r="I56" s="37"/>
      <c r="J56" s="38"/>
    </row>
    <row r="57" spans="2:10">
      <c r="B57" s="39"/>
      <c r="C57" s="40" t="s">
        <v>104</v>
      </c>
      <c r="D57" s="40"/>
      <c r="E57" s="40"/>
      <c r="F57" s="101"/>
      <c r="G57" s="102"/>
      <c r="H57" s="40"/>
      <c r="I57" s="40"/>
      <c r="J57" s="6"/>
    </row>
    <row r="58" spans="2:10" ht="27.6" customHeight="1">
      <c r="B58" s="39"/>
      <c r="C58" s="7" t="s">
        <v>18</v>
      </c>
      <c r="D58" s="99" t="s">
        <v>19</v>
      </c>
      <c r="E58" s="99"/>
      <c r="F58" s="103" t="s">
        <v>105</v>
      </c>
      <c r="G58" s="104"/>
      <c r="H58" s="7" t="s">
        <v>95</v>
      </c>
      <c r="I58" s="7" t="s">
        <v>106</v>
      </c>
      <c r="J58" s="6"/>
    </row>
    <row r="59" spans="2:10" ht="30.95" customHeight="1">
      <c r="B59" s="39"/>
      <c r="C59" s="43" t="s">
        <v>107</v>
      </c>
      <c r="D59" s="98" t="s">
        <v>108</v>
      </c>
      <c r="E59" s="98"/>
      <c r="F59" s="105">
        <v>0</v>
      </c>
      <c r="G59" s="106"/>
      <c r="H59" s="26">
        <v>0</v>
      </c>
      <c r="I59" s="69">
        <f>F59*H59</f>
        <v>0</v>
      </c>
      <c r="J59" s="6"/>
    </row>
    <row r="60" spans="2:10" ht="30.95" customHeight="1">
      <c r="B60" s="39"/>
      <c r="C60" s="43" t="s">
        <v>109</v>
      </c>
      <c r="D60" s="98" t="s">
        <v>110</v>
      </c>
      <c r="E60" s="98"/>
      <c r="F60" s="105">
        <v>0</v>
      </c>
      <c r="G60" s="106"/>
      <c r="H60" s="26">
        <v>0</v>
      </c>
      <c r="I60" s="69">
        <f>H60*F60</f>
        <v>0</v>
      </c>
      <c r="J60" s="6"/>
    </row>
    <row r="61" spans="2:10" ht="30.95" customHeight="1">
      <c r="B61" s="39"/>
      <c r="C61" s="43" t="s">
        <v>111</v>
      </c>
      <c r="D61" s="98" t="s">
        <v>112</v>
      </c>
      <c r="E61" s="98"/>
      <c r="F61" s="105">
        <v>0</v>
      </c>
      <c r="G61" s="106"/>
      <c r="H61" s="26">
        <v>0</v>
      </c>
      <c r="I61" s="69">
        <f t="shared" ref="I61:I63" si="3">H61*F61</f>
        <v>0</v>
      </c>
      <c r="J61" s="6"/>
    </row>
    <row r="62" spans="2:10" ht="30.95" customHeight="1">
      <c r="B62" s="39"/>
      <c r="C62" s="43" t="s">
        <v>113</v>
      </c>
      <c r="D62" s="98" t="s">
        <v>114</v>
      </c>
      <c r="E62" s="98"/>
      <c r="F62" s="105">
        <v>0</v>
      </c>
      <c r="G62" s="106"/>
      <c r="H62" s="26">
        <v>0</v>
      </c>
      <c r="I62" s="69">
        <f t="shared" si="3"/>
        <v>0</v>
      </c>
      <c r="J62" s="6"/>
    </row>
    <row r="63" spans="2:10" ht="30.95" customHeight="1">
      <c r="B63" s="39"/>
      <c r="C63" s="43" t="s">
        <v>115</v>
      </c>
      <c r="D63" s="98" t="s">
        <v>116</v>
      </c>
      <c r="E63" s="98"/>
      <c r="F63" s="105">
        <v>0</v>
      </c>
      <c r="G63" s="106"/>
      <c r="H63" s="26">
        <v>0</v>
      </c>
      <c r="I63" s="69">
        <f t="shared" si="3"/>
        <v>0</v>
      </c>
      <c r="J63" s="6"/>
    </row>
    <row r="64" spans="2:10">
      <c r="B64" s="39"/>
      <c r="C64" s="48"/>
      <c r="D64" s="56"/>
      <c r="E64" s="56"/>
      <c r="F64" s="56" t="s">
        <v>117</v>
      </c>
      <c r="G64" s="56"/>
      <c r="H64" s="56"/>
      <c r="I64" s="56" t="s">
        <v>117</v>
      </c>
      <c r="J64" s="6"/>
    </row>
    <row r="65" spans="2:10">
      <c r="B65" s="39"/>
      <c r="C65" s="48"/>
      <c r="D65" s="56"/>
      <c r="E65" s="56"/>
      <c r="F65" s="56"/>
      <c r="G65" s="56"/>
      <c r="H65" s="56"/>
      <c r="I65" s="14"/>
      <c r="J65" s="6"/>
    </row>
    <row r="66" spans="2:10">
      <c r="B66" s="39"/>
      <c r="C66" s="70"/>
      <c r="D66" s="58" t="s">
        <v>118</v>
      </c>
      <c r="E66" s="76" t="s">
        <v>117</v>
      </c>
      <c r="F66" s="70"/>
      <c r="G66" s="70"/>
      <c r="H66" s="70"/>
      <c r="I66" s="70"/>
      <c r="J66" s="71"/>
    </row>
    <row r="67" spans="2:10">
      <c r="B67" s="72"/>
      <c r="D67" s="58" t="s">
        <v>119</v>
      </c>
      <c r="E67" s="77"/>
      <c r="J67" s="73"/>
    </row>
    <row r="68" spans="2:10">
      <c r="B68" s="72"/>
      <c r="D68" s="74" t="s">
        <v>120</v>
      </c>
      <c r="E68" s="78"/>
      <c r="J68" s="73"/>
    </row>
    <row r="69" spans="2:10">
      <c r="B69" s="72"/>
      <c r="D69" s="75"/>
      <c r="E69" s="79"/>
      <c r="J69" s="73"/>
    </row>
    <row r="70" spans="2:10">
      <c r="B70" s="72"/>
      <c r="D70" s="75"/>
      <c r="E70" s="79"/>
      <c r="J70" s="73"/>
    </row>
    <row r="71" spans="2:10">
      <c r="B71" s="72"/>
      <c r="D71" s="58" t="s">
        <v>121</v>
      </c>
      <c r="E71" s="77"/>
      <c r="J71" s="73"/>
    </row>
    <row r="72" spans="2:10">
      <c r="B72" s="72"/>
      <c r="D72" s="58" t="s">
        <v>122</v>
      </c>
      <c r="E72" s="77"/>
      <c r="J72" s="73"/>
    </row>
    <row r="73" spans="2:10">
      <c r="B73" s="72"/>
      <c r="J73" s="73"/>
    </row>
    <row r="74" spans="2:10">
      <c r="B74" s="11"/>
      <c r="C74" s="12"/>
      <c r="D74" s="12"/>
      <c r="E74" s="12"/>
      <c r="F74" s="12"/>
      <c r="G74" s="12"/>
      <c r="H74" s="12"/>
      <c r="I74" s="12"/>
      <c r="J74" s="13"/>
    </row>
    <row r="75" spans="2:10" ht="15"/>
    <row r="76" spans="2:10" ht="15"/>
    <row r="77" spans="2:10" ht="15"/>
  </sheetData>
  <sheetProtection algorithmName="SHA-512" hashValue="alAjEg6BTdUkVhZsvv3n9J+3ku+NEAT8uONQ1fd3LT66pl+EoRrYPtIFE3E2PEIIqeEvS98HN6k8Vfe0bkhjoQ==" saltValue="1iF/pGCDBBTeVt6RRAA2cg==" spinCount="100000" sheet="1" objects="1" scenarios="1"/>
  <mergeCells count="27">
    <mergeCell ref="F35:H35"/>
    <mergeCell ref="F45:H45"/>
    <mergeCell ref="F5:G5"/>
    <mergeCell ref="F57:G57"/>
    <mergeCell ref="F58:G58"/>
    <mergeCell ref="F38:G38"/>
    <mergeCell ref="F39:G39"/>
    <mergeCell ref="F51:H51"/>
    <mergeCell ref="F40:G40"/>
    <mergeCell ref="F44:G44"/>
    <mergeCell ref="F41:G41"/>
    <mergeCell ref="F42:G42"/>
    <mergeCell ref="F43:G43"/>
    <mergeCell ref="D61:E61"/>
    <mergeCell ref="D62:E62"/>
    <mergeCell ref="D63:E63"/>
    <mergeCell ref="D48:E48"/>
    <mergeCell ref="D50:E50"/>
    <mergeCell ref="D49:E49"/>
    <mergeCell ref="D59:E59"/>
    <mergeCell ref="D60:E60"/>
    <mergeCell ref="D58:E58"/>
    <mergeCell ref="F59:G59"/>
    <mergeCell ref="F60:G60"/>
    <mergeCell ref="F61:G61"/>
    <mergeCell ref="F62:G62"/>
    <mergeCell ref="F63:G63"/>
  </mergeCells>
  <phoneticPr fontId="5" type="noConversion"/>
  <conditionalFormatting sqref="F59:F63">
    <cfRule type="cellIs" dxfId="11" priority="9" operator="greaterThan">
      <formula>0</formula>
    </cfRule>
  </conditionalFormatting>
  <conditionalFormatting sqref="F49:G50">
    <cfRule type="cellIs" dxfId="10" priority="10" operator="greaterThan">
      <formula>0</formula>
    </cfRule>
  </conditionalFormatting>
  <conditionalFormatting sqref="H7:H33">
    <cfRule type="cellIs" dxfId="9" priority="13" operator="greaterThan">
      <formula>0</formula>
    </cfRule>
  </conditionalFormatting>
  <conditionalFormatting sqref="H39:H44">
    <cfRule type="cellIs" dxfId="8" priority="12" operator="greaterThan">
      <formula>0</formula>
    </cfRule>
  </conditionalFormatting>
  <conditionalFormatting sqref="H59:H63">
    <cfRule type="cellIs" dxfId="7" priority="8" operator="greaterThan">
      <formula>0</formula>
    </cfRule>
  </conditionalFormatting>
  <conditionalFormatting sqref="G7:G33">
    <cfRule type="cellIs" dxfId="6" priority="7" operator="greaterThan">
      <formula>0</formula>
    </cfRule>
  </conditionalFormatting>
  <conditionalFormatting sqref="I53">
    <cfRule type="cellIs" dxfId="5" priority="1" operator="equal">
      <formula>280000</formula>
    </cfRule>
    <cfRule type="cellIs" dxfId="4" priority="2" operator="lessThan">
      <formula>280000</formula>
    </cfRule>
    <cfRule type="cellIs" dxfId="3" priority="3" operator="greaterThan">
      <formula>280000</formula>
    </cfRule>
    <cfRule type="cellIs" dxfId="2" priority="4" operator="greaterThan">
      <formula>280000</formula>
    </cfRule>
    <cfRule type="cellIs" dxfId="1" priority="5" operator="greaterThan">
      <formula>280000</formula>
    </cfRule>
    <cfRule type="cellIs" dxfId="0" priority="6" operator="greaterThan">
      <formula>280000</formula>
    </cfRule>
  </conditionalFormatting>
  <pageMargins left="0.25" right="0.25" top="0.75" bottom="0.75" header="0.3" footer="0.3"/>
  <pageSetup scale="49" orientation="portrait" r:id="rId1"/>
  <ignoredErrors>
    <ignoredError sqref="H49 I59:I63"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F0DE2ED8CB654585603D8A7F1D3164" ma:contentTypeVersion="4" ma:contentTypeDescription="Create a new document." ma:contentTypeScope="" ma:versionID="a577499e18fd8632d5a568f84ae0f6ee">
  <xsd:schema xmlns:xsd="http://www.w3.org/2001/XMLSchema" xmlns:xs="http://www.w3.org/2001/XMLSchema" xmlns:p="http://schemas.microsoft.com/office/2006/metadata/properties" xmlns:ns2="945d207a-c75c-492a-a645-a02e1b79ed00" targetNamespace="http://schemas.microsoft.com/office/2006/metadata/properties" ma:root="true" ma:fieldsID="3489dca41a2dd3ad6919bc29c1a16118" ns2:_="">
    <xsd:import namespace="945d207a-c75c-492a-a645-a02e1b79ed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d207a-c75c-492a-a645-a02e1b79ed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4A6547-FE9A-4635-8618-0F697C9830BE}"/>
</file>

<file path=customXml/itemProps2.xml><?xml version="1.0" encoding="utf-8"?>
<ds:datastoreItem xmlns:ds="http://schemas.openxmlformats.org/officeDocument/2006/customXml" ds:itemID="{E97AEB71-F792-432C-AEC5-D28BB5F123D0}"/>
</file>

<file path=customXml/itemProps3.xml><?xml version="1.0" encoding="utf-8"?>
<ds:datastoreItem xmlns:ds="http://schemas.openxmlformats.org/officeDocument/2006/customXml" ds:itemID="{36AC3D85-1971-49B6-86CE-EAFB367F78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Louis Johannes</cp:lastModifiedBy>
  <cp:revision/>
  <dcterms:created xsi:type="dcterms:W3CDTF">2025-04-01T08:58:38Z</dcterms:created>
  <dcterms:modified xsi:type="dcterms:W3CDTF">2026-03-30T13:22:24Z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0x01010000F0DE2ED8CB654585603D8A7F1D3164</vt:lpwstr>
  </property>
  <property fmtid="{D5CDD505-2E9C-101B-9397-08002B2CF9AE}" pid="3" name="MediaServiceImageTags">
    <vt:lpwstr/>
  </property>
</Properties>
</file>