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4"/>
  <workbookPr filterPrivacy="1" codeName="ThisWorkbook" autoCompressPictures="0"/>
  <xr:revisionPtr revIDLastSave="302" documentId="13_ncr:1_{0DC121A7-DA88-E745-A68F-4B1BA94B8941}" xr6:coauthVersionLast="47" xr6:coauthVersionMax="47" xr10:uidLastSave="{FD6BE04B-B236-A14F-A79F-96C8A29586CC}"/>
  <bookViews>
    <workbookView xWindow="30160" yWindow="500" windowWidth="38920" windowHeight="21100" activeTab="4" xr2:uid="{00000000-000D-0000-FFFF-FFFF00000000}"/>
  </bookViews>
  <sheets>
    <sheet name="Beoordelen kwaliteit" sheetId="6" r:id="rId1"/>
    <sheet name="Beoordelaar 1" sheetId="7" r:id="rId2"/>
    <sheet name="Beoordelaar 2" sheetId="15" r:id="rId3"/>
    <sheet name="Beoordelaar 3 " sheetId="16" r:id="rId4"/>
    <sheet name="Consensus" sheetId="9" r:id="rId5"/>
  </sheets>
  <definedNames>
    <definedName name="SCORE">'Beoordelen kwaliteit'!$A$13:$A$18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23" i="9" l="1"/>
  <c r="G23" i="9"/>
  <c r="D23" i="9"/>
  <c r="D22" i="9"/>
  <c r="G22" i="9"/>
  <c r="J22" i="9"/>
  <c r="J17" i="9"/>
  <c r="G17" i="9"/>
  <c r="D17" i="9"/>
  <c r="D12" i="9"/>
  <c r="G12" i="9"/>
  <c r="J12" i="9"/>
  <c r="J7" i="9"/>
  <c r="G7" i="9"/>
  <c r="D7" i="9"/>
  <c r="I1" i="16" l="1"/>
  <c r="F1" i="16"/>
  <c r="I1" i="15"/>
  <c r="F1" i="15"/>
  <c r="J20" i="9"/>
  <c r="J19" i="9"/>
  <c r="J18" i="9"/>
  <c r="J15" i="9"/>
  <c r="J14" i="9"/>
  <c r="J13" i="9"/>
  <c r="J10" i="9"/>
  <c r="J9" i="9"/>
  <c r="J8" i="9"/>
  <c r="J5" i="9"/>
  <c r="J4" i="9"/>
  <c r="J3" i="9"/>
  <c r="J2" i="9"/>
  <c r="G20" i="9"/>
  <c r="G19" i="9"/>
  <c r="G18" i="9"/>
  <c r="G15" i="9"/>
  <c r="G14" i="9"/>
  <c r="G13" i="9"/>
  <c r="G10" i="9"/>
  <c r="G9" i="9"/>
  <c r="G8" i="9"/>
  <c r="G5" i="9"/>
  <c r="G4" i="9"/>
  <c r="G3" i="9"/>
  <c r="G2" i="9"/>
  <c r="A10" i="16"/>
  <c r="A9" i="16"/>
  <c r="A8" i="16"/>
  <c r="A7" i="16"/>
  <c r="A6" i="16"/>
  <c r="A5" i="16"/>
  <c r="A4" i="16"/>
  <c r="A3" i="16"/>
  <c r="A2" i="16"/>
  <c r="C1" i="16"/>
  <c r="C1" i="15"/>
  <c r="A10" i="15"/>
  <c r="A9" i="15"/>
  <c r="A8" i="15"/>
  <c r="A7" i="15"/>
  <c r="A6" i="15"/>
  <c r="A5" i="15"/>
  <c r="A4" i="15"/>
  <c r="A3" i="15"/>
  <c r="A2" i="15"/>
  <c r="A18" i="9"/>
  <c r="D20" i="9"/>
  <c r="D19" i="9"/>
  <c r="D18" i="9"/>
  <c r="A10" i="7"/>
  <c r="A9" i="7"/>
  <c r="B3" i="9"/>
  <c r="B8" i="9" s="1"/>
  <c r="B18" i="9" s="1"/>
  <c r="D13" i="9"/>
  <c r="B5" i="9"/>
  <c r="B10" i="9" s="1"/>
  <c r="B20" i="9" s="1"/>
  <c r="B4" i="9"/>
  <c r="B9" i="9" s="1"/>
  <c r="B19" i="9" s="1"/>
  <c r="A8" i="7"/>
  <c r="A4" i="7"/>
  <c r="D15" i="9"/>
  <c r="D10" i="9"/>
  <c r="D5" i="9"/>
  <c r="A6" i="7"/>
  <c r="D14" i="9"/>
  <c r="D8" i="9"/>
  <c r="D2" i="9"/>
  <c r="A13" i="9"/>
  <c r="A7" i="7"/>
  <c r="D9" i="9"/>
  <c r="D3" i="9"/>
  <c r="D4" i="9"/>
  <c r="A2" i="9"/>
  <c r="A5" i="7"/>
  <c r="A3" i="7"/>
  <c r="A8" i="9"/>
  <c r="A3" i="9"/>
  <c r="A2" i="7"/>
  <c r="B15" i="9" l="1"/>
  <c r="B14" i="9"/>
  <c r="B13" i="9"/>
</calcChain>
</file>

<file path=xl/sharedStrings.xml><?xml version="1.0" encoding="utf-8"?>
<sst xmlns="http://schemas.openxmlformats.org/spreadsheetml/2006/main" count="137" uniqueCount="26">
  <si>
    <t>&lt;MOTIVATIE&gt;</t>
  </si>
  <si>
    <t>Consensus</t>
  </si>
  <si>
    <t>Motivatie consensus</t>
  </si>
  <si>
    <t>&lt;&lt;MOTIVATIE&gt;&gt;</t>
  </si>
  <si>
    <t>Uitmuntend</t>
  </si>
  <si>
    <t>Goed</t>
  </si>
  <si>
    <t>Voldoende</t>
  </si>
  <si>
    <t>Matig</t>
  </si>
  <si>
    <t>Onvoldoende</t>
  </si>
  <si>
    <t>Beoordeling 1. OPEN VRAGEN</t>
  </si>
  <si>
    <t>Totaalwaardes 1. OPEN VRAGEN</t>
  </si>
  <si>
    <t>Totaal behaalde waarde OPEN VRAGEN</t>
  </si>
  <si>
    <t>Beantwoording open vragen</t>
  </si>
  <si>
    <t>SCORE:</t>
  </si>
  <si>
    <t xml:space="preserve">Zie bijlage 6 'kwaliteit'. </t>
  </si>
  <si>
    <t xml:space="preserve">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kwaliteit scoort. </t>
  </si>
  <si>
    <t>Beoordelaar 1: &lt;&lt;&gt;&gt;</t>
  </si>
  <si>
    <t>Beoordelaar 2: &lt;&lt;&gt;&gt;</t>
  </si>
  <si>
    <t>Beoordelaar 3: &lt;&lt;&gt;&gt;</t>
  </si>
  <si>
    <t>OPEN VRAAG 1: Plan van aanpak, implementatie en retourneren</t>
  </si>
  <si>
    <t>OPEN VRAAG 2: Nice to have</t>
  </si>
  <si>
    <t>OPEN VRAAG 3: Duurzaamheid en MVO</t>
  </si>
  <si>
    <t>OPEN VRAAG 4: Bestelproces repro</t>
  </si>
  <si>
    <t>Inschrijver 1</t>
  </si>
  <si>
    <t>Inschrijver 2</t>
  </si>
  <si>
    <t>Inschrijver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</si>
</sst>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quot;€&quot;\ #,##0.00\-"/>
    <numFmt numFmtId="165" formatCode="&quot;€&quot;\ #,##0_-"/>
  </numFmts>
  <fonts count="21"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name val="Verdana"/>
      <family val="2"/>
    </font>
    <font>
      <b/>
      <sz val="10"/>
      <color theme="0"/>
      <name val="Verdana"/>
      <family val="2"/>
    </font>
    <font>
      <b/>
      <sz val="10"/>
      <name val="Verdana"/>
      <family val="2"/>
    </font>
    <font>
      <sz val="10"/>
      <color rgb="FF000000"/>
      <name val="Verdana"/>
      <family val="2"/>
    </font>
    <font>
      <b/>
      <sz val="8"/>
      <color theme="0"/>
      <name val="Verdana"/>
      <family val="2"/>
    </font>
    <font>
      <b/>
      <sz val="10"/>
      <color rgb="FF000000"/>
      <name val="Verdana"/>
      <family val="2"/>
    </font>
    <font>
      <b/>
      <sz val="10"/>
      <color rgb="FFFFFFFF"/>
      <name val="Verdana"/>
      <family val="2"/>
    </font>
    <font>
      <b/>
      <sz val="10"/>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2"/>
        <bgColor indexed="64"/>
      </patternFill>
    </fill>
    <fill>
      <patternFill patternType="solid">
        <fgColor theme="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rgb="FF76933C"/>
        <bgColor rgb="FF000000"/>
      </patternFill>
    </fill>
    <fill>
      <patternFill patternType="solid">
        <fgColor rgb="FFD8E4BC"/>
        <bgColor rgb="FF000000"/>
      </patternFill>
    </fill>
    <fill>
      <patternFill patternType="solid">
        <fgColor rgb="FFEEECE1"/>
        <bgColor rgb="FF000000"/>
      </patternFill>
    </fill>
    <fill>
      <patternFill patternType="solid">
        <fgColor rgb="FF9BBB59"/>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4">
    <xf numFmtId="0" fontId="0" fillId="0" borderId="0" xfId="0"/>
    <xf numFmtId="0" fontId="0" fillId="0" borderId="0" xfId="0" applyAlignment="1">
      <alignment wrapText="1"/>
    </xf>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6" xfId="0" applyFont="1" applyFill="1" applyBorder="1" applyAlignment="1">
      <alignment horizontal="left" vertical="center" indent="1"/>
    </xf>
    <xf numFmtId="0" fontId="2" fillId="2" borderId="6" xfId="0" applyFont="1" applyFill="1" applyBorder="1" applyAlignment="1">
      <alignment horizontal="left" vertical="center" wrapText="1" indent="1"/>
    </xf>
    <xf numFmtId="0" fontId="2" fillId="2" borderId="6" xfId="0" applyFont="1" applyFill="1" applyBorder="1"/>
    <xf numFmtId="0" fontId="7" fillId="0" borderId="0" xfId="0" applyFont="1"/>
    <xf numFmtId="0" fontId="4" fillId="2" borderId="6" xfId="0" applyFont="1" applyFill="1" applyBorder="1" applyAlignment="1">
      <alignment horizontal="left" vertical="center" indent="1"/>
    </xf>
    <xf numFmtId="0" fontId="8" fillId="2" borderId="6" xfId="0" applyFont="1" applyFill="1" applyBorder="1" applyAlignment="1">
      <alignment horizontal="left" vertical="center"/>
    </xf>
    <xf numFmtId="0" fontId="2" fillId="2" borderId="6" xfId="0" applyFont="1" applyFill="1" applyBorder="1" applyAlignment="1">
      <alignment horizontal="center" vertical="center"/>
    </xf>
    <xf numFmtId="0" fontId="10" fillId="2" borderId="6" xfId="0" applyFont="1" applyFill="1" applyBorder="1" applyAlignment="1">
      <alignment horizontal="right" vertical="center" wrapText="1"/>
    </xf>
    <xf numFmtId="0" fontId="11" fillId="2" borderId="6"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0" fillId="0" borderId="0" xfId="0" applyAlignment="1">
      <alignment horizontal="left"/>
    </xf>
    <xf numFmtId="0" fontId="4" fillId="3" borderId="2" xfId="0" applyFont="1" applyFill="1" applyBorder="1" applyAlignment="1" applyProtection="1">
      <alignment horizontal="left" vertical="center" indent="1"/>
      <protection locked="0"/>
    </xf>
    <xf numFmtId="0" fontId="3" fillId="4" borderId="1" xfId="0" applyFont="1" applyFill="1" applyBorder="1" applyAlignment="1">
      <alignment horizontal="left" vertical="center" wrapText="1"/>
    </xf>
    <xf numFmtId="0" fontId="2" fillId="6" borderId="2" xfId="0" applyFont="1" applyFill="1" applyBorder="1"/>
    <xf numFmtId="0" fontId="2" fillId="7" borderId="1" xfId="0" applyFont="1" applyFill="1" applyBorder="1" applyAlignment="1">
      <alignment horizontal="left" vertical="center" wrapText="1"/>
    </xf>
    <xf numFmtId="0" fontId="2" fillId="7" borderId="2" xfId="0" applyFont="1" applyFill="1" applyBorder="1" applyAlignment="1">
      <alignment horizontal="left" vertical="center"/>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2" fillId="0" borderId="0" xfId="0" applyFont="1"/>
    <xf numFmtId="0" fontId="14" fillId="3" borderId="1" xfId="0" applyFont="1" applyFill="1" applyBorder="1" applyAlignment="1">
      <alignment vertical="center" wrapText="1"/>
    </xf>
    <xf numFmtId="0" fontId="15" fillId="4"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6" fillId="4" borderId="1" xfId="0" applyFont="1" applyFill="1" applyBorder="1" applyAlignment="1">
      <alignment horizontal="justify" vertical="center"/>
    </xf>
    <xf numFmtId="164" fontId="2" fillId="5" borderId="1" xfId="0" applyNumberFormat="1" applyFont="1" applyFill="1" applyBorder="1" applyAlignment="1">
      <alignment horizontal="center" vertical="center" wrapText="1"/>
    </xf>
    <xf numFmtId="0" fontId="9" fillId="6" borderId="1" xfId="0" applyFont="1" applyFill="1" applyBorder="1" applyAlignment="1" applyProtection="1">
      <alignment horizontal="center" vertical="center" wrapText="1"/>
      <protection locked="0"/>
    </xf>
    <xf numFmtId="0" fontId="17" fillId="9" borderId="1" xfId="0" applyFont="1" applyFill="1" applyBorder="1" applyAlignment="1">
      <alignment horizontal="center" vertical="center" wrapText="1"/>
    </xf>
    <xf numFmtId="0" fontId="20" fillId="0" borderId="0" xfId="0" applyFont="1"/>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1" fillId="7" borderId="1" xfId="0" applyFont="1" applyFill="1" applyBorder="1" applyAlignment="1">
      <alignment horizontal="left" vertical="center" wrapText="1"/>
    </xf>
    <xf numFmtId="0" fontId="2" fillId="6" borderId="1" xfId="0" applyFont="1" applyFill="1" applyBorder="1" applyAlignment="1">
      <alignment horizontal="center"/>
    </xf>
    <xf numFmtId="165" fontId="14" fillId="3" borderId="2" xfId="0" applyNumberFormat="1" applyFont="1" applyFill="1" applyBorder="1" applyAlignment="1" applyProtection="1">
      <alignment horizontal="center" vertical="center" wrapText="1"/>
      <protection locked="0"/>
    </xf>
    <xf numFmtId="165" fontId="14" fillId="3" borderId="3" xfId="0" applyNumberFormat="1" applyFont="1" applyFill="1" applyBorder="1" applyAlignment="1" applyProtection="1">
      <alignment horizontal="center" vertical="center" wrapText="1"/>
      <protection locked="0"/>
    </xf>
    <xf numFmtId="165" fontId="3" fillId="5" borderId="7" xfId="0" applyNumberFormat="1" applyFont="1" applyFill="1" applyBorder="1" applyAlignment="1" applyProtection="1">
      <alignment horizontal="center" vertical="center" wrapText="1"/>
      <protection locked="0"/>
    </xf>
    <xf numFmtId="165" fontId="3" fillId="5" borderId="5" xfId="0" applyNumberFormat="1" applyFont="1" applyFill="1" applyBorder="1" applyAlignment="1" applyProtection="1">
      <alignment horizontal="center" vertical="center" wrapText="1"/>
      <protection locked="0"/>
    </xf>
    <xf numFmtId="165" fontId="3" fillId="4" borderId="4"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165" fontId="4" fillId="3" borderId="4"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5" borderId="4" xfId="0" applyNumberFormat="1" applyFont="1" applyFill="1" applyBorder="1" applyAlignment="1" applyProtection="1">
      <alignment horizontal="center" vertical="center" wrapText="1"/>
      <protection locked="0"/>
    </xf>
    <xf numFmtId="165" fontId="3" fillId="5" borderId="3" xfId="0" applyNumberFormat="1" applyFont="1" applyFill="1" applyBorder="1" applyAlignment="1" applyProtection="1">
      <alignment horizontal="center" vertical="center" wrapText="1"/>
      <protection locked="0"/>
    </xf>
    <xf numFmtId="165" fontId="3" fillId="5" borderId="1" xfId="0" applyNumberFormat="1" applyFont="1" applyFill="1" applyBorder="1" applyAlignment="1" applyProtection="1">
      <alignment horizontal="center" vertical="center" wrapText="1"/>
      <protection locked="0"/>
    </xf>
    <xf numFmtId="165" fontId="4" fillId="3" borderId="1" xfId="0" applyNumberFormat="1" applyFont="1" applyFill="1" applyBorder="1" applyAlignment="1" applyProtection="1">
      <alignment horizontal="center" vertical="center"/>
      <protection locked="0"/>
    </xf>
    <xf numFmtId="165" fontId="3" fillId="4" borderId="1" xfId="0" applyNumberFormat="1" applyFont="1" applyFill="1" applyBorder="1" applyAlignment="1">
      <alignment horizontal="center" vertical="center"/>
    </xf>
    <xf numFmtId="165" fontId="14" fillId="3" borderId="1" xfId="0" applyNumberFormat="1" applyFont="1" applyFill="1" applyBorder="1" applyAlignment="1" applyProtection="1">
      <alignment horizontal="center" vertical="center" wrapText="1"/>
      <protection locked="0"/>
    </xf>
    <xf numFmtId="165" fontId="4" fillId="3" borderId="4"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165" fontId="18" fillId="12" borderId="1" xfId="0" applyNumberFormat="1" applyFont="1" applyFill="1" applyBorder="1" applyAlignment="1" applyProtection="1">
      <alignment horizontal="center" vertical="center" wrapText="1"/>
      <protection locked="0"/>
    </xf>
    <xf numFmtId="165" fontId="18" fillId="11" borderId="1" xfId="0" applyNumberFormat="1" applyFont="1" applyFill="1" applyBorder="1" applyAlignment="1">
      <alignment horizontal="center" vertical="center"/>
    </xf>
    <xf numFmtId="165" fontId="19" fillId="10" borderId="1" xfId="0" applyNumberFormat="1" applyFont="1" applyFill="1" applyBorder="1" applyAlignment="1" applyProtection="1">
      <alignment horizontal="center" vertical="center" wrapText="1"/>
      <protection locked="0"/>
    </xf>
    <xf numFmtId="0" fontId="16" fillId="13" borderId="1" xfId="0" applyFont="1" applyFill="1" applyBorder="1" applyAlignment="1">
      <alignment horizontal="center"/>
    </xf>
    <xf numFmtId="0" fontId="1" fillId="6" borderId="1" xfId="0" applyFont="1" applyFill="1" applyBorder="1" applyAlignment="1">
      <alignment horizontal="right" vertical="center" wrapText="1"/>
    </xf>
    <xf numFmtId="0" fontId="1" fillId="6" borderId="2" xfId="0" applyFont="1" applyFill="1" applyBorder="1" applyAlignment="1">
      <alignment horizontal="right" vertical="center"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10" fillId="6" borderId="1" xfId="0" applyFont="1" applyFill="1" applyBorder="1" applyAlignment="1">
      <alignment horizontal="right" vertical="center" wrapText="1"/>
    </xf>
    <xf numFmtId="0" fontId="10" fillId="6" borderId="2" xfId="0" applyFont="1" applyFill="1" applyBorder="1" applyAlignment="1">
      <alignment horizontal="right" vertical="center" wrapText="1"/>
    </xf>
    <xf numFmtId="164" fontId="2" fillId="8" borderId="1" xfId="0" applyNumberFormat="1" applyFont="1" applyFill="1" applyBorder="1" applyAlignment="1" applyProtection="1">
      <alignment horizontal="center" vertical="center" wrapText="1"/>
      <protection locked="0"/>
    </xf>
    <xf numFmtId="0" fontId="11" fillId="9" borderId="1" xfId="0" applyFont="1" applyFill="1" applyBorder="1" applyAlignment="1">
      <alignment horizontal="right" vertical="center" wrapText="1"/>
    </xf>
    <xf numFmtId="0" fontId="11" fillId="9" borderId="2" xfId="0" applyFont="1" applyFill="1" applyBorder="1" applyAlignment="1">
      <alignment horizontal="right" vertical="center" wrapText="1"/>
    </xf>
    <xf numFmtId="0" fontId="15" fillId="4" borderId="8"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 fillId="4" borderId="1" xfId="0" applyFont="1" applyFill="1" applyBorder="1" applyAlignment="1">
      <alignment horizontal="center" vertical="center"/>
    </xf>
    <xf numFmtId="164" fontId="2" fillId="8" borderId="8" xfId="0" applyNumberFormat="1" applyFont="1" applyFill="1" applyBorder="1" applyAlignment="1" applyProtection="1">
      <alignment horizontal="center" vertical="center" wrapText="1"/>
      <protection locked="0"/>
    </xf>
    <xf numFmtId="164" fontId="2" fillId="8" borderId="6" xfId="0" applyNumberFormat="1" applyFont="1" applyFill="1" applyBorder="1" applyAlignment="1" applyProtection="1">
      <alignment horizontal="center" vertical="center" wrapText="1"/>
      <protection locked="0"/>
    </xf>
    <xf numFmtId="164" fontId="2" fillId="8" borderId="10" xfId="0" applyNumberFormat="1" applyFont="1" applyFill="1" applyBorder="1" applyAlignment="1" applyProtection="1">
      <alignment horizontal="center" vertical="center" wrapText="1"/>
      <protection locked="0"/>
    </xf>
    <xf numFmtId="164" fontId="3" fillId="5" borderId="2" xfId="0" applyNumberFormat="1" applyFont="1" applyFill="1" applyBorder="1" applyAlignment="1">
      <alignment horizontal="center" vertical="center"/>
    </xf>
    <xf numFmtId="164" fontId="3" fillId="5" borderId="3" xfId="0" applyNumberFormat="1" applyFont="1" applyFill="1" applyBorder="1" applyAlignment="1">
      <alignment horizontal="center"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63500</xdr:colOff>
      <xdr:row>0</xdr:row>
      <xdr:rowOff>63500</xdr:rowOff>
    </xdr:from>
    <xdr:to>
      <xdr:col>3</xdr:col>
      <xdr:colOff>381000</xdr:colOff>
      <xdr:row>1</xdr:row>
      <xdr:rowOff>360680</xdr:rowOff>
    </xdr:to>
    <xdr:pic>
      <xdr:nvPicPr>
        <xdr:cNvPr id="3" name="Afbeelding 2" descr="Pontis Onderwijsgroep | The Org">
          <a:extLst>
            <a:ext uri="{FF2B5EF4-FFF2-40B4-BE49-F238E27FC236}">
              <a16:creationId xmlns:a16="http://schemas.microsoft.com/office/drawing/2014/main" id="{6698B009-D96B-7819-39F7-BD2ECFC92A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8939" b="30299"/>
        <a:stretch/>
      </xdr:blipFill>
      <xdr:spPr bwMode="auto">
        <a:xfrm>
          <a:off x="8305800" y="63500"/>
          <a:ext cx="1663700" cy="67818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63500</xdr:colOff>
      <xdr:row>0</xdr:row>
      <xdr:rowOff>63500</xdr:rowOff>
    </xdr:from>
    <xdr:to>
      <xdr:col>12</xdr:col>
      <xdr:colOff>381000</xdr:colOff>
      <xdr:row>0</xdr:row>
      <xdr:rowOff>741680</xdr:rowOff>
    </xdr:to>
    <xdr:pic>
      <xdr:nvPicPr>
        <xdr:cNvPr id="4" name="Afbeelding 3" descr="Pontis Onderwijsgroep | The Org">
          <a:extLst>
            <a:ext uri="{FF2B5EF4-FFF2-40B4-BE49-F238E27FC236}">
              <a16:creationId xmlns:a16="http://schemas.microsoft.com/office/drawing/2014/main" id="{95F0C7DD-7568-859E-13FA-F3E79BA1AA6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8939" b="30299"/>
        <a:stretch/>
      </xdr:blipFill>
      <xdr:spPr bwMode="auto">
        <a:xfrm>
          <a:off x="15481300" y="63500"/>
          <a:ext cx="1663700" cy="67818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63500</xdr:colOff>
      <xdr:row>0</xdr:row>
      <xdr:rowOff>63500</xdr:rowOff>
    </xdr:from>
    <xdr:to>
      <xdr:col>12</xdr:col>
      <xdr:colOff>381000</xdr:colOff>
      <xdr:row>0</xdr:row>
      <xdr:rowOff>741680</xdr:rowOff>
    </xdr:to>
    <xdr:pic>
      <xdr:nvPicPr>
        <xdr:cNvPr id="3" name="Afbeelding 2" descr="Pontis Onderwijsgroep | The Org">
          <a:extLst>
            <a:ext uri="{FF2B5EF4-FFF2-40B4-BE49-F238E27FC236}">
              <a16:creationId xmlns:a16="http://schemas.microsoft.com/office/drawing/2014/main" id="{3F5F251F-F4EF-87B0-EDF6-0318BDC2CB0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8939" b="30299"/>
        <a:stretch/>
      </xdr:blipFill>
      <xdr:spPr bwMode="auto">
        <a:xfrm>
          <a:off x="15481300" y="63500"/>
          <a:ext cx="1663700" cy="67818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63500</xdr:colOff>
      <xdr:row>0</xdr:row>
      <xdr:rowOff>63500</xdr:rowOff>
    </xdr:from>
    <xdr:to>
      <xdr:col>12</xdr:col>
      <xdr:colOff>381000</xdr:colOff>
      <xdr:row>0</xdr:row>
      <xdr:rowOff>741680</xdr:rowOff>
    </xdr:to>
    <xdr:pic>
      <xdr:nvPicPr>
        <xdr:cNvPr id="2" name="Afbeelding 1" descr="Pontis Onderwijsgroep | The Org">
          <a:extLst>
            <a:ext uri="{FF2B5EF4-FFF2-40B4-BE49-F238E27FC236}">
              <a16:creationId xmlns:a16="http://schemas.microsoft.com/office/drawing/2014/main" id="{E2204656-6E48-28FD-C516-1C91F6FCF3D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8939" b="30299"/>
        <a:stretch/>
      </xdr:blipFill>
      <xdr:spPr bwMode="auto">
        <a:xfrm>
          <a:off x="15468600" y="63500"/>
          <a:ext cx="1663700" cy="67818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63500</xdr:colOff>
      <xdr:row>0</xdr:row>
      <xdr:rowOff>63500</xdr:rowOff>
    </xdr:from>
    <xdr:to>
      <xdr:col>13</xdr:col>
      <xdr:colOff>381000</xdr:colOff>
      <xdr:row>1</xdr:row>
      <xdr:rowOff>233680</xdr:rowOff>
    </xdr:to>
    <xdr:pic>
      <xdr:nvPicPr>
        <xdr:cNvPr id="3" name="Afbeelding 2" descr="Pontis Onderwijsgroep | The Org">
          <a:extLst>
            <a:ext uri="{FF2B5EF4-FFF2-40B4-BE49-F238E27FC236}">
              <a16:creationId xmlns:a16="http://schemas.microsoft.com/office/drawing/2014/main" id="{D5547FC5-3FA2-703F-E5B6-C1893B1E86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8939" b="30299"/>
        <a:stretch/>
      </xdr:blipFill>
      <xdr:spPr bwMode="auto">
        <a:xfrm>
          <a:off x="18986500" y="63500"/>
          <a:ext cx="1663700" cy="67818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499984740745262"/>
    <pageSetUpPr fitToPage="1"/>
  </sheetPr>
  <dimension ref="A1:A18"/>
  <sheetViews>
    <sheetView showGridLines="0" zoomScale="120" zoomScaleNormal="120" workbookViewId="0">
      <selection activeCell="A5" sqref="A5:XFD5"/>
    </sheetView>
  </sheetViews>
  <sheetFormatPr baseColWidth="10" defaultColWidth="8.83203125" defaultRowHeight="15" x14ac:dyDescent="0.2"/>
  <cols>
    <col min="1" max="1" width="108.1640625" customWidth="1"/>
  </cols>
  <sheetData>
    <row r="1" spans="1:1" ht="30" customHeight="1" x14ac:dyDescent="0.2">
      <c r="A1" s="21" t="s">
        <v>9</v>
      </c>
    </row>
    <row r="2" spans="1:1" s="1" customFormat="1" ht="90" customHeight="1" x14ac:dyDescent="0.2">
      <c r="A2" s="35" t="s">
        <v>15</v>
      </c>
    </row>
    <row r="3" spans="1:1" s="1" customFormat="1" ht="30" customHeight="1" x14ac:dyDescent="0.2">
      <c r="A3" s="25" t="s">
        <v>12</v>
      </c>
    </row>
    <row r="4" spans="1:1" ht="35" customHeight="1" x14ac:dyDescent="0.2">
      <c r="A4" s="24" t="s">
        <v>19</v>
      </c>
    </row>
    <row r="5" spans="1:1" s="15" customFormat="1" ht="60" customHeight="1" x14ac:dyDescent="0.2">
      <c r="A5" s="28" t="s">
        <v>14</v>
      </c>
    </row>
    <row r="6" spans="1:1" ht="35" customHeight="1" x14ac:dyDescent="0.2">
      <c r="A6" s="24" t="s">
        <v>20</v>
      </c>
    </row>
    <row r="7" spans="1:1" s="15" customFormat="1" ht="60" customHeight="1" x14ac:dyDescent="0.2">
      <c r="A7" s="28" t="s">
        <v>14</v>
      </c>
    </row>
    <row r="8" spans="1:1" ht="35" customHeight="1" x14ac:dyDescent="0.2">
      <c r="A8" s="24" t="s">
        <v>21</v>
      </c>
    </row>
    <row r="9" spans="1:1" s="15" customFormat="1" ht="60" customHeight="1" x14ac:dyDescent="0.2">
      <c r="A9" s="28" t="s">
        <v>14</v>
      </c>
    </row>
    <row r="10" spans="1:1" ht="35" customHeight="1" x14ac:dyDescent="0.2">
      <c r="A10" s="24" t="s">
        <v>22</v>
      </c>
    </row>
    <row r="11" spans="1:1" s="15" customFormat="1" ht="60" customHeight="1" x14ac:dyDescent="0.2">
      <c r="A11" s="28" t="s">
        <v>14</v>
      </c>
    </row>
    <row r="12" spans="1:1" ht="15" customHeight="1" x14ac:dyDescent="0.2">
      <c r="A12" s="22"/>
    </row>
    <row r="13" spans="1:1" x14ac:dyDescent="0.2">
      <c r="A13" s="23" t="s">
        <v>13</v>
      </c>
    </row>
    <row r="14" spans="1:1" x14ac:dyDescent="0.2">
      <c r="A14" s="23" t="s">
        <v>4</v>
      </c>
    </row>
    <row r="15" spans="1:1" x14ac:dyDescent="0.2">
      <c r="A15" s="23" t="s">
        <v>5</v>
      </c>
    </row>
    <row r="16" spans="1:1" x14ac:dyDescent="0.2">
      <c r="A16" s="23" t="s">
        <v>6</v>
      </c>
    </row>
    <row r="17" spans="1:1" x14ac:dyDescent="0.2">
      <c r="A17" s="23" t="s">
        <v>7</v>
      </c>
    </row>
    <row r="18" spans="1:1" x14ac:dyDescent="0.2">
      <c r="A18" s="23" t="s">
        <v>8</v>
      </c>
    </row>
  </sheetData>
  <sheetProtection algorithmName="SHA-512" hashValue="//7fxI0MjmVVOuRwfVzEFF9xx6v4VBSiv6xR5zAcdNd7WUUB8D4FcL4CSPTKBrpSV3SouUXo1I0YbZyd55PxfA==" saltValue="UubEdskepMEoEIvZD3zPRQ=="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tint="0.39997558519241921"/>
    <pageSetUpPr fitToPage="1"/>
  </sheetPr>
  <dimension ref="A1:J11"/>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C2" sqref="C2:D2"/>
    </sheetView>
  </sheetViews>
  <sheetFormatPr baseColWidth="10" defaultColWidth="8.83203125" defaultRowHeight="13" x14ac:dyDescent="0.15"/>
  <cols>
    <col min="1" max="1" width="90.83203125" style="2" customWidth="1"/>
    <col min="2" max="2" width="2.83203125" style="4" customWidth="1"/>
    <col min="3" max="3" width="30.83203125" style="3" customWidth="1"/>
    <col min="4" max="4" width="3.83203125" style="3" customWidth="1"/>
    <col min="5" max="5" width="2.33203125" style="2" customWidth="1"/>
    <col min="6" max="6" width="30.83203125" style="2" customWidth="1"/>
    <col min="7" max="7" width="3.83203125" style="2" customWidth="1"/>
    <col min="8" max="8" width="2.33203125" style="2" customWidth="1"/>
    <col min="9" max="9" width="30.83203125" style="2" customWidth="1"/>
    <col min="10" max="10" width="3.83203125" style="2" customWidth="1"/>
    <col min="11" max="16384" width="8.83203125" style="2"/>
  </cols>
  <sheetData>
    <row r="1" spans="1:10" ht="69" customHeight="1" x14ac:dyDescent="0.15">
      <c r="A1" s="16" t="s">
        <v>16</v>
      </c>
      <c r="B1" s="9"/>
      <c r="C1" s="43" t="s">
        <v>23</v>
      </c>
      <c r="D1" s="44"/>
      <c r="F1" s="48" t="s">
        <v>24</v>
      </c>
      <c r="G1" s="48"/>
      <c r="I1" s="48" t="s">
        <v>25</v>
      </c>
      <c r="J1" s="48"/>
    </row>
    <row r="2" spans="1:10" ht="30" customHeight="1" x14ac:dyDescent="0.15">
      <c r="A2" s="17" t="str">
        <f>'Beoordelen kwaliteit'!A3</f>
        <v>Beantwoording open vragen</v>
      </c>
      <c r="B2" s="5"/>
      <c r="C2" s="41" t="s">
        <v>13</v>
      </c>
      <c r="D2" s="42"/>
      <c r="F2" s="49" t="s">
        <v>13</v>
      </c>
      <c r="G2" s="49"/>
      <c r="I2" s="49" t="s">
        <v>13</v>
      </c>
      <c r="J2" s="49"/>
    </row>
    <row r="3" spans="1:10" ht="20" customHeight="1" x14ac:dyDescent="0.15">
      <c r="A3" s="27" t="str">
        <f>'Beoordelen kwaliteit'!A4</f>
        <v>OPEN VRAAG 1: Plan van aanpak, implementatie en retourneren</v>
      </c>
      <c r="B3" s="6"/>
      <c r="C3" s="37" t="s">
        <v>13</v>
      </c>
      <c r="D3" s="38"/>
      <c r="F3" s="37" t="s">
        <v>13</v>
      </c>
      <c r="G3" s="38"/>
      <c r="I3" s="50" t="s">
        <v>13</v>
      </c>
      <c r="J3" s="50"/>
    </row>
    <row r="4" spans="1:10" ht="100" customHeight="1" x14ac:dyDescent="0.15">
      <c r="A4" s="19" t="str">
        <f>'Beoordelen kwaliteit'!A5</f>
        <v xml:space="preserve">Zie bijlage 6 'kwaliteit'. </v>
      </c>
      <c r="B4" s="6"/>
      <c r="C4" s="45" t="s">
        <v>0</v>
      </c>
      <c r="D4" s="46"/>
      <c r="F4" s="47" t="s">
        <v>0</v>
      </c>
      <c r="G4" s="47"/>
      <c r="I4" s="47" t="s">
        <v>0</v>
      </c>
      <c r="J4" s="47"/>
    </row>
    <row r="5" spans="1:10" ht="20" customHeight="1" x14ac:dyDescent="0.15">
      <c r="A5" s="27" t="str">
        <f>'Beoordelen kwaliteit'!A6</f>
        <v>OPEN VRAAG 2: Nice to have</v>
      </c>
      <c r="B5" s="6"/>
      <c r="C5" s="37" t="s">
        <v>13</v>
      </c>
      <c r="D5" s="38"/>
      <c r="F5" s="50" t="s">
        <v>13</v>
      </c>
      <c r="G5" s="50"/>
      <c r="I5" s="50" t="s">
        <v>13</v>
      </c>
      <c r="J5" s="50"/>
    </row>
    <row r="6" spans="1:10" ht="100" customHeight="1" x14ac:dyDescent="0.15">
      <c r="A6" s="19" t="str">
        <f>'Beoordelen kwaliteit'!A7</f>
        <v xml:space="preserve">Zie bijlage 6 'kwaliteit'. </v>
      </c>
      <c r="B6" s="6"/>
      <c r="C6" s="39" t="s">
        <v>0</v>
      </c>
      <c r="D6" s="40"/>
      <c r="F6" s="47" t="s">
        <v>0</v>
      </c>
      <c r="G6" s="47"/>
      <c r="I6" s="47" t="s">
        <v>0</v>
      </c>
      <c r="J6" s="47"/>
    </row>
    <row r="7" spans="1:10" ht="20" customHeight="1" x14ac:dyDescent="0.15">
      <c r="A7" s="27" t="str">
        <f>'Beoordelen kwaliteit'!A8</f>
        <v>OPEN VRAAG 3: Duurzaamheid en MVO</v>
      </c>
      <c r="B7" s="6"/>
      <c r="C7" s="37" t="s">
        <v>13</v>
      </c>
      <c r="D7" s="38"/>
      <c r="F7" s="50" t="s">
        <v>13</v>
      </c>
      <c r="G7" s="50"/>
      <c r="I7" s="50" t="s">
        <v>13</v>
      </c>
      <c r="J7" s="50"/>
    </row>
    <row r="8" spans="1:10" ht="100" customHeight="1" x14ac:dyDescent="0.15">
      <c r="A8" s="26" t="str">
        <f>'Beoordelen kwaliteit'!A9</f>
        <v xml:space="preserve">Zie bijlage 6 'kwaliteit'. </v>
      </c>
      <c r="B8" s="6"/>
      <c r="C8" s="39" t="s">
        <v>0</v>
      </c>
      <c r="D8" s="40"/>
      <c r="F8" s="47" t="s">
        <v>0</v>
      </c>
      <c r="G8" s="47"/>
      <c r="I8" s="47" t="s">
        <v>0</v>
      </c>
      <c r="J8" s="47"/>
    </row>
    <row r="9" spans="1:10" ht="20" customHeight="1" x14ac:dyDescent="0.15">
      <c r="A9" s="27" t="str">
        <f>'Beoordelen kwaliteit'!A10</f>
        <v>OPEN VRAAG 4: Bestelproces repro</v>
      </c>
      <c r="B9" s="6"/>
      <c r="C9" s="37" t="s">
        <v>13</v>
      </c>
      <c r="D9" s="38"/>
      <c r="F9" s="50" t="s">
        <v>13</v>
      </c>
      <c r="G9" s="50"/>
      <c r="I9" s="50" t="s">
        <v>13</v>
      </c>
      <c r="J9" s="50"/>
    </row>
    <row r="10" spans="1:10" ht="100" customHeight="1" x14ac:dyDescent="0.15">
      <c r="A10" s="26" t="str">
        <f>'Beoordelen kwaliteit'!A11</f>
        <v xml:space="preserve">Zie bijlage 6 'kwaliteit'. </v>
      </c>
      <c r="B10" s="6"/>
      <c r="C10" s="39" t="s">
        <v>0</v>
      </c>
      <c r="D10" s="40"/>
      <c r="F10" s="47" t="s">
        <v>0</v>
      </c>
      <c r="G10" s="47"/>
      <c r="I10" s="47" t="s">
        <v>0</v>
      </c>
      <c r="J10" s="47"/>
    </row>
    <row r="11" spans="1:10" ht="19" customHeight="1" x14ac:dyDescent="0.15">
      <c r="A11" s="18"/>
      <c r="B11" s="7"/>
      <c r="C11" s="36"/>
      <c r="D11" s="36"/>
      <c r="F11" s="36"/>
      <c r="G11" s="36"/>
      <c r="I11" s="36"/>
      <c r="J11" s="36"/>
    </row>
  </sheetData>
  <sheetProtection algorithmName="SHA-512" hashValue="jimw9wD7HHmbPpB4fniaOV04oqtGT3RURYJK0Q2Q51NEUMa2dXYRnD3Ei6sdaPeOXHvY5WyoUjqJZdpbiY5sIA==" saltValue="I+qzvljYtrmDISOpf91V2w==" spinCount="100000" sheet="1" objects="1" scenarios="1"/>
  <mergeCells count="33">
    <mergeCell ref="F11:G11"/>
    <mergeCell ref="I1:J1"/>
    <mergeCell ref="I2:J2"/>
    <mergeCell ref="I3:J3"/>
    <mergeCell ref="I4:J4"/>
    <mergeCell ref="I5:J5"/>
    <mergeCell ref="I6:J6"/>
    <mergeCell ref="I7:J7"/>
    <mergeCell ref="I8:J8"/>
    <mergeCell ref="I9:J9"/>
    <mergeCell ref="I10:J10"/>
    <mergeCell ref="I11:J11"/>
    <mergeCell ref="F6:G6"/>
    <mergeCell ref="F7:G7"/>
    <mergeCell ref="F8:G8"/>
    <mergeCell ref="F9:G9"/>
    <mergeCell ref="F10:G10"/>
    <mergeCell ref="F1:G1"/>
    <mergeCell ref="F2:G2"/>
    <mergeCell ref="F3:G3"/>
    <mergeCell ref="F4:G4"/>
    <mergeCell ref="F5:G5"/>
    <mergeCell ref="C2:D2"/>
    <mergeCell ref="C1:D1"/>
    <mergeCell ref="C4:D4"/>
    <mergeCell ref="C6:D6"/>
    <mergeCell ref="C8:D8"/>
    <mergeCell ref="C11:D11"/>
    <mergeCell ref="C3:D3"/>
    <mergeCell ref="C5:D5"/>
    <mergeCell ref="C7:D7"/>
    <mergeCell ref="C9:D9"/>
    <mergeCell ref="C10:D10"/>
  </mergeCells>
  <dataValidations count="1">
    <dataValidation type="list" errorStyle="warning" allowBlank="1" showErrorMessage="1" error="Voer juiste waarde in. " sqref="C3 C9 C5 C7 F3 F9 F5 F7 I3 I9 I5 I7"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11"/>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I1" sqref="I1:J1"/>
    </sheetView>
  </sheetViews>
  <sheetFormatPr baseColWidth="10" defaultColWidth="8.83203125" defaultRowHeight="13" x14ac:dyDescent="0.15"/>
  <cols>
    <col min="1" max="1" width="90.83203125" style="2" customWidth="1"/>
    <col min="2" max="2" width="2.83203125" style="4" customWidth="1"/>
    <col min="3" max="3" width="30.83203125" style="3" customWidth="1"/>
    <col min="4" max="4" width="3.83203125" style="3" customWidth="1"/>
    <col min="5" max="5" width="2.33203125" style="2" customWidth="1"/>
    <col min="6" max="6" width="30.83203125" style="2" customWidth="1"/>
    <col min="7" max="7" width="3.83203125" style="2" customWidth="1"/>
    <col min="8" max="8" width="2.33203125" style="2" customWidth="1"/>
    <col min="9" max="9" width="30.83203125" style="2" customWidth="1"/>
    <col min="10" max="10" width="3.83203125" style="2" customWidth="1"/>
    <col min="11" max="16384" width="8.83203125" style="2"/>
  </cols>
  <sheetData>
    <row r="1" spans="1:10" ht="69" customHeight="1" x14ac:dyDescent="0.15">
      <c r="A1" s="16" t="s">
        <v>17</v>
      </c>
      <c r="B1" s="9"/>
      <c r="C1" s="51" t="str">
        <f>'Beoordelaar 1'!C1</f>
        <v>Inschrijver 1</v>
      </c>
      <c r="D1" s="52"/>
      <c r="F1" s="51" t="str">
        <f>'Beoordelaar 1'!F1</f>
        <v>Inschrijver 2</v>
      </c>
      <c r="G1" s="52"/>
      <c r="I1" s="51" t="str">
        <f>'Beoordelaar 1'!I1</f>
        <v>Inschrijver 3</v>
      </c>
      <c r="J1" s="52"/>
    </row>
    <row r="2" spans="1:10" ht="30" customHeight="1" x14ac:dyDescent="0.15">
      <c r="A2" s="17" t="str">
        <f>'Beoordelen kwaliteit'!A3</f>
        <v>Beantwoording open vragen</v>
      </c>
      <c r="B2" s="5"/>
      <c r="C2" s="41" t="s">
        <v>13</v>
      </c>
      <c r="D2" s="42"/>
      <c r="F2" s="54" t="s">
        <v>13</v>
      </c>
      <c r="G2" s="54"/>
      <c r="I2" s="54" t="s">
        <v>13</v>
      </c>
      <c r="J2" s="54"/>
    </row>
    <row r="3" spans="1:10" ht="20" customHeight="1" x14ac:dyDescent="0.15">
      <c r="A3" s="27" t="str">
        <f>'Beoordelen kwaliteit'!A4</f>
        <v>OPEN VRAAG 1: Plan van aanpak, implementatie en retourneren</v>
      </c>
      <c r="B3" s="6"/>
      <c r="C3" s="37" t="s">
        <v>13</v>
      </c>
      <c r="D3" s="38"/>
      <c r="F3" s="55" t="s">
        <v>13</v>
      </c>
      <c r="G3" s="55"/>
      <c r="I3" s="55" t="s">
        <v>13</v>
      </c>
      <c r="J3" s="55"/>
    </row>
    <row r="4" spans="1:10" ht="100" customHeight="1" x14ac:dyDescent="0.15">
      <c r="A4" s="19" t="str">
        <f>'Beoordelen kwaliteit'!A5</f>
        <v xml:space="preserve">Zie bijlage 6 'kwaliteit'. </v>
      </c>
      <c r="B4" s="6"/>
      <c r="C4" s="45" t="s">
        <v>0</v>
      </c>
      <c r="D4" s="46"/>
      <c r="F4" s="53" t="s">
        <v>0</v>
      </c>
      <c r="G4" s="53"/>
      <c r="I4" s="53" t="s">
        <v>0</v>
      </c>
      <c r="J4" s="53"/>
    </row>
    <row r="5" spans="1:10" ht="20" customHeight="1" x14ac:dyDescent="0.15">
      <c r="A5" s="27" t="str">
        <f>'Beoordelen kwaliteit'!A6</f>
        <v>OPEN VRAAG 2: Nice to have</v>
      </c>
      <c r="B5" s="6"/>
      <c r="C5" s="37" t="s">
        <v>13</v>
      </c>
      <c r="D5" s="38"/>
      <c r="F5" s="55" t="s">
        <v>13</v>
      </c>
      <c r="G5" s="55"/>
      <c r="I5" s="55" t="s">
        <v>13</v>
      </c>
      <c r="J5" s="55"/>
    </row>
    <row r="6" spans="1:10" ht="100" customHeight="1" x14ac:dyDescent="0.15">
      <c r="A6" s="19" t="str">
        <f>'Beoordelen kwaliteit'!A7</f>
        <v xml:space="preserve">Zie bijlage 6 'kwaliteit'. </v>
      </c>
      <c r="B6" s="6"/>
      <c r="C6" s="39" t="s">
        <v>0</v>
      </c>
      <c r="D6" s="40"/>
      <c r="F6" s="53" t="s">
        <v>0</v>
      </c>
      <c r="G6" s="53"/>
      <c r="I6" s="53" t="s">
        <v>0</v>
      </c>
      <c r="J6" s="53"/>
    </row>
    <row r="7" spans="1:10" ht="20" customHeight="1" x14ac:dyDescent="0.15">
      <c r="A7" s="27" t="str">
        <f>'Beoordelen kwaliteit'!A8</f>
        <v>OPEN VRAAG 3: Duurzaamheid en MVO</v>
      </c>
      <c r="B7" s="6"/>
      <c r="C7" s="37" t="s">
        <v>13</v>
      </c>
      <c r="D7" s="38"/>
      <c r="F7" s="55" t="s">
        <v>13</v>
      </c>
      <c r="G7" s="55"/>
      <c r="I7" s="55" t="s">
        <v>13</v>
      </c>
      <c r="J7" s="55"/>
    </row>
    <row r="8" spans="1:10" ht="100" customHeight="1" x14ac:dyDescent="0.15">
      <c r="A8" s="26" t="str">
        <f>'Beoordelen kwaliteit'!A9</f>
        <v xml:space="preserve">Zie bijlage 6 'kwaliteit'. </v>
      </c>
      <c r="B8" s="6"/>
      <c r="C8" s="39" t="s">
        <v>0</v>
      </c>
      <c r="D8" s="40"/>
      <c r="F8" s="53" t="s">
        <v>0</v>
      </c>
      <c r="G8" s="53"/>
      <c r="I8" s="53" t="s">
        <v>0</v>
      </c>
      <c r="J8" s="53"/>
    </row>
    <row r="9" spans="1:10" ht="20" customHeight="1" x14ac:dyDescent="0.15">
      <c r="A9" s="27" t="str">
        <f>'Beoordelen kwaliteit'!A10</f>
        <v>OPEN VRAAG 4: Bestelproces repro</v>
      </c>
      <c r="B9" s="6"/>
      <c r="C9" s="37" t="s">
        <v>13</v>
      </c>
      <c r="D9" s="38"/>
      <c r="F9" s="55" t="s">
        <v>13</v>
      </c>
      <c r="G9" s="55"/>
      <c r="I9" s="55" t="s">
        <v>13</v>
      </c>
      <c r="J9" s="55"/>
    </row>
    <row r="10" spans="1:10" ht="100" customHeight="1" x14ac:dyDescent="0.15">
      <c r="A10" s="26" t="str">
        <f>'Beoordelen kwaliteit'!A11</f>
        <v xml:space="preserve">Zie bijlage 6 'kwaliteit'. </v>
      </c>
      <c r="B10" s="6"/>
      <c r="C10" s="39" t="s">
        <v>0</v>
      </c>
      <c r="D10" s="40"/>
      <c r="F10" s="53" t="s">
        <v>0</v>
      </c>
      <c r="G10" s="53"/>
      <c r="I10" s="53" t="s">
        <v>0</v>
      </c>
      <c r="J10" s="53"/>
    </row>
    <row r="11" spans="1:10" ht="19" customHeight="1" x14ac:dyDescent="0.15">
      <c r="A11" s="18"/>
      <c r="B11" s="7"/>
      <c r="C11" s="36"/>
      <c r="D11" s="36"/>
      <c r="F11" s="56"/>
      <c r="G11" s="56"/>
      <c r="I11" s="56"/>
      <c r="J11" s="56"/>
    </row>
  </sheetData>
  <sheetProtection algorithmName="SHA-512" hashValue="3EFRepAYIMrJMZw5JJtZjuAr0h1U02ECICosKM2WZhc0FYM3HH2gO7FgQplvEP4Q6q6z2Vm90MsERvnGF6QXyw==" saltValue="w8ZgdmCYoQliswiGY/AU8g==" spinCount="100000" sheet="1" objects="1" scenarios="1"/>
  <mergeCells count="33">
    <mergeCell ref="F11:G11"/>
    <mergeCell ref="I1:J1"/>
    <mergeCell ref="I2:J2"/>
    <mergeCell ref="I3:J3"/>
    <mergeCell ref="I4:J4"/>
    <mergeCell ref="I5:J5"/>
    <mergeCell ref="I6:J6"/>
    <mergeCell ref="I7:J7"/>
    <mergeCell ref="I8:J8"/>
    <mergeCell ref="I9:J9"/>
    <mergeCell ref="I10:J10"/>
    <mergeCell ref="I11:J11"/>
    <mergeCell ref="F6:G6"/>
    <mergeCell ref="F7:G7"/>
    <mergeCell ref="F8:G8"/>
    <mergeCell ref="F9:G9"/>
    <mergeCell ref="F10:G10"/>
    <mergeCell ref="F1:G1"/>
    <mergeCell ref="F2:G2"/>
    <mergeCell ref="F3:G3"/>
    <mergeCell ref="F4:G4"/>
    <mergeCell ref="F5:G5"/>
    <mergeCell ref="C11:D11"/>
    <mergeCell ref="C10:D10"/>
    <mergeCell ref="C4:D4"/>
    <mergeCell ref="C9:D9"/>
    <mergeCell ref="C1:D1"/>
    <mergeCell ref="C2:D2"/>
    <mergeCell ref="C6:D6"/>
    <mergeCell ref="C8:D8"/>
    <mergeCell ref="C3:D3"/>
    <mergeCell ref="C5:D5"/>
    <mergeCell ref="C7:D7"/>
  </mergeCells>
  <dataValidations count="1">
    <dataValidation type="list" errorStyle="warning" allowBlank="1" showErrorMessage="1" error="Voer juiste waarde in. " sqref="C3 C9 C5 C7" xr:uid="{351A06CC-B29D-BB4A-969C-16C2DDCA6184}">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J11"/>
  <sheetViews>
    <sheetView showGridLines="0" zoomScaleNormal="100" zoomScalePageLayoutView="85" workbookViewId="0">
      <pane xSplit="1" ySplit="1" topLeftCell="C2" activePane="bottomRight" state="frozen"/>
      <selection pane="topRight" activeCell="B1" sqref="B1"/>
      <selection pane="bottomLeft" activeCell="A2" sqref="A2"/>
      <selection pane="bottomRight" activeCell="I1" sqref="I1:J1"/>
    </sheetView>
  </sheetViews>
  <sheetFormatPr baseColWidth="10" defaultColWidth="8.83203125" defaultRowHeight="13" x14ac:dyDescent="0.15"/>
  <cols>
    <col min="1" max="1" width="90.83203125" style="2" customWidth="1"/>
    <col min="2" max="2" width="2.83203125" style="4" customWidth="1"/>
    <col min="3" max="3" width="30.83203125" style="3" customWidth="1"/>
    <col min="4" max="4" width="3.83203125" style="3" customWidth="1"/>
    <col min="5" max="5" width="2.33203125" style="2" customWidth="1"/>
    <col min="6" max="6" width="30.6640625" style="2" customWidth="1"/>
    <col min="7" max="7" width="3.83203125" style="2" customWidth="1"/>
    <col min="8" max="8" width="2.33203125" style="2" customWidth="1"/>
    <col min="9" max="9" width="30.83203125" style="2" customWidth="1"/>
    <col min="10" max="10" width="3.83203125" style="2" customWidth="1"/>
    <col min="11" max="16384" width="8.83203125" style="2"/>
  </cols>
  <sheetData>
    <row r="1" spans="1:10" ht="69" customHeight="1" x14ac:dyDescent="0.15">
      <c r="A1" s="16" t="s">
        <v>18</v>
      </c>
      <c r="B1" s="9"/>
      <c r="C1" s="51" t="str">
        <f>'Beoordelaar 1'!C1</f>
        <v>Inschrijver 1</v>
      </c>
      <c r="D1" s="52"/>
      <c r="F1" s="51" t="str">
        <f>'Beoordelaar 1'!F1</f>
        <v>Inschrijver 2</v>
      </c>
      <c r="G1" s="52"/>
      <c r="I1" s="51" t="str">
        <f>'Beoordelaar 1'!I1</f>
        <v>Inschrijver 3</v>
      </c>
      <c r="J1" s="52"/>
    </row>
    <row r="2" spans="1:10" ht="30" customHeight="1" x14ac:dyDescent="0.15">
      <c r="A2" s="17" t="str">
        <f>'Beoordelen kwaliteit'!A3</f>
        <v>Beantwoording open vragen</v>
      </c>
      <c r="B2" s="5"/>
      <c r="C2" s="41" t="s">
        <v>13</v>
      </c>
      <c r="D2" s="42"/>
      <c r="F2" s="54" t="s">
        <v>13</v>
      </c>
      <c r="G2" s="54"/>
      <c r="I2" s="54" t="s">
        <v>13</v>
      </c>
      <c r="J2" s="54"/>
    </row>
    <row r="3" spans="1:10" ht="20" customHeight="1" x14ac:dyDescent="0.15">
      <c r="A3" s="27" t="str">
        <f>'Beoordelen kwaliteit'!A4</f>
        <v>OPEN VRAAG 1: Plan van aanpak, implementatie en retourneren</v>
      </c>
      <c r="B3" s="6"/>
      <c r="C3" s="37" t="s">
        <v>13</v>
      </c>
      <c r="D3" s="38"/>
      <c r="F3" s="55" t="s">
        <v>13</v>
      </c>
      <c r="G3" s="55"/>
      <c r="I3" s="55" t="s">
        <v>13</v>
      </c>
      <c r="J3" s="55"/>
    </row>
    <row r="4" spans="1:10" ht="100" customHeight="1" x14ac:dyDescent="0.15">
      <c r="A4" s="19" t="str">
        <f>'Beoordelen kwaliteit'!A5</f>
        <v xml:space="preserve">Zie bijlage 6 'kwaliteit'. </v>
      </c>
      <c r="B4" s="6"/>
      <c r="C4" s="45" t="s">
        <v>0</v>
      </c>
      <c r="D4" s="46"/>
      <c r="F4" s="53" t="s">
        <v>0</v>
      </c>
      <c r="G4" s="53"/>
      <c r="I4" s="53" t="s">
        <v>0</v>
      </c>
      <c r="J4" s="53"/>
    </row>
    <row r="5" spans="1:10" ht="20" customHeight="1" x14ac:dyDescent="0.15">
      <c r="A5" s="27" t="str">
        <f>'Beoordelen kwaliteit'!A6</f>
        <v>OPEN VRAAG 2: Nice to have</v>
      </c>
      <c r="B5" s="6"/>
      <c r="C5" s="37" t="s">
        <v>13</v>
      </c>
      <c r="D5" s="38"/>
      <c r="F5" s="55" t="s">
        <v>13</v>
      </c>
      <c r="G5" s="55"/>
      <c r="I5" s="55" t="s">
        <v>13</v>
      </c>
      <c r="J5" s="55"/>
    </row>
    <row r="6" spans="1:10" ht="100" customHeight="1" x14ac:dyDescent="0.15">
      <c r="A6" s="19" t="str">
        <f>'Beoordelen kwaliteit'!A7</f>
        <v xml:space="preserve">Zie bijlage 6 'kwaliteit'. </v>
      </c>
      <c r="B6" s="6"/>
      <c r="C6" s="39" t="s">
        <v>0</v>
      </c>
      <c r="D6" s="40"/>
      <c r="F6" s="53" t="s">
        <v>0</v>
      </c>
      <c r="G6" s="53"/>
      <c r="I6" s="53" t="s">
        <v>0</v>
      </c>
      <c r="J6" s="53"/>
    </row>
    <row r="7" spans="1:10" ht="20" customHeight="1" x14ac:dyDescent="0.15">
      <c r="A7" s="27" t="str">
        <f>'Beoordelen kwaliteit'!A8</f>
        <v>OPEN VRAAG 3: Duurzaamheid en MVO</v>
      </c>
      <c r="B7" s="6"/>
      <c r="C7" s="37" t="s">
        <v>13</v>
      </c>
      <c r="D7" s="38"/>
      <c r="F7" s="55" t="s">
        <v>13</v>
      </c>
      <c r="G7" s="55"/>
      <c r="I7" s="55" t="s">
        <v>13</v>
      </c>
      <c r="J7" s="55"/>
    </row>
    <row r="8" spans="1:10" ht="100" customHeight="1" x14ac:dyDescent="0.15">
      <c r="A8" s="26" t="str">
        <f>'Beoordelen kwaliteit'!A9</f>
        <v xml:space="preserve">Zie bijlage 6 'kwaliteit'. </v>
      </c>
      <c r="B8" s="6"/>
      <c r="C8" s="39" t="s">
        <v>0</v>
      </c>
      <c r="D8" s="40"/>
      <c r="F8" s="53" t="s">
        <v>0</v>
      </c>
      <c r="G8" s="53"/>
      <c r="I8" s="53" t="s">
        <v>0</v>
      </c>
      <c r="J8" s="53"/>
    </row>
    <row r="9" spans="1:10" ht="20" customHeight="1" x14ac:dyDescent="0.15">
      <c r="A9" s="27" t="str">
        <f>'Beoordelen kwaliteit'!A10</f>
        <v>OPEN VRAAG 4: Bestelproces repro</v>
      </c>
      <c r="B9" s="6"/>
      <c r="C9" s="37" t="s">
        <v>13</v>
      </c>
      <c r="D9" s="38"/>
      <c r="F9" s="55" t="s">
        <v>13</v>
      </c>
      <c r="G9" s="55"/>
      <c r="I9" s="55" t="s">
        <v>13</v>
      </c>
      <c r="J9" s="55"/>
    </row>
    <row r="10" spans="1:10" ht="100" customHeight="1" x14ac:dyDescent="0.15">
      <c r="A10" s="26" t="str">
        <f>'Beoordelen kwaliteit'!A11</f>
        <v xml:space="preserve">Zie bijlage 6 'kwaliteit'. </v>
      </c>
      <c r="B10" s="6"/>
      <c r="C10" s="39" t="s">
        <v>0</v>
      </c>
      <c r="D10" s="40"/>
      <c r="F10" s="53" t="s">
        <v>0</v>
      </c>
      <c r="G10" s="53"/>
      <c r="I10" s="53" t="s">
        <v>0</v>
      </c>
      <c r="J10" s="53"/>
    </row>
    <row r="11" spans="1:10" ht="19" customHeight="1" x14ac:dyDescent="0.15">
      <c r="A11" s="18"/>
      <c r="B11" s="7"/>
      <c r="C11" s="36"/>
      <c r="D11" s="36"/>
      <c r="F11" s="56"/>
      <c r="G11" s="56"/>
      <c r="I11" s="56"/>
      <c r="J11" s="56"/>
    </row>
  </sheetData>
  <sheetProtection algorithmName="SHA-512" hashValue="nohZR5DCAE5t9UtfvS9go2DZ0C5OZa1y0oZPfQcnqipx1vWm+5Aid4u+jWWrCS6rGgw1EzgHE7eg5RYIi7RjyQ==" saltValue="14JBxkaJvVGcXH1iKiXgnQ==" spinCount="100000" sheet="1" objects="1" scenarios="1"/>
  <mergeCells count="33">
    <mergeCell ref="F11:G11"/>
    <mergeCell ref="I1:J1"/>
    <mergeCell ref="I2:J2"/>
    <mergeCell ref="I3:J3"/>
    <mergeCell ref="I4:J4"/>
    <mergeCell ref="I5:J5"/>
    <mergeCell ref="I6:J6"/>
    <mergeCell ref="I7:J7"/>
    <mergeCell ref="I8:J8"/>
    <mergeCell ref="I9:J9"/>
    <mergeCell ref="I10:J10"/>
    <mergeCell ref="I11:J11"/>
    <mergeCell ref="F6:G6"/>
    <mergeCell ref="F7:G7"/>
    <mergeCell ref="F8:G8"/>
    <mergeCell ref="F9:G9"/>
    <mergeCell ref="F10:G10"/>
    <mergeCell ref="F1:G1"/>
    <mergeCell ref="F2:G2"/>
    <mergeCell ref="F3:G3"/>
    <mergeCell ref="F4:G4"/>
    <mergeCell ref="F5:G5"/>
    <mergeCell ref="C11:D11"/>
    <mergeCell ref="C10:D10"/>
    <mergeCell ref="C4:D4"/>
    <mergeCell ref="C9:D9"/>
    <mergeCell ref="C1:D1"/>
    <mergeCell ref="C2:D2"/>
    <mergeCell ref="C6:D6"/>
    <mergeCell ref="C8:D8"/>
    <mergeCell ref="C3:D3"/>
    <mergeCell ref="C5:D5"/>
    <mergeCell ref="C7:D7"/>
  </mergeCells>
  <dataValidations count="1">
    <dataValidation type="list" errorStyle="warning" allowBlank="1" showErrorMessage="1" error="Voer juiste waarde in. " sqref="C3 C9 C5 C7" xr:uid="{0FA39099-FED3-104B-AE8B-BC342A35B151}">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249977111117893"/>
    <pageSetUpPr fitToPage="1"/>
  </sheetPr>
  <dimension ref="A1:K23"/>
  <sheetViews>
    <sheetView showGridLines="0" tabSelected="1" workbookViewId="0">
      <pane xSplit="2" ySplit="2" topLeftCell="C3" activePane="bottomRight" state="frozen"/>
      <selection pane="topRight" activeCell="C1" sqref="C1"/>
      <selection pane="bottomLeft" activeCell="A3" sqref="A3"/>
      <selection pane="bottomRight" activeCell="L23" sqref="L23"/>
    </sheetView>
  </sheetViews>
  <sheetFormatPr baseColWidth="10" defaultColWidth="8.83203125" defaultRowHeight="15" x14ac:dyDescent="0.2"/>
  <cols>
    <col min="1" max="1" width="40.6640625" customWidth="1"/>
    <col min="2" max="2" width="35.1640625" customWidth="1"/>
    <col min="3" max="3" width="1.83203125" customWidth="1"/>
    <col min="4" max="5" width="27.83203125" customWidth="1"/>
    <col min="6" max="6" width="1.83203125" customWidth="1"/>
    <col min="7" max="8" width="27.83203125" customWidth="1"/>
    <col min="9" max="9" width="1.83203125" customWidth="1"/>
    <col min="10" max="11" width="27.83203125" customWidth="1"/>
  </cols>
  <sheetData>
    <row r="1" spans="1:11" ht="40" customHeight="1" x14ac:dyDescent="0.2">
      <c r="A1" s="68" t="s">
        <v>10</v>
      </c>
      <c r="B1" s="68"/>
      <c r="C1" s="68"/>
      <c r="D1" s="68"/>
      <c r="E1" s="68"/>
      <c r="F1" s="68"/>
      <c r="G1" s="68"/>
      <c r="H1" s="68"/>
      <c r="I1" s="68"/>
      <c r="J1" s="68"/>
      <c r="K1" s="68"/>
    </row>
    <row r="2" spans="1:11" ht="28" customHeight="1" x14ac:dyDescent="0.2">
      <c r="A2" s="59" t="str">
        <f>'Beoordelen kwaliteit'!A3</f>
        <v>Beantwoording open vragen</v>
      </c>
      <c r="B2" s="60"/>
      <c r="C2" s="10"/>
      <c r="D2" s="22" t="str">
        <f>'Beoordelaar 1'!C1</f>
        <v>Inschrijver 1</v>
      </c>
      <c r="E2" s="22" t="s">
        <v>2</v>
      </c>
      <c r="F2" s="32"/>
      <c r="G2" s="33" t="str">
        <f>'Beoordelaar 1'!F1</f>
        <v>Inschrijver 2</v>
      </c>
      <c r="H2" s="34" t="s">
        <v>2</v>
      </c>
      <c r="I2" s="32"/>
      <c r="J2" s="22" t="str">
        <f>'Beoordelaar 1'!I1</f>
        <v>Inschrijver 3</v>
      </c>
      <c r="K2" s="22" t="s">
        <v>2</v>
      </c>
    </row>
    <row r="3" spans="1:11" ht="25" customHeight="1" x14ac:dyDescent="0.2">
      <c r="A3" s="66" t="str">
        <f>'Beoordelen kwaliteit'!A4</f>
        <v>OPEN VRAAG 1: Plan van aanpak, implementatie en retourneren</v>
      </c>
      <c r="B3" s="20" t="str">
        <f>'Beoordelaar 1'!A1</f>
        <v>Beoordelaar 1: &lt;&lt;&gt;&gt;</v>
      </c>
      <c r="C3" s="11"/>
      <c r="D3" s="29" t="str">
        <f>'Beoordelaar 1'!C3</f>
        <v>SCORE:</v>
      </c>
      <c r="E3" s="63" t="s">
        <v>3</v>
      </c>
      <c r="G3" s="29" t="str">
        <f>'Beoordelaar 1'!F3</f>
        <v>SCORE:</v>
      </c>
      <c r="H3" s="69" t="s">
        <v>3</v>
      </c>
      <c r="J3" s="29" t="str">
        <f>'Beoordelaar 1'!I3</f>
        <v>SCORE:</v>
      </c>
      <c r="K3" s="63" t="s">
        <v>3</v>
      </c>
    </row>
    <row r="4" spans="1:11" ht="25" customHeight="1" x14ac:dyDescent="0.2">
      <c r="A4" s="67"/>
      <c r="B4" s="20" t="str">
        <f>'Beoordelaar 2'!A1</f>
        <v>Beoordelaar 2: &lt;&lt;&gt;&gt;</v>
      </c>
      <c r="C4" s="11"/>
      <c r="D4" s="29" t="str">
        <f>'Beoordelaar 2'!C3</f>
        <v>SCORE:</v>
      </c>
      <c r="E4" s="63"/>
      <c r="G4" s="29" t="str">
        <f>'Beoordelaar 2'!F3</f>
        <v>SCORE:</v>
      </c>
      <c r="H4" s="70"/>
      <c r="J4" s="29" t="str">
        <f>'Beoordelaar 2'!I3</f>
        <v>SCORE:</v>
      </c>
      <c r="K4" s="63"/>
    </row>
    <row r="5" spans="1:11" ht="25" customHeight="1" x14ac:dyDescent="0.2">
      <c r="A5" s="67"/>
      <c r="B5" s="20" t="str">
        <f>'Beoordelaar 3 '!A1</f>
        <v>Beoordelaar 3: &lt;&lt;&gt;&gt;</v>
      </c>
      <c r="C5" s="11"/>
      <c r="D5" s="29" t="str">
        <f>'Beoordelaar 3 '!C3</f>
        <v>SCORE:</v>
      </c>
      <c r="E5" s="63"/>
      <c r="G5" s="29" t="str">
        <f>'Beoordelaar 3 '!F3</f>
        <v>SCORE:</v>
      </c>
      <c r="H5" s="70"/>
      <c r="J5" s="29" t="str">
        <f>'Beoordelaar 3 '!I3</f>
        <v>SCORE:</v>
      </c>
      <c r="K5" s="63"/>
    </row>
    <row r="6" spans="1:11" ht="20" customHeight="1" x14ac:dyDescent="0.2">
      <c r="A6" s="61" t="s">
        <v>1</v>
      </c>
      <c r="B6" s="62"/>
      <c r="C6" s="12"/>
      <c r="D6" s="30" t="s">
        <v>13</v>
      </c>
      <c r="E6" s="63"/>
      <c r="G6" s="30" t="s">
        <v>13</v>
      </c>
      <c r="H6" s="70"/>
      <c r="J6" s="30" t="s">
        <v>13</v>
      </c>
      <c r="K6" s="63"/>
    </row>
    <row r="7" spans="1:11" ht="20" customHeight="1" x14ac:dyDescent="0.2">
      <c r="A7" s="64"/>
      <c r="B7" s="65"/>
      <c r="C7" s="13"/>
      <c r="D7" s="31" t="str">
        <f>IF(D6="Uitmuntend","€ 37.500",IF(D6="Goed","€ 18.750",IF(D6="Voldoende","€ 0",IF(D6="Matig","-€ 18.750",IF(D6="Onvoldoende","KO"," ")))))</f>
        <v xml:space="preserve"> </v>
      </c>
      <c r="E7" s="63"/>
      <c r="G7" s="31" t="str">
        <f>IF(G6="Uitmuntend","€ 37.500",IF(G6="Goed","€ 18.750",IF(G6="Voldoende","€ 0",IF(G6="Matig","-€ 18.750",IF(G6="Onvoldoende","KO"," ")))))</f>
        <v xml:space="preserve"> </v>
      </c>
      <c r="H7" s="71"/>
      <c r="J7" s="31" t="str">
        <f>IF(J6="Uitmuntend","€ 37.500",IF(J6="Goed","€ 18.750",IF(J6="Voldoende","€ 0",IF(J6="Matig","-€ 18.750",IF(J6="Onvoldoende","KO"," ")))))</f>
        <v xml:space="preserve"> </v>
      </c>
      <c r="K7" s="63"/>
    </row>
    <row r="8" spans="1:11" ht="25" customHeight="1" x14ac:dyDescent="0.2">
      <c r="A8" s="66" t="str">
        <f>'Beoordelen kwaliteit'!A6</f>
        <v>OPEN VRAAG 2: Nice to have</v>
      </c>
      <c r="B8" s="20" t="str">
        <f>B3</f>
        <v>Beoordelaar 1: &lt;&lt;&gt;&gt;</v>
      </c>
      <c r="C8" s="11"/>
      <c r="D8" s="29" t="str">
        <f>'Beoordelaar 1'!C5</f>
        <v>SCORE:</v>
      </c>
      <c r="E8" s="63" t="s">
        <v>3</v>
      </c>
      <c r="G8" s="29" t="str">
        <f>'Beoordelaar 1'!F5</f>
        <v>SCORE:</v>
      </c>
      <c r="H8" s="69" t="s">
        <v>3</v>
      </c>
      <c r="J8" s="29" t="str">
        <f>'Beoordelaar 1'!I5</f>
        <v>SCORE:</v>
      </c>
      <c r="K8" s="63" t="s">
        <v>3</v>
      </c>
    </row>
    <row r="9" spans="1:11" ht="25" customHeight="1" x14ac:dyDescent="0.2">
      <c r="A9" s="67"/>
      <c r="B9" s="20" t="str">
        <f>B4</f>
        <v>Beoordelaar 2: &lt;&lt;&gt;&gt;</v>
      </c>
      <c r="C9" s="11"/>
      <c r="D9" s="29" t="str">
        <f>'Beoordelaar 2'!C5</f>
        <v>SCORE:</v>
      </c>
      <c r="E9" s="63"/>
      <c r="G9" s="29" t="str">
        <f>'Beoordelaar 2'!F5</f>
        <v>SCORE:</v>
      </c>
      <c r="H9" s="70"/>
      <c r="J9" s="29" t="str">
        <f>'Beoordelaar 2'!I5</f>
        <v>SCORE:</v>
      </c>
      <c r="K9" s="63"/>
    </row>
    <row r="10" spans="1:11" ht="25" customHeight="1" x14ac:dyDescent="0.2">
      <c r="A10" s="67"/>
      <c r="B10" s="20" t="str">
        <f>B5</f>
        <v>Beoordelaar 3: &lt;&lt;&gt;&gt;</v>
      </c>
      <c r="C10" s="11"/>
      <c r="D10" s="29" t="str">
        <f>'Beoordelaar 3 '!C5</f>
        <v>SCORE:</v>
      </c>
      <c r="E10" s="63"/>
      <c r="G10" s="29" t="str">
        <f>'Beoordelaar 3 '!F5</f>
        <v>SCORE:</v>
      </c>
      <c r="H10" s="70"/>
      <c r="J10" s="29" t="str">
        <f>'Beoordelaar 3 '!I5</f>
        <v>SCORE:</v>
      </c>
      <c r="K10" s="63"/>
    </row>
    <row r="11" spans="1:11" ht="20" customHeight="1" x14ac:dyDescent="0.2">
      <c r="A11" s="61" t="s">
        <v>1</v>
      </c>
      <c r="B11" s="62"/>
      <c r="C11" s="12"/>
      <c r="D11" s="30" t="s">
        <v>13</v>
      </c>
      <c r="E11" s="63"/>
      <c r="G11" s="30" t="s">
        <v>13</v>
      </c>
      <c r="H11" s="70"/>
      <c r="J11" s="30" t="s">
        <v>13</v>
      </c>
      <c r="K11" s="63"/>
    </row>
    <row r="12" spans="1:11" ht="20" customHeight="1" x14ac:dyDescent="0.2">
      <c r="A12" s="64"/>
      <c r="B12" s="65"/>
      <c r="C12" s="13"/>
      <c r="D12" s="31" t="str">
        <f>IF(D11="Uitmuntend","€ 37.500",IF(D11="Goed","€ 18.750",IF(D11="Voldoende","€ 0",IF(D11="Matig","-€ 18.750",IF(D11="Onvoldoende","KO"," ")))))</f>
        <v xml:space="preserve"> </v>
      </c>
      <c r="E12" s="63"/>
      <c r="G12" s="31" t="str">
        <f>IF(G11="Uitmuntend","€ 37.500",IF(G11="Goed","€ 18.750",IF(G11="Voldoende","€ 0",IF(G11="Matig","-€ 18.750",IF(G11="Onvoldoende","KO"," ")))))</f>
        <v xml:space="preserve"> </v>
      </c>
      <c r="H12" s="71"/>
      <c r="J12" s="31" t="str">
        <f>IF(J11="Uitmuntend","€ 37.500",IF(J11="Goed","€ 18.750",IF(J11="Voldoende","€ 0",IF(J11="Matig","-€ 18.750",IF(J11="Onvoldoende","KO"," ")))))</f>
        <v xml:space="preserve"> </v>
      </c>
      <c r="K12" s="63"/>
    </row>
    <row r="13" spans="1:11" ht="25" customHeight="1" x14ac:dyDescent="0.2">
      <c r="A13" s="66" t="str">
        <f>'Beoordelen kwaliteit'!A8</f>
        <v>OPEN VRAAG 3: Duurzaamheid en MVO</v>
      </c>
      <c r="B13" s="20" t="str">
        <f>B3</f>
        <v>Beoordelaar 1: &lt;&lt;&gt;&gt;</v>
      </c>
      <c r="C13" s="11"/>
      <c r="D13" s="29" t="str">
        <f>'Beoordelaar 1'!C7</f>
        <v>SCORE:</v>
      </c>
      <c r="E13" s="63" t="s">
        <v>3</v>
      </c>
      <c r="G13" s="29" t="str">
        <f>'Beoordelaar 1'!F7</f>
        <v>SCORE:</v>
      </c>
      <c r="H13" s="69" t="s">
        <v>3</v>
      </c>
      <c r="J13" s="29" t="str">
        <f>'Beoordelaar 1'!I7</f>
        <v>SCORE:</v>
      </c>
      <c r="K13" s="63" t="s">
        <v>3</v>
      </c>
    </row>
    <row r="14" spans="1:11" ht="25" customHeight="1" x14ac:dyDescent="0.2">
      <c r="A14" s="67"/>
      <c r="B14" s="20" t="str">
        <f>B4</f>
        <v>Beoordelaar 2: &lt;&lt;&gt;&gt;</v>
      </c>
      <c r="C14" s="11"/>
      <c r="D14" s="29" t="str">
        <f>'Beoordelaar 2'!C7</f>
        <v>SCORE:</v>
      </c>
      <c r="E14" s="63"/>
      <c r="G14" s="29" t="str">
        <f>'Beoordelaar 2'!F7</f>
        <v>SCORE:</v>
      </c>
      <c r="H14" s="70"/>
      <c r="J14" s="29" t="str">
        <f>'Beoordelaar 2'!I7</f>
        <v>SCORE:</v>
      </c>
      <c r="K14" s="63"/>
    </row>
    <row r="15" spans="1:11" ht="25" customHeight="1" x14ac:dyDescent="0.2">
      <c r="A15" s="67"/>
      <c r="B15" s="20" t="str">
        <f>B5</f>
        <v>Beoordelaar 3: &lt;&lt;&gt;&gt;</v>
      </c>
      <c r="C15" s="11"/>
      <c r="D15" s="29" t="str">
        <f>'Beoordelaar 3 '!C7</f>
        <v>SCORE:</v>
      </c>
      <c r="E15" s="63"/>
      <c r="G15" s="29" t="str">
        <f>'Beoordelaar 3 '!F7</f>
        <v>SCORE:</v>
      </c>
      <c r="H15" s="70"/>
      <c r="J15" s="29" t="str">
        <f>'Beoordelaar 3 '!I7</f>
        <v>SCORE:</v>
      </c>
      <c r="K15" s="63"/>
    </row>
    <row r="16" spans="1:11" ht="20" customHeight="1" x14ac:dyDescent="0.2">
      <c r="A16" s="61" t="s">
        <v>1</v>
      </c>
      <c r="B16" s="62"/>
      <c r="C16" s="12"/>
      <c r="D16" s="30" t="s">
        <v>13</v>
      </c>
      <c r="E16" s="63"/>
      <c r="G16" s="30" t="s">
        <v>13</v>
      </c>
      <c r="H16" s="70"/>
      <c r="J16" s="30" t="s">
        <v>13</v>
      </c>
      <c r="K16" s="63"/>
    </row>
    <row r="17" spans="1:11" ht="20" customHeight="1" x14ac:dyDescent="0.2">
      <c r="A17" s="64"/>
      <c r="B17" s="65"/>
      <c r="C17" s="13"/>
      <c r="D17" s="31" t="str">
        <f>IF(D16="Uitmuntend","€ 37.500",IF(D16="Goed","€ 18.750",IF(D16="Voldoende","€ 0",IF(D16="Matig","-€ 18.750",IF(D16="Onvoldoende","KO"," ")))))</f>
        <v xml:space="preserve"> </v>
      </c>
      <c r="E17" s="63"/>
      <c r="G17" s="31" t="str">
        <f>IF(G16="Uitmuntend","€ 37.500",IF(G16="Goed","€ 18.750",IF(G16="Voldoende","€ 0",IF(G16="Matig","-€ 18.750",IF(G16="Onvoldoende","KO"," ")))))</f>
        <v xml:space="preserve"> </v>
      </c>
      <c r="H17" s="71"/>
      <c r="J17" s="31" t="str">
        <f>IF(J16="Uitmuntend","€ 37.500",IF(J16="Goed","€ 18.750",IF(J16="Voldoende","€ 0",IF(J16="Matig","-€ 18.750",IF(J16="Onvoldoende","KO"," ")))))</f>
        <v xml:space="preserve"> </v>
      </c>
      <c r="K17" s="63"/>
    </row>
    <row r="18" spans="1:11" ht="25" customHeight="1" x14ac:dyDescent="0.2">
      <c r="A18" s="66" t="str">
        <f>'Beoordelen kwaliteit'!A10</f>
        <v>OPEN VRAAG 4: Bestelproces repro</v>
      </c>
      <c r="B18" s="20" t="str">
        <f>B8</f>
        <v>Beoordelaar 1: &lt;&lt;&gt;&gt;</v>
      </c>
      <c r="C18" s="11"/>
      <c r="D18" s="29" t="str">
        <f>'Beoordelaar 1'!C9</f>
        <v>SCORE:</v>
      </c>
      <c r="E18" s="63" t="s">
        <v>3</v>
      </c>
      <c r="G18" s="29" t="str">
        <f>'Beoordelaar 1'!F9</f>
        <v>SCORE:</v>
      </c>
      <c r="H18" s="69" t="s">
        <v>3</v>
      </c>
      <c r="J18" s="29" t="str">
        <f>'Beoordelaar 1'!I9</f>
        <v>SCORE:</v>
      </c>
      <c r="K18" s="63" t="s">
        <v>3</v>
      </c>
    </row>
    <row r="19" spans="1:11" ht="25" customHeight="1" x14ac:dyDescent="0.2">
      <c r="A19" s="67"/>
      <c r="B19" s="20" t="str">
        <f>B9</f>
        <v>Beoordelaar 2: &lt;&lt;&gt;&gt;</v>
      </c>
      <c r="C19" s="11"/>
      <c r="D19" s="29" t="str">
        <f>'Beoordelaar 2'!C9</f>
        <v>SCORE:</v>
      </c>
      <c r="E19" s="63"/>
      <c r="G19" s="29" t="str">
        <f>'Beoordelaar 2'!F9</f>
        <v>SCORE:</v>
      </c>
      <c r="H19" s="70"/>
      <c r="J19" s="29" t="str">
        <f>'Beoordelaar 2'!I9</f>
        <v>SCORE:</v>
      </c>
      <c r="K19" s="63"/>
    </row>
    <row r="20" spans="1:11" ht="25" customHeight="1" x14ac:dyDescent="0.2">
      <c r="A20" s="67"/>
      <c r="B20" s="20" t="str">
        <f>B10</f>
        <v>Beoordelaar 3: &lt;&lt;&gt;&gt;</v>
      </c>
      <c r="C20" s="11"/>
      <c r="D20" s="29" t="str">
        <f>'Beoordelaar 3 '!C9</f>
        <v>SCORE:</v>
      </c>
      <c r="E20" s="63"/>
      <c r="G20" s="29" t="str">
        <f>'Beoordelaar 3 '!F9</f>
        <v>SCORE:</v>
      </c>
      <c r="H20" s="70"/>
      <c r="J20" s="29" t="str">
        <f>'Beoordelaar 3 '!I9</f>
        <v>SCORE:</v>
      </c>
      <c r="K20" s="63"/>
    </row>
    <row r="21" spans="1:11" ht="20" customHeight="1" x14ac:dyDescent="0.2">
      <c r="A21" s="61" t="s">
        <v>1</v>
      </c>
      <c r="B21" s="62"/>
      <c r="C21" s="12"/>
      <c r="D21" s="30" t="s">
        <v>13</v>
      </c>
      <c r="E21" s="63"/>
      <c r="G21" s="30" t="s">
        <v>13</v>
      </c>
      <c r="H21" s="70"/>
      <c r="J21" s="30" t="s">
        <v>13</v>
      </c>
      <c r="K21" s="63"/>
    </row>
    <row r="22" spans="1:11" ht="20" customHeight="1" x14ac:dyDescent="0.2">
      <c r="A22" s="64"/>
      <c r="B22" s="65"/>
      <c r="C22" s="13"/>
      <c r="D22" s="31" t="str">
        <f>IF(D21="Uitmuntend","€ 37.500",IF(D21="Goed","€ 18.750",IF(D21="Voldoende","€ 0",IF(D21="Matig","-€ 18.750",IF(D21="Onvoldoende","KO"," ")))))</f>
        <v xml:space="preserve"> </v>
      </c>
      <c r="E22" s="63"/>
      <c r="G22" s="31" t="str">
        <f>IF(G21="Uitmuntend","€ 37.500",IF(G21="Goed","€ 18.750",IF(G21="Voldoende","€ 0",IF(G21="Matig","-€ 18.750",IF(G21="Onvoldoende","KO"," ")))))</f>
        <v xml:space="preserve"> </v>
      </c>
      <c r="H22" s="71"/>
      <c r="J22" s="31" t="str">
        <f>IF(J21="Uitmuntend","€ 37.500",IF(J21="Goed","€ 18.750",IF(J21="Voldoende","€ 0",IF(J21="Matig","-€ 18.750",IF(J21="Onvoldoende","KO"," ")))))</f>
        <v xml:space="preserve"> </v>
      </c>
      <c r="K22" s="63"/>
    </row>
    <row r="23" spans="1:11" s="8" customFormat="1" ht="28" customHeight="1" x14ac:dyDescent="0.2">
      <c r="A23" s="57" t="s">
        <v>11</v>
      </c>
      <c r="B23" s="58"/>
      <c r="C23" s="14"/>
      <c r="D23" s="72" t="e">
        <f>D7+D12+D17+D22</f>
        <v>#VALUE!</v>
      </c>
      <c r="E23" s="73"/>
      <c r="G23" s="72" t="e">
        <f>G7+G12+G17+G22</f>
        <v>#VALUE!</v>
      </c>
      <c r="H23" s="73"/>
      <c r="J23" s="72" t="e">
        <f>J7+J12+J17+J22</f>
        <v>#VALUE!</v>
      </c>
      <c r="K23" s="73"/>
    </row>
  </sheetData>
  <sheetProtection algorithmName="SHA-512" hashValue="zWMj/UR/2oBgCSKWuYlMpY7nGAgFOA+d0NuRZZV5Ez0OcvSDnmNwa4y9JFOMylgS7NgZfQaxDTYrIyLMOdCQng==" saltValue="pSRZ+Cbi31BDvV5D67ylrw==" spinCount="100000" sheet="1" objects="1" scenarios="1"/>
  <mergeCells count="30">
    <mergeCell ref="J23:K23"/>
    <mergeCell ref="G23:H23"/>
    <mergeCell ref="D23:E23"/>
    <mergeCell ref="K3:K7"/>
    <mergeCell ref="K8:K12"/>
    <mergeCell ref="K13:K17"/>
    <mergeCell ref="K18:K22"/>
    <mergeCell ref="A1:K1"/>
    <mergeCell ref="E18:E22"/>
    <mergeCell ref="A21:B21"/>
    <mergeCell ref="A22:B22"/>
    <mergeCell ref="H3:H7"/>
    <mergeCell ref="H8:H12"/>
    <mergeCell ref="H13:H17"/>
    <mergeCell ref="H18:H22"/>
    <mergeCell ref="A23:B23"/>
    <mergeCell ref="A2:B2"/>
    <mergeCell ref="A16:B16"/>
    <mergeCell ref="E3:E7"/>
    <mergeCell ref="E8:E12"/>
    <mergeCell ref="A6:B6"/>
    <mergeCell ref="A7:B7"/>
    <mergeCell ref="A3:A5"/>
    <mergeCell ref="A8:A10"/>
    <mergeCell ref="A13:A15"/>
    <mergeCell ref="A17:B17"/>
    <mergeCell ref="E13:E17"/>
    <mergeCell ref="A11:B11"/>
    <mergeCell ref="A12:B12"/>
    <mergeCell ref="A18:A20"/>
  </mergeCells>
  <dataValidations count="1">
    <dataValidation type="list" errorStyle="warning" allowBlank="1" showErrorMessage="1" sqref="D6 D11 D16 D21 G6 G11 G16 G21 J6 J11 J16 J21"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92D212-8876-4B8D-BE38-63D3857F93FA}">
  <ds:schemaRefs>
    <ds:schemaRef ds:uri="http://purl.org/dc/elements/1.1/"/>
    <ds:schemaRef ds:uri="http://www.w3.org/XML/1998/namespace"/>
    <ds:schemaRef ds:uri="http://schemas.microsoft.com/office/2006/documentManagement/types"/>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04d4ff2e-cf62-40b0-a5cf-f8c6524922a9"/>
    <ds:schemaRef ds:uri="cdfd6af9-2027-427e-aee7-f2f3dc2ea940"/>
  </ds:schemaRefs>
</ds:datastoreItem>
</file>

<file path=customXml/itemProps2.xml><?xml version="1.0" encoding="utf-8"?>
<ds:datastoreItem xmlns:ds="http://schemas.openxmlformats.org/officeDocument/2006/customXml" ds:itemID="{AA941087-3FCF-4C77-B54A-D0554FAD5385}">
  <ds:schemaRefs>
    <ds:schemaRef ds:uri="http://schemas.microsoft.com/sharepoint/v3/contenttype/forms"/>
  </ds:schemaRefs>
</ds:datastoreItem>
</file>

<file path=customXml/itemProps3.xml><?xml version="1.0" encoding="utf-8"?>
<ds:datastoreItem xmlns:ds="http://schemas.openxmlformats.org/officeDocument/2006/customXml" ds:itemID="{A4CFB380-692B-4CD6-A197-5BB805CBBCE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Beoordelen kwaliteit</vt:lpstr>
      <vt:lpstr>Beoordelaar 1</vt:lpstr>
      <vt:lpstr>Beoordelaar 2</vt:lpstr>
      <vt:lpstr>Beoordelaar 3 </vt:lpstr>
      <vt:lpstr>Consensus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2025-08-28T14:37:53Z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