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I:\Inkoop en Aanbesteding\4 AANBESTEDINGEN\2025 Aanbestedingen\SWF 25155 Financiële applicatie\2. Aanbestedingsdocumenten\Bijlagen\"/>
    </mc:Choice>
  </mc:AlternateContent>
  <xr:revisionPtr revIDLastSave="0" documentId="8_{941215E7-DCB7-4C2D-8BA8-837239B58F9D}" xr6:coauthVersionLast="47" xr6:coauthVersionMax="47" xr10:uidLastSave="{00000000-0000-0000-0000-000000000000}"/>
  <bookViews>
    <workbookView xWindow="-108" yWindow="-108" windowWidth="23256" windowHeight="12576" tabRatio="859" xr2:uid="{BC9B5608-4CA5-43BF-9083-22D0893F91F9}"/>
  </bookViews>
  <sheets>
    <sheet name="Instructie" sheetId="2" r:id="rId1"/>
    <sheet name="INVULBLAD" sheetId="1" r:id="rId2"/>
    <sheet name="Toelichting Overige kosten" sheetId="3" r:id="rId3"/>
    <sheet name="Toelichting vaste kosten" sheetId="5" r:id="rId4"/>
    <sheet name="Toelichting Derdenprogrammatuur"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7" l="1"/>
  <c r="B28" i="5"/>
  <c r="B5" i="7"/>
  <c r="C5" i="7"/>
  <c r="D5" i="7"/>
  <c r="B27" i="7"/>
  <c r="B26" i="7"/>
  <c r="B25" i="7"/>
  <c r="G20" i="1"/>
  <c r="G19" i="1"/>
  <c r="G18" i="1"/>
  <c r="B5" i="5"/>
  <c r="C5" i="5"/>
  <c r="D5" i="5"/>
  <c r="H22" i="1"/>
  <c r="H20" i="1"/>
  <c r="I20" i="1"/>
  <c r="I19" i="1"/>
  <c r="H19" i="1"/>
  <c r="I18" i="1"/>
  <c r="H18" i="1"/>
  <c r="H17" i="1"/>
  <c r="I17" i="1"/>
  <c r="G17" i="1"/>
  <c r="I16" i="1"/>
  <c r="I15" i="1"/>
  <c r="I14" i="1"/>
  <c r="I22" i="1" s="1"/>
  <c r="H16" i="1"/>
  <c r="H15" i="1"/>
  <c r="H14" i="1"/>
  <c r="G16" i="1"/>
  <c r="G15" i="1"/>
  <c r="G14" i="1"/>
  <c r="B27" i="5"/>
  <c r="B26" i="5"/>
  <c r="B25" i="5"/>
  <c r="B25" i="3"/>
  <c r="B26" i="3"/>
  <c r="B27" i="3"/>
  <c r="B28" i="3"/>
  <c r="B5" i="3"/>
  <c r="C5" i="3"/>
  <c r="D5" i="3"/>
  <c r="I10" i="1"/>
  <c r="H10" i="1"/>
  <c r="G10" i="1"/>
  <c r="G22" i="1" l="1"/>
  <c r="G25" i="1"/>
  <c r="H23" i="1" l="1"/>
  <c r="H25" i="1" s="1"/>
  <c r="I23" i="1"/>
  <c r="I25" i="1" s="1"/>
  <c r="I27" i="1" l="1"/>
</calcChain>
</file>

<file path=xl/sharedStrings.xml><?xml version="1.0" encoding="utf-8"?>
<sst xmlns="http://schemas.openxmlformats.org/spreadsheetml/2006/main" count="95" uniqueCount="65">
  <si>
    <t>Inrichtings- en projectkosten</t>
  </si>
  <si>
    <t>Hostingkosten</t>
  </si>
  <si>
    <t>Opleidingskosten en trainingskosten</t>
  </si>
  <si>
    <t>Dataconversie en migratiekosten</t>
  </si>
  <si>
    <t>Exitkosten</t>
  </si>
  <si>
    <t>Onderhoudskosten</t>
  </si>
  <si>
    <t>Koppelingen</t>
  </si>
  <si>
    <t>Subtotaal eenmalige kosten</t>
  </si>
  <si>
    <t>Subtotaal periodieke kosten</t>
  </si>
  <si>
    <t>INSCHRIJFPRIJS</t>
  </si>
  <si>
    <t>n.v.t.</t>
  </si>
  <si>
    <t xml:space="preserve">Aantal medewerkers </t>
  </si>
  <si>
    <t>TOELICHTING Overige kosten</t>
  </si>
  <si>
    <t>Inschrijver (bedrijfsnaam)</t>
  </si>
  <si>
    <t>Naam tekenbevoegde functionaris</t>
  </si>
  <si>
    <t>Functie tekenbevoegde functionaris</t>
  </si>
  <si>
    <t>Datum</t>
  </si>
  <si>
    <t>Handtekening</t>
  </si>
  <si>
    <t xml:space="preserve">Wanneer € 0,00 is ingevuld, dan wordt dit zichtbaar als euroteken met een minteken. 
Dit betekent dat u deze kosten niet heeft of heeft verdisconteerd in een andere offerteregel </t>
  </si>
  <si>
    <t>U voegt bij uw inschrijving de toepasselijke licentie- en onderhoudsvoorwaarden van betreffende Derdenprogrammatuur.</t>
  </si>
  <si>
    <t>Definitie en bepalingen</t>
  </si>
  <si>
    <t>Wanneer uw ICT Prestatie Derdenprogrammatuur bevat, dan dient u bij Inschrijving te vermelden:</t>
  </si>
  <si>
    <t>Invulinstructie Derdenprogrammatuur</t>
  </si>
  <si>
    <t>Zie de in deze aanbesteding van toepassing verklaarde Algemene voorwaarden GIBIT 2023 (Bijlage B):
Definitie: artikel 1.10 
Bepalingen: artikelen 2.5 | 10.17 | 11.2 | 11.9 | 11.12 | 22 | 26.9 | 26.10 | 26.11 | 30.4</t>
  </si>
  <si>
    <r>
      <t xml:space="preserve">Eventuele kosten Derdenprogrammatuur
</t>
    </r>
    <r>
      <rPr>
        <b/>
        <sz val="9"/>
        <color rgb="FFFF0000"/>
        <rFont val="Trebuchet MS"/>
        <family val="2"/>
      </rPr>
      <t>Zie tabblad Instructie en Derdenprogrammatuur</t>
    </r>
  </si>
  <si>
    <t>INSTRUCTIE</t>
  </si>
  <si>
    <t>Verplicht invullen op het tabblad INVULBLAD, ook wanneer  € 0,00 (nulprijzen zijn toegestaan op onderdelen wanneer verdisconteerd in een andere offerteregel)</t>
  </si>
  <si>
    <t>Periodiek (afhankelijk van auditperiode) dient Leverancier een TPM-verklaring (ISAE 3402) kosteloos aan te leveren bij Opdrachtgever.</t>
  </si>
  <si>
    <t>De genoemde aantallen zijn indicatief, er kunnen geen rechten aan ontleend worden.</t>
  </si>
  <si>
    <t>Er mogen geen negatieve bedragen worden ingevuld.</t>
  </si>
  <si>
    <t>Het tarievenblad dient volledig ingevuld te worden en er mogen geen wijzigingen in het tarievenblad worden aangebracht.</t>
  </si>
  <si>
    <r>
      <t xml:space="preserve">De aantallen medewerkers in dit prijzenblad onder onderdeel 2 (Licentiekosten) zijn een indicatieve weergave van de huidige précontractuele situatie. Voor de facturering geldt het aantal dat op de startdatum c.q. de eerste werkdag van de overeenkomst werkzaam zijn binnen de gemeente. De hieruit voortvloeiende totaalprijs (op regel 23) en alle navolgende totaalprijzen zijn vast voor een periode van 3 maanden, uiteraard met inachtneming van de overeengekomen indexering.  Het aantal medewerkers van de volgende 3-maandsperiode is bepalend voor het totaal factuurbedrag voor die periode. 
Leverancier stuurt een duidelijke specificatie (qua indeling vergelijkbaar met het tabblad Prijzenblad) per nieuw 3-maandsbedrag.
</t>
    </r>
    <r>
      <rPr>
        <u/>
        <sz val="11"/>
        <rFont val="Trebuchet MS"/>
        <family val="2"/>
      </rPr>
      <t>Voorbeeld:</t>
    </r>
    <r>
      <rPr>
        <sz val="11"/>
        <rFont val="Trebuchet MS"/>
        <family val="2"/>
      </rPr>
      <t xml:space="preserve">
bij de start van de overeenkomst (1-1-2027) is het aantal medewerkers (per prijsregel) op 1 januari bepalend voor de bijbehorende factuurregelbedragen voor de facturering over de maanden januari t/m maart.
bij de start van het tweede kwartaal is het aantal medewerkers (per prijsregel) op 1 april bepalend voor de bijbehorende factuurregelbedragen voor de facturering over de maanden april t/m juni. Enzovoort.</t>
    </r>
  </si>
  <si>
    <t>9a</t>
  </si>
  <si>
    <t>9b</t>
  </si>
  <si>
    <t>9c</t>
  </si>
  <si>
    <t>9d</t>
  </si>
  <si>
    <t>Lees eerst de Instructie a.u.b.</t>
  </si>
  <si>
    <r>
      <t xml:space="preserve">U dient in uw inschrijving (Aanbiedingsbrief of bijlage) te specificeren: 
a- welke Derdenprogrammatuur onderdeel uitmaakt van uw ICT prestatie, en 
b- welke afhankelijkheid er is tussen de Derdenprogrammatuur en de overige delen van de ICT Prestatie, en 
c- wat de effecten van deze afhankelijkheid voor (de kwaliteit van) uw ICT Prestatie. 
d- de kosten van deze Derdenprogrammatuur vult u in op de betreffende regel in het tabblad Invulblad, of 
    wanneer deze kosten zijn verdisconteerd in een andere offerteregel, dan licht u dit toe in de 
    Aanbiedingsbrief  onder vermelding van het bedrag en incl. specificatie hoe u uw kosten 
    Derdenprogrammatuur proportioneel heeft toeberekend naar deze Opdracht. 
 </t>
    </r>
    <r>
      <rPr>
        <sz val="10"/>
        <color rgb="FF0070C0"/>
        <rFont val="Trebuchet MS"/>
        <family val="2"/>
      </rPr>
      <t xml:space="preserve">   N.B. nu nog niet door de leverancier van Derdenprogrammatuur in rekening gebrachte kostenmutaties 
    maar die voorafgaand aan het sluiten van de inschrijftermijn al wel voorzienbaar zijn, bijvoorbeeld door 
    een aankondiging  van deze leverancier, dient u te verdisconteren in uw prijsstelling. Dit dient u dan ook 
    toe te lichten in de Aanbiedingsbrief.
</t>
    </r>
    <r>
      <rPr>
        <sz val="10"/>
        <color rgb="FF000000"/>
        <rFont val="Trebuchet MS"/>
        <family val="2"/>
      </rPr>
      <t>e- mocht er sprake zijn van meerdere vormen van Derdenprogrammatuur dan ligt u dit eveneens toe in de
   Aanbiedingsbrief.</t>
    </r>
  </si>
  <si>
    <t>U dient in uw inschrijving (Aanbiedingsbrief) te specificeren of, en zo ja, welke Derdenprogrammatuur onderdeel uitmaakt van uw ICT prestatie, en welke afhankelijkheid er is tussen de Derdenprogrammatuur en de overige delen van de ICT Prestatie en wat de effecten van deze afhankelijkheid voor (de kwaliteit van) uw ICT Prestatie. De kosten van deze Derdenprogrammatuur specificeert ophet tabblad Derdenprogammatuur. Voor meer informatie zie dit tabblad.</t>
  </si>
  <si>
    <t>(Eventuele) Derdenprogrammatuur; zie de navolgende bepalingen:</t>
  </si>
  <si>
    <t>Periodieke kosten Financiële applicatie</t>
  </si>
  <si>
    <t>Eenmalige kosten Financiële applicatie</t>
  </si>
  <si>
    <t>TOTAALBEDRAG</t>
  </si>
  <si>
    <t>Fixed price  applicatie-onderdelen gebruik meteen vanaf datum operationele ingebruikname</t>
  </si>
  <si>
    <t>Fixed price waarschijnlijk later toe te voegen onderdeel Projectenadministratie</t>
  </si>
  <si>
    <t>Fixed price waarschijnlijk later toe te voegen onderdeel Verplichtingenadministratie</t>
  </si>
  <si>
    <t>Medewerkers met mutatierechten</t>
  </si>
  <si>
    <t>Medewerkers met leesrechten</t>
  </si>
  <si>
    <t>Medewerkers met beheerrechten</t>
  </si>
  <si>
    <t>BASIS-Bedrag per maand per gebruiker</t>
  </si>
  <si>
    <t>Licentiekosten medewerkers in loondienst:</t>
  </si>
  <si>
    <t>Bedrag P-administratie per maand per gebruiker</t>
  </si>
  <si>
    <t>Bedrag V-administratie per maand per gebruiker</t>
  </si>
  <si>
    <r>
      <t xml:space="preserve">Eventuele overige kosten   </t>
    </r>
    <r>
      <rPr>
        <i/>
        <sz val="10"/>
        <color theme="1"/>
        <rFont val="Trebuchet MS"/>
        <family val="2"/>
      </rPr>
      <t xml:space="preserve"> </t>
    </r>
    <r>
      <rPr>
        <b/>
        <i/>
        <sz val="10"/>
        <color rgb="FFFF0000"/>
        <rFont val="Trebuchet MS"/>
        <family val="2"/>
      </rPr>
      <t>Toelichten op tabblad Overige kosten</t>
    </r>
  </si>
  <si>
    <t>Bijlage 2 - Prijsblad aanbesteding Financieel systeem (SWF25155)</t>
  </si>
  <si>
    <t>Indicatieve waarschijnlijkheidsfactor latere ingebruikname Projectenadministratie resp. Verplichtingenadministratie gesteld op 75% (zodat de hiervoor geoffreerde kosten voor 75% meetelen in de Inschrijfprijs)</t>
  </si>
  <si>
    <t>BASIS
Totaalbedrag 
96 maanden</t>
  </si>
  <si>
    <t>P-administratie
Totaalbedrag 
96 maanden</t>
  </si>
  <si>
    <t>V-administratie
Totaalbedrag 
96 maanden</t>
  </si>
  <si>
    <r>
      <t xml:space="preserve">Eventuele vaste kosten   </t>
    </r>
    <r>
      <rPr>
        <i/>
        <sz val="10"/>
        <color theme="1"/>
        <rFont val="Trebuchet MS"/>
        <family val="2"/>
      </rPr>
      <t xml:space="preserve"> </t>
    </r>
    <r>
      <rPr>
        <b/>
        <i/>
        <sz val="10"/>
        <color rgb="FFFF0000"/>
        <rFont val="Trebuchet MS"/>
        <family val="2"/>
      </rPr>
      <t>Toelichten op tabblad Overige kosten</t>
    </r>
  </si>
  <si>
    <t>Prijs-onderdeel &gt;&gt;&gt;</t>
  </si>
  <si>
    <t>Overige eenmalige kosten</t>
  </si>
  <si>
    <t>TOELICHTING Vaste kosten</t>
  </si>
  <si>
    <t xml:space="preserve">De prijzen die de inschrijver op dit tarievenblad vermeld dienen netto all-in prijzen (inclusief alle kosten) te zijn. dat wil zeggen inclusief alle logischerwijs tot de opdracht behorende kosten c.q. te verrichten diensten, zoals , maar niet gelimiteerd tot, hosting, licenties, ondersteuning/support, onderhoud (correctief/preventief) inclusief koppelingen, doorontwikkeling (ook innovatief); upgrades, updates, patches, releases,software-updates, mobiele apps, kosten van keuringen, certificaten, verzekeringen, transport-, reis- en verblijfskosten, migratiekosten van on-premises naar SAAS-applicatie e.d.  Separaat kunnen dan ook geen andere, bijkomende kosten in rekening worden gebracht. De prijzen zijn in euro’s en exclusief BTW.
Bij uitbreiding van het aantal licenties (gebruikerslicenties boven de hieronder genoemde aantallen) wordt op basis van de bij Inschrijving genoemde tarieven gerekend, indien van toepassing inclusief indexering. </t>
  </si>
  <si>
    <t>Bijlage 5 - Prijsblad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</si>
</sst>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7" x14ac:knownFonts="1">
    <font>
      <sz val="11"/>
      <color theme="1"/>
      <name val="Aptos Narrow"/>
      <family val="2"/>
      <scheme val="minor"/>
    </font>
    <font>
      <sz val="11"/>
      <color theme="1"/>
      <name val="Aptos Narrow"/>
      <family val="2"/>
      <scheme val="minor"/>
    </font>
    <font>
      <b/>
      <sz val="11"/>
      <color theme="1"/>
      <name val="Aptos Narrow"/>
      <family val="2"/>
      <scheme val="minor"/>
    </font>
    <font>
      <b/>
      <sz val="10"/>
      <color theme="1"/>
      <name val="Trebuchet MS"/>
      <family val="2"/>
    </font>
    <font>
      <sz val="10"/>
      <color theme="1"/>
      <name val="Trebuchet MS"/>
      <family val="2"/>
    </font>
    <font>
      <b/>
      <sz val="10"/>
      <name val="Trebuchet MS"/>
      <family val="2"/>
    </font>
    <font>
      <b/>
      <sz val="10"/>
      <color rgb="FF002060"/>
      <name val="Trebuchet MS"/>
      <family val="2"/>
    </font>
    <font>
      <sz val="10"/>
      <color rgb="FF0070C0"/>
      <name val="Trebuchet MS"/>
      <family val="2"/>
    </font>
    <font>
      <b/>
      <sz val="11"/>
      <color theme="0"/>
      <name val="Trebuchet MS"/>
      <family val="2"/>
    </font>
    <font>
      <sz val="10"/>
      <color theme="9" tint="-0.499984740745262"/>
      <name val="Trebuchet MS"/>
      <family val="2"/>
    </font>
    <font>
      <b/>
      <sz val="10"/>
      <color theme="9" tint="-0.499984740745262"/>
      <name val="Trebuchet MS"/>
      <family val="2"/>
    </font>
    <font>
      <sz val="11"/>
      <color theme="9" tint="-0.499984740745262"/>
      <name val="Aptos Narrow"/>
      <family val="2"/>
      <scheme val="minor"/>
    </font>
    <font>
      <sz val="10"/>
      <color rgb="FF000000"/>
      <name val="Trebuchet MS"/>
      <family val="2"/>
    </font>
    <font>
      <sz val="11"/>
      <color theme="1"/>
      <name val="Trebuchet MS"/>
      <family val="2"/>
    </font>
    <font>
      <b/>
      <sz val="12"/>
      <color theme="1"/>
      <name val="Trebuchet MS"/>
      <family val="2"/>
    </font>
    <font>
      <b/>
      <sz val="9"/>
      <color rgb="FFFF0000"/>
      <name val="Trebuchet MS"/>
      <family val="2"/>
    </font>
    <font>
      <sz val="11"/>
      <name val="Trebuchet MS"/>
      <family val="2"/>
    </font>
    <font>
      <u/>
      <sz val="11"/>
      <name val="Trebuchet MS"/>
      <family val="2"/>
    </font>
    <font>
      <b/>
      <sz val="11"/>
      <name val="Trebuchet MS"/>
      <family val="2"/>
    </font>
    <font>
      <sz val="16"/>
      <name val="Aptos Narrow"/>
      <family val="2"/>
      <scheme val="minor"/>
    </font>
    <font>
      <b/>
      <sz val="16"/>
      <color theme="1"/>
      <name val="Aptos Narrow"/>
      <family val="2"/>
      <scheme val="minor"/>
    </font>
    <font>
      <b/>
      <sz val="16"/>
      <color theme="1"/>
      <name val="Trebuchet MS"/>
      <family val="2"/>
    </font>
    <font>
      <b/>
      <sz val="16"/>
      <name val="Aptos Narrow"/>
      <family val="2"/>
      <scheme val="minor"/>
    </font>
    <font>
      <b/>
      <sz val="8"/>
      <color rgb="FF002060"/>
      <name val="Trebuchet MS"/>
      <family val="2"/>
    </font>
    <font>
      <sz val="11"/>
      <color theme="0"/>
      <name val="Trebuchet MS"/>
      <family val="2"/>
    </font>
    <font>
      <i/>
      <sz val="10"/>
      <color theme="1"/>
      <name val="Trebuchet MS"/>
      <family val="2"/>
    </font>
    <font>
      <b/>
      <i/>
      <sz val="10"/>
      <color rgb="FFFF0000"/>
      <name val="Trebuchet MS"/>
      <family val="2"/>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rgb="FF0070C0"/>
        <bgColor indexed="64"/>
      </patternFill>
    </fill>
    <fill>
      <patternFill patternType="solid">
        <fgColor theme="4" tint="0.59999389629810485"/>
        <bgColor indexed="65"/>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1" fillId="8" borderId="0" applyNumberFormat="0" applyBorder="0" applyAlignment="0" applyProtection="0"/>
  </cellStyleXfs>
  <cellXfs count="99">
    <xf numFmtId="0" fontId="0" fillId="0" borderId="0" xfId="0"/>
    <xf numFmtId="0" fontId="4" fillId="2" borderId="1" xfId="0" applyFont="1" applyFill="1" applyBorder="1" applyAlignment="1" applyProtection="1">
      <alignment horizontal="left" vertical="center"/>
      <protection hidden="1"/>
    </xf>
    <xf numFmtId="0" fontId="5" fillId="2" borderId="1" xfId="1" applyNumberFormat="1" applyFont="1" applyFill="1" applyBorder="1" applyAlignment="1" applyProtection="1">
      <alignment horizontal="center" vertical="center" wrapText="1"/>
      <protection hidden="1"/>
    </xf>
    <xf numFmtId="0" fontId="6" fillId="4" borderId="1" xfId="1" applyNumberFormat="1" applyFont="1" applyFill="1" applyBorder="1" applyAlignment="1" applyProtection="1">
      <alignment horizontal="left" vertical="center" wrapText="1"/>
      <protection hidden="1"/>
    </xf>
    <xf numFmtId="44" fontId="9" fillId="2" borderId="1" xfId="0" applyNumberFormat="1" applyFont="1" applyFill="1" applyBorder="1" applyAlignment="1" applyProtection="1">
      <alignment horizontal="center" vertical="center" wrapText="1"/>
      <protection hidden="1"/>
    </xf>
    <xf numFmtId="44" fontId="10" fillId="5" borderId="1" xfId="0" applyNumberFormat="1" applyFont="1" applyFill="1" applyBorder="1" applyAlignment="1" applyProtection="1">
      <alignment horizontal="center" vertical="center" wrapText="1"/>
      <protection hidden="1"/>
    </xf>
    <xf numFmtId="44" fontId="10" fillId="3" borderId="1" xfId="1" applyFont="1" applyFill="1" applyBorder="1" applyAlignment="1" applyProtection="1">
      <alignment horizontal="center" vertical="center" wrapText="1"/>
      <protection locked="0"/>
    </xf>
    <xf numFmtId="0" fontId="10" fillId="4" borderId="1" xfId="0" applyFont="1" applyFill="1" applyBorder="1" applyAlignment="1" applyProtection="1">
      <alignment horizontal="center" vertical="center" wrapText="1"/>
      <protection hidden="1"/>
    </xf>
    <xf numFmtId="0" fontId="13" fillId="0" borderId="1" xfId="0" applyFont="1" applyBorder="1" applyAlignment="1">
      <alignment vertical="center" wrapText="1"/>
    </xf>
    <xf numFmtId="0" fontId="13" fillId="0" borderId="1" xfId="0" applyFont="1" applyBorder="1" applyAlignment="1">
      <alignment vertical="center"/>
    </xf>
    <xf numFmtId="0" fontId="12" fillId="0" borderId="1" xfId="0" applyFont="1" applyBorder="1" applyAlignment="1">
      <alignment vertical="center" wrapText="1"/>
    </xf>
    <xf numFmtId="0" fontId="0" fillId="0" borderId="8" xfId="0" applyBorder="1" applyAlignment="1">
      <alignment vertical="center" wrapText="1"/>
    </xf>
    <xf numFmtId="0" fontId="14" fillId="2" borderId="0" xfId="0" applyFont="1" applyFill="1" applyAlignment="1">
      <alignment horizontal="center" vertical="center"/>
    </xf>
    <xf numFmtId="44" fontId="13" fillId="3" borderId="1" xfId="0" applyNumberFormat="1" applyFont="1" applyFill="1" applyBorder="1" applyAlignment="1">
      <alignment vertical="center"/>
    </xf>
    <xf numFmtId="0" fontId="0" fillId="0" borderId="0" xfId="0" applyAlignment="1">
      <alignment vertical="center"/>
    </xf>
    <xf numFmtId="0" fontId="13" fillId="3" borderId="1" xfId="0" applyFont="1" applyFill="1" applyBorder="1" applyAlignment="1">
      <alignment vertical="center"/>
    </xf>
    <xf numFmtId="0" fontId="13" fillId="0" borderId="0" xfId="0" applyFont="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right" vertical="center"/>
    </xf>
    <xf numFmtId="0" fontId="18" fillId="0" borderId="1" xfId="0" applyFont="1" applyBorder="1" applyAlignment="1">
      <alignment horizontal="right" vertical="center"/>
    </xf>
    <xf numFmtId="0" fontId="4" fillId="2" borderId="2" xfId="0" applyFont="1" applyFill="1" applyBorder="1" applyAlignment="1" applyProtection="1">
      <alignment horizontal="left" vertical="center"/>
      <protection hidden="1"/>
    </xf>
    <xf numFmtId="44" fontId="9" fillId="3" borderId="1" xfId="0" applyNumberFormat="1" applyFont="1" applyFill="1" applyBorder="1" applyAlignment="1" applyProtection="1">
      <alignment horizontal="center" vertical="center" wrapText="1"/>
      <protection locked="0"/>
    </xf>
    <xf numFmtId="44" fontId="7" fillId="3" borderId="1" xfId="0" applyNumberFormat="1" applyFont="1" applyFill="1" applyBorder="1" applyAlignment="1" applyProtection="1">
      <alignment horizontal="center" vertical="center" wrapText="1"/>
      <protection locked="0"/>
    </xf>
    <xf numFmtId="44" fontId="9" fillId="3" borderId="1" xfId="0" applyNumberFormat="1" applyFont="1" applyFill="1" applyBorder="1" applyAlignment="1" applyProtection="1">
      <alignment horizontal="center" vertical="center"/>
      <protection locked="0"/>
    </xf>
    <xf numFmtId="44" fontId="9" fillId="3" borderId="1" xfId="0" applyNumberFormat="1" applyFont="1" applyFill="1" applyBorder="1" applyAlignment="1" applyProtection="1">
      <alignment horizontal="center"/>
      <protection locked="0"/>
    </xf>
    <xf numFmtId="0" fontId="4" fillId="2" borderId="4" xfId="0" applyFont="1" applyFill="1" applyBorder="1" applyAlignment="1" applyProtection="1">
      <alignment horizontal="left" vertical="center"/>
      <protection hidden="1"/>
    </xf>
    <xf numFmtId="0" fontId="6" fillId="4" borderId="6" xfId="0" applyFont="1" applyFill="1" applyBorder="1" applyAlignment="1" applyProtection="1">
      <alignment horizontal="left" vertical="center"/>
      <protection hidden="1"/>
    </xf>
    <xf numFmtId="0" fontId="6" fillId="4" borderId="9" xfId="0" applyFont="1" applyFill="1" applyBorder="1" applyAlignment="1" applyProtection="1">
      <alignment horizontal="left" vertical="center"/>
      <protection hidden="1"/>
    </xf>
    <xf numFmtId="0" fontId="3" fillId="5" borderId="4" xfId="0" applyFont="1" applyFill="1" applyBorder="1" applyAlignment="1" applyProtection="1">
      <alignment horizontal="right" vertical="center"/>
      <protection hidden="1"/>
    </xf>
    <xf numFmtId="0" fontId="4" fillId="2" borderId="1" xfId="0" applyFont="1" applyFill="1" applyBorder="1" applyAlignment="1" applyProtection="1">
      <alignment horizontal="left" vertical="center" wrapText="1"/>
      <protection hidden="1"/>
    </xf>
    <xf numFmtId="0" fontId="4" fillId="2" borderId="7" xfId="0" applyFont="1" applyFill="1" applyBorder="1" applyAlignment="1" applyProtection="1">
      <alignment horizontal="left" vertical="center" wrapText="1"/>
      <protection hidden="1"/>
    </xf>
    <xf numFmtId="0" fontId="23" fillId="4" borderId="5" xfId="0" applyFont="1" applyFill="1" applyBorder="1" applyAlignment="1" applyProtection="1">
      <alignment horizontal="left" vertical="center" wrapText="1"/>
      <protection hidden="1"/>
    </xf>
    <xf numFmtId="0" fontId="4" fillId="2" borderId="1" xfId="0" applyFont="1" applyFill="1" applyBorder="1" applyAlignment="1" applyProtection="1">
      <alignment horizontal="right" vertical="center"/>
      <protection hidden="1"/>
    </xf>
    <xf numFmtId="0" fontId="6" fillId="4" borderId="1" xfId="0" applyFont="1" applyFill="1" applyBorder="1" applyAlignment="1" applyProtection="1">
      <alignment horizontal="left" vertical="center" wrapText="1"/>
      <protection hidden="1"/>
    </xf>
    <xf numFmtId="0" fontId="21" fillId="0" borderId="0" xfId="0" applyFont="1" applyAlignment="1">
      <alignment horizontal="right" vertical="center"/>
    </xf>
    <xf numFmtId="0" fontId="20" fillId="0" borderId="0" xfId="0" applyFont="1" applyAlignment="1">
      <alignment horizontal="right" vertical="center"/>
    </xf>
    <xf numFmtId="0" fontId="13" fillId="0" borderId="2" xfId="0" applyFont="1" applyBorder="1" applyAlignment="1">
      <alignment vertical="center" wrapText="1"/>
    </xf>
    <xf numFmtId="0" fontId="0" fillId="0" borderId="3" xfId="0" applyBorder="1" applyAlignment="1">
      <alignment vertical="center" wrapText="1"/>
    </xf>
    <xf numFmtId="0" fontId="3" fillId="0" borderId="7" xfId="0" applyFont="1" applyBorder="1" applyAlignment="1">
      <alignment horizontal="right" vertical="center"/>
    </xf>
    <xf numFmtId="0" fontId="0" fillId="0" borderId="5" xfId="0" applyBorder="1" applyAlignment="1">
      <alignment vertical="center"/>
    </xf>
    <xf numFmtId="0" fontId="13" fillId="2" borderId="1" xfId="0" applyFont="1" applyFill="1" applyBorder="1" applyAlignment="1">
      <alignment horizontal="left" vertical="center"/>
    </xf>
    <xf numFmtId="0" fontId="0" fillId="2" borderId="1" xfId="0" applyFill="1" applyBorder="1" applyAlignment="1">
      <alignment horizontal="left" vertical="center"/>
    </xf>
    <xf numFmtId="0" fontId="14" fillId="5" borderId="0" xfId="0" applyFont="1" applyFill="1" applyAlignment="1">
      <alignment horizontal="center" vertical="center"/>
    </xf>
    <xf numFmtId="0" fontId="0" fillId="0" borderId="0" xfId="0" applyAlignment="1">
      <alignment horizontal="center" vertical="center"/>
    </xf>
    <xf numFmtId="0" fontId="13" fillId="0" borderId="1" xfId="0" applyFont="1" applyBorder="1" applyAlignment="1">
      <alignment vertical="center" wrapText="1"/>
    </xf>
    <xf numFmtId="0" fontId="0" fillId="0" borderId="1" xfId="0" applyBorder="1" applyAlignment="1">
      <alignment vertical="center" wrapText="1"/>
    </xf>
    <xf numFmtId="44" fontId="13" fillId="2" borderId="2" xfId="0" applyNumberFormat="1" applyFont="1" applyFill="1" applyBorder="1" applyAlignment="1">
      <alignment vertical="center"/>
    </xf>
    <xf numFmtId="0" fontId="0" fillId="2" borderId="3" xfId="0" applyFill="1" applyBorder="1" applyAlignment="1">
      <alignment vertical="center"/>
    </xf>
    <xf numFmtId="0" fontId="0" fillId="0" borderId="3" xfId="0" applyBorder="1" applyAlignment="1">
      <alignment vertical="center"/>
    </xf>
    <xf numFmtId="0" fontId="0" fillId="3" borderId="2" xfId="0" applyFill="1" applyBorder="1" applyAlignment="1" applyProtection="1">
      <alignment vertical="center"/>
      <protection locked="0"/>
    </xf>
    <xf numFmtId="0" fontId="0" fillId="3" borderId="4" xfId="0" applyFill="1" applyBorder="1" applyAlignment="1" applyProtection="1">
      <alignment vertical="center"/>
      <protection locked="0"/>
    </xf>
    <xf numFmtId="0" fontId="0" fillId="3" borderId="3" xfId="0" applyFill="1" applyBorder="1" applyAlignment="1" applyProtection="1">
      <alignment vertical="center"/>
      <protection locked="0"/>
    </xf>
    <xf numFmtId="0" fontId="4" fillId="2" borderId="2" xfId="0" applyFont="1" applyFill="1" applyBorder="1" applyAlignment="1" applyProtection="1">
      <alignment horizontal="left" vertical="center" wrapText="1"/>
      <protection hidden="1"/>
    </xf>
    <xf numFmtId="0" fontId="3" fillId="5" borderId="2" xfId="0" applyFont="1" applyFill="1" applyBorder="1" applyAlignment="1" applyProtection="1">
      <alignment horizontal="right" vertical="center"/>
      <protection hidden="1"/>
    </xf>
    <xf numFmtId="0" fontId="3" fillId="5" borderId="4" xfId="0" applyFont="1" applyFill="1" applyBorder="1" applyAlignment="1" applyProtection="1">
      <alignment horizontal="right" vertical="center"/>
      <protection hidden="1"/>
    </xf>
    <xf numFmtId="44" fontId="4" fillId="3" borderId="7" xfId="0" applyNumberFormat="1" applyFont="1" applyFill="1" applyBorder="1" applyAlignment="1" applyProtection="1">
      <alignment horizontal="center" vertical="center"/>
      <protection locked="0"/>
    </xf>
    <xf numFmtId="14" fontId="0" fillId="3" borderId="2" xfId="0" applyNumberFormat="1" applyFill="1" applyBorder="1" applyAlignment="1" applyProtection="1">
      <alignment horizontal="left" vertical="center"/>
      <protection locked="0"/>
    </xf>
    <xf numFmtId="0" fontId="0" fillId="3" borderId="4" xfId="0" applyFill="1" applyBorder="1" applyAlignment="1" applyProtection="1">
      <alignment horizontal="left" vertical="center"/>
      <protection locked="0"/>
    </xf>
    <xf numFmtId="0" fontId="0" fillId="3" borderId="3" xfId="0" applyFill="1" applyBorder="1" applyAlignment="1" applyProtection="1">
      <alignment horizontal="left" vertical="center"/>
      <protection locked="0"/>
    </xf>
    <xf numFmtId="44" fontId="4" fillId="3" borderId="1" xfId="0" applyNumberFormat="1" applyFont="1" applyFill="1" applyBorder="1" applyAlignment="1" applyProtection="1">
      <alignment vertical="center"/>
      <protection locked="0"/>
    </xf>
    <xf numFmtId="0" fontId="22" fillId="2" borderId="0" xfId="0" applyFont="1" applyFill="1" applyAlignment="1" applyProtection="1">
      <alignment horizontal="left" vertical="center" wrapText="1"/>
    </xf>
    <xf numFmtId="0" fontId="19" fillId="2" borderId="0" xfId="0" applyFont="1" applyFill="1" applyAlignment="1" applyProtection="1">
      <alignment horizontal="left" vertical="center" wrapText="1"/>
    </xf>
    <xf numFmtId="0" fontId="0" fillId="0" borderId="0" xfId="0" applyProtection="1"/>
    <xf numFmtId="0" fontId="19" fillId="9" borderId="6" xfId="0" applyFont="1" applyFill="1" applyBorder="1" applyAlignment="1" applyProtection="1">
      <alignment horizontal="center" vertical="center"/>
    </xf>
    <xf numFmtId="0" fontId="19" fillId="9" borderId="9" xfId="0" applyFont="1" applyFill="1" applyBorder="1" applyAlignment="1" applyProtection="1">
      <alignment horizontal="center" vertical="center"/>
    </xf>
    <xf numFmtId="0" fontId="0" fillId="0" borderId="9" xfId="0" applyBorder="1" applyProtection="1"/>
    <xf numFmtId="0" fontId="23" fillId="4" borderId="1" xfId="0" applyFont="1" applyFill="1" applyBorder="1" applyAlignment="1" applyProtection="1">
      <alignment vertical="center" wrapText="1"/>
    </xf>
    <xf numFmtId="0" fontId="0" fillId="0" borderId="4" xfId="0" applyBorder="1" applyProtection="1"/>
    <xf numFmtId="0" fontId="0" fillId="0" borderId="3" xfId="0" applyBorder="1" applyProtection="1"/>
    <xf numFmtId="0" fontId="11" fillId="0" borderId="0" xfId="0" applyFont="1" applyProtection="1"/>
    <xf numFmtId="44" fontId="10" fillId="4" borderId="1" xfId="1" applyFont="1" applyFill="1" applyBorder="1" applyAlignment="1" applyProtection="1">
      <alignment horizontal="center" vertical="center" wrapText="1"/>
    </xf>
    <xf numFmtId="44" fontId="10" fillId="2" borderId="2" xfId="1" applyFont="1" applyFill="1"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3" xfId="0" applyBorder="1" applyAlignment="1" applyProtection="1">
      <alignment horizontal="center" vertical="center" wrapText="1"/>
    </xf>
    <xf numFmtId="49" fontId="4" fillId="2" borderId="1" xfId="0" applyNumberFormat="1" applyFont="1" applyFill="1" applyBorder="1" applyAlignment="1" applyProtection="1">
      <alignment horizontal="center" vertical="center"/>
    </xf>
    <xf numFmtId="0" fontId="4" fillId="0" borderId="7" xfId="0" applyFont="1" applyBorder="1" applyAlignment="1" applyProtection="1">
      <alignment horizontal="center" vertical="center"/>
    </xf>
    <xf numFmtId="0" fontId="4" fillId="0" borderId="2" xfId="0" applyFont="1" applyBorder="1" applyAlignment="1" applyProtection="1">
      <alignment horizontal="center" wrapText="1"/>
    </xf>
    <xf numFmtId="0" fontId="4" fillId="0" borderId="4" xfId="0" applyFont="1" applyBorder="1" applyAlignment="1" applyProtection="1">
      <alignment horizontal="center" wrapText="1"/>
    </xf>
    <xf numFmtId="0" fontId="4" fillId="0" borderId="3" xfId="0" applyFont="1" applyBorder="1" applyAlignment="1" applyProtection="1">
      <alignment horizontal="center" wrapText="1"/>
    </xf>
    <xf numFmtId="44" fontId="4" fillId="0" borderId="1" xfId="0" applyNumberFormat="1" applyFont="1" applyBorder="1" applyAlignment="1" applyProtection="1">
      <alignment vertical="center"/>
    </xf>
    <xf numFmtId="0" fontId="3" fillId="6" borderId="2" xfId="0" applyFont="1" applyFill="1" applyBorder="1" applyAlignment="1" applyProtection="1">
      <alignment horizontal="right"/>
    </xf>
    <xf numFmtId="0" fontId="3" fillId="6" borderId="4" xfId="0" applyFont="1" applyFill="1" applyBorder="1" applyAlignment="1" applyProtection="1">
      <alignment horizontal="right"/>
    </xf>
    <xf numFmtId="0" fontId="3" fillId="6" borderId="4" xfId="0" applyFont="1" applyFill="1" applyBorder="1" applyAlignment="1" applyProtection="1">
      <alignment horizontal="right"/>
    </xf>
    <xf numFmtId="44" fontId="10" fillId="6" borderId="1" xfId="0" applyNumberFormat="1" applyFont="1" applyFill="1" applyBorder="1" applyAlignment="1" applyProtection="1">
      <alignment wrapText="1"/>
    </xf>
    <xf numFmtId="0" fontId="8" fillId="7" borderId="0" xfId="0" applyFont="1" applyFill="1" applyAlignment="1" applyProtection="1">
      <alignment horizontal="right"/>
    </xf>
    <xf numFmtId="0" fontId="0" fillId="0" borderId="0" xfId="0" applyProtection="1"/>
    <xf numFmtId="44" fontId="24" fillId="7" borderId="0" xfId="0" applyNumberFormat="1" applyFont="1" applyFill="1" applyProtection="1"/>
    <xf numFmtId="0" fontId="2" fillId="0" borderId="1" xfId="0" applyFont="1" applyBorder="1" applyProtection="1"/>
    <xf numFmtId="0" fontId="2" fillId="0" borderId="1" xfId="0" applyFont="1" applyBorder="1" applyAlignment="1" applyProtection="1">
      <alignment vertical="center"/>
    </xf>
    <xf numFmtId="0" fontId="0" fillId="0" borderId="0" xfId="0" applyAlignment="1" applyProtection="1">
      <alignment wrapText="1"/>
    </xf>
    <xf numFmtId="44" fontId="0" fillId="3" borderId="5" xfId="0" applyNumberFormat="1" applyFill="1" applyBorder="1" applyAlignment="1" applyProtection="1">
      <alignment horizontal="center" vertical="top" wrapText="1"/>
      <protection locked="0"/>
    </xf>
    <xf numFmtId="0" fontId="14" fillId="5" borderId="0" xfId="0" applyFont="1" applyFill="1" applyAlignment="1" applyProtection="1">
      <alignment horizontal="center" vertical="center"/>
    </xf>
    <xf numFmtId="0" fontId="0" fillId="0" borderId="0" xfId="0" applyAlignment="1" applyProtection="1">
      <alignment vertical="center"/>
    </xf>
    <xf numFmtId="0" fontId="2" fillId="4" borderId="1" xfId="0" applyFont="1" applyFill="1" applyBorder="1" applyAlignment="1" applyProtection="1">
      <alignment horizontal="center" vertical="center"/>
    </xf>
    <xf numFmtId="0" fontId="23" fillId="4" borderId="1" xfId="0" applyFont="1" applyFill="1" applyBorder="1" applyAlignment="1" applyProtection="1">
      <alignment horizontal="left" vertical="center" wrapText="1"/>
    </xf>
    <xf numFmtId="44" fontId="2" fillId="0" borderId="1" xfId="0" applyNumberFormat="1" applyFont="1" applyBorder="1" applyProtection="1"/>
    <xf numFmtId="0" fontId="0" fillId="2" borderId="1" xfId="0" applyFill="1" applyBorder="1" applyAlignment="1" applyProtection="1"/>
    <xf numFmtId="14" fontId="0" fillId="2" borderId="1" xfId="0" applyNumberFormat="1" applyFill="1" applyBorder="1" applyAlignment="1" applyProtection="1">
      <alignment horizontal="left"/>
    </xf>
    <xf numFmtId="0" fontId="0" fillId="3" borderId="1" xfId="0" applyFill="1" applyBorder="1" applyAlignment="1" applyProtection="1">
      <protection locked="0"/>
    </xf>
  </cellXfs>
  <cellStyles count="3">
    <cellStyle name="40% - Accent1 2" xfId="2" xr:uid="{75A87981-7458-4153-88E0-ACFAD1F212BD}"/>
    <cellStyle name="Standaard" xfId="0" builtinId="0"/>
    <cellStyle name="Valuta" xfId="1" builtinId="4"/>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681784</xdr:colOff>
      <xdr:row>0</xdr:row>
      <xdr:rowOff>428126</xdr:rowOff>
    </xdr:to>
    <xdr:pic>
      <xdr:nvPicPr>
        <xdr:cNvPr id="3" name="Afbeelding 2" descr="Afbeelding met Lettertype, Graphics, tekst, grafische vormgeving&#10;&#10;Door AI gegenereerde inhoud is mogelijk onjuist.">
          <a:extLst>
            <a:ext uri="{FF2B5EF4-FFF2-40B4-BE49-F238E27FC236}">
              <a16:creationId xmlns:a16="http://schemas.microsoft.com/office/drawing/2014/main" id="{23A26CA4-9A80-577B-9DCF-5243B3DD82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876343" cy="4281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1524000</xdr:colOff>
      <xdr:row>0</xdr:row>
      <xdr:rowOff>53340</xdr:rowOff>
    </xdr:from>
    <xdr:to>
      <xdr:col>8</xdr:col>
      <xdr:colOff>1599952</xdr:colOff>
      <xdr:row>0</xdr:row>
      <xdr:rowOff>504711</xdr:rowOff>
    </xdr:to>
    <xdr:pic>
      <xdr:nvPicPr>
        <xdr:cNvPr id="3" name="Afbeelding 2" descr="Afbeelding met Lettertype, Graphics, tekst, grafische vormgeving&#10;&#10;Door AI gegenereerde inhoud is mogelijk onjuist.">
          <a:extLst>
            <a:ext uri="{FF2B5EF4-FFF2-40B4-BE49-F238E27FC236}">
              <a16:creationId xmlns:a16="http://schemas.microsoft.com/office/drawing/2014/main" id="{334AC30F-6EDF-DDEF-D5A6-7EE0493130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9500" y="53340"/>
          <a:ext cx="3032512" cy="4513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381000</xdr:colOff>
      <xdr:row>0</xdr:row>
      <xdr:rowOff>53340</xdr:rowOff>
    </xdr:from>
    <xdr:to>
      <xdr:col>3</xdr:col>
      <xdr:colOff>1447552</xdr:colOff>
      <xdr:row>1</xdr:row>
      <xdr:rowOff>9411</xdr:rowOff>
    </xdr:to>
    <xdr:pic>
      <xdr:nvPicPr>
        <xdr:cNvPr id="3" name="Afbeelding 2" descr="Afbeelding met Lettertype, Graphics, tekst, grafische vormgeving&#10;&#10;Door AI gegenereerde inhoud is mogelijk onjuist.">
          <a:extLst>
            <a:ext uri="{FF2B5EF4-FFF2-40B4-BE49-F238E27FC236}">
              <a16:creationId xmlns:a16="http://schemas.microsoft.com/office/drawing/2014/main" id="{46B5B5FE-E75A-4837-BEB9-43227823D1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72100" y="53340"/>
          <a:ext cx="3032512" cy="4513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563880</xdr:colOff>
      <xdr:row>0</xdr:row>
      <xdr:rowOff>60960</xdr:rowOff>
    </xdr:from>
    <xdr:to>
      <xdr:col>3</xdr:col>
      <xdr:colOff>1706632</xdr:colOff>
      <xdr:row>1</xdr:row>
      <xdr:rowOff>17031</xdr:rowOff>
    </xdr:to>
    <xdr:pic>
      <xdr:nvPicPr>
        <xdr:cNvPr id="3" name="Afbeelding 2" descr="Afbeelding met Lettertype, Graphics, tekst, grafische vormgeving&#10;&#10;Door AI gegenereerde inhoud is mogelijk onjuist.">
          <a:extLst>
            <a:ext uri="{FF2B5EF4-FFF2-40B4-BE49-F238E27FC236}">
              <a16:creationId xmlns:a16="http://schemas.microsoft.com/office/drawing/2014/main" id="{2D70D79E-2DBD-4175-9CE9-C110942DFA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54980" y="60960"/>
          <a:ext cx="3032512" cy="4513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586740</xdr:colOff>
      <xdr:row>0</xdr:row>
      <xdr:rowOff>76200</xdr:rowOff>
    </xdr:from>
    <xdr:to>
      <xdr:col>3</xdr:col>
      <xdr:colOff>1729492</xdr:colOff>
      <xdr:row>1</xdr:row>
      <xdr:rowOff>32271</xdr:rowOff>
    </xdr:to>
    <xdr:pic>
      <xdr:nvPicPr>
        <xdr:cNvPr id="3" name="Afbeelding 2" descr="Afbeelding met Lettertype, Graphics, tekst, grafische vormgeving&#10;&#10;Door AI gegenereerde inhoud is mogelijk onjuist.">
          <a:extLst>
            <a:ext uri="{FF2B5EF4-FFF2-40B4-BE49-F238E27FC236}">
              <a16:creationId xmlns:a16="http://schemas.microsoft.com/office/drawing/2014/main" id="{CFD09491-A156-469D-85A3-E6F18061A9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73040" y="76200"/>
          <a:ext cx="3032512" cy="451371"/>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E882-51B5-48D8-93B0-B02D6A2718B0}">
  <sheetPr>
    <tabColor rgb="FFFFFF00"/>
  </sheetPr>
  <dimension ref="A1:F18"/>
  <sheetViews>
    <sheetView tabSelected="1" workbookViewId="0">
      <selection activeCell="D7" sqref="D7"/>
    </sheetView>
  </sheetViews>
  <sheetFormatPr defaultRowHeight="14.4" x14ac:dyDescent="0.3"/>
  <cols>
    <col min="1" max="1" width="8.88671875" style="16"/>
    <col min="2" max="2" width="23.109375" style="14" customWidth="1"/>
    <col min="3" max="3" width="93.33203125" style="14" customWidth="1"/>
    <col min="4" max="16384" width="8.88671875" style="14"/>
  </cols>
  <sheetData>
    <row r="1" spans="1:6" ht="47.4" customHeight="1" x14ac:dyDescent="0.3">
      <c r="A1" s="34" t="s">
        <v>64</v>
      </c>
      <c r="B1" s="35"/>
      <c r="C1" s="35"/>
    </row>
    <row r="2" spans="1:6" ht="16.2" x14ac:dyDescent="0.3">
      <c r="A2" s="42" t="s">
        <v>25</v>
      </c>
      <c r="B2" s="43"/>
      <c r="C2" s="43"/>
      <c r="D2" s="12"/>
      <c r="E2" s="12"/>
      <c r="F2" s="12"/>
    </row>
    <row r="4" spans="1:6" ht="28.8" x14ac:dyDescent="0.3">
      <c r="A4" s="17">
        <v>1</v>
      </c>
      <c r="B4" s="15"/>
      <c r="C4" s="8" t="s">
        <v>26</v>
      </c>
    </row>
    <row r="5" spans="1:6" ht="48.6" customHeight="1" x14ac:dyDescent="0.3">
      <c r="A5" s="17">
        <v>2</v>
      </c>
      <c r="B5" s="13">
        <v>0</v>
      </c>
      <c r="C5" s="8" t="s">
        <v>18</v>
      </c>
    </row>
    <row r="6" spans="1:6" ht="25.8" customHeight="1" x14ac:dyDescent="0.3">
      <c r="A6" s="17">
        <v>3</v>
      </c>
      <c r="B6" s="46" t="s">
        <v>29</v>
      </c>
      <c r="C6" s="47"/>
    </row>
    <row r="7" spans="1:6" ht="25.8" customHeight="1" x14ac:dyDescent="0.3">
      <c r="A7" s="17">
        <v>4</v>
      </c>
      <c r="B7" s="36" t="s">
        <v>28</v>
      </c>
      <c r="C7" s="37"/>
    </row>
    <row r="8" spans="1:6" ht="25.8" customHeight="1" x14ac:dyDescent="0.3">
      <c r="A8" s="17">
        <v>5</v>
      </c>
      <c r="B8" s="46" t="s">
        <v>30</v>
      </c>
      <c r="C8" s="48"/>
    </row>
    <row r="9" spans="1:6" ht="168.6" customHeight="1" x14ac:dyDescent="0.3">
      <c r="A9" s="17">
        <v>6</v>
      </c>
      <c r="B9" s="44" t="s">
        <v>63</v>
      </c>
      <c r="C9" s="44"/>
    </row>
    <row r="10" spans="1:6" ht="209.4" customHeight="1" x14ac:dyDescent="0.3">
      <c r="A10" s="17">
        <v>7</v>
      </c>
      <c r="B10" s="44" t="s">
        <v>31</v>
      </c>
      <c r="C10" s="44"/>
    </row>
    <row r="11" spans="1:6" ht="54" customHeight="1" x14ac:dyDescent="0.3">
      <c r="A11" s="17">
        <v>8</v>
      </c>
      <c r="B11" s="44" t="s">
        <v>27</v>
      </c>
      <c r="C11" s="44"/>
    </row>
    <row r="12" spans="1:6" ht="25.2" customHeight="1" x14ac:dyDescent="0.3">
      <c r="A12" s="17">
        <v>9</v>
      </c>
      <c r="B12" s="40" t="s">
        <v>39</v>
      </c>
      <c r="C12" s="41"/>
    </row>
    <row r="13" spans="1:6" ht="79.8" customHeight="1" x14ac:dyDescent="0.3">
      <c r="A13" s="18" t="s">
        <v>32</v>
      </c>
      <c r="B13" s="44" t="s">
        <v>38</v>
      </c>
      <c r="C13" s="44"/>
    </row>
    <row r="14" spans="1:6" ht="46.2" customHeight="1" x14ac:dyDescent="0.3">
      <c r="A14" s="18" t="s">
        <v>33</v>
      </c>
      <c r="B14" s="9" t="s">
        <v>20</v>
      </c>
      <c r="C14" s="8" t="s">
        <v>23</v>
      </c>
    </row>
    <row r="15" spans="1:6" ht="18.600000000000001" customHeight="1" x14ac:dyDescent="0.3">
      <c r="A15" s="38" t="s">
        <v>34</v>
      </c>
      <c r="B15" s="44" t="s">
        <v>22</v>
      </c>
      <c r="C15" s="8" t="s">
        <v>21</v>
      </c>
    </row>
    <row r="16" spans="1:6" ht="201" customHeight="1" x14ac:dyDescent="0.3">
      <c r="A16" s="39"/>
      <c r="B16" s="45"/>
      <c r="C16" s="10" t="s">
        <v>37</v>
      </c>
    </row>
    <row r="17" spans="1:3" ht="31.2" customHeight="1" x14ac:dyDescent="0.3">
      <c r="A17" s="19" t="s">
        <v>35</v>
      </c>
      <c r="B17" s="45"/>
      <c r="C17" s="10" t="s">
        <v>19</v>
      </c>
    </row>
    <row r="18" spans="1:3" ht="30" customHeight="1" x14ac:dyDescent="0.3">
      <c r="B18" s="11"/>
    </row>
  </sheetData>
  <sheetProtection algorithmName="SHA-512" hashValue="hn4Q1C5LJ56PJ5cSmCZ98XBGV0z7uq3no+gp5Zs9bBtASPCr5U56HsSc1qNrEJOg4p1+WhiMXW9VPbshH3aGgA==" saltValue="8mBDzMRp//n7igwaeCNY7Q==" spinCount="100000" sheet="1" objects="1" scenarios="1"/>
  <mergeCells count="12">
    <mergeCell ref="A1:C1"/>
    <mergeCell ref="B7:C7"/>
    <mergeCell ref="A15:A16"/>
    <mergeCell ref="B12:C12"/>
    <mergeCell ref="A2:C2"/>
    <mergeCell ref="B9:C9"/>
    <mergeCell ref="B11:C11"/>
    <mergeCell ref="B13:C13"/>
    <mergeCell ref="B10:C10"/>
    <mergeCell ref="B15:B17"/>
    <mergeCell ref="B6:C6"/>
    <mergeCell ref="B8:C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98E2C-DB17-4867-A209-12F6D50C9440}">
  <sheetPr>
    <tabColor rgb="FF92D050"/>
  </sheetPr>
  <dimension ref="B1:I33"/>
  <sheetViews>
    <sheetView workbookViewId="0">
      <selection activeCell="H37" sqref="H37"/>
    </sheetView>
  </sheetViews>
  <sheetFormatPr defaultRowHeight="14.4" x14ac:dyDescent="0.3"/>
  <cols>
    <col min="1" max="1" width="3" style="62" customWidth="1"/>
    <col min="2" max="2" width="30.21875" style="62" customWidth="1"/>
    <col min="3" max="6" width="13.21875" style="62" customWidth="1"/>
    <col min="7" max="7" width="22.33203125" style="89" customWidth="1"/>
    <col min="8" max="8" width="20.77734375" style="62" customWidth="1"/>
    <col min="9" max="9" width="26.44140625" style="62" customWidth="1"/>
    <col min="10" max="16384" width="8.88671875" style="62"/>
  </cols>
  <sheetData>
    <row r="1" spans="2:9" ht="41.4" customHeight="1" x14ac:dyDescent="0.3">
      <c r="B1" s="60" t="s">
        <v>54</v>
      </c>
      <c r="C1" s="61"/>
      <c r="D1" s="61"/>
      <c r="E1" s="61"/>
      <c r="F1" s="61"/>
      <c r="G1" s="61"/>
    </row>
    <row r="2" spans="2:9" ht="28.8" customHeight="1" x14ac:dyDescent="0.3">
      <c r="B2" s="63" t="s">
        <v>36</v>
      </c>
      <c r="C2" s="64"/>
      <c r="D2" s="64"/>
      <c r="E2" s="64"/>
      <c r="F2" s="64"/>
      <c r="G2" s="64"/>
      <c r="H2" s="65"/>
      <c r="I2" s="65"/>
    </row>
    <row r="3" spans="2:9" ht="48" x14ac:dyDescent="0.3">
      <c r="B3" s="26" t="s">
        <v>41</v>
      </c>
      <c r="C3" s="27"/>
      <c r="D3" s="27"/>
      <c r="E3" s="27"/>
      <c r="F3" s="27"/>
      <c r="G3" s="31" t="s">
        <v>43</v>
      </c>
      <c r="H3" s="66" t="s">
        <v>44</v>
      </c>
      <c r="I3" s="66" t="s">
        <v>45</v>
      </c>
    </row>
    <row r="4" spans="2:9" x14ac:dyDescent="0.3">
      <c r="B4" s="20" t="s">
        <v>0</v>
      </c>
      <c r="C4" s="25"/>
      <c r="D4" s="25"/>
      <c r="E4" s="25"/>
      <c r="F4" s="25"/>
      <c r="G4" s="21">
        <v>110000</v>
      </c>
      <c r="H4" s="59">
        <v>20000</v>
      </c>
      <c r="I4" s="59">
        <v>20000</v>
      </c>
    </row>
    <row r="5" spans="2:9" x14ac:dyDescent="0.3">
      <c r="B5" s="20" t="s">
        <v>3</v>
      </c>
      <c r="C5" s="25"/>
      <c r="D5" s="25"/>
      <c r="E5" s="25"/>
      <c r="F5" s="25"/>
      <c r="G5" s="21">
        <v>50000</v>
      </c>
      <c r="H5" s="59">
        <v>0</v>
      </c>
      <c r="I5" s="59">
        <v>0</v>
      </c>
    </row>
    <row r="6" spans="2:9" x14ac:dyDescent="0.3">
      <c r="B6" s="20" t="s">
        <v>6</v>
      </c>
      <c r="C6" s="25"/>
      <c r="D6" s="25"/>
      <c r="E6" s="25"/>
      <c r="F6" s="25"/>
      <c r="G6" s="21">
        <v>50000</v>
      </c>
      <c r="H6" s="59">
        <v>15000</v>
      </c>
      <c r="I6" s="59">
        <v>15000</v>
      </c>
    </row>
    <row r="7" spans="2:9" x14ac:dyDescent="0.3">
      <c r="B7" s="20" t="s">
        <v>2</v>
      </c>
      <c r="C7" s="25"/>
      <c r="D7" s="25"/>
      <c r="E7" s="25"/>
      <c r="F7" s="25"/>
      <c r="G7" s="21">
        <v>15000</v>
      </c>
      <c r="H7" s="59">
        <v>10000</v>
      </c>
      <c r="I7" s="59">
        <v>10000</v>
      </c>
    </row>
    <row r="8" spans="2:9" x14ac:dyDescent="0.3">
      <c r="B8" s="20" t="s">
        <v>4</v>
      </c>
      <c r="C8" s="25"/>
      <c r="D8" s="25"/>
      <c r="E8" s="25"/>
      <c r="F8" s="25"/>
      <c r="G8" s="21">
        <v>20000</v>
      </c>
      <c r="H8" s="59">
        <v>5000</v>
      </c>
      <c r="I8" s="59">
        <v>5000</v>
      </c>
    </row>
    <row r="9" spans="2:9" ht="14.4" customHeight="1" x14ac:dyDescent="0.3">
      <c r="B9" s="52" t="s">
        <v>53</v>
      </c>
      <c r="C9" s="67"/>
      <c r="D9" s="67"/>
      <c r="E9" s="67"/>
      <c r="F9" s="68"/>
      <c r="G9" s="22">
        <v>5000</v>
      </c>
      <c r="H9" s="59">
        <v>2000</v>
      </c>
      <c r="I9" s="59">
        <v>2000</v>
      </c>
    </row>
    <row r="10" spans="2:9" x14ac:dyDescent="0.3">
      <c r="B10" s="53" t="s">
        <v>7</v>
      </c>
      <c r="C10" s="54"/>
      <c r="D10" s="54"/>
      <c r="E10" s="28"/>
      <c r="F10" s="28"/>
      <c r="G10" s="5">
        <f>SUM(G4:G9)</f>
        <v>250000</v>
      </c>
      <c r="H10" s="5">
        <f t="shared" ref="H10:I10" si="0">SUM(H4:H9)</f>
        <v>52000</v>
      </c>
      <c r="I10" s="5">
        <f t="shared" si="0"/>
        <v>52000</v>
      </c>
    </row>
    <row r="11" spans="2:9" x14ac:dyDescent="0.3">
      <c r="G11" s="69"/>
    </row>
    <row r="12" spans="2:9" ht="55.8" customHeight="1" x14ac:dyDescent="0.3">
      <c r="B12" s="33" t="s">
        <v>40</v>
      </c>
      <c r="C12" s="3" t="s">
        <v>11</v>
      </c>
      <c r="D12" s="70" t="s">
        <v>49</v>
      </c>
      <c r="E12" s="70" t="s">
        <v>51</v>
      </c>
      <c r="F12" s="70" t="s">
        <v>52</v>
      </c>
      <c r="G12" s="7" t="s">
        <v>56</v>
      </c>
      <c r="H12" s="7" t="s">
        <v>57</v>
      </c>
      <c r="I12" s="7" t="s">
        <v>58</v>
      </c>
    </row>
    <row r="13" spans="2:9" ht="28.8" x14ac:dyDescent="0.3">
      <c r="B13" s="29" t="s">
        <v>50</v>
      </c>
      <c r="C13" s="2">
        <v>420</v>
      </c>
      <c r="D13" s="71"/>
      <c r="E13" s="72"/>
      <c r="F13" s="72"/>
      <c r="G13" s="72"/>
      <c r="H13" s="72"/>
      <c r="I13" s="73"/>
    </row>
    <row r="14" spans="2:9" x14ac:dyDescent="0.3">
      <c r="B14" s="32" t="s">
        <v>46</v>
      </c>
      <c r="C14" s="2">
        <v>320</v>
      </c>
      <c r="D14" s="6">
        <v>15</v>
      </c>
      <c r="E14" s="6">
        <v>4</v>
      </c>
      <c r="F14" s="6">
        <v>3</v>
      </c>
      <c r="G14" s="4">
        <f>(C14*D14)*96</f>
        <v>460800</v>
      </c>
      <c r="H14" s="4">
        <f>(C14*E14)*96</f>
        <v>122880</v>
      </c>
      <c r="I14" s="4">
        <f>(C14*F14)*96</f>
        <v>92160</v>
      </c>
    </row>
    <row r="15" spans="2:9" x14ac:dyDescent="0.3">
      <c r="B15" s="32" t="s">
        <v>47</v>
      </c>
      <c r="C15" s="2">
        <v>90</v>
      </c>
      <c r="D15" s="6">
        <v>6</v>
      </c>
      <c r="E15" s="6">
        <v>2</v>
      </c>
      <c r="F15" s="6">
        <v>1</v>
      </c>
      <c r="G15" s="4">
        <f t="shared" ref="G15:G16" si="1">(C15*D15)*96</f>
        <v>51840</v>
      </c>
      <c r="H15" s="4">
        <f t="shared" ref="H15:H16" si="2">(C15*E15)*96</f>
        <v>17280</v>
      </c>
      <c r="I15" s="4">
        <f t="shared" ref="I15:I16" si="3">(C15*F15)*96</f>
        <v>8640</v>
      </c>
    </row>
    <row r="16" spans="2:9" x14ac:dyDescent="0.3">
      <c r="B16" s="32" t="s">
        <v>48</v>
      </c>
      <c r="C16" s="2">
        <v>10</v>
      </c>
      <c r="D16" s="6">
        <v>25</v>
      </c>
      <c r="E16" s="6">
        <v>6</v>
      </c>
      <c r="F16" s="6">
        <v>4</v>
      </c>
      <c r="G16" s="4">
        <f t="shared" si="1"/>
        <v>24000</v>
      </c>
      <c r="H16" s="4">
        <f t="shared" si="2"/>
        <v>5760</v>
      </c>
      <c r="I16" s="4">
        <f t="shared" si="3"/>
        <v>3840</v>
      </c>
    </row>
    <row r="17" spans="2:9" x14ac:dyDescent="0.3">
      <c r="B17" s="1" t="s">
        <v>1</v>
      </c>
      <c r="C17" s="74" t="s">
        <v>10</v>
      </c>
      <c r="D17" s="23">
        <v>1</v>
      </c>
      <c r="E17" s="23">
        <v>1</v>
      </c>
      <c r="F17" s="23">
        <v>1</v>
      </c>
      <c r="G17" s="4">
        <f>D17*96</f>
        <v>96</v>
      </c>
      <c r="H17" s="4">
        <f>E17*96</f>
        <v>96</v>
      </c>
      <c r="I17" s="4">
        <f>F17*96</f>
        <v>96</v>
      </c>
    </row>
    <row r="18" spans="2:9" x14ac:dyDescent="0.3">
      <c r="B18" s="1" t="s">
        <v>6</v>
      </c>
      <c r="C18" s="74" t="s">
        <v>10</v>
      </c>
      <c r="D18" s="23">
        <v>1</v>
      </c>
      <c r="E18" s="23">
        <v>1</v>
      </c>
      <c r="F18" s="23">
        <v>1</v>
      </c>
      <c r="G18" s="4">
        <f t="shared" ref="G18:G20" si="4">D18*96</f>
        <v>96</v>
      </c>
      <c r="H18" s="4">
        <f t="shared" ref="H18:H20" si="5">E18*96</f>
        <v>96</v>
      </c>
      <c r="I18" s="4">
        <f t="shared" ref="I18:I20" si="6">F18*96</f>
        <v>96</v>
      </c>
    </row>
    <row r="19" spans="2:9" ht="15" x14ac:dyDescent="0.35">
      <c r="B19" s="1" t="s">
        <v>5</v>
      </c>
      <c r="C19" s="74" t="s">
        <v>10</v>
      </c>
      <c r="D19" s="24">
        <v>1</v>
      </c>
      <c r="E19" s="24">
        <v>1</v>
      </c>
      <c r="F19" s="24">
        <v>1</v>
      </c>
      <c r="G19" s="4">
        <f t="shared" si="4"/>
        <v>96</v>
      </c>
      <c r="H19" s="4">
        <f t="shared" si="5"/>
        <v>96</v>
      </c>
      <c r="I19" s="4">
        <f t="shared" si="6"/>
        <v>96</v>
      </c>
    </row>
    <row r="20" spans="2:9" ht="55.2" x14ac:dyDescent="0.3">
      <c r="B20" s="30" t="s">
        <v>24</v>
      </c>
      <c r="C20" s="75" t="s">
        <v>10</v>
      </c>
      <c r="D20" s="55">
        <v>1</v>
      </c>
      <c r="E20" s="55">
        <v>1</v>
      </c>
      <c r="F20" s="55">
        <v>1</v>
      </c>
      <c r="G20" s="4">
        <f t="shared" si="4"/>
        <v>96</v>
      </c>
      <c r="H20" s="4">
        <f t="shared" si="5"/>
        <v>96</v>
      </c>
      <c r="I20" s="4">
        <f t="shared" si="6"/>
        <v>96</v>
      </c>
    </row>
    <row r="21" spans="2:9" x14ac:dyDescent="0.3">
      <c r="B21" s="52" t="s">
        <v>59</v>
      </c>
      <c r="C21" s="67"/>
      <c r="D21" s="67"/>
      <c r="E21" s="67"/>
      <c r="F21" s="68"/>
      <c r="G21" s="90">
        <v>10000</v>
      </c>
      <c r="H21" s="90">
        <v>10000</v>
      </c>
      <c r="I21" s="90">
        <v>10000</v>
      </c>
    </row>
    <row r="22" spans="2:9" ht="28.8" customHeight="1" x14ac:dyDescent="0.3">
      <c r="B22" s="53" t="s">
        <v>8</v>
      </c>
      <c r="C22" s="54"/>
      <c r="D22" s="54"/>
      <c r="E22" s="28"/>
      <c r="F22" s="28"/>
      <c r="G22" s="5">
        <f>SUM(G13:G21)</f>
        <v>547024</v>
      </c>
      <c r="H22" s="5">
        <f>SUM(H13:H21)</f>
        <v>156304</v>
      </c>
      <c r="I22" s="5">
        <f>SUM(I13:I21)</f>
        <v>115024</v>
      </c>
    </row>
    <row r="23" spans="2:9" ht="30" customHeight="1" x14ac:dyDescent="0.35">
      <c r="B23" s="76" t="s">
        <v>55</v>
      </c>
      <c r="C23" s="77"/>
      <c r="D23" s="77"/>
      <c r="E23" s="77"/>
      <c r="F23" s="77"/>
      <c r="G23" s="78"/>
      <c r="H23" s="79">
        <f>H22*0.75</f>
        <v>117228</v>
      </c>
      <c r="I23" s="79">
        <f>I22*0.75</f>
        <v>86268</v>
      </c>
    </row>
    <row r="24" spans="2:9" x14ac:dyDescent="0.3">
      <c r="G24" s="62"/>
    </row>
    <row r="25" spans="2:9" ht="20.399999999999999" customHeight="1" x14ac:dyDescent="0.35">
      <c r="B25" s="80" t="s">
        <v>42</v>
      </c>
      <c r="C25" s="81"/>
      <c r="D25" s="81"/>
      <c r="E25" s="82"/>
      <c r="F25" s="82"/>
      <c r="G25" s="83">
        <f>G10+G22</f>
        <v>797024</v>
      </c>
      <c r="H25" s="83">
        <f>H10+H14+H15+H16+H23</f>
        <v>315148</v>
      </c>
      <c r="I25" s="83">
        <f>I10+I14+I15+I16+I23</f>
        <v>242908</v>
      </c>
    </row>
    <row r="27" spans="2:9" x14ac:dyDescent="0.3">
      <c r="D27" s="84" t="s">
        <v>9</v>
      </c>
      <c r="E27" s="84"/>
      <c r="F27" s="84"/>
      <c r="G27" s="85"/>
      <c r="H27" s="85"/>
      <c r="I27" s="86">
        <f>G25+H25+I25</f>
        <v>1355080</v>
      </c>
    </row>
    <row r="29" spans="2:9" x14ac:dyDescent="0.3">
      <c r="B29" s="87" t="s">
        <v>13</v>
      </c>
      <c r="C29" s="49"/>
      <c r="D29" s="50"/>
      <c r="E29" s="50"/>
      <c r="F29" s="50"/>
      <c r="G29" s="51"/>
    </row>
    <row r="30" spans="2:9" x14ac:dyDescent="0.3">
      <c r="B30" s="87" t="s">
        <v>14</v>
      </c>
      <c r="C30" s="49"/>
      <c r="D30" s="50"/>
      <c r="E30" s="50"/>
      <c r="F30" s="50"/>
      <c r="G30" s="51"/>
    </row>
    <row r="31" spans="2:9" x14ac:dyDescent="0.3">
      <c r="B31" s="87" t="s">
        <v>15</v>
      </c>
      <c r="C31" s="49"/>
      <c r="D31" s="50"/>
      <c r="E31" s="50"/>
      <c r="F31" s="50"/>
      <c r="G31" s="51"/>
    </row>
    <row r="32" spans="2:9" x14ac:dyDescent="0.3">
      <c r="B32" s="87" t="s">
        <v>16</v>
      </c>
      <c r="C32" s="56"/>
      <c r="D32" s="57"/>
      <c r="E32" s="57"/>
      <c r="F32" s="57"/>
      <c r="G32" s="58"/>
    </row>
    <row r="33" spans="2:7" ht="90" customHeight="1" x14ac:dyDescent="0.3">
      <c r="B33" s="88" t="s">
        <v>17</v>
      </c>
      <c r="C33" s="49"/>
      <c r="D33" s="50"/>
      <c r="E33" s="50"/>
      <c r="F33" s="50"/>
      <c r="G33" s="51"/>
    </row>
  </sheetData>
  <sheetProtection algorithmName="SHA-512" hashValue="eAgL5oGwGNzD33OOpJIcsG8efVOEj4a5Y5q2sGHfV+JAJM+3vbpuf1e64Iuf+IhsWM3u2duIAEJ9e1VAHW3tew==" saltValue="1tHNqnfj13Xit0EURh9vaw==" spinCount="100000" sheet="1" objects="1" scenarios="1"/>
  <mergeCells count="15">
    <mergeCell ref="C33:G33"/>
    <mergeCell ref="C29:G29"/>
    <mergeCell ref="B10:D10"/>
    <mergeCell ref="B22:D22"/>
    <mergeCell ref="B25:D25"/>
    <mergeCell ref="B21:F21"/>
    <mergeCell ref="B1:G1"/>
    <mergeCell ref="C30:G30"/>
    <mergeCell ref="C31:G31"/>
    <mergeCell ref="C32:G32"/>
    <mergeCell ref="B2:I2"/>
    <mergeCell ref="B23:G23"/>
    <mergeCell ref="D27:H27"/>
    <mergeCell ref="D13:I13"/>
    <mergeCell ref="B9:F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477D5-A163-4484-A485-A44F3D350541}">
  <sheetPr>
    <tabColor theme="7" tint="0.59999389629810485"/>
  </sheetPr>
  <dimension ref="A1:F28"/>
  <sheetViews>
    <sheetView workbookViewId="0">
      <pane ySplit="5" topLeftCell="A6" activePane="bottomLeft" state="frozen"/>
      <selection pane="bottomLeft" activeCell="A6" sqref="A6:D23"/>
    </sheetView>
  </sheetViews>
  <sheetFormatPr defaultRowHeight="14.4" x14ac:dyDescent="0.3"/>
  <cols>
    <col min="1" max="1" width="37.77734375" style="62" bestFit="1" customWidth="1"/>
    <col min="2" max="2" width="35" style="62" customWidth="1"/>
    <col min="3" max="3" width="28.6640625" style="62" customWidth="1"/>
    <col min="4" max="4" width="24.77734375" style="62" customWidth="1"/>
    <col min="5" max="5" width="2.5546875" style="62" customWidth="1"/>
    <col min="6" max="6" width="26.33203125" style="62" customWidth="1"/>
    <col min="7" max="7" width="8.88671875" style="62" customWidth="1"/>
    <col min="8" max="16384" width="8.88671875" style="62"/>
  </cols>
  <sheetData>
    <row r="1" spans="1:6" ht="39" customHeight="1" x14ac:dyDescent="0.3">
      <c r="A1" s="91" t="s">
        <v>12</v>
      </c>
      <c r="B1" s="92"/>
    </row>
    <row r="2" spans="1:6" ht="12.6" customHeight="1" x14ac:dyDescent="0.3"/>
    <row r="3" spans="1:6" ht="36" x14ac:dyDescent="0.3">
      <c r="A3" s="93" t="s">
        <v>60</v>
      </c>
      <c r="B3" s="94" t="s">
        <v>43</v>
      </c>
      <c r="C3" s="66" t="s">
        <v>44</v>
      </c>
      <c r="D3" s="66" t="s">
        <v>45</v>
      </c>
      <c r="F3" s="89"/>
    </row>
    <row r="5" spans="1:6" x14ac:dyDescent="0.3">
      <c r="A5" s="87" t="s">
        <v>61</v>
      </c>
      <c r="B5" s="95">
        <f>INVULBLAD!G9</f>
        <v>5000</v>
      </c>
      <c r="C5" s="95">
        <f>INVULBLAD!H9</f>
        <v>2000</v>
      </c>
      <c r="D5" s="95">
        <f>INVULBLAD!I9</f>
        <v>2000</v>
      </c>
    </row>
    <row r="6" spans="1:6" x14ac:dyDescent="0.3">
      <c r="A6" s="98"/>
      <c r="B6" s="98"/>
      <c r="C6" s="98"/>
      <c r="D6" s="98"/>
    </row>
    <row r="7" spans="1:6" x14ac:dyDescent="0.3">
      <c r="A7" s="98"/>
      <c r="B7" s="98"/>
      <c r="C7" s="98"/>
      <c r="D7" s="98"/>
    </row>
    <row r="8" spans="1:6" x14ac:dyDescent="0.3">
      <c r="A8" s="98"/>
      <c r="B8" s="98"/>
      <c r="C8" s="98"/>
      <c r="D8" s="98"/>
    </row>
    <row r="9" spans="1:6" x14ac:dyDescent="0.3">
      <c r="A9" s="98"/>
      <c r="B9" s="98"/>
      <c r="C9" s="98"/>
      <c r="D9" s="98"/>
    </row>
    <row r="10" spans="1:6" x14ac:dyDescent="0.3">
      <c r="A10" s="98"/>
      <c r="B10" s="98"/>
      <c r="C10" s="98"/>
      <c r="D10" s="98"/>
    </row>
    <row r="11" spans="1:6" x14ac:dyDescent="0.3">
      <c r="A11" s="98"/>
      <c r="B11" s="98"/>
      <c r="C11" s="98"/>
      <c r="D11" s="98"/>
    </row>
    <row r="12" spans="1:6" x14ac:dyDescent="0.3">
      <c r="A12" s="98"/>
      <c r="B12" s="98"/>
      <c r="C12" s="98"/>
      <c r="D12" s="98"/>
    </row>
    <row r="13" spans="1:6" x14ac:dyDescent="0.3">
      <c r="A13" s="98"/>
      <c r="B13" s="98"/>
      <c r="C13" s="98"/>
      <c r="D13" s="98"/>
    </row>
    <row r="14" spans="1:6" x14ac:dyDescent="0.3">
      <c r="A14" s="98"/>
      <c r="B14" s="98"/>
      <c r="C14" s="98"/>
      <c r="D14" s="98"/>
    </row>
    <row r="15" spans="1:6" x14ac:dyDescent="0.3">
      <c r="A15" s="98"/>
      <c r="B15" s="98"/>
      <c r="C15" s="98"/>
      <c r="D15" s="98"/>
    </row>
    <row r="16" spans="1:6" x14ac:dyDescent="0.3">
      <c r="A16" s="98"/>
      <c r="B16" s="98"/>
      <c r="C16" s="98"/>
      <c r="D16" s="98"/>
    </row>
    <row r="17" spans="1:4" x14ac:dyDescent="0.3">
      <c r="A17" s="98"/>
      <c r="B17" s="98"/>
      <c r="C17" s="98"/>
      <c r="D17" s="98"/>
    </row>
    <row r="18" spans="1:4" x14ac:dyDescent="0.3">
      <c r="A18" s="98"/>
      <c r="B18" s="98"/>
      <c r="C18" s="98"/>
      <c r="D18" s="98"/>
    </row>
    <row r="19" spans="1:4" x14ac:dyDescent="0.3">
      <c r="A19" s="98"/>
      <c r="B19" s="98"/>
      <c r="C19" s="98"/>
      <c r="D19" s="98"/>
    </row>
    <row r="20" spans="1:4" x14ac:dyDescent="0.3">
      <c r="A20" s="98"/>
      <c r="B20" s="98"/>
      <c r="C20" s="98"/>
      <c r="D20" s="98"/>
    </row>
    <row r="21" spans="1:4" x14ac:dyDescent="0.3">
      <c r="A21" s="98"/>
      <c r="B21" s="98"/>
      <c r="C21" s="98"/>
      <c r="D21" s="98"/>
    </row>
    <row r="22" spans="1:4" x14ac:dyDescent="0.3">
      <c r="A22" s="98"/>
      <c r="B22" s="98"/>
      <c r="C22" s="98"/>
      <c r="D22" s="98"/>
    </row>
    <row r="23" spans="1:4" ht="22.8" customHeight="1" x14ac:dyDescent="0.3">
      <c r="A23" s="98"/>
      <c r="B23" s="98"/>
      <c r="C23" s="98"/>
      <c r="D23" s="98"/>
    </row>
    <row r="25" spans="1:4" x14ac:dyDescent="0.3">
      <c r="A25" s="87" t="s">
        <v>13</v>
      </c>
      <c r="B25" s="96">
        <f>INVULBLAD!C29</f>
        <v>0</v>
      </c>
      <c r="C25" s="96"/>
    </row>
    <row r="26" spans="1:4" x14ac:dyDescent="0.3">
      <c r="A26" s="87" t="s">
        <v>14</v>
      </c>
      <c r="B26" s="96">
        <f>INVULBLAD!C30</f>
        <v>0</v>
      </c>
      <c r="C26" s="96"/>
    </row>
    <row r="27" spans="1:4" x14ac:dyDescent="0.3">
      <c r="A27" s="87" t="s">
        <v>15</v>
      </c>
      <c r="B27" s="96">
        <f>INVULBLAD!C31</f>
        <v>0</v>
      </c>
      <c r="C27" s="96"/>
    </row>
    <row r="28" spans="1:4" x14ac:dyDescent="0.3">
      <c r="A28" s="87" t="s">
        <v>16</v>
      </c>
      <c r="B28" s="97">
        <f>INVULBLAD!C32</f>
        <v>0</v>
      </c>
      <c r="C28" s="97"/>
    </row>
  </sheetData>
  <sheetProtection algorithmName="SHA-512" hashValue="lKDq9PhpyeQCmv/h5Drwxz1u3EgXVTktO362AfvQdxLMpKPLxT0rEAlRdFVtf0cdIb8vR2DUM0hPLQhQxOqNMw==" saltValue="ElsJ8Py2DWY1divo4THEiw==" spinCount="100000" sheet="1" objects="1" scenarios="1"/>
  <mergeCells count="6">
    <mergeCell ref="B27:C27"/>
    <mergeCell ref="B28:C28"/>
    <mergeCell ref="A6:D23"/>
    <mergeCell ref="A1:B1"/>
    <mergeCell ref="B25:C25"/>
    <mergeCell ref="B26:C2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838A2-7201-4141-A41E-82984CE5F20C}">
  <dimension ref="A1:D28"/>
  <sheetViews>
    <sheetView workbookViewId="0">
      <pane ySplit="5" topLeftCell="A11" activePane="bottomLeft" state="frozen"/>
      <selection pane="bottomLeft" activeCell="A6" sqref="A6:D23"/>
    </sheetView>
  </sheetViews>
  <sheetFormatPr defaultRowHeight="14.4" x14ac:dyDescent="0.3"/>
  <cols>
    <col min="1" max="1" width="37.77734375" style="62" bestFit="1" customWidth="1"/>
    <col min="2" max="2" width="30.5546875" style="62" customWidth="1"/>
    <col min="3" max="3" width="27.5546875" style="62" customWidth="1"/>
    <col min="4" max="4" width="26.44140625" style="62" customWidth="1"/>
    <col min="5" max="16384" width="8.88671875" style="62"/>
  </cols>
  <sheetData>
    <row r="1" spans="1:4" ht="39" customHeight="1" x14ac:dyDescent="0.3">
      <c r="A1" s="91" t="s">
        <v>62</v>
      </c>
      <c r="B1" s="92"/>
    </row>
    <row r="2" spans="1:4" ht="12.6" customHeight="1" x14ac:dyDescent="0.3"/>
    <row r="3" spans="1:4" ht="36" x14ac:dyDescent="0.3">
      <c r="A3" s="93" t="s">
        <v>60</v>
      </c>
      <c r="B3" s="94" t="s">
        <v>43</v>
      </c>
      <c r="C3" s="66" t="s">
        <v>44</v>
      </c>
      <c r="D3" s="66" t="s">
        <v>45</v>
      </c>
    </row>
    <row r="5" spans="1:4" x14ac:dyDescent="0.3">
      <c r="A5" s="87" t="s">
        <v>61</v>
      </c>
      <c r="B5" s="95">
        <f>INVULBLAD!G21</f>
        <v>10000</v>
      </c>
      <c r="C5" s="95">
        <f>INVULBLAD!H21</f>
        <v>10000</v>
      </c>
      <c r="D5" s="95">
        <f>INVULBLAD!I21</f>
        <v>10000</v>
      </c>
    </row>
    <row r="6" spans="1:4" x14ac:dyDescent="0.3">
      <c r="A6" s="98"/>
      <c r="B6" s="98"/>
      <c r="C6" s="98"/>
      <c r="D6" s="98"/>
    </row>
    <row r="7" spans="1:4" x14ac:dyDescent="0.3">
      <c r="A7" s="98"/>
      <c r="B7" s="98"/>
      <c r="C7" s="98"/>
      <c r="D7" s="98"/>
    </row>
    <row r="8" spans="1:4" x14ac:dyDescent="0.3">
      <c r="A8" s="98"/>
      <c r="B8" s="98"/>
      <c r="C8" s="98"/>
      <c r="D8" s="98"/>
    </row>
    <row r="9" spans="1:4" x14ac:dyDescent="0.3">
      <c r="A9" s="98"/>
      <c r="B9" s="98"/>
      <c r="C9" s="98"/>
      <c r="D9" s="98"/>
    </row>
    <row r="10" spans="1:4" x14ac:dyDescent="0.3">
      <c r="A10" s="98"/>
      <c r="B10" s="98"/>
      <c r="C10" s="98"/>
      <c r="D10" s="98"/>
    </row>
    <row r="11" spans="1:4" x14ac:dyDescent="0.3">
      <c r="A11" s="98"/>
      <c r="B11" s="98"/>
      <c r="C11" s="98"/>
      <c r="D11" s="98"/>
    </row>
    <row r="12" spans="1:4" x14ac:dyDescent="0.3">
      <c r="A12" s="98"/>
      <c r="B12" s="98"/>
      <c r="C12" s="98"/>
      <c r="D12" s="98"/>
    </row>
    <row r="13" spans="1:4" x14ac:dyDescent="0.3">
      <c r="A13" s="98"/>
      <c r="B13" s="98"/>
      <c r="C13" s="98"/>
      <c r="D13" s="98"/>
    </row>
    <row r="14" spans="1:4" x14ac:dyDescent="0.3">
      <c r="A14" s="98"/>
      <c r="B14" s="98"/>
      <c r="C14" s="98"/>
      <c r="D14" s="98"/>
    </row>
    <row r="15" spans="1:4" x14ac:dyDescent="0.3">
      <c r="A15" s="98"/>
      <c r="B15" s="98"/>
      <c r="C15" s="98"/>
      <c r="D15" s="98"/>
    </row>
    <row r="16" spans="1:4" x14ac:dyDescent="0.3">
      <c r="A16" s="98"/>
      <c r="B16" s="98"/>
      <c r="C16" s="98"/>
      <c r="D16" s="98"/>
    </row>
    <row r="17" spans="1:4" x14ac:dyDescent="0.3">
      <c r="A17" s="98"/>
      <c r="B17" s="98"/>
      <c r="C17" s="98"/>
      <c r="D17" s="98"/>
    </row>
    <row r="18" spans="1:4" x14ac:dyDescent="0.3">
      <c r="A18" s="98"/>
      <c r="B18" s="98"/>
      <c r="C18" s="98"/>
      <c r="D18" s="98"/>
    </row>
    <row r="19" spans="1:4" x14ac:dyDescent="0.3">
      <c r="A19" s="98"/>
      <c r="B19" s="98"/>
      <c r="C19" s="98"/>
      <c r="D19" s="98"/>
    </row>
    <row r="20" spans="1:4" x14ac:dyDescent="0.3">
      <c r="A20" s="98"/>
      <c r="B20" s="98"/>
      <c r="C20" s="98"/>
      <c r="D20" s="98"/>
    </row>
    <row r="21" spans="1:4" x14ac:dyDescent="0.3">
      <c r="A21" s="98"/>
      <c r="B21" s="98"/>
      <c r="C21" s="98"/>
      <c r="D21" s="98"/>
    </row>
    <row r="22" spans="1:4" x14ac:dyDescent="0.3">
      <c r="A22" s="98"/>
      <c r="B22" s="98"/>
      <c r="C22" s="98"/>
      <c r="D22" s="98"/>
    </row>
    <row r="23" spans="1:4" ht="77.400000000000006" customHeight="1" x14ac:dyDescent="0.3">
      <c r="A23" s="98"/>
      <c r="B23" s="98"/>
      <c r="C23" s="98"/>
      <c r="D23" s="98"/>
    </row>
    <row r="25" spans="1:4" x14ac:dyDescent="0.3">
      <c r="A25" s="87" t="s">
        <v>13</v>
      </c>
      <c r="B25" s="96">
        <f>INVULBLAD!C29</f>
        <v>0</v>
      </c>
      <c r="C25" s="96"/>
    </row>
    <row r="26" spans="1:4" x14ac:dyDescent="0.3">
      <c r="A26" s="87" t="s">
        <v>14</v>
      </c>
      <c r="B26" s="96">
        <f>INVULBLAD!C30</f>
        <v>0</v>
      </c>
      <c r="C26" s="96"/>
    </row>
    <row r="27" spans="1:4" x14ac:dyDescent="0.3">
      <c r="A27" s="87" t="s">
        <v>15</v>
      </c>
      <c r="B27" s="96">
        <f>INVULBLAD!C31</f>
        <v>0</v>
      </c>
      <c r="C27" s="96"/>
    </row>
    <row r="28" spans="1:4" x14ac:dyDescent="0.3">
      <c r="A28" s="87" t="s">
        <v>16</v>
      </c>
      <c r="B28" s="97">
        <f>INVULBLAD!C32</f>
        <v>0</v>
      </c>
      <c r="C28" s="97"/>
    </row>
  </sheetData>
  <sheetProtection algorithmName="SHA-512" hashValue="Pck20PRX0WbED8jD7cTY6A9g5TmrQTHGIg+vNCUNr6JAkR28vdX2/PcbW3m0tjS//3GrWDEARoByB4HhDBobcQ==" saltValue="ukFIEGPVC15wrqtES594gw==" spinCount="100000" sheet="1" objects="1" scenarios="1"/>
  <mergeCells count="6">
    <mergeCell ref="A1:B1"/>
    <mergeCell ref="A6:D23"/>
    <mergeCell ref="B25:C25"/>
    <mergeCell ref="B26:C26"/>
    <mergeCell ref="B27:C27"/>
    <mergeCell ref="B28:C2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1D57A-0479-4FCE-9052-9C279C8FEC7C}">
  <dimension ref="A1:D28"/>
  <sheetViews>
    <sheetView workbookViewId="0">
      <selection activeCell="A6" sqref="A6:D23"/>
    </sheetView>
  </sheetViews>
  <sheetFormatPr defaultRowHeight="14.4" x14ac:dyDescent="0.3"/>
  <cols>
    <col min="1" max="1" width="37.77734375" style="62" bestFit="1" customWidth="1"/>
    <col min="2" max="2" width="30.5546875" style="62" customWidth="1"/>
    <col min="3" max="3" width="27.5546875" style="62" customWidth="1"/>
    <col min="4" max="4" width="26.44140625" style="62" customWidth="1"/>
    <col min="5" max="16384" width="8.88671875" style="62"/>
  </cols>
  <sheetData>
    <row r="1" spans="1:4" ht="39" customHeight="1" x14ac:dyDescent="0.3">
      <c r="A1" s="91" t="s">
        <v>62</v>
      </c>
      <c r="B1" s="92"/>
    </row>
    <row r="2" spans="1:4" ht="12.6" customHeight="1" x14ac:dyDescent="0.3"/>
    <row r="3" spans="1:4" ht="36" x14ac:dyDescent="0.3">
      <c r="A3" s="93" t="s">
        <v>60</v>
      </c>
      <c r="B3" s="94" t="s">
        <v>43</v>
      </c>
      <c r="C3" s="66" t="s">
        <v>44</v>
      </c>
      <c r="D3" s="66" t="s">
        <v>45</v>
      </c>
    </row>
    <row r="5" spans="1:4" x14ac:dyDescent="0.3">
      <c r="A5" s="87" t="s">
        <v>61</v>
      </c>
      <c r="B5" s="95">
        <f>INVULBLAD!G20</f>
        <v>96</v>
      </c>
      <c r="C5" s="95">
        <f>INVULBLAD!H20</f>
        <v>96</v>
      </c>
      <c r="D5" s="95">
        <f>INVULBLAD!I20</f>
        <v>96</v>
      </c>
    </row>
    <row r="6" spans="1:4" x14ac:dyDescent="0.3">
      <c r="A6" s="98"/>
      <c r="B6" s="98"/>
      <c r="C6" s="98"/>
      <c r="D6" s="98"/>
    </row>
    <row r="7" spans="1:4" x14ac:dyDescent="0.3">
      <c r="A7" s="98"/>
      <c r="B7" s="98"/>
      <c r="C7" s="98"/>
      <c r="D7" s="98"/>
    </row>
    <row r="8" spans="1:4" x14ac:dyDescent="0.3">
      <c r="A8" s="98"/>
      <c r="B8" s="98"/>
      <c r="C8" s="98"/>
      <c r="D8" s="98"/>
    </row>
    <row r="9" spans="1:4" x14ac:dyDescent="0.3">
      <c r="A9" s="98"/>
      <c r="B9" s="98"/>
      <c r="C9" s="98"/>
      <c r="D9" s="98"/>
    </row>
    <row r="10" spans="1:4" x14ac:dyDescent="0.3">
      <c r="A10" s="98"/>
      <c r="B10" s="98"/>
      <c r="C10" s="98"/>
      <c r="D10" s="98"/>
    </row>
    <row r="11" spans="1:4" x14ac:dyDescent="0.3">
      <c r="A11" s="98"/>
      <c r="B11" s="98"/>
      <c r="C11" s="98"/>
      <c r="D11" s="98"/>
    </row>
    <row r="12" spans="1:4" x14ac:dyDescent="0.3">
      <c r="A12" s="98"/>
      <c r="B12" s="98"/>
      <c r="C12" s="98"/>
      <c r="D12" s="98"/>
    </row>
    <row r="13" spans="1:4" x14ac:dyDescent="0.3">
      <c r="A13" s="98"/>
      <c r="B13" s="98"/>
      <c r="C13" s="98"/>
      <c r="D13" s="98"/>
    </row>
    <row r="14" spans="1:4" x14ac:dyDescent="0.3">
      <c r="A14" s="98"/>
      <c r="B14" s="98"/>
      <c r="C14" s="98"/>
      <c r="D14" s="98"/>
    </row>
    <row r="15" spans="1:4" x14ac:dyDescent="0.3">
      <c r="A15" s="98"/>
      <c r="B15" s="98"/>
      <c r="C15" s="98"/>
      <c r="D15" s="98"/>
    </row>
    <row r="16" spans="1:4" x14ac:dyDescent="0.3">
      <c r="A16" s="98"/>
      <c r="B16" s="98"/>
      <c r="C16" s="98"/>
      <c r="D16" s="98"/>
    </row>
    <row r="17" spans="1:4" x14ac:dyDescent="0.3">
      <c r="A17" s="98"/>
      <c r="B17" s="98"/>
      <c r="C17" s="98"/>
      <c r="D17" s="98"/>
    </row>
    <row r="18" spans="1:4" x14ac:dyDescent="0.3">
      <c r="A18" s="98"/>
      <c r="B18" s="98"/>
      <c r="C18" s="98"/>
      <c r="D18" s="98"/>
    </row>
    <row r="19" spans="1:4" x14ac:dyDescent="0.3">
      <c r="A19" s="98"/>
      <c r="B19" s="98"/>
      <c r="C19" s="98"/>
      <c r="D19" s="98"/>
    </row>
    <row r="20" spans="1:4" x14ac:dyDescent="0.3">
      <c r="A20" s="98"/>
      <c r="B20" s="98"/>
      <c r="C20" s="98"/>
      <c r="D20" s="98"/>
    </row>
    <row r="21" spans="1:4" x14ac:dyDescent="0.3">
      <c r="A21" s="98"/>
      <c r="B21" s="98"/>
      <c r="C21" s="98"/>
      <c r="D21" s="98"/>
    </row>
    <row r="22" spans="1:4" x14ac:dyDescent="0.3">
      <c r="A22" s="98"/>
      <c r="B22" s="98"/>
      <c r="C22" s="98"/>
      <c r="D22" s="98"/>
    </row>
    <row r="23" spans="1:4" x14ac:dyDescent="0.3">
      <c r="A23" s="98"/>
      <c r="B23" s="98"/>
      <c r="C23" s="98"/>
      <c r="D23" s="98"/>
    </row>
    <row r="25" spans="1:4" x14ac:dyDescent="0.3">
      <c r="A25" s="87" t="s">
        <v>13</v>
      </c>
      <c r="B25" s="96">
        <f>INVULBLAD!C29</f>
        <v>0</v>
      </c>
      <c r="C25" s="96"/>
    </row>
    <row r="26" spans="1:4" x14ac:dyDescent="0.3">
      <c r="A26" s="87" t="s">
        <v>14</v>
      </c>
      <c r="B26" s="96">
        <f>INVULBLAD!C30</f>
        <v>0</v>
      </c>
      <c r="C26" s="96"/>
    </row>
    <row r="27" spans="1:4" x14ac:dyDescent="0.3">
      <c r="A27" s="87" t="s">
        <v>15</v>
      </c>
      <c r="B27" s="96">
        <f>INVULBLAD!C31</f>
        <v>0</v>
      </c>
      <c r="C27" s="96"/>
    </row>
    <row r="28" spans="1:4" x14ac:dyDescent="0.3">
      <c r="A28" s="87" t="s">
        <v>16</v>
      </c>
      <c r="B28" s="97">
        <f>INVULBLAD!C32</f>
        <v>0</v>
      </c>
      <c r="C28" s="97"/>
    </row>
  </sheetData>
  <sheetProtection algorithmName="SHA-512" hashValue="if3nJTSohhVsA3LhF7lpALRBqvuiojC1Mo31HwLQb1H9E5xO+UtS9XdSaNbUeofgj5f73QKigsBdlb2PbJ3BSA==" saltValue="Z+RuIPFZxVni2E1ojds6Jw==" spinCount="100000" sheet="1" objects="1" scenarios="1"/>
  <mergeCells count="6">
    <mergeCell ref="A1:B1"/>
    <mergeCell ref="A6:D23"/>
    <mergeCell ref="B25:C25"/>
    <mergeCell ref="B26:C26"/>
    <mergeCell ref="B27:C27"/>
    <mergeCell ref="B28:C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Instructie</vt:lpstr>
      <vt:lpstr>INVULBLAD</vt:lpstr>
      <vt:lpstr>Toelichting Overige kosten</vt:lpstr>
      <vt:lpstr>Toelichting vaste kosten</vt:lpstr>
      <vt:lpstr>Toelichting Derdenprogrammatuur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Douwe Sibma</dc:creator>
  <cp:lastModifiedBy>Douwe Sibma</cp:lastModifiedBy>
  <dcterms:created xsi:type="dcterms:W3CDTF">2025-09-15T13:52:03Z</dcterms:created>
  <dcterms:modified xsi:type="dcterms:W3CDTF">2026-03-06T16:38:26Z</dcterms:modified>
</cp:coreProperties>
</file>