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https://link2docnlargeweb-my.sharepoint.com/personal/evelien_link2doc_nl/Documents/Link2Doc/KLANTEN/LOPEND/ADVIES/ESPRIT scholen/2. Publicatie stukken/Definitief publicatie/"/>
    </mc:Choice>
  </mc:AlternateContent>
  <xr:revisionPtr revIDLastSave="1191" documentId="13_ncr:1_{00D194A3-50B9-304F-9C15-6275AE702911}" xr6:coauthVersionLast="47" xr6:coauthVersionMax="47" xr10:uidLastSave="{7324FB65-190F-2D48-BFE5-DD3B004AEF02}"/>
  <bookViews>
    <workbookView xWindow="0" yWindow="600" windowWidth="44800" windowHeight="22800" activeTab="1" xr2:uid="{00000000-000D-0000-FFFF-FFFF00000000}"/>
  </bookViews>
  <sheets>
    <sheet name="Prijsopgavenblad TCO " sheetId="1" r:id="rId1"/>
    <sheet name="Prijsinvulblad Esprit" sheetId="5" r:id="rId2"/>
  </sheets>
  <definedNames>
    <definedName name="_xlnm.Print_Area" localSheetId="0">'Prijsopgavenblad TCO '!$A$3:$G$6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5" l="1"/>
  <c r="D18" i="5"/>
  <c r="D22" i="5"/>
  <c r="D19" i="5"/>
  <c r="L9" i="5"/>
  <c r="K20" i="5"/>
  <c r="J19" i="5"/>
  <c r="H19" i="5"/>
  <c r="F19" i="5"/>
  <c r="J18" i="5"/>
  <c r="H18" i="5"/>
  <c r="F18" i="5"/>
  <c r="C4" i="1" l="1"/>
  <c r="K19" i="5"/>
  <c r="K18" i="5"/>
  <c r="K21" i="5" l="1"/>
</calcChain>
</file>

<file path=xl/sharedStrings.xml><?xml version="1.0" encoding="utf-8"?>
<sst xmlns="http://schemas.openxmlformats.org/spreadsheetml/2006/main" count="94" uniqueCount="83">
  <si>
    <t>TCO Huur/Lease</t>
  </si>
  <si>
    <t>Toelichting:</t>
  </si>
  <si>
    <t>Aan de aantallen kunnen geen rechten worden ontleend.</t>
  </si>
  <si>
    <r>
      <t xml:space="preserve">Alle prijzen in dit prijzenblad worden ingevuld </t>
    </r>
    <r>
      <rPr>
        <u/>
        <sz val="12"/>
        <color indexed="8"/>
        <rFont val="Calibri (Hoofdtekst)_x0000_"/>
      </rPr>
      <t xml:space="preserve">exclusief </t>
    </r>
    <r>
      <rPr>
        <sz val="12"/>
        <color indexed="8"/>
        <rFont val="Calibri"/>
        <family val="2"/>
      </rPr>
      <t>BTW.</t>
    </r>
  </si>
  <si>
    <r>
      <t>Eisen zijn verplicht</t>
    </r>
    <r>
      <rPr>
        <sz val="12"/>
        <color indexed="8"/>
        <rFont val="Calibri"/>
        <family val="2"/>
      </rPr>
      <t xml:space="preserve"> en inclusief in de maandhuur van de machine opgenomen.</t>
    </r>
  </si>
  <si>
    <r>
      <t>Optie is verplicht</t>
    </r>
    <r>
      <rPr>
        <sz val="12"/>
        <color indexed="8"/>
        <rFont val="Calibri"/>
        <family val="2"/>
      </rPr>
      <t xml:space="preserve"> en apart benoemd op het prijzenblad. Het is aan de Opdrachtgever om te bepalen of deze wordt afgenomen. </t>
    </r>
  </si>
  <si>
    <t>De TCO wordt gebaseerd op een contractduur van zestig (60) maanden.</t>
  </si>
  <si>
    <t>Alle prijzen die Inschrijver in rekening wenst te brengen dienen in dit Prijzenblad te worden opgenomen.</t>
  </si>
  <si>
    <r>
      <t xml:space="preserve">U vult enkel de </t>
    </r>
    <r>
      <rPr>
        <i/>
        <sz val="12"/>
        <color rgb="FF000000"/>
        <rFont val="Calibri"/>
        <family val="2"/>
      </rPr>
      <t xml:space="preserve">aangegeven </t>
    </r>
    <r>
      <rPr>
        <sz val="12"/>
        <color rgb="FF000000"/>
        <rFont val="Calibri"/>
        <family val="2"/>
      </rPr>
      <t>velden in.</t>
    </r>
  </si>
  <si>
    <t>Het Prijzenblad dient volledig te worden ingevuld. Het niet invullen van een aangegeven veld kan leiden tot uitsluiting van verdere procedure.</t>
  </si>
  <si>
    <t>Het maken van scans is voor de Opdrachtgever vrij van kosten.</t>
  </si>
  <si>
    <t>Een A3 = 2 x een A4 in de verrekening van de prijs.</t>
  </si>
  <si>
    <t>Het Prijsinvulblad mag niet worden aangepast.</t>
  </si>
  <si>
    <t xml:space="preserve">Aan de genoemde aantallen per type of het genoemde volume, kunnen geen rechten worden ontleend. </t>
  </si>
  <si>
    <t xml:space="preserve"> </t>
  </si>
  <si>
    <t>Aantal:</t>
  </si>
  <si>
    <t>Aangeboden model/type:</t>
  </si>
  <si>
    <t xml:space="preserve">Snelheid in images per minuut A4 (zwart): </t>
  </si>
  <si>
    <t xml:space="preserve">Snelheid in images per minuut A4 (kleur): </t>
  </si>
  <si>
    <t>Huurbedrag per machine per maand</t>
  </si>
  <si>
    <t xml:space="preserve">Huur per maand </t>
  </si>
  <si>
    <t>Huur per maand</t>
  </si>
  <si>
    <t xml:space="preserve"> (conform gestelde eisen incl eenmalige kosten/hardware/software)</t>
  </si>
  <si>
    <t>Kosten voor de installed base (hardware/software)</t>
  </si>
  <si>
    <t>looptijd (in maanden)</t>
  </si>
  <si>
    <t>Vaste verhuiskosten per type binnen pand</t>
  </si>
  <si>
    <t>Vaste verhuiskosten per type buiten pand</t>
  </si>
  <si>
    <t>Eis support (consultancy) uurtarief</t>
  </si>
  <si>
    <t>Eis</t>
  </si>
  <si>
    <t>Adhoc support per uur</t>
  </si>
  <si>
    <t>Opties en wensen (meerprijs per maand tov aangeboden huurprijs):</t>
  </si>
  <si>
    <t>Optie</t>
  </si>
  <si>
    <t>C-36</t>
  </si>
  <si>
    <t>Extra lade</t>
  </si>
  <si>
    <t>C-37</t>
  </si>
  <si>
    <t>Onderzetkast</t>
  </si>
  <si>
    <t>C-38</t>
  </si>
  <si>
    <t>Interposer tray</t>
  </si>
  <si>
    <t>C-39</t>
  </si>
  <si>
    <t>Booklet finisher (sorteren/nieten/vouwen)</t>
  </si>
  <si>
    <t>Punchunit (2 en 4 gaats)</t>
  </si>
  <si>
    <t>Wens</t>
  </si>
  <si>
    <t>Opties en wensen (meerprijs op 60 maanden):</t>
  </si>
  <si>
    <t>D-17</t>
  </si>
  <si>
    <t>Kosten per tik in euro</t>
  </si>
  <si>
    <t>Per afdruk in euro</t>
  </si>
  <si>
    <t>Aantal afdrukken per jaar</t>
  </si>
  <si>
    <t>Totaal variabele kosten looptijd</t>
  </si>
  <si>
    <t>Opties en wensen (licentiekosten software in optiejaren per maand):</t>
  </si>
  <si>
    <t>Optiejaren</t>
  </si>
  <si>
    <t>Licentiekosten software in optiejaren per maand totaal:</t>
  </si>
  <si>
    <t>Huurbedrag per machine per maand (conform eisen) hardware</t>
  </si>
  <si>
    <t>Licentiekosten per machine per maand (conform eisen) software</t>
  </si>
  <si>
    <t>Licentiekosten software applicatie per maand</t>
  </si>
  <si>
    <t>Huurkosten per maand totaal</t>
  </si>
  <si>
    <t>Licentiekosten per machine per maand (conform eisen) software totaal</t>
  </si>
  <si>
    <t>Licentiekosten software applicatie per maand totaal</t>
  </si>
  <si>
    <t>Totaal vaste kosten looptijd</t>
  </si>
  <si>
    <t>Per maand</t>
  </si>
  <si>
    <t>MFP-SRA3-K-65/75</t>
  </si>
  <si>
    <t>MFP-A3-K-40/45</t>
  </si>
  <si>
    <r>
      <t>MFP-</t>
    </r>
    <r>
      <rPr>
        <b/>
        <sz val="11"/>
        <color theme="1"/>
        <rFont val="Calibri (Hoofdtekst)"/>
      </rPr>
      <t>A3</t>
    </r>
    <r>
      <rPr>
        <b/>
        <sz val="11"/>
        <color theme="1"/>
        <rFont val="Calibri"/>
        <family val="2"/>
        <scheme val="minor"/>
      </rPr>
      <t>-K-30/35</t>
    </r>
  </si>
  <si>
    <t>D-16</t>
  </si>
  <si>
    <t>Ontgrendelen mobiel</t>
  </si>
  <si>
    <t>Scan-to-workflow</t>
  </si>
  <si>
    <t>C-35</t>
  </si>
  <si>
    <t>C-34</t>
  </si>
  <si>
    <t>C-40</t>
  </si>
  <si>
    <t>Staple Finisher</t>
  </si>
  <si>
    <t>In het optiejaar zal de huurcomponent (hardware) 0 euro bedragen. Licentiekosten voor software mogen wel in rekening worden gebracht. Deze zullen gelijk of lager zijn dan de voorgestelde maandbedragen binnen de contractduur van 60 maanden.</t>
  </si>
  <si>
    <r>
      <rPr>
        <b/>
        <sz val="12"/>
        <color rgb="FF000000"/>
        <rFont val="Calibri"/>
        <family val="2"/>
        <scheme val="minor"/>
      </rPr>
      <t>Wens is NIET verplicht</t>
    </r>
    <r>
      <rPr>
        <sz val="12"/>
        <color indexed="8"/>
        <rFont val="Calibri"/>
        <family val="2"/>
        <scheme val="minor"/>
      </rPr>
      <t xml:space="preserve"> en apart benoemd op het prijzenblad. Het is aan de Opdrachtgever om te bepalen of deze wordt afgenomen. Kan Inschrijver niet aan de wens voldoen. Dan nvt invullen. </t>
    </r>
  </si>
  <si>
    <t>Lease/huur 60 maanden</t>
  </si>
  <si>
    <t>Bijlage 4 Prijsinvulblad Esprit</t>
  </si>
  <si>
    <t xml:space="preserve">NVT invullen als niet aan de wens voldaan kan worden, prijs invullen of 0,00 euro als het inclusief is. </t>
  </si>
  <si>
    <t>E-5</t>
  </si>
  <si>
    <t>MFP-A4-K-30/35</t>
  </si>
  <si>
    <t>Wifi aansluiting</t>
  </si>
  <si>
    <t>C-41</t>
  </si>
  <si>
    <t>afdruk zwart MFP</t>
  </si>
  <si>
    <t>afdruk kleur MFP</t>
  </si>
  <si>
    <t>G-6</t>
  </si>
  <si>
    <t>Large Capacity Tray (LCT) 1.500</t>
  </si>
  <si>
    <t>Mobiele app print versturen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</si>
</sst>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€&quot;\ #,##0.00_);\(&quot;€&quot;\ #,##0.00\)"/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-&quot;€&quot;\ * #,##0.00_-;_-&quot;€&quot;\ * #,##0.00\-;_-&quot;€&quot;\ * &quot;-&quot;??_-;_-@_-"/>
    <numFmt numFmtId="165" formatCode="_-&quot;€&quot;\ * #,##0.0000_-;_-&quot;€&quot;\ * #,##0.0000\-;_-&quot;€&quot;\ * &quot;-&quot;??_-;_-@_-"/>
    <numFmt numFmtId="166" formatCode="&quot;€&quot;\ #,##0.00"/>
    <numFmt numFmtId="167" formatCode="_([$€-2]\ * #,##0.00_);_([$€-2]\ * \(#,##0.00\);_([$€-2]\ * &quot;-&quot;??_);_(@_)"/>
    <numFmt numFmtId="168" formatCode="[$€-2]\ #,##0.00_);\([$€-2]\ #,##0.00\)"/>
    <numFmt numFmtId="169" formatCode="&quot;€&quot;\ #,##0.0000"/>
  </numFmts>
  <fonts count="24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indexed="8"/>
      <name val="Calibri"/>
      <family val="2"/>
      <scheme val="minor"/>
    </font>
    <font>
      <u/>
      <sz val="12"/>
      <color indexed="8"/>
      <name val="Calibri (Hoofdtekst)_x0000_"/>
    </font>
    <font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(Hoofdtekst)"/>
    </font>
    <font>
      <sz val="12"/>
      <color theme="1"/>
      <name val="Calibri (Hoofdtekst)"/>
    </font>
    <font>
      <b/>
      <sz val="12"/>
      <color theme="1"/>
      <name val="Calibri (Hoofdtekst)"/>
    </font>
    <font>
      <i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5" fillId="2" borderId="0" xfId="0" applyFont="1" applyFill="1"/>
    <xf numFmtId="0" fontId="2" fillId="0" borderId="0" xfId="0" applyFont="1"/>
    <xf numFmtId="0" fontId="2" fillId="2" borderId="0" xfId="0" applyFont="1" applyFill="1"/>
    <xf numFmtId="0" fontId="4" fillId="2" borderId="0" xfId="0" applyFont="1" applyFill="1"/>
    <xf numFmtId="164" fontId="2" fillId="2" borderId="0" xfId="0" applyNumberFormat="1" applyFont="1" applyFill="1"/>
    <xf numFmtId="0" fontId="4" fillId="2" borderId="2" xfId="0" applyFont="1" applyFill="1" applyBorder="1"/>
    <xf numFmtId="165" fontId="2" fillId="5" borderId="0" xfId="1" applyNumberFormat="1" applyFont="1" applyFill="1" applyBorder="1"/>
    <xf numFmtId="165" fontId="2" fillId="4" borderId="0" xfId="1" applyNumberFormat="1" applyFont="1" applyFill="1" applyBorder="1"/>
    <xf numFmtId="0" fontId="8" fillId="2" borderId="0" xfId="0" applyFont="1" applyFill="1"/>
    <xf numFmtId="164" fontId="2" fillId="2" borderId="3" xfId="0" applyNumberFormat="1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2" fillId="2" borderId="7" xfId="0" applyFont="1" applyFill="1" applyBorder="1"/>
    <xf numFmtId="0" fontId="2" fillId="4" borderId="7" xfId="0" applyFont="1" applyFill="1" applyBorder="1"/>
    <xf numFmtId="49" fontId="2" fillId="3" borderId="1" xfId="0" applyNumberFormat="1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2" fillId="7" borderId="0" xfId="0" applyFont="1" applyFill="1"/>
    <xf numFmtId="0" fontId="2" fillId="7" borderId="8" xfId="0" applyFont="1" applyFill="1" applyBorder="1"/>
    <xf numFmtId="0" fontId="2" fillId="7" borderId="9" xfId="0" applyFont="1" applyFill="1" applyBorder="1"/>
    <xf numFmtId="0" fontId="2" fillId="7" borderId="7" xfId="0" applyFont="1" applyFill="1" applyBorder="1"/>
    <xf numFmtId="0" fontId="4" fillId="7" borderId="1" xfId="0" applyFont="1" applyFill="1" applyBorder="1"/>
    <xf numFmtId="0" fontId="5" fillId="4" borderId="5" xfId="0" applyFont="1" applyFill="1" applyBorder="1"/>
    <xf numFmtId="0" fontId="2" fillId="2" borderId="0" xfId="1" applyNumberFormat="1" applyFont="1" applyFill="1" applyBorder="1"/>
    <xf numFmtId="0" fontId="2" fillId="4" borderId="0" xfId="1" applyNumberFormat="1" applyFont="1" applyFill="1" applyBorder="1"/>
    <xf numFmtId="0" fontId="4" fillId="2" borderId="7" xfId="0" applyFont="1" applyFill="1" applyBorder="1"/>
    <xf numFmtId="0" fontId="11" fillId="2" borderId="0" xfId="0" applyFont="1" applyFill="1"/>
    <xf numFmtId="0" fontId="14" fillId="2" borderId="0" xfId="0" applyFont="1" applyFill="1"/>
    <xf numFmtId="0" fontId="15" fillId="4" borderId="0" xfId="0" applyFont="1" applyFill="1" applyAlignment="1">
      <alignment vertical="center"/>
    </xf>
    <xf numFmtId="0" fontId="11" fillId="4" borderId="0" xfId="0" applyFont="1" applyFill="1"/>
    <xf numFmtId="166" fontId="14" fillId="2" borderId="0" xfId="0" applyNumberFormat="1" applyFont="1" applyFill="1"/>
    <xf numFmtId="0" fontId="17" fillId="2" borderId="7" xfId="0" applyFont="1" applyFill="1" applyBorder="1"/>
    <xf numFmtId="0" fontId="17" fillId="0" borderId="0" xfId="0" applyFont="1"/>
    <xf numFmtId="166" fontId="2" fillId="6" borderId="1" xfId="0" applyNumberFormat="1" applyFont="1" applyFill="1" applyBorder="1" applyProtection="1">
      <protection locked="0"/>
    </xf>
    <xf numFmtId="0" fontId="2" fillId="4" borderId="12" xfId="0" applyFont="1" applyFill="1" applyBorder="1"/>
    <xf numFmtId="0" fontId="17" fillId="4" borderId="12" xfId="0" applyFont="1" applyFill="1" applyBorder="1"/>
    <xf numFmtId="0" fontId="2" fillId="7" borderId="13" xfId="0" applyFont="1" applyFill="1" applyBorder="1"/>
    <xf numFmtId="0" fontId="7" fillId="4" borderId="8" xfId="0" applyFont="1" applyFill="1" applyBorder="1"/>
    <xf numFmtId="7" fontId="7" fillId="4" borderId="9" xfId="0" applyNumberFormat="1" applyFont="1" applyFill="1" applyBorder="1"/>
    <xf numFmtId="7" fontId="7" fillId="4" borderId="13" xfId="0" applyNumberFormat="1" applyFont="1" applyFill="1" applyBorder="1"/>
    <xf numFmtId="0" fontId="18" fillId="8" borderId="2" xfId="0" applyFont="1" applyFill="1" applyBorder="1"/>
    <xf numFmtId="168" fontId="18" fillId="8" borderId="3" xfId="0" applyNumberFormat="1" applyFont="1" applyFill="1" applyBorder="1"/>
    <xf numFmtId="0" fontId="18" fillId="8" borderId="10" xfId="0" applyFont="1" applyFill="1" applyBorder="1"/>
    <xf numFmtId="0" fontId="4" fillId="4" borderId="7" xfId="0" applyFont="1" applyFill="1" applyBorder="1"/>
    <xf numFmtId="166" fontId="2" fillId="4" borderId="0" xfId="1" applyNumberFormat="1" applyFont="1" applyFill="1" applyBorder="1" applyProtection="1">
      <protection locked="0"/>
    </xf>
    <xf numFmtId="166" fontId="18" fillId="8" borderId="3" xfId="0" applyNumberFormat="1" applyFont="1" applyFill="1" applyBorder="1"/>
    <xf numFmtId="0" fontId="7" fillId="4" borderId="4" xfId="0" applyFont="1" applyFill="1" applyBorder="1"/>
    <xf numFmtId="7" fontId="4" fillId="4" borderId="5" xfId="0" applyNumberFormat="1" applyFont="1" applyFill="1" applyBorder="1"/>
    <xf numFmtId="7" fontId="2" fillId="4" borderId="5" xfId="0" applyNumberFormat="1" applyFont="1" applyFill="1" applyBorder="1"/>
    <xf numFmtId="7" fontId="4" fillId="4" borderId="6" xfId="0" applyNumberFormat="1" applyFont="1" applyFill="1" applyBorder="1"/>
    <xf numFmtId="3" fontId="19" fillId="2" borderId="1" xfId="0" applyNumberFormat="1" applyFont="1" applyFill="1" applyBorder="1"/>
    <xf numFmtId="169" fontId="2" fillId="3" borderId="1" xfId="1" applyNumberFormat="1" applyFont="1" applyFill="1" applyBorder="1" applyProtection="1">
      <protection locked="0"/>
    </xf>
    <xf numFmtId="169" fontId="2" fillId="4" borderId="0" xfId="1" applyNumberFormat="1" applyFont="1" applyFill="1" applyBorder="1" applyProtection="1">
      <protection locked="0"/>
    </xf>
    <xf numFmtId="0" fontId="19" fillId="7" borderId="1" xfId="0" applyFont="1" applyFill="1" applyBorder="1"/>
    <xf numFmtId="0" fontId="4" fillId="8" borderId="0" xfId="0" applyFont="1" applyFill="1"/>
    <xf numFmtId="0" fontId="4" fillId="7" borderId="10" xfId="0" applyFont="1" applyFill="1" applyBorder="1"/>
    <xf numFmtId="0" fontId="6" fillId="7" borderId="10" xfId="0" applyFont="1" applyFill="1" applyBorder="1"/>
    <xf numFmtId="166" fontId="2" fillId="0" borderId="11" xfId="0" applyNumberFormat="1" applyFont="1" applyBorder="1" applyProtection="1">
      <protection locked="0"/>
    </xf>
    <xf numFmtId="166" fontId="2" fillId="0" borderId="1" xfId="0" applyNumberFormat="1" applyFont="1" applyBorder="1" applyProtection="1">
      <protection locked="0"/>
    </xf>
    <xf numFmtId="166" fontId="2" fillId="3" borderId="1" xfId="1" applyNumberFormat="1" applyFont="1" applyFill="1" applyBorder="1" applyProtection="1">
      <protection locked="0"/>
    </xf>
    <xf numFmtId="166" fontId="2" fillId="0" borderId="1" xfId="1" applyNumberFormat="1" applyFont="1" applyFill="1" applyBorder="1" applyProtection="1">
      <protection locked="0"/>
    </xf>
    <xf numFmtId="166" fontId="2" fillId="4" borderId="12" xfId="0" applyNumberFormat="1" applyFont="1" applyFill="1" applyBorder="1" applyProtection="1">
      <protection locked="0"/>
    </xf>
    <xf numFmtId="0" fontId="21" fillId="0" borderId="0" xfId="0" applyFont="1"/>
    <xf numFmtId="0" fontId="21" fillId="2" borderId="0" xfId="0" applyFont="1" applyFill="1"/>
    <xf numFmtId="0" fontId="22" fillId="2" borderId="0" xfId="0" applyFont="1" applyFill="1"/>
    <xf numFmtId="166" fontId="2" fillId="4" borderId="0" xfId="0" applyNumberFormat="1" applyFont="1" applyFill="1" applyProtection="1">
      <protection locked="0"/>
    </xf>
    <xf numFmtId="166" fontId="2" fillId="4" borderId="0" xfId="0" applyNumberFormat="1" applyFont="1" applyFill="1"/>
    <xf numFmtId="49" fontId="2" fillId="0" borderId="1" xfId="0" applyNumberFormat="1" applyFont="1" applyBorder="1" applyProtection="1">
      <protection locked="0"/>
    </xf>
    <xf numFmtId="49" fontId="3" fillId="3" borderId="1" xfId="0" applyNumberFormat="1" applyFont="1" applyFill="1" applyBorder="1" applyProtection="1">
      <protection locked="0"/>
    </xf>
    <xf numFmtId="0" fontId="2" fillId="4" borderId="14" xfId="0" applyFont="1" applyFill="1" applyBorder="1"/>
    <xf numFmtId="0" fontId="17" fillId="4" borderId="14" xfId="0" applyFont="1" applyFill="1" applyBorder="1"/>
    <xf numFmtId="0" fontId="4" fillId="7" borderId="14" xfId="0" applyFont="1" applyFill="1" applyBorder="1"/>
    <xf numFmtId="166" fontId="2" fillId="4" borderId="14" xfId="0" applyNumberFormat="1" applyFont="1" applyFill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0" fontId="2" fillId="7" borderId="16" xfId="0" applyFont="1" applyFill="1" applyBorder="1"/>
    <xf numFmtId="0" fontId="2" fillId="4" borderId="6" xfId="0" applyFont="1" applyFill="1" applyBorder="1"/>
    <xf numFmtId="0" fontId="4" fillId="4" borderId="0" xfId="0" applyFont="1" applyFill="1"/>
    <xf numFmtId="0" fontId="2" fillId="4" borderId="0" xfId="0" applyFont="1" applyFill="1"/>
    <xf numFmtId="0" fontId="17" fillId="2" borderId="0" xfId="0" applyFont="1" applyFill="1"/>
    <xf numFmtId="0" fontId="19" fillId="2" borderId="0" xfId="0" applyFont="1" applyFill="1"/>
    <xf numFmtId="0" fontId="19" fillId="4" borderId="0" xfId="0" applyFont="1" applyFill="1"/>
    <xf numFmtId="49" fontId="2" fillId="2" borderId="0" xfId="0" applyNumberFormat="1" applyFont="1" applyFill="1" applyProtection="1">
      <protection locked="0"/>
    </xf>
    <xf numFmtId="49" fontId="2" fillId="4" borderId="0" xfId="0" applyNumberFormat="1" applyFont="1" applyFill="1" applyProtection="1">
      <protection locked="0"/>
    </xf>
    <xf numFmtId="0" fontId="2" fillId="4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4" borderId="0" xfId="0" applyFont="1" applyFill="1" applyProtection="1">
      <protection locked="0"/>
    </xf>
    <xf numFmtId="0" fontId="4" fillId="4" borderId="12" xfId="0" applyFont="1" applyFill="1" applyBorder="1"/>
    <xf numFmtId="0" fontId="7" fillId="2" borderId="0" xfId="0" applyFont="1" applyFill="1"/>
    <xf numFmtId="0" fontId="2" fillId="4" borderId="12" xfId="0" applyFont="1" applyFill="1" applyBorder="1" applyProtection="1">
      <protection locked="0"/>
    </xf>
    <xf numFmtId="166" fontId="2" fillId="2" borderId="0" xfId="0" applyNumberFormat="1" applyFont="1" applyFill="1" applyProtection="1">
      <protection locked="0"/>
    </xf>
    <xf numFmtId="166" fontId="2" fillId="4" borderId="12" xfId="0" applyNumberFormat="1" applyFont="1" applyFill="1" applyBorder="1"/>
    <xf numFmtId="166" fontId="2" fillId="5" borderId="0" xfId="0" applyNumberFormat="1" applyFont="1" applyFill="1" applyProtection="1">
      <protection locked="0"/>
    </xf>
    <xf numFmtId="43" fontId="2" fillId="4" borderId="0" xfId="0" applyNumberFormat="1" applyFont="1" applyFill="1"/>
    <xf numFmtId="7" fontId="2" fillId="2" borderId="0" xfId="0" applyNumberFormat="1" applyFont="1" applyFill="1"/>
    <xf numFmtId="7" fontId="2" fillId="4" borderId="0" xfId="0" applyNumberFormat="1" applyFont="1" applyFill="1"/>
    <xf numFmtId="164" fontId="2" fillId="4" borderId="0" xfId="0" applyNumberFormat="1" applyFont="1" applyFill="1"/>
    <xf numFmtId="167" fontId="4" fillId="2" borderId="0" xfId="0" applyNumberFormat="1" applyFont="1" applyFill="1"/>
    <xf numFmtId="7" fontId="7" fillId="4" borderId="0" xfId="0" applyNumberFormat="1" applyFont="1" applyFill="1"/>
    <xf numFmtId="0" fontId="4" fillId="7" borderId="0" xfId="0" applyFont="1" applyFill="1"/>
    <xf numFmtId="7" fontId="7" fillId="7" borderId="0" xfId="0" applyNumberFormat="1" applyFont="1" applyFill="1"/>
    <xf numFmtId="0" fontId="2" fillId="7" borderId="12" xfId="0" applyFont="1" applyFill="1" applyBorder="1" applyProtection="1">
      <protection locked="0"/>
    </xf>
    <xf numFmtId="166" fontId="3" fillId="0" borderId="11" xfId="0" applyNumberFormat="1" applyFont="1" applyBorder="1" applyProtection="1">
      <protection locked="0"/>
    </xf>
    <xf numFmtId="44" fontId="4" fillId="7" borderId="0" xfId="0" applyNumberFormat="1" applyFont="1" applyFill="1"/>
    <xf numFmtId="44" fontId="2" fillId="7" borderId="0" xfId="0" applyNumberFormat="1" applyFont="1" applyFill="1"/>
    <xf numFmtId="166" fontId="2" fillId="7" borderId="0" xfId="0" applyNumberFormat="1" applyFont="1" applyFill="1"/>
    <xf numFmtId="166" fontId="23" fillId="7" borderId="0" xfId="0" applyNumberFormat="1" applyFont="1" applyFill="1" applyProtection="1">
      <protection locked="0"/>
    </xf>
    <xf numFmtId="0" fontId="2" fillId="7" borderId="12" xfId="0" applyFont="1" applyFill="1" applyBorder="1"/>
    <xf numFmtId="166" fontId="2" fillId="6" borderId="11" xfId="0" applyNumberFormat="1" applyFont="1" applyFill="1" applyBorder="1" applyProtection="1">
      <protection locked="0"/>
    </xf>
    <xf numFmtId="0" fontId="19" fillId="7" borderId="0" xfId="0" applyFont="1" applyFill="1"/>
    <xf numFmtId="3" fontId="2" fillId="4" borderId="0" xfId="0" applyNumberFormat="1" applyFont="1" applyFill="1"/>
    <xf numFmtId="3" fontId="19" fillId="2" borderId="0" xfId="0" applyNumberFormat="1" applyFont="1" applyFill="1"/>
    <xf numFmtId="44" fontId="4" fillId="2" borderId="0" xfId="0" applyNumberFormat="1" applyFont="1" applyFill="1"/>
    <xf numFmtId="166" fontId="2" fillId="0" borderId="17" xfId="0" applyNumberFormat="1" applyFont="1" applyBorder="1" applyProtection="1">
      <protection locked="0"/>
    </xf>
    <xf numFmtId="0" fontId="16" fillId="4" borderId="0" xfId="0" applyFont="1" applyFill="1"/>
    <xf numFmtId="7" fontId="4" fillId="4" borderId="0" xfId="0" applyNumberFormat="1" applyFont="1" applyFill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view="pageBreakPreview" zoomScaleNormal="100" zoomScaleSheetLayoutView="100" workbookViewId="0">
      <selection activeCell="C4" sqref="C4"/>
    </sheetView>
  </sheetViews>
  <sheetFormatPr baseColWidth="10" defaultColWidth="11.5" defaultRowHeight="15"/>
  <cols>
    <col min="1" max="1" width="3.83203125" style="3" customWidth="1"/>
    <col min="2" max="2" width="65.83203125" style="3" customWidth="1"/>
    <col min="3" max="3" width="29" style="3" bestFit="1" customWidth="1"/>
    <col min="4" max="4" width="3.5" style="3" customWidth="1"/>
    <col min="5" max="5" width="3.33203125" style="3" customWidth="1"/>
    <col min="6" max="6" width="29" style="3" bestFit="1" customWidth="1"/>
    <col min="7" max="7" width="14.1640625" style="3" customWidth="1"/>
    <col min="8" max="8" width="26.5" style="4" customWidth="1"/>
    <col min="9" max="16384" width="11.5" style="3"/>
  </cols>
  <sheetData>
    <row r="1" spans="1:8">
      <c r="B1" s="55" t="s">
        <v>72</v>
      </c>
    </row>
    <row r="2" spans="1:8">
      <c r="B2" s="4"/>
    </row>
    <row r="3" spans="1:8" s="1" customFormat="1" ht="16" thickBot="1">
      <c r="A3" s="3"/>
      <c r="B3" s="3"/>
      <c r="C3" s="5"/>
      <c r="D3" s="5"/>
      <c r="E3" s="3"/>
      <c r="F3" s="5"/>
      <c r="G3" s="3"/>
      <c r="H3" s="9"/>
    </row>
    <row r="4" spans="1:8" ht="16" thickBot="1">
      <c r="B4" s="6" t="s">
        <v>0</v>
      </c>
      <c r="C4" s="10">
        <f>'Prijsinvulblad Esprit'!D22+'Prijsinvulblad Esprit'!D50</f>
        <v>0</v>
      </c>
      <c r="D4" s="5"/>
      <c r="F4" s="5"/>
    </row>
    <row r="5" spans="1:8">
      <c r="B5" s="4"/>
      <c r="C5" s="5"/>
      <c r="D5" s="5"/>
      <c r="F5" s="5"/>
    </row>
    <row r="6" spans="1:8">
      <c r="A6" s="18"/>
      <c r="B6" s="18"/>
      <c r="C6" s="18"/>
      <c r="D6" s="18"/>
      <c r="E6" s="18"/>
      <c r="F6" s="18"/>
      <c r="G6" s="18"/>
    </row>
    <row r="7" spans="1:8" ht="13" customHeight="1"/>
    <row r="9" spans="1:8" s="4" customFormat="1">
      <c r="A9" s="4" t="s">
        <v>1</v>
      </c>
    </row>
    <row r="10" spans="1:8" s="4" customFormat="1">
      <c r="A10" s="3" t="s">
        <v>2</v>
      </c>
    </row>
    <row r="11" spans="1:8" s="27" customFormat="1" ht="16">
      <c r="A11" s="27" t="s">
        <v>3</v>
      </c>
      <c r="H11" s="28"/>
    </row>
    <row r="12" spans="1:8" s="27" customFormat="1" ht="16">
      <c r="A12" s="29" t="s">
        <v>4</v>
      </c>
      <c r="H12" s="28"/>
    </row>
    <row r="13" spans="1:8" s="27" customFormat="1" ht="16">
      <c r="A13" s="29" t="s">
        <v>5</v>
      </c>
      <c r="H13" s="28"/>
    </row>
    <row r="14" spans="1:8" s="27" customFormat="1" ht="16">
      <c r="A14" s="30" t="s">
        <v>70</v>
      </c>
      <c r="H14" s="28"/>
    </row>
    <row r="15" spans="1:8" s="27" customFormat="1" ht="16">
      <c r="A15" s="16" t="s">
        <v>6</v>
      </c>
      <c r="H15" s="28"/>
    </row>
    <row r="16" spans="1:8" s="64" customFormat="1" ht="16">
      <c r="A16" s="63" t="s">
        <v>69</v>
      </c>
      <c r="H16" s="65"/>
    </row>
    <row r="17" spans="1:8" s="27" customFormat="1" ht="16">
      <c r="A17" s="16" t="s">
        <v>7</v>
      </c>
      <c r="H17" s="31"/>
    </row>
    <row r="18" spans="1:8" s="27" customFormat="1" ht="18" customHeight="1">
      <c r="A18" s="17" t="s">
        <v>8</v>
      </c>
      <c r="H18" s="28"/>
    </row>
    <row r="19" spans="1:8" s="27" customFormat="1" ht="16">
      <c r="A19" s="16" t="s">
        <v>9</v>
      </c>
      <c r="H19" s="28"/>
    </row>
    <row r="20" spans="1:8" s="27" customFormat="1" ht="16">
      <c r="A20" s="16" t="s">
        <v>10</v>
      </c>
      <c r="H20" s="28"/>
    </row>
    <row r="21" spans="1:8" s="27" customFormat="1" ht="16">
      <c r="A21" s="16" t="s">
        <v>11</v>
      </c>
      <c r="H21" s="28"/>
    </row>
    <row r="22" spans="1:8" s="27" customFormat="1" ht="16">
      <c r="A22" s="16" t="s">
        <v>12</v>
      </c>
      <c r="H22" s="28"/>
    </row>
    <row r="23" spans="1:8" s="27" customFormat="1" ht="16">
      <c r="A23" s="27" t="s">
        <v>13</v>
      </c>
      <c r="H23" s="28"/>
    </row>
  </sheetData>
  <sheetProtection algorithmName="SHA-512" hashValue="OQNhOGGhYmFjQi2Idfrlo1pKv6SuiHrXEkI49PvtyGF3Jid/iV30BHTQQIv0vWR1kBim2041U5dizDLLlcVBCQ==" saltValue="o0n0bO3kSH+vcga/C6I06Q==" spinCount="100000" sheet="1" objects="1" scenarios="1" selectLockedCells="1" selectUnlockedCells="1"/>
  <phoneticPr fontId="0" type="noConversion"/>
  <pageMargins left="0.31496062992125984" right="0.31496062992125984" top="0.74803149606299213" bottom="0.74803149606299213" header="0.31496062992125984" footer="0.31496062992125984"/>
  <pageSetup paperSize="9"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tabSelected="1" zoomScaleNormal="100" workbookViewId="0">
      <selection activeCell="M14" sqref="M14"/>
    </sheetView>
  </sheetViews>
  <sheetFormatPr baseColWidth="10" defaultColWidth="9.1640625" defaultRowHeight="15"/>
  <cols>
    <col min="1" max="1" width="9.1640625" style="2"/>
    <col min="2" max="2" width="13.33203125" style="2" customWidth="1"/>
    <col min="3" max="3" width="54" style="2" customWidth="1"/>
    <col min="4" max="4" width="39.6640625" style="2" customWidth="1"/>
    <col min="5" max="5" width="4.1640625" style="2" customWidth="1"/>
    <col min="6" max="6" width="45" style="2" customWidth="1"/>
    <col min="7" max="7" width="4.83203125" style="2" customWidth="1"/>
    <col min="8" max="8" width="35.6640625" style="2" customWidth="1"/>
    <col min="9" max="9" width="4.5" style="2" customWidth="1"/>
    <col min="10" max="10" width="32.5" style="2" customWidth="1"/>
    <col min="11" max="11" width="21.1640625" style="2" hidden="1" customWidth="1"/>
    <col min="12" max="12" width="26" style="2" customWidth="1"/>
    <col min="13" max="13" width="54.5" style="2" customWidth="1"/>
    <col min="14" max="14" width="58.83203125" style="2" customWidth="1"/>
    <col min="15" max="16384" width="9.1640625" style="2"/>
  </cols>
  <sheetData>
    <row r="1" spans="1:13" ht="16" thickBot="1">
      <c r="A1" s="11"/>
      <c r="B1" s="12"/>
      <c r="C1" s="57" t="s">
        <v>71</v>
      </c>
      <c r="D1" s="12"/>
      <c r="E1" s="12"/>
      <c r="F1" s="12"/>
      <c r="G1" s="12"/>
      <c r="H1" s="12"/>
      <c r="I1" s="23"/>
      <c r="J1" s="12"/>
      <c r="K1" s="23"/>
      <c r="L1" s="76"/>
      <c r="M1" s="56" t="s">
        <v>49</v>
      </c>
    </row>
    <row r="2" spans="1:13">
      <c r="A2" s="13"/>
      <c r="B2" s="3"/>
      <c r="C2" s="3"/>
      <c r="D2" s="22" t="s">
        <v>59</v>
      </c>
      <c r="E2" s="4"/>
      <c r="F2" s="22" t="s">
        <v>60</v>
      </c>
      <c r="G2" s="4"/>
      <c r="H2" s="54" t="s">
        <v>61</v>
      </c>
      <c r="I2" s="77"/>
      <c r="J2" s="54" t="s">
        <v>75</v>
      </c>
      <c r="K2" s="77"/>
      <c r="L2" s="35"/>
      <c r="M2" s="70"/>
    </row>
    <row r="3" spans="1:13">
      <c r="A3" s="13"/>
      <c r="B3" s="3"/>
      <c r="C3" s="3" t="s">
        <v>14</v>
      </c>
      <c r="D3" s="3"/>
      <c r="E3" s="3"/>
      <c r="F3" s="3"/>
      <c r="G3" s="3"/>
      <c r="H3" s="3"/>
      <c r="I3" s="78"/>
      <c r="J3" s="3"/>
      <c r="K3" s="78"/>
      <c r="L3" s="35"/>
      <c r="M3" s="70"/>
    </row>
    <row r="4" spans="1:13" s="33" customFormat="1">
      <c r="A4" s="32"/>
      <c r="B4" s="79"/>
      <c r="C4" s="80" t="s">
        <v>15</v>
      </c>
      <c r="D4" s="81">
        <v>8</v>
      </c>
      <c r="E4" s="81"/>
      <c r="F4" s="81">
        <v>32</v>
      </c>
      <c r="G4" s="80"/>
      <c r="H4" s="81">
        <v>20</v>
      </c>
      <c r="I4" s="81"/>
      <c r="J4" s="80">
        <v>10</v>
      </c>
      <c r="K4" s="115"/>
      <c r="L4" s="36"/>
      <c r="M4" s="71"/>
    </row>
    <row r="5" spans="1:13">
      <c r="A5" s="13"/>
      <c r="B5" s="3"/>
      <c r="C5" s="3" t="s">
        <v>16</v>
      </c>
      <c r="D5" s="15"/>
      <c r="E5" s="82"/>
      <c r="F5" s="15"/>
      <c r="G5" s="82"/>
      <c r="H5" s="15"/>
      <c r="I5" s="83"/>
      <c r="J5" s="68"/>
      <c r="K5" s="78"/>
      <c r="L5" s="35"/>
      <c r="M5" s="70"/>
    </row>
    <row r="6" spans="1:13">
      <c r="A6" s="13"/>
      <c r="B6" s="3"/>
      <c r="C6" s="3" t="s">
        <v>17</v>
      </c>
      <c r="D6" s="15"/>
      <c r="E6" s="82"/>
      <c r="F6" s="15"/>
      <c r="G6" s="82"/>
      <c r="H6" s="15"/>
      <c r="I6" s="83"/>
      <c r="J6" s="68"/>
      <c r="K6" s="78"/>
      <c r="L6" s="35"/>
      <c r="M6" s="70"/>
    </row>
    <row r="7" spans="1:13">
      <c r="A7" s="13"/>
      <c r="B7" s="3"/>
      <c r="C7" s="3" t="s">
        <v>18</v>
      </c>
      <c r="D7" s="69"/>
      <c r="E7" s="82"/>
      <c r="F7" s="69"/>
      <c r="G7" s="82"/>
      <c r="H7" s="15"/>
      <c r="I7" s="83"/>
      <c r="J7" s="68"/>
      <c r="K7" s="78"/>
      <c r="L7" s="35"/>
      <c r="M7" s="70"/>
    </row>
    <row r="8" spans="1:13" ht="16.5" customHeight="1">
      <c r="A8" s="13"/>
      <c r="B8" s="3"/>
      <c r="C8" s="3"/>
      <c r="D8" s="85"/>
      <c r="E8" s="85"/>
      <c r="F8" s="85"/>
      <c r="G8" s="85"/>
      <c r="H8" s="85"/>
      <c r="I8" s="84"/>
      <c r="J8" s="85"/>
      <c r="K8" s="78"/>
      <c r="L8" s="35"/>
      <c r="M8" s="70"/>
    </row>
    <row r="9" spans="1:13" ht="16.5" customHeight="1">
      <c r="A9" s="13"/>
      <c r="B9" s="3"/>
      <c r="C9" s="4" t="s">
        <v>19</v>
      </c>
      <c r="D9" s="86" t="s">
        <v>20</v>
      </c>
      <c r="E9" s="86"/>
      <c r="F9" s="86" t="s">
        <v>21</v>
      </c>
      <c r="G9" s="86"/>
      <c r="H9" s="86" t="s">
        <v>21</v>
      </c>
      <c r="I9" s="87"/>
      <c r="J9" s="86" t="s">
        <v>21</v>
      </c>
      <c r="K9" s="77"/>
      <c r="L9" s="88" t="str">
        <f>J9</f>
        <v>Huur per maand</v>
      </c>
      <c r="M9" s="72" t="s">
        <v>50</v>
      </c>
    </row>
    <row r="10" spans="1:13">
      <c r="A10" s="13"/>
      <c r="B10" s="3"/>
      <c r="C10" s="89" t="s">
        <v>22</v>
      </c>
      <c r="D10" s="85"/>
      <c r="E10" s="85"/>
      <c r="F10" s="85"/>
      <c r="G10" s="85"/>
      <c r="H10" s="85"/>
      <c r="I10" s="84"/>
      <c r="J10" s="85"/>
      <c r="K10" s="78"/>
      <c r="L10" s="90"/>
      <c r="M10" s="70"/>
    </row>
    <row r="11" spans="1:13">
      <c r="A11" s="13"/>
      <c r="B11" s="3"/>
      <c r="C11" s="3" t="s">
        <v>51</v>
      </c>
      <c r="D11" s="60">
        <v>0</v>
      </c>
      <c r="E11" s="91"/>
      <c r="F11" s="60">
        <v>0</v>
      </c>
      <c r="G11" s="91"/>
      <c r="H11" s="60">
        <v>0</v>
      </c>
      <c r="I11" s="45"/>
      <c r="J11" s="59">
        <v>0</v>
      </c>
      <c r="K11" s="96"/>
      <c r="L11" s="92"/>
      <c r="M11" s="73"/>
    </row>
    <row r="12" spans="1:13">
      <c r="A12" s="13"/>
      <c r="B12" s="3"/>
      <c r="C12" s="3" t="s">
        <v>52</v>
      </c>
      <c r="D12" s="61">
        <v>0</v>
      </c>
      <c r="E12" s="93"/>
      <c r="F12" s="61">
        <v>0</v>
      </c>
      <c r="G12" s="93"/>
      <c r="H12" s="61">
        <v>0</v>
      </c>
      <c r="I12" s="45"/>
      <c r="J12" s="59">
        <v>0</v>
      </c>
      <c r="K12" s="94"/>
      <c r="L12" s="90"/>
      <c r="M12" s="74">
        <v>0</v>
      </c>
    </row>
    <row r="13" spans="1:13">
      <c r="A13" s="13"/>
      <c r="B13" s="3"/>
      <c r="C13" s="3"/>
      <c r="D13" s="45"/>
      <c r="E13" s="66"/>
      <c r="F13" s="45"/>
      <c r="G13" s="66"/>
      <c r="H13" s="45"/>
      <c r="I13" s="45"/>
      <c r="J13" s="66"/>
      <c r="K13" s="94"/>
      <c r="L13" s="90"/>
      <c r="M13" s="73"/>
    </row>
    <row r="14" spans="1:13">
      <c r="A14" s="14"/>
      <c r="B14" s="78"/>
      <c r="C14" s="78" t="s">
        <v>53</v>
      </c>
      <c r="D14" s="45"/>
      <c r="E14" s="66"/>
      <c r="F14" s="45"/>
      <c r="G14" s="66"/>
      <c r="H14" s="45"/>
      <c r="I14" s="45"/>
      <c r="J14" s="66"/>
      <c r="K14" s="94"/>
      <c r="L14" s="58">
        <v>0</v>
      </c>
      <c r="M14" s="74">
        <v>0</v>
      </c>
    </row>
    <row r="15" spans="1:13">
      <c r="A15" s="14"/>
      <c r="B15" s="78"/>
      <c r="C15" s="78"/>
      <c r="D15" s="94"/>
      <c r="E15" s="94"/>
      <c r="F15" s="94"/>
      <c r="G15" s="94"/>
      <c r="H15" s="94"/>
      <c r="I15" s="94"/>
      <c r="J15" s="94"/>
      <c r="K15" s="94"/>
      <c r="L15" s="90"/>
      <c r="M15" s="70"/>
    </row>
    <row r="16" spans="1:13">
      <c r="A16" s="13"/>
      <c r="B16" s="3"/>
      <c r="C16" s="4" t="s">
        <v>23</v>
      </c>
      <c r="D16" s="3"/>
      <c r="E16" s="3"/>
      <c r="F16" s="3"/>
      <c r="G16" s="3"/>
      <c r="H16" s="3"/>
      <c r="I16" s="78"/>
      <c r="J16" s="3"/>
      <c r="K16" s="78"/>
      <c r="L16" s="90"/>
      <c r="M16" s="70"/>
    </row>
    <row r="17" spans="1:13">
      <c r="A17" s="13"/>
      <c r="B17" s="3"/>
      <c r="C17" s="3" t="s">
        <v>24</v>
      </c>
      <c r="D17" s="24">
        <v>60</v>
      </c>
      <c r="E17" s="3"/>
      <c r="F17" s="24">
        <v>60</v>
      </c>
      <c r="G17" s="3"/>
      <c r="H17" s="24">
        <v>60</v>
      </c>
      <c r="I17" s="25"/>
      <c r="J17" s="3">
        <v>60</v>
      </c>
      <c r="K17" s="77" t="s">
        <v>58</v>
      </c>
      <c r="L17" s="90"/>
      <c r="M17" s="70"/>
    </row>
    <row r="18" spans="1:13">
      <c r="A18" s="13"/>
      <c r="B18" s="3"/>
      <c r="C18" s="3" t="s">
        <v>54</v>
      </c>
      <c r="D18" s="95">
        <f>D11*D4</f>
        <v>0</v>
      </c>
      <c r="E18" s="95"/>
      <c r="F18" s="95">
        <f>F11*F4</f>
        <v>0</v>
      </c>
      <c r="G18" s="95"/>
      <c r="H18" s="95">
        <f>H11*H4</f>
        <v>0</v>
      </c>
      <c r="I18" s="96"/>
      <c r="J18" s="95">
        <f>J11*J4</f>
        <v>0</v>
      </c>
      <c r="K18" s="96">
        <f>D18+F18+H18+J18</f>
        <v>0</v>
      </c>
      <c r="L18" s="90"/>
      <c r="M18" s="70"/>
    </row>
    <row r="19" spans="1:13">
      <c r="A19" s="13"/>
      <c r="B19" s="3"/>
      <c r="C19" s="3" t="s">
        <v>55</v>
      </c>
      <c r="D19" s="95">
        <f>D12*D4</f>
        <v>0</v>
      </c>
      <c r="E19" s="95"/>
      <c r="F19" s="95">
        <f>F12*F4</f>
        <v>0</v>
      </c>
      <c r="G19" s="95"/>
      <c r="H19" s="95">
        <f>H12*H4</f>
        <v>0</v>
      </c>
      <c r="I19" s="95"/>
      <c r="J19" s="95">
        <f>J12*J4</f>
        <v>0</v>
      </c>
      <c r="K19" s="96">
        <f>D19+F19+H19+J19</f>
        <v>0</v>
      </c>
      <c r="L19" s="62"/>
      <c r="M19" s="70"/>
    </row>
    <row r="20" spans="1:13">
      <c r="A20" s="13"/>
      <c r="B20" s="3"/>
      <c r="C20" s="78" t="s">
        <v>56</v>
      </c>
      <c r="D20" s="95"/>
      <c r="E20" s="95"/>
      <c r="F20" s="95"/>
      <c r="G20" s="95"/>
      <c r="H20" s="95"/>
      <c r="I20" s="97"/>
      <c r="J20" s="3"/>
      <c r="K20" s="96">
        <f>L14</f>
        <v>0</v>
      </c>
      <c r="L20" s="92"/>
      <c r="M20" s="70"/>
    </row>
    <row r="21" spans="1:13" ht="16" thickBot="1">
      <c r="A21" s="13"/>
      <c r="B21" s="3"/>
      <c r="C21" s="3"/>
      <c r="D21" s="5"/>
      <c r="E21" s="5"/>
      <c r="F21" s="5"/>
      <c r="G21" s="3"/>
      <c r="H21" s="5"/>
      <c r="I21" s="78"/>
      <c r="J21" s="78"/>
      <c r="K21" s="96">
        <f>SUM(K18:K20)*60</f>
        <v>0</v>
      </c>
      <c r="L21" s="90"/>
      <c r="M21" s="70"/>
    </row>
    <row r="22" spans="1:13" ht="16" thickBot="1">
      <c r="A22" s="13"/>
      <c r="B22" s="3"/>
      <c r="C22" s="41" t="s">
        <v>57</v>
      </c>
      <c r="D22" s="42">
        <f>(D18+F18+H18+J18+D19+F19+H19+J19+K20+L14)*D17</f>
        <v>0</v>
      </c>
      <c r="E22" s="5"/>
      <c r="F22" s="5"/>
      <c r="G22" s="3"/>
      <c r="H22" s="3"/>
      <c r="I22" s="78"/>
      <c r="J22" s="3"/>
      <c r="K22" s="78"/>
      <c r="L22" s="90"/>
      <c r="M22" s="70"/>
    </row>
    <row r="23" spans="1:13" ht="16" thickBot="1">
      <c r="A23" s="13"/>
      <c r="B23" s="3"/>
      <c r="C23" s="4"/>
      <c r="D23" s="98"/>
      <c r="E23" s="5"/>
      <c r="F23" s="5"/>
      <c r="G23" s="3"/>
      <c r="H23" s="3"/>
      <c r="I23" s="78"/>
      <c r="J23" s="3"/>
      <c r="K23" s="78"/>
      <c r="L23" s="90"/>
      <c r="M23" s="70"/>
    </row>
    <row r="24" spans="1:13">
      <c r="A24" s="13"/>
      <c r="B24" s="3"/>
      <c r="C24" s="47" t="s">
        <v>25</v>
      </c>
      <c r="D24" s="48">
        <v>150</v>
      </c>
      <c r="E24" s="49"/>
      <c r="F24" s="48">
        <v>100</v>
      </c>
      <c r="G24" s="48"/>
      <c r="H24" s="48">
        <v>100</v>
      </c>
      <c r="I24" s="48"/>
      <c r="J24" s="50">
        <v>50</v>
      </c>
      <c r="K24" s="116"/>
      <c r="L24" s="90"/>
      <c r="M24" s="70"/>
    </row>
    <row r="25" spans="1:13" ht="16" thickBot="1">
      <c r="A25" s="13"/>
      <c r="B25" s="3"/>
      <c r="C25" s="38" t="s">
        <v>26</v>
      </c>
      <c r="D25" s="39">
        <v>350</v>
      </c>
      <c r="E25" s="39"/>
      <c r="F25" s="39">
        <v>200</v>
      </c>
      <c r="G25" s="39"/>
      <c r="H25" s="39">
        <v>200</v>
      </c>
      <c r="I25" s="39"/>
      <c r="J25" s="40">
        <v>75</v>
      </c>
      <c r="K25" s="116"/>
      <c r="L25" s="90"/>
      <c r="M25" s="70"/>
    </row>
    <row r="26" spans="1:13">
      <c r="A26" s="14"/>
      <c r="B26" s="78"/>
      <c r="C26" s="78"/>
      <c r="D26" s="78"/>
      <c r="E26" s="78"/>
      <c r="F26" s="78"/>
      <c r="G26" s="78"/>
      <c r="H26" s="78"/>
      <c r="I26" s="78"/>
      <c r="J26" s="78"/>
      <c r="K26" s="99"/>
      <c r="L26" s="90"/>
      <c r="M26" s="70"/>
    </row>
    <row r="27" spans="1:13">
      <c r="A27" s="21"/>
      <c r="B27" s="18"/>
      <c r="C27" s="100" t="s">
        <v>27</v>
      </c>
      <c r="D27" s="101"/>
      <c r="E27" s="101"/>
      <c r="F27" s="101"/>
      <c r="G27" s="101"/>
      <c r="H27" s="101"/>
      <c r="I27" s="101"/>
      <c r="J27" s="101"/>
      <c r="K27" s="101"/>
      <c r="L27" s="102"/>
      <c r="M27" s="70"/>
    </row>
    <row r="28" spans="1:13">
      <c r="A28" s="14"/>
      <c r="B28" s="78"/>
      <c r="C28" s="77"/>
      <c r="D28" s="99"/>
      <c r="E28" s="99"/>
      <c r="F28" s="99"/>
      <c r="G28" s="99"/>
      <c r="H28" s="99"/>
      <c r="I28" s="99"/>
      <c r="J28" s="99"/>
      <c r="K28" s="99"/>
      <c r="L28" s="90"/>
      <c r="M28" s="70"/>
    </row>
    <row r="29" spans="1:13">
      <c r="A29" s="44" t="s">
        <v>28</v>
      </c>
      <c r="B29" s="77" t="s">
        <v>80</v>
      </c>
      <c r="C29" s="77" t="s">
        <v>29</v>
      </c>
      <c r="D29" s="99"/>
      <c r="E29" s="99"/>
      <c r="F29" s="99"/>
      <c r="G29" s="99"/>
      <c r="H29" s="99"/>
      <c r="I29" s="99"/>
      <c r="J29" s="99"/>
      <c r="K29" s="99"/>
      <c r="L29" s="103">
        <v>0</v>
      </c>
      <c r="M29" s="70"/>
    </row>
    <row r="30" spans="1:13">
      <c r="A30" s="13"/>
      <c r="B30" s="3"/>
      <c r="C30" s="4"/>
      <c r="D30" s="98"/>
      <c r="E30" s="5"/>
      <c r="F30" s="5"/>
      <c r="G30" s="3"/>
      <c r="H30" s="3"/>
      <c r="I30" s="78"/>
      <c r="J30" s="3"/>
      <c r="K30" s="78"/>
      <c r="L30" s="90"/>
      <c r="M30" s="70"/>
    </row>
    <row r="31" spans="1:13">
      <c r="A31" s="21"/>
      <c r="B31" s="18"/>
      <c r="C31" s="100" t="s">
        <v>30</v>
      </c>
      <c r="D31" s="104"/>
      <c r="E31" s="105"/>
      <c r="F31" s="105"/>
      <c r="G31" s="105"/>
      <c r="H31" s="105"/>
      <c r="I31" s="105"/>
      <c r="J31" s="105"/>
      <c r="K31" s="105"/>
      <c r="L31" s="102"/>
      <c r="M31" s="70"/>
    </row>
    <row r="32" spans="1:13">
      <c r="A32" s="44" t="s">
        <v>31</v>
      </c>
      <c r="B32" s="77" t="s">
        <v>66</v>
      </c>
      <c r="C32" s="78" t="s">
        <v>33</v>
      </c>
      <c r="D32" s="66"/>
      <c r="E32" s="66"/>
      <c r="F32" s="66"/>
      <c r="G32" s="66"/>
      <c r="H32" s="66"/>
      <c r="I32" s="66"/>
      <c r="J32" s="34">
        <v>0</v>
      </c>
      <c r="K32" s="67"/>
      <c r="L32" s="62"/>
      <c r="M32" s="70"/>
    </row>
    <row r="33" spans="1:13">
      <c r="A33" s="44" t="s">
        <v>31</v>
      </c>
      <c r="B33" s="77" t="s">
        <v>65</v>
      </c>
      <c r="C33" s="3" t="s">
        <v>35</v>
      </c>
      <c r="D33" s="66"/>
      <c r="E33" s="66"/>
      <c r="F33" s="66"/>
      <c r="G33" s="66"/>
      <c r="H33" s="66"/>
      <c r="I33" s="66"/>
      <c r="J33" s="34">
        <v>0</v>
      </c>
      <c r="K33" s="67"/>
      <c r="L33" s="62"/>
      <c r="M33" s="70"/>
    </row>
    <row r="34" spans="1:13">
      <c r="A34" s="26" t="s">
        <v>31</v>
      </c>
      <c r="B34" s="4" t="s">
        <v>32</v>
      </c>
      <c r="C34" s="3" t="s">
        <v>37</v>
      </c>
      <c r="D34" s="34">
        <v>0</v>
      </c>
      <c r="E34" s="66"/>
      <c r="F34" s="66"/>
      <c r="G34" s="66"/>
      <c r="H34" s="66"/>
      <c r="I34" s="66"/>
      <c r="J34" s="66"/>
      <c r="K34" s="67"/>
      <c r="L34" s="62"/>
      <c r="M34" s="70"/>
    </row>
    <row r="35" spans="1:13">
      <c r="A35" s="26" t="s">
        <v>31</v>
      </c>
      <c r="B35" s="4" t="s">
        <v>34</v>
      </c>
      <c r="C35" s="3" t="s">
        <v>81</v>
      </c>
      <c r="D35" s="59">
        <v>0</v>
      </c>
      <c r="E35" s="66"/>
      <c r="F35" s="34">
        <v>0</v>
      </c>
      <c r="G35" s="66"/>
      <c r="H35" s="34">
        <v>0</v>
      </c>
      <c r="I35" s="66"/>
      <c r="J35" s="66"/>
      <c r="K35" s="67"/>
      <c r="L35" s="62"/>
      <c r="M35" s="70"/>
    </row>
    <row r="36" spans="1:13">
      <c r="A36" s="26" t="s">
        <v>31</v>
      </c>
      <c r="B36" s="4" t="s">
        <v>36</v>
      </c>
      <c r="C36" s="3" t="s">
        <v>39</v>
      </c>
      <c r="D36" s="34">
        <v>0</v>
      </c>
      <c r="E36" s="66"/>
      <c r="F36" s="34">
        <v>0</v>
      </c>
      <c r="G36" s="66"/>
      <c r="H36" s="34">
        <v>0</v>
      </c>
      <c r="I36" s="66"/>
      <c r="J36" s="66"/>
      <c r="K36" s="67"/>
      <c r="L36" s="62"/>
      <c r="M36" s="70"/>
    </row>
    <row r="37" spans="1:13">
      <c r="A37" s="26" t="s">
        <v>31</v>
      </c>
      <c r="B37" s="4" t="s">
        <v>38</v>
      </c>
      <c r="C37" s="3" t="s">
        <v>40</v>
      </c>
      <c r="D37" s="34">
        <v>0</v>
      </c>
      <c r="E37" s="66"/>
      <c r="F37" s="34">
        <v>0</v>
      </c>
      <c r="G37" s="66"/>
      <c r="H37" s="59">
        <v>0</v>
      </c>
      <c r="I37" s="66"/>
      <c r="J37" s="66"/>
      <c r="K37" s="67"/>
      <c r="L37" s="62"/>
      <c r="M37" s="70"/>
    </row>
    <row r="38" spans="1:13">
      <c r="A38" s="26" t="s">
        <v>31</v>
      </c>
      <c r="B38" s="4" t="s">
        <v>67</v>
      </c>
      <c r="C38" s="3" t="s">
        <v>68</v>
      </c>
      <c r="D38" s="66"/>
      <c r="E38" s="66"/>
      <c r="F38" s="34">
        <v>0</v>
      </c>
      <c r="G38" s="66"/>
      <c r="H38" s="59">
        <v>0</v>
      </c>
      <c r="I38" s="66"/>
      <c r="J38" s="66"/>
      <c r="K38" s="67"/>
      <c r="L38" s="62"/>
      <c r="M38" s="70"/>
    </row>
    <row r="39" spans="1:13">
      <c r="A39" s="44" t="s">
        <v>31</v>
      </c>
      <c r="B39" s="77" t="s">
        <v>77</v>
      </c>
      <c r="C39" s="3" t="s">
        <v>76</v>
      </c>
      <c r="D39" s="66"/>
      <c r="E39" s="66"/>
      <c r="F39" s="59">
        <v>0</v>
      </c>
      <c r="G39" s="66"/>
      <c r="H39" s="59">
        <v>0</v>
      </c>
      <c r="I39" s="66"/>
      <c r="J39" s="59">
        <v>0</v>
      </c>
      <c r="K39" s="67"/>
      <c r="L39" s="62"/>
      <c r="M39" s="70"/>
    </row>
    <row r="40" spans="1:13">
      <c r="A40" s="21"/>
      <c r="B40" s="18"/>
      <c r="C40" s="100" t="s">
        <v>42</v>
      </c>
      <c r="D40" s="106"/>
      <c r="E40" s="106"/>
      <c r="F40" s="106"/>
      <c r="G40" s="106"/>
      <c r="H40" s="106"/>
      <c r="I40" s="106"/>
      <c r="J40" s="107" t="s">
        <v>73</v>
      </c>
      <c r="K40" s="106"/>
      <c r="L40" s="108"/>
      <c r="M40" s="72" t="s">
        <v>48</v>
      </c>
    </row>
    <row r="41" spans="1:13" ht="19" customHeight="1">
      <c r="A41" s="44" t="s">
        <v>41</v>
      </c>
      <c r="B41" s="4" t="s">
        <v>62</v>
      </c>
      <c r="C41" s="3" t="s">
        <v>82</v>
      </c>
      <c r="D41" s="66"/>
      <c r="E41" s="66"/>
      <c r="F41" s="66"/>
      <c r="G41" s="66"/>
      <c r="H41" s="66"/>
      <c r="I41" s="66"/>
      <c r="J41" s="66"/>
      <c r="K41" s="67"/>
      <c r="L41" s="59"/>
      <c r="M41" s="114">
        <v>0</v>
      </c>
    </row>
    <row r="42" spans="1:13">
      <c r="A42" s="44" t="s">
        <v>41</v>
      </c>
      <c r="B42" s="4" t="s">
        <v>43</v>
      </c>
      <c r="C42" s="3" t="s">
        <v>63</v>
      </c>
      <c r="D42" s="66"/>
      <c r="E42" s="66"/>
      <c r="F42" s="66"/>
      <c r="G42" s="66"/>
      <c r="H42" s="66"/>
      <c r="I42" s="66"/>
      <c r="J42" s="66"/>
      <c r="K42" s="67"/>
      <c r="L42" s="109"/>
      <c r="M42" s="74">
        <v>0</v>
      </c>
    </row>
    <row r="43" spans="1:13">
      <c r="A43" s="44" t="s">
        <v>41</v>
      </c>
      <c r="B43" s="4" t="s">
        <v>74</v>
      </c>
      <c r="C43" s="3" t="s">
        <v>64</v>
      </c>
      <c r="D43" s="66"/>
      <c r="E43" s="66"/>
      <c r="F43" s="66"/>
      <c r="G43" s="66"/>
      <c r="H43" s="66"/>
      <c r="I43" s="66"/>
      <c r="J43" s="66"/>
      <c r="K43" s="67"/>
      <c r="L43" s="109"/>
      <c r="M43" s="74">
        <v>0</v>
      </c>
    </row>
    <row r="44" spans="1:13">
      <c r="A44" s="26"/>
      <c r="B44" s="4"/>
      <c r="C44" s="3"/>
      <c r="D44" s="66"/>
      <c r="E44" s="66"/>
      <c r="F44" s="66"/>
      <c r="G44" s="66"/>
      <c r="H44" s="66"/>
      <c r="I44" s="66"/>
      <c r="J44" s="66"/>
      <c r="K44" s="67"/>
      <c r="L44" s="62"/>
      <c r="M44" s="70"/>
    </row>
    <row r="45" spans="1:13">
      <c r="A45" s="21"/>
      <c r="B45" s="18"/>
      <c r="C45" s="110" t="s">
        <v>44</v>
      </c>
      <c r="D45" s="100" t="s">
        <v>45</v>
      </c>
      <c r="E45" s="18"/>
      <c r="F45" s="18"/>
      <c r="G45" s="18"/>
      <c r="H45" s="100" t="s">
        <v>46</v>
      </c>
      <c r="I45" s="18"/>
      <c r="J45" s="18"/>
      <c r="K45" s="106"/>
      <c r="L45" s="108"/>
      <c r="M45" s="70"/>
    </row>
    <row r="46" spans="1:13">
      <c r="A46" s="13"/>
      <c r="B46" s="3"/>
      <c r="C46" s="78"/>
      <c r="D46" s="78"/>
      <c r="E46" s="78"/>
      <c r="F46" s="78"/>
      <c r="G46" s="78"/>
      <c r="H46" s="78"/>
      <c r="I46" s="77"/>
      <c r="J46" s="78"/>
      <c r="K46" s="78"/>
      <c r="L46" s="35"/>
      <c r="M46" s="70"/>
    </row>
    <row r="47" spans="1:13">
      <c r="A47" s="13"/>
      <c r="B47" s="3"/>
      <c r="C47" s="3" t="s">
        <v>78</v>
      </c>
      <c r="D47" s="52">
        <v>0</v>
      </c>
      <c r="E47" s="3"/>
      <c r="F47" s="7"/>
      <c r="G47" s="3"/>
      <c r="H47" s="51">
        <v>5300000</v>
      </c>
      <c r="I47" s="111"/>
      <c r="J47" s="3"/>
      <c r="K47" s="78"/>
      <c r="L47" s="35"/>
      <c r="M47" s="70"/>
    </row>
    <row r="48" spans="1:13">
      <c r="A48" s="13"/>
      <c r="B48" s="3"/>
      <c r="C48" s="3" t="s">
        <v>79</v>
      </c>
      <c r="D48" s="52">
        <v>0</v>
      </c>
      <c r="E48" s="3"/>
      <c r="F48" s="7"/>
      <c r="G48" s="3"/>
      <c r="H48" s="51">
        <v>5010000</v>
      </c>
      <c r="I48" s="111"/>
      <c r="J48" s="3"/>
      <c r="K48" s="78"/>
      <c r="L48" s="35"/>
      <c r="M48" s="70"/>
    </row>
    <row r="49" spans="1:13" ht="16" thickBot="1">
      <c r="A49" s="13"/>
      <c r="B49" s="3"/>
      <c r="C49" s="3"/>
      <c r="D49" s="53"/>
      <c r="E49" s="3"/>
      <c r="F49" s="7"/>
      <c r="G49" s="3"/>
      <c r="H49" s="112"/>
      <c r="I49" s="111"/>
      <c r="J49" s="3"/>
      <c r="K49" s="78"/>
      <c r="L49" s="35"/>
      <c r="M49" s="70"/>
    </row>
    <row r="50" spans="1:13" ht="16" thickBot="1">
      <c r="A50" s="13"/>
      <c r="B50" s="3"/>
      <c r="C50" s="43" t="s">
        <v>47</v>
      </c>
      <c r="D50" s="46">
        <f>((D47*H47)+(D48*H48))*5</f>
        <v>0</v>
      </c>
      <c r="E50" s="3"/>
      <c r="F50" s="8"/>
      <c r="G50" s="3"/>
      <c r="H50" s="3"/>
      <c r="I50" s="78"/>
      <c r="J50" s="3"/>
      <c r="K50" s="78"/>
      <c r="L50" s="35"/>
      <c r="M50" s="70"/>
    </row>
    <row r="51" spans="1:13">
      <c r="A51" s="13"/>
      <c r="B51" s="3"/>
      <c r="C51" s="4"/>
      <c r="D51" s="113"/>
      <c r="E51" s="3"/>
      <c r="F51" s="8"/>
      <c r="G51" s="3"/>
      <c r="H51" s="3"/>
      <c r="I51" s="78"/>
      <c r="J51" s="3"/>
      <c r="K51" s="78"/>
      <c r="L51" s="35"/>
      <c r="M51" s="70"/>
    </row>
    <row r="52" spans="1:13" ht="16" thickBot="1">
      <c r="A52" s="19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37"/>
      <c r="M52" s="75"/>
    </row>
  </sheetData>
  <sheetProtection algorithmName="SHA-512" hashValue="DeQHtYA/b75usG9zyz2NnQ6MFoaRONV4miPh6CO/wKqNj6a/d2Z1Nx8fcz7zLTZSXAuszKXp2KmcGSUl8jcjjQ==" saltValue="est6RFAoiGcWzBpniV3s+w==" spinCount="100000" sheet="1" selectLockedCells="1"/>
  <dataValidations count="14">
    <dataValidation type="decimal" operator="lessThanOrEqual" allowBlank="1" showErrorMessage="1" error="Het bedrag mag niet hoger zijn dan de prijs van de licentie per apparaat x het aantal apparaten per maand. " sqref="M12" xr:uid="{8A12C89F-A0D0-B94A-B07B-8A640E1D50CD}">
      <formula1>K19</formula1>
    </dataValidation>
    <dataValidation type="decimal" operator="lessThanOrEqual" allowBlank="1" showErrorMessage="1" error="Het bedrag mag niet hoger zijn dan het maandbedrag gedurende de looptijd in tabel L. " sqref="M14" xr:uid="{4BAE3827-B2DC-C842-B3A3-08DB021A0B23}">
      <formula1>K20</formula1>
    </dataValidation>
    <dataValidation type="decimal" operator="lessThan" allowBlank="1" showErrorMessage="1" error="Het is niet akkoord opties hoger te prijzen dan de maandhuur van de MFP." sqref="D34 D38" xr:uid="{FAFBC2D9-EE7D-F149-8898-4F53028BC1A2}">
      <formula1>D11</formula1>
    </dataValidation>
    <dataValidation type="decimal" operator="lessThan" allowBlank="1" showErrorMessage="1" error="Het is niet toegestaan een optie hoger te prijzen dan de maandhuur van de MFP. " sqref="H35 F35" xr:uid="{FF5780FA-0E52-4749-8ACD-2360009BA535}">
      <formula1>F11</formula1>
    </dataValidation>
    <dataValidation type="decimal" operator="lessThan" allowBlank="1" showErrorMessage="1" error="Het is niet toegestaan een optie hoger te prijzen dan de maandhuur van de MFP. " sqref="J33" xr:uid="{1DB2F29C-6E07-024D-BAE0-B1BD3D15AEEE}">
      <formula1>J11</formula1>
    </dataValidation>
    <dataValidation type="decimal" operator="lessThan" allowBlank="1" showErrorMessage="1" error="Het is niet toegestaan een optie hoger te prijzen dan de maandhuur van de MFP. " sqref="H36 F36" xr:uid="{BD5BB4CE-40F5-8647-930C-4C2B3B7A9AA1}">
      <formula1>F11</formula1>
    </dataValidation>
    <dataValidation type="decimal" operator="lessThan" allowBlank="1" showErrorMessage="1" error="Het is niet toegestaan een optie hoger te prijzen dan de maandhuur van de MFP. " sqref="H37 F37" xr:uid="{BFD728BE-290E-784D-A04E-A86C1D3461CC}">
      <formula1>F11</formula1>
    </dataValidation>
    <dataValidation type="decimal" operator="lessThan" allowBlank="1" showErrorMessage="1" error="Het is niet toegestaan een optie hoger te prijzen dan de maandhuur van de MFP. " sqref="H38 F38" xr:uid="{704505D2-BF27-AD49-9B8D-0ACB500972FA}">
      <formula1>F11</formula1>
    </dataValidation>
    <dataValidation type="decimal" operator="lessThan" allowBlank="1" showErrorMessage="1" error="Het is niet toegestaan een optie hoger te prijzen dan de maandhuur van de MFP. " sqref="J32" xr:uid="{2001CFE4-FCA9-924C-8ED8-78D508D8723F}">
      <formula1>J11</formula1>
    </dataValidation>
    <dataValidation type="decimal" operator="lessThan" allowBlank="1" showErrorMessage="1" error="Het is niet akkoord opties hoger te prijzen dan de maandhuur van de MFP." sqref="D35" xr:uid="{E68E2012-4C57-7B49-8F85-ADC6D4D2AD64}">
      <formula1>D11</formula1>
    </dataValidation>
    <dataValidation type="decimal" operator="lessThan" allowBlank="1" showErrorMessage="1" error="Het is niet akkoord opties hoger te prijzen dan de maandhuur van de MFP." sqref="D36" xr:uid="{DB846B41-7F4F-D549-BBB7-6D5AAA731BB1}">
      <formula1>D11</formula1>
    </dataValidation>
    <dataValidation type="decimal" operator="lessThan" allowBlank="1" showErrorMessage="1" error="Het is niet akkoord opties hoger te prijzen dan de maandhuur van de MFP." sqref="D37" xr:uid="{D8A49B93-91B3-7C41-8F16-E5D461A6256D}">
      <formula1>D11</formula1>
    </dataValidation>
    <dataValidation type="decimal" operator="lessThan" allowBlank="1" showErrorMessage="1" error="Het is niet akkoord opties hoger te prijzen dan de maandhuur van de MFP." sqref="D39" xr:uid="{903DB363-6DEC-184F-B829-2F35811296FA}">
      <formula1>D11</formula1>
    </dataValidation>
    <dataValidation type="decimal" operator="lessThanOrEqual" allowBlank="1" showInputMessage="1" showErrorMessage="1" sqref="M41:M43" xr:uid="{674D74D3-E517-1347-AEC6-64B37EA76FDB}">
      <formula1>L42/60</formula1>
    </dataValidation>
  </dataValidation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8D53BE8D488F498C9E5A10A3CC7454" ma:contentTypeVersion="3" ma:contentTypeDescription="Een nieuw document maken." ma:contentTypeScope="" ma:versionID="a2ade418a5a2d1e206151cf3588dae15">
  <xsd:schema xmlns:xsd="http://www.w3.org/2001/XMLSchema" xmlns:xs="http://www.w3.org/2001/XMLSchema" xmlns:p="http://schemas.microsoft.com/office/2006/metadata/properties" xmlns:ns2="0bf8cc70-c896-4e1f-92b6-88d74858786c" targetNamespace="http://schemas.microsoft.com/office/2006/metadata/properties" ma:root="true" ma:fieldsID="f63f0d759d25ed104b66d27b17a60342" ns2:_="">
    <xsd:import namespace="0bf8cc70-c896-4e1f-92b6-88d748587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8cc70-c896-4e1f-92b6-88d7485878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6AECD2-F5FD-41A9-B050-AB018AC5EF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f8cc70-c896-4e1f-92b6-88d748587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67F73B-89F9-465D-8840-6482ADCB7F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B10434-37AF-4A1E-8C5F-237F5EBEE6F9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0bf8cc70-c896-4e1f-92b6-88d74858786c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Prijsopgavenblad TCO </vt:lpstr>
      <vt:lpstr>Prijsinvulblad Esprit</vt:lpstr>
      <vt:lpstr>'Prijsopgavenblad TCO '!Afdrukbereik</vt:lpstr>
    </vt:vector>
  </TitlesOfParts>
  <Manager/>
  <Company>Link2Doc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E.J. van den Berg</dc:creator>
  <cp:keywords/>
  <dc:description/>
  <cp:lastModifiedBy>Evelien van den Berg</cp:lastModifiedBy>
  <cp:revision/>
  <dcterms:created xsi:type="dcterms:W3CDTF">2008-11-12T16:14:51Z</dcterms:created>
  <dcterms:modified xsi:type="dcterms:W3CDTF">2026-03-06T12:37:40Z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0x010100798D53BE8D488F498C9E5A10A3CC7454</vt:lpwstr>
  </property>
</Properties>
</file>