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Inkoopdoss\BZK\EA\201865002.001.127 - Assessments ABD\02. BD\03 Definitief\"/>
    </mc:Choice>
  </mc:AlternateContent>
  <xr:revisionPtr revIDLastSave="0" documentId="13_ncr:1_{7F2FE078-2151-4502-B615-C4C86D65C8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erste tabblad" sheetId="5" r:id="rId1"/>
    <sheet name="Tweede tabblad" sheetId="8" r:id="rId2"/>
    <sheet name="Grafiek afbeeldingen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8" l="1" a="1"/>
  <c r="G29" i="8" s="1"/>
  <c r="G29" i="5" a="1"/>
  <c r="G29" i="5" s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G30" i="8" l="1"/>
  <c r="D33" i="8" s="1" a="1"/>
  <c r="D33" i="8" s="1"/>
  <c r="I29" i="8"/>
  <c r="I30" i="8" s="1"/>
  <c r="G30" i="5"/>
  <c r="D33" i="5" s="1" a="1"/>
  <c r="D33" i="5" s="1"/>
  <c r="I29" i="5"/>
  <c r="I3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<sst xmlns="http://schemas.openxmlformats.org/spreadsheetml/2006/main" count="72" uniqueCount="44">
  <si>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</si>
  <si>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</si>
  <si>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</si>
  <si>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punten</t>
  </si>
  <si>
    <t>Maximum te behalen punten</t>
  </si>
  <si>
    <t>Inschrijfprijs:</t>
  </si>
  <si>
    <r>
      <t xml:space="preserve">Tarief per eenheid </t>
    </r>
    <r>
      <rPr>
        <sz val="9"/>
        <rFont val="Verdana"/>
        <family val="2"/>
      </rPr>
      <t>(excl. btw)</t>
    </r>
  </si>
  <si>
    <r>
      <t xml:space="preserve">Totaal 
</t>
    </r>
    <r>
      <rPr>
        <sz val="9"/>
        <rFont val="Verdana"/>
        <family val="2"/>
      </rPr>
      <t>(excl. btw)</t>
    </r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</si>
  <si>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</si>
  <si>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</si>
  <si>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</si>
  <si>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</si>
  <si>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</si>
  <si>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</si>
  <si>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</si>
  <si>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</si>
  <si>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</si>
  <si>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</si>
  <si>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</si>
  <si>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</si>
  <si>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</si>
  <si>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</si>
  <si>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</si>
  <si>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</si>
  <si>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</si>
  <si>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Bandbreedtes</t>
  </si>
  <si>
    <t>€0,- invullen toegestaan?</t>
  </si>
  <si>
    <t>Prijsopgave</t>
  </si>
  <si>
    <t>Invulinstructie</t>
  </si>
  <si>
    <t>Puntenscore</t>
  </si>
  <si>
    <r>
      <t xml:space="preserve">RIS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</si>
  <si>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t>Lineair</t>
  </si>
  <si>
    <t>Kostensoort</t>
  </si>
  <si>
    <t>Nee</t>
  </si>
  <si>
    <t>201865002.001.127</t>
  </si>
  <si>
    <t>Hoeveelheid</t>
  </si>
  <si>
    <t xml:space="preserve">Vul in onderstaande tabel uw tarief en btw-percentage in. Vul alleen de witte cellen in. </t>
  </si>
  <si>
    <t>Bijlage 3.2 perceel 2</t>
  </si>
  <si>
    <t>Tabblad 1: Tarief selectie-en ontwikkelassessment TMG</t>
  </si>
  <si>
    <t>Selectie- en ontwikkelassessment TMG</t>
  </si>
  <si>
    <t xml:space="preserve">Niet van toepassing, deze prijs wordt niet beoordeeld. </t>
  </si>
  <si>
    <r>
      <t xml:space="preserve">Tarief per rode draden rapportage </t>
    </r>
    <r>
      <rPr>
        <sz val="9"/>
        <rFont val="Verdana"/>
        <family val="2"/>
      </rPr>
      <t>(excl. btw)</t>
    </r>
  </si>
  <si>
    <t>Tabblad 2: Tarief rode draden rapportage</t>
  </si>
  <si>
    <t>Rode draden rapportage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</si>
</sst>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0" fillId="2" borderId="0" xfId="0" applyFill="1" applyAlignment="1" applyProtection="1">
      <alignment vertical="top" wrapText="1"/>
    </xf>
    <xf numFmtId="0" fontId="6" fillId="3" borderId="9" xfId="0" applyFont="1" applyFill="1" applyBorder="1" applyProtection="1"/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0" fontId="18" fillId="3" borderId="0" xfId="0" applyFont="1" applyFill="1" applyProtection="1"/>
    <xf numFmtId="0" fontId="13" fillId="4" borderId="1" xfId="0" applyFont="1" applyFill="1" applyBorder="1" applyAlignment="1" applyProtection="1">
      <alignment horizontal="center" vertical="center" wrapText="1"/>
    </xf>
    <xf numFmtId="164" fontId="6" fillId="4" borderId="1" xfId="0" applyNumberFormat="1" applyFont="1" applyFill="1" applyBorder="1" applyAlignment="1" applyProtection="1">
      <alignment horizontal="center" vertical="center"/>
    </xf>
    <xf numFmtId="9" fontId="6" fillId="0" borderId="1" xfId="0" applyNumberFormat="1" applyFont="1" applyFill="1" applyBorder="1" applyAlignment="1" applyProtection="1">
      <alignment horizontal="center" vertical="center"/>
      <protection locked="0"/>
    </xf>
    <xf numFmtId="1" fontId="6" fillId="5" borderId="1" xfId="0" applyNumberFormat="1" applyFont="1" applyFill="1" applyBorder="1" applyAlignment="1" applyProtection="1">
      <alignment horizontal="center" vertical="center"/>
    </xf>
    <xf numFmtId="2" fontId="6" fillId="5" borderId="1" xfId="0" applyNumberFormat="1" applyFont="1" applyFill="1" applyBorder="1" applyAlignment="1" applyProtection="1">
      <alignment horizontal="right" vertical="center"/>
    </xf>
    <xf numFmtId="0" fontId="12" fillId="3" borderId="1" xfId="0" applyFont="1" applyFill="1" applyBorder="1" applyProtection="1"/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  <xf numFmtId="0" fontId="13" fillId="4" borderId="2" xfId="0" applyFont="1" applyFill="1" applyBorder="1" applyAlignment="1" applyProtection="1">
      <alignment horizontal="center" vertical="top" wrapText="1"/>
    </xf>
    <xf numFmtId="0" fontId="13" fillId="4" borderId="3" xfId="0" applyFont="1" applyFill="1" applyBorder="1" applyAlignment="1" applyProtection="1">
      <alignment horizontal="center" vertical="top" wrapText="1"/>
    </xf>
    <xf numFmtId="0" fontId="13" fillId="4" borderId="11" xfId="0" applyFont="1" applyFill="1" applyBorder="1" applyAlignment="1" applyProtection="1">
      <alignment horizontal="center" vertical="top" wrapText="1"/>
    </xf>
    <xf numFmtId="2" fontId="6" fillId="5" borderId="2" xfId="0" applyNumberFormat="1" applyFont="1" applyFill="1" applyBorder="1" applyAlignment="1" applyProtection="1">
      <alignment horizontal="center" vertical="center"/>
    </xf>
    <xf numFmtId="2" fontId="6" fillId="5" borderId="3" xfId="0" applyNumberFormat="1" applyFont="1" applyFill="1" applyBorder="1" applyAlignment="1" applyProtection="1">
      <alignment horizontal="center" vertical="center"/>
    </xf>
    <xf numFmtId="2" fontId="6" fillId="5" borderId="11" xfId="0" applyNumberFormat="1" applyFont="1" applyFill="1" applyBorder="1" applyAlignment="1" applyProtection="1">
      <alignment horizontal="center" vertical="center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49" fontId="6" fillId="2" borderId="0" xfId="0" applyNumberFormat="1" applyFont="1" applyFill="1" applyAlignment="1" applyProtection="1">
      <alignment horizontal="left"/>
    </xf>
    <xf numFmtId="0" fontId="14" fillId="4" borderId="2" xfId="0" applyFont="1" applyFill="1" applyBorder="1" applyAlignment="1" applyProtection="1">
      <alignment horizontal="left" vertical="center" wrapText="1"/>
    </xf>
    <xf numFmtId="0" fontId="14" fillId="4" borderId="3" xfId="0" applyFont="1" applyFill="1" applyBorder="1" applyAlignment="1" applyProtection="1">
      <alignment horizontal="left" vertical="center" wrapText="1"/>
    </xf>
    <xf numFmtId="0" fontId="14" fillId="4" borderId="11" xfId="0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10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0DFB525-3D14-493F-89CB-9C3C7E940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963627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4AA0865-94DD-455F-A973-CC4586DEC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96D3-577E-44C4-903A-C1877965EAD1}">
  <dimension ref="A1:L41"/>
  <sheetViews>
    <sheetView tabSelected="1" topLeftCell="A10" zoomScale="80" zoomScaleNormal="80" workbookViewId="0">
      <selection activeCell="G30" sqref="G30 C18:C21"/>
    </sheetView>
  </sheetViews>
  <sheetFormatPr defaultColWidth="8.7265625" defaultRowHeight="14.5" x14ac:dyDescent="0.35"/>
  <cols>
    <col min="1" max="1" width="8.7265625" style="3"/>
    <col min="2" max="2" width="19.7265625" style="3" customWidth="1"/>
    <col min="3" max="4" width="17" style="3" customWidth="1"/>
    <col min="5" max="5" width="18" style="3" customWidth="1"/>
    <col min="6" max="6" width="19.54296875" style="3" customWidth="1"/>
    <col min="7" max="7" width="16.453125" style="3" customWidth="1"/>
    <col min="8" max="8" width="9.7265625" style="3" customWidth="1"/>
    <col min="9" max="9" width="16.453125" style="3" customWidth="1"/>
    <col min="10" max="10" width="14.81640625" style="3" customWidth="1"/>
    <col min="11" max="16384" width="8.7265625" style="3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1"/>
    </row>
    <row r="2" spans="1:12" x14ac:dyDescent="0.35">
      <c r="A2" s="1"/>
      <c r="B2" s="1"/>
      <c r="C2" s="1"/>
      <c r="D2" s="1"/>
      <c r="E2" s="1"/>
      <c r="F2" s="1"/>
      <c r="G2" s="72" t="s">
        <v>30</v>
      </c>
      <c r="H2" s="73"/>
      <c r="I2" s="73"/>
    </row>
    <row r="3" spans="1:12" ht="14.5" customHeight="1" x14ac:dyDescent="0.35">
      <c r="A3" s="1"/>
      <c r="B3" s="1"/>
      <c r="C3" s="1"/>
      <c r="D3" s="1"/>
      <c r="E3" s="1"/>
      <c r="F3" s="1"/>
      <c r="G3" s="73"/>
      <c r="H3" s="73"/>
      <c r="I3" s="73"/>
    </row>
    <row r="4" spans="1:12" x14ac:dyDescent="0.35">
      <c r="A4" s="1"/>
      <c r="B4" s="1"/>
      <c r="C4" s="1"/>
      <c r="D4" s="1"/>
      <c r="E4" s="1"/>
      <c r="F4" s="1"/>
      <c r="G4" s="73"/>
      <c r="H4" s="73"/>
      <c r="I4" s="73"/>
    </row>
    <row r="5" spans="1:12" x14ac:dyDescent="0.35">
      <c r="A5" s="1"/>
      <c r="B5" s="1"/>
      <c r="C5" s="1"/>
      <c r="D5" s="1"/>
      <c r="E5" s="1"/>
      <c r="F5" s="1"/>
      <c r="G5" s="73"/>
      <c r="H5" s="73"/>
      <c r="I5" s="73"/>
    </row>
    <row r="6" spans="1:12" x14ac:dyDescent="0.35">
      <c r="A6" s="1"/>
      <c r="B6" s="1"/>
      <c r="C6" s="1"/>
      <c r="D6" s="1"/>
      <c r="E6" s="1"/>
      <c r="F6" s="1"/>
      <c r="G6" s="73"/>
      <c r="H6" s="73"/>
      <c r="I6" s="73"/>
      <c r="L6" s="4"/>
    </row>
    <row r="7" spans="1:12" ht="17.5" x14ac:dyDescent="0.35">
      <c r="A7" s="1"/>
      <c r="B7" s="1"/>
      <c r="C7" s="6" t="s">
        <v>37</v>
      </c>
      <c r="D7" s="1"/>
      <c r="E7" s="1"/>
      <c r="F7" s="1"/>
      <c r="G7" s="73"/>
      <c r="H7" s="73"/>
      <c r="I7" s="73"/>
      <c r="L7" s="5"/>
    </row>
    <row r="8" spans="1:12" ht="17.5" x14ac:dyDescent="0.35">
      <c r="A8" s="1"/>
      <c r="B8" s="1"/>
      <c r="C8" s="8" t="s">
        <v>12</v>
      </c>
      <c r="D8" s="1"/>
      <c r="E8" s="1"/>
      <c r="F8" s="1"/>
      <c r="G8" s="73"/>
      <c r="H8" s="73"/>
      <c r="I8" s="73"/>
      <c r="L8" s="4"/>
    </row>
    <row r="9" spans="1:12" ht="18.5" x14ac:dyDescent="0.45">
      <c r="A9" s="1"/>
      <c r="B9" s="1"/>
      <c r="C9" s="55" t="s">
        <v>38</v>
      </c>
      <c r="D9" s="7"/>
      <c r="E9" s="1"/>
      <c r="F9" s="1"/>
      <c r="G9" s="73"/>
      <c r="H9" s="73"/>
      <c r="I9" s="73"/>
      <c r="L9" s="4"/>
    </row>
    <row r="10" spans="1:12" ht="14.5" customHeight="1" x14ac:dyDescent="0.35">
      <c r="A10" s="1"/>
      <c r="B10" s="1"/>
      <c r="C10" s="1"/>
      <c r="D10" s="8"/>
      <c r="E10" s="1"/>
      <c r="F10" s="1"/>
      <c r="G10" s="52"/>
      <c r="H10" s="52"/>
      <c r="I10" s="52"/>
      <c r="L10" s="4"/>
    </row>
    <row r="11" spans="1:12" x14ac:dyDescent="0.35">
      <c r="L11" s="4"/>
    </row>
    <row r="12" spans="1:12" x14ac:dyDescent="0.35">
      <c r="A12" s="9" t="s">
        <v>0</v>
      </c>
      <c r="B12" s="9"/>
      <c r="C12" s="74" t="s">
        <v>34</v>
      </c>
      <c r="D12" s="74"/>
      <c r="E12" s="10"/>
      <c r="F12" s="10"/>
      <c r="G12" s="10"/>
      <c r="H12" s="10"/>
      <c r="L12" s="5"/>
    </row>
    <row r="13" spans="1:12" x14ac:dyDescent="0.3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35">
      <c r="A14" s="11" t="s">
        <v>1</v>
      </c>
      <c r="B14" s="11"/>
      <c r="C14" s="34"/>
      <c r="D14" s="44"/>
      <c r="E14" s="45"/>
      <c r="F14" s="45"/>
      <c r="G14" s="10"/>
      <c r="H14" s="10"/>
    </row>
    <row r="15" spans="1:12" x14ac:dyDescent="0.35">
      <c r="A15" s="9"/>
      <c r="B15" s="9"/>
      <c r="C15" s="46"/>
      <c r="D15" s="47"/>
      <c r="E15" s="48"/>
      <c r="F15" s="48"/>
      <c r="G15" s="10"/>
      <c r="H15" s="10"/>
    </row>
    <row r="16" spans="1:12" x14ac:dyDescent="0.35">
      <c r="A16" s="9"/>
      <c r="B16" s="9"/>
      <c r="C16" s="30"/>
      <c r="D16" s="30"/>
      <c r="E16" s="35"/>
      <c r="F16" s="35"/>
      <c r="G16" s="10"/>
      <c r="H16" s="10"/>
    </row>
    <row r="17" spans="1:10" x14ac:dyDescent="0.35">
      <c r="A17" s="36" t="s">
        <v>25</v>
      </c>
      <c r="B17" s="37"/>
      <c r="C17" s="38"/>
      <c r="D17" s="12"/>
    </row>
    <row r="18" spans="1:10" x14ac:dyDescent="0.35">
      <c r="A18" s="15" t="s">
        <v>10</v>
      </c>
      <c r="B18" s="16"/>
      <c r="C18" s="39">
        <v>2750</v>
      </c>
      <c r="D18" s="12"/>
    </row>
    <row r="19" spans="1:10" x14ac:dyDescent="0.35">
      <c r="A19" s="17" t="s">
        <v>11</v>
      </c>
      <c r="B19" s="18"/>
      <c r="C19" s="40">
        <v>2350</v>
      </c>
      <c r="D19" s="12"/>
      <c r="I19"/>
    </row>
    <row r="20" spans="1:10" x14ac:dyDescent="0.35">
      <c r="A20" s="17" t="s">
        <v>4</v>
      </c>
      <c r="B20" s="18"/>
      <c r="C20" s="41">
        <v>200</v>
      </c>
      <c r="D20" s="12"/>
    </row>
    <row r="21" spans="1:10" x14ac:dyDescent="0.35">
      <c r="A21" s="17" t="s">
        <v>13</v>
      </c>
      <c r="B21" s="18"/>
      <c r="C21" s="43" t="s">
        <v>31</v>
      </c>
      <c r="D21" s="12"/>
    </row>
    <row r="22" spans="1:10" x14ac:dyDescent="0.35">
      <c r="A22" s="19" t="s">
        <v>26</v>
      </c>
      <c r="B22" s="20"/>
      <c r="C22" s="42" t="s">
        <v>33</v>
      </c>
      <c r="D22" s="12"/>
    </row>
    <row r="24" spans="1:10" x14ac:dyDescent="0.35">
      <c r="A24" s="54" t="s">
        <v>28</v>
      </c>
      <c r="B24" s="53"/>
      <c r="C24" s="53"/>
      <c r="D24" s="53"/>
      <c r="E24" s="53"/>
      <c r="F24" s="53"/>
      <c r="G24" s="53"/>
      <c r="H24" s="53"/>
      <c r="I24" s="53"/>
    </row>
    <row r="25" spans="1:10" x14ac:dyDescent="0.35">
      <c r="A25" s="53" t="s">
        <v>36</v>
      </c>
      <c r="B25" s="53"/>
      <c r="C25" s="53"/>
      <c r="D25" s="53"/>
      <c r="E25" s="53"/>
      <c r="F25" s="53"/>
      <c r="G25" s="53"/>
      <c r="H25" s="53"/>
      <c r="I25" s="53"/>
    </row>
    <row r="26" spans="1:10" x14ac:dyDescent="0.35">
      <c r="A26" s="9"/>
    </row>
    <row r="27" spans="1:10" x14ac:dyDescent="0.35">
      <c r="A27" s="49" t="s">
        <v>27</v>
      </c>
      <c r="B27" s="50"/>
      <c r="C27" s="50"/>
      <c r="D27" s="50"/>
      <c r="E27" s="50"/>
      <c r="F27" s="50"/>
      <c r="G27" s="50"/>
      <c r="H27" s="50"/>
      <c r="I27" s="51"/>
    </row>
    <row r="28" spans="1:10" s="21" customFormat="1" ht="23" x14ac:dyDescent="0.35">
      <c r="A28" s="66" t="s">
        <v>32</v>
      </c>
      <c r="B28" s="67"/>
      <c r="C28" s="67"/>
      <c r="D28" s="68"/>
      <c r="E28" s="56" t="s">
        <v>35</v>
      </c>
      <c r="F28" s="56" t="s">
        <v>6</v>
      </c>
      <c r="G28" s="56" t="s">
        <v>7</v>
      </c>
      <c r="H28" s="56" t="s">
        <v>2</v>
      </c>
      <c r="I28" s="56" t="s">
        <v>8</v>
      </c>
    </row>
    <row r="29" spans="1:10" x14ac:dyDescent="0.35">
      <c r="A29" s="69" t="s">
        <v>39</v>
      </c>
      <c r="B29" s="70"/>
      <c r="C29" s="70"/>
      <c r="D29" s="71"/>
      <c r="E29" s="59">
        <v>1</v>
      </c>
      <c r="F29" s="62"/>
      <c r="G29" s="57" cm="1">
        <f t="array" ref="G29">_xlfn.SWITCH($C$22,"Nee", IF(ISBLANK(F29),0,IF(F29&lt;=0,"Ongeldig!",E29*F29)),"Ja", E29*F29,"&lt;Invullen RIS&gt;","€0 toegestaan?")</f>
        <v>0</v>
      </c>
      <c r="H29" s="58"/>
      <c r="I29" s="57">
        <f>G29+(H29*G29)</f>
        <v>0</v>
      </c>
    </row>
    <row r="30" spans="1:10" x14ac:dyDescent="0.35">
      <c r="A30" s="22"/>
      <c r="B30" s="23"/>
      <c r="C30" s="23"/>
      <c r="D30" s="23"/>
      <c r="E30" s="23"/>
      <c r="F30" s="24" t="s">
        <v>5</v>
      </c>
      <c r="G30" s="25">
        <f>IF(COUNTIF(G29:G29,"Ongeldig!")&gt;0,"Ongeldig!",SUM(G29:G29))</f>
        <v>0</v>
      </c>
      <c r="H30" s="26"/>
      <c r="I30" s="25">
        <f>SUM(I29:I29)</f>
        <v>0</v>
      </c>
    </row>
    <row r="31" spans="1:1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x14ac:dyDescent="0.35">
      <c r="A32" s="13" t="s">
        <v>29</v>
      </c>
      <c r="B32" s="14"/>
      <c r="C32" s="14"/>
      <c r="D32" s="14"/>
      <c r="E32" s="27"/>
      <c r="F32" s="9"/>
      <c r="G32" s="9"/>
      <c r="H32" s="9"/>
      <c r="I32" s="9"/>
      <c r="J32" s="9"/>
    </row>
    <row r="33" spans="1:10" ht="33.65" customHeight="1" x14ac:dyDescent="0.35">
      <c r="A33" s="63" t="s">
        <v>9</v>
      </c>
      <c r="B33" s="64"/>
      <c r="C33" s="65"/>
      <c r="D33" s="28" t="str" cm="1">
        <f t="array" ref="D33">_xlfn.SWITCH(C21,"&lt;Invullen RIS&gt;", " ", "Lineair", IF(G30=0," ",IF(C20="&lt;Invullen RIS&gt;"," ",IF(G30&gt;C18,"Ongeldig!",IF(G30&gt;=C19,(0-C20)/(C18-C19)*(G30-C18),IF(G30&lt;C19,C20,0))))),"Niet-Lineair", IF(G30=0," ",IF(C20="&lt;Invullen RIS&gt;"," ",IF(G30&gt;C18,"Ongeldig!",IF(G30&gt;=C19,C20-(((C20*((C19-G30)/(C18-C19)))^2)/C20),IF(G30&lt;C19,C20,0))))))</f>
        <v xml:space="preserve"> </v>
      </c>
      <c r="E33" s="29" t="s">
        <v>3</v>
      </c>
      <c r="F33" s="9"/>
      <c r="G33" s="9"/>
      <c r="H33" s="9"/>
      <c r="I33" s="9"/>
      <c r="J33" s="9"/>
    </row>
    <row r="34" spans="1:10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sheetProtection algorithmName="SHA-512" hashValue="q/X2F96t4Gsmh5tsVC3SLOYJzNOdzMy3kVKjKZ74GrdKyFQ7W+Y3kiElRaqg8c/x4i1L3M/D0onFVN1UNE66Jg==" saltValue="kUQ69L3IUWC7DioXqTAZdw==" spinCount="100000" sheet="1" objects="1" scenarios="1"/>
  <mergeCells count="5">
    <mergeCell ref="A33:C33"/>
    <mergeCell ref="A28:D28"/>
    <mergeCell ref="A29:D29"/>
    <mergeCell ref="G2:I9"/>
    <mergeCell ref="C12:D12"/>
  </mergeCells>
  <conditionalFormatting sqref="A29 E29:F29">
    <cfRule type="containsText" dxfId="9" priority="1" operator="containsText" text="Ongeldig!">
      <formula>NOT(ISERROR(SEARCH("Ongeldig!",A29)))</formula>
    </cfRule>
  </conditionalFormatting>
  <conditionalFormatting sqref="C18:C22">
    <cfRule type="containsText" dxfId="8" priority="3" operator="containsText" text="&lt;Invullen RIS&gt;">
      <formula>NOT(ISERROR(SEARCH("&lt;Invullen RIS&gt;",C18)))</formula>
    </cfRule>
  </conditionalFormatting>
  <conditionalFormatting sqref="C12:D12">
    <cfRule type="containsText" dxfId="7" priority="2" operator="containsText" text="&lt;Invullen RIS&gt;">
      <formula>NOT(ISERROR(SEARCH("&lt;Invullen RIS&gt;",C12)))</formula>
    </cfRule>
  </conditionalFormatting>
  <conditionalFormatting sqref="D33">
    <cfRule type="containsText" dxfId="6" priority="5" operator="containsText" text="Ongeldig!">
      <formula>NOT(ISERROR(SEARCH("Ongeldig!",D33)))</formula>
    </cfRule>
  </conditionalFormatting>
  <conditionalFormatting sqref="G29">
    <cfRule type="containsText" dxfId="5" priority="4" operator="containsText" text="toegestaan">
      <formula>NOT(ISERROR(SEARCH("toegestaan",G29)))</formula>
    </cfRule>
  </conditionalFormatting>
  <dataValidations count="2">
    <dataValidation type="list" allowBlank="1" showErrorMessage="1" sqref="C22" xr:uid="{F7321FBC-A474-4B1E-B8AF-29F9E3FED726}">
      <formula1>"&lt;Invullen RIS&gt;,Nee,Ja"</formula1>
    </dataValidation>
    <dataValidation type="list" allowBlank="1" showErrorMessage="1" sqref="C21" xr:uid="{64CA7024-859D-4C73-8950-ED84F58F160C}">
      <formula1>"&lt;Invullen RIS&gt;,Lineair,Niet-Lineair"</formula1>
    </dataValidation>
  </dataValidations>
  <pageMargins left="0.7" right="0.7" top="0.75" bottom="0.75" header="0.3" footer="0.3"/>
  <ignoredErrors>
    <ignoredError sqref="C12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850B-2984-4A3D-86E8-494C5506670C}">
  <dimension ref="A1:L41"/>
  <sheetViews>
    <sheetView zoomScale="80" zoomScaleNormal="80" workbookViewId="0">
      <selection activeCell="H29" sqref="H29"/>
    </sheetView>
  </sheetViews>
  <sheetFormatPr defaultColWidth="8.7265625" defaultRowHeight="14.5" x14ac:dyDescent="0.35"/>
  <cols>
    <col min="1" max="1" width="8.7265625" style="3"/>
    <col min="2" max="2" width="19.7265625" style="3" customWidth="1"/>
    <col min="3" max="4" width="17" style="3" customWidth="1"/>
    <col min="5" max="5" width="18" style="3" hidden="1" customWidth="1"/>
    <col min="6" max="6" width="25.36328125" style="3" customWidth="1"/>
    <col min="7" max="7" width="16.453125" style="3" customWidth="1"/>
    <col min="8" max="8" width="9.7265625" style="3" customWidth="1"/>
    <col min="9" max="9" width="16.453125" style="3" customWidth="1"/>
    <col min="10" max="10" width="14.81640625" style="3" customWidth="1"/>
    <col min="11" max="16384" width="8.7265625" style="3"/>
  </cols>
  <sheetData>
    <row r="1" spans="1:12" x14ac:dyDescent="0.35">
      <c r="A1" s="1"/>
      <c r="B1" s="1"/>
      <c r="C1" s="1"/>
      <c r="D1" s="1"/>
      <c r="E1" s="1"/>
      <c r="F1" s="1"/>
      <c r="G1" s="1"/>
      <c r="H1" s="2"/>
      <c r="I1" s="1"/>
    </row>
    <row r="2" spans="1:12" x14ac:dyDescent="0.35">
      <c r="A2" s="1"/>
      <c r="B2" s="1"/>
      <c r="C2" s="1"/>
      <c r="D2" s="1"/>
      <c r="E2" s="1"/>
      <c r="F2" s="1"/>
      <c r="G2" s="72" t="s">
        <v>30</v>
      </c>
      <c r="H2" s="73"/>
      <c r="I2" s="73"/>
    </row>
    <row r="3" spans="1:12" ht="14.5" customHeight="1" x14ac:dyDescent="0.35">
      <c r="A3" s="1"/>
      <c r="B3" s="1"/>
      <c r="C3" s="1"/>
      <c r="D3" s="1"/>
      <c r="E3" s="1"/>
      <c r="F3" s="1"/>
      <c r="G3" s="73"/>
      <c r="H3" s="73"/>
      <c r="I3" s="73"/>
    </row>
    <row r="4" spans="1:12" x14ac:dyDescent="0.35">
      <c r="A4" s="1"/>
      <c r="B4" s="1"/>
      <c r="C4" s="1"/>
      <c r="D4" s="1"/>
      <c r="E4" s="1"/>
      <c r="F4" s="1"/>
      <c r="G4" s="73"/>
      <c r="H4" s="73"/>
      <c r="I4" s="73"/>
    </row>
    <row r="5" spans="1:12" x14ac:dyDescent="0.35">
      <c r="A5" s="1"/>
      <c r="B5" s="1"/>
      <c r="C5" s="1"/>
      <c r="D5" s="1"/>
      <c r="E5" s="1"/>
      <c r="F5" s="1"/>
      <c r="G5" s="73"/>
      <c r="H5" s="73"/>
      <c r="I5" s="73"/>
    </row>
    <row r="6" spans="1:12" x14ac:dyDescent="0.35">
      <c r="A6" s="1"/>
      <c r="B6" s="1"/>
      <c r="C6" s="1"/>
      <c r="D6" s="1"/>
      <c r="E6" s="1"/>
      <c r="F6" s="1"/>
      <c r="G6" s="73"/>
      <c r="H6" s="73"/>
      <c r="I6" s="73"/>
      <c r="L6" s="4"/>
    </row>
    <row r="7" spans="1:12" ht="17.5" x14ac:dyDescent="0.35">
      <c r="A7" s="1"/>
      <c r="B7" s="1"/>
      <c r="C7" s="6" t="s">
        <v>37</v>
      </c>
      <c r="D7" s="1"/>
      <c r="E7" s="1"/>
      <c r="F7" s="1"/>
      <c r="G7" s="73"/>
      <c r="H7" s="73"/>
      <c r="I7" s="73"/>
      <c r="L7" s="5"/>
    </row>
    <row r="8" spans="1:12" ht="17.5" x14ac:dyDescent="0.35">
      <c r="A8" s="1"/>
      <c r="B8" s="1"/>
      <c r="C8" s="8" t="s">
        <v>12</v>
      </c>
      <c r="D8" s="1"/>
      <c r="E8" s="1"/>
      <c r="F8" s="1"/>
      <c r="G8" s="73"/>
      <c r="H8" s="73"/>
      <c r="I8" s="73"/>
      <c r="L8" s="4"/>
    </row>
    <row r="9" spans="1:12" ht="18.5" x14ac:dyDescent="0.45">
      <c r="A9" s="1"/>
      <c r="B9" s="1"/>
      <c r="C9" s="55" t="s">
        <v>42</v>
      </c>
      <c r="D9" s="7"/>
      <c r="E9" s="1"/>
      <c r="F9" s="1"/>
      <c r="G9" s="73"/>
      <c r="H9" s="73"/>
      <c r="I9" s="73"/>
      <c r="L9" s="4"/>
    </row>
    <row r="10" spans="1:12" ht="14.5" customHeight="1" x14ac:dyDescent="0.35">
      <c r="A10" s="1"/>
      <c r="B10" s="1"/>
      <c r="C10" s="1"/>
      <c r="D10" s="8"/>
      <c r="E10" s="1"/>
      <c r="F10" s="1"/>
      <c r="G10" s="52"/>
      <c r="H10" s="52"/>
      <c r="I10" s="52"/>
      <c r="L10" s="4"/>
    </row>
    <row r="11" spans="1:12" x14ac:dyDescent="0.35">
      <c r="L11" s="4"/>
    </row>
    <row r="12" spans="1:12" x14ac:dyDescent="0.35">
      <c r="A12" s="9" t="s">
        <v>0</v>
      </c>
      <c r="B12" s="9"/>
      <c r="C12" s="74" t="s">
        <v>34</v>
      </c>
      <c r="D12" s="74"/>
      <c r="E12" s="10"/>
      <c r="F12" s="10"/>
      <c r="G12" s="10"/>
      <c r="H12" s="10"/>
      <c r="L12" s="5"/>
    </row>
    <row r="13" spans="1:12" x14ac:dyDescent="0.35">
      <c r="A13" s="9"/>
      <c r="B13" s="9"/>
      <c r="C13" s="9"/>
      <c r="D13" s="9"/>
      <c r="E13" s="10"/>
      <c r="F13" s="10"/>
      <c r="G13" s="10"/>
      <c r="H13" s="10"/>
      <c r="L13" s="4"/>
    </row>
    <row r="14" spans="1:12" x14ac:dyDescent="0.35">
      <c r="A14" s="11" t="s">
        <v>1</v>
      </c>
      <c r="B14" s="11"/>
      <c r="C14" s="34"/>
      <c r="D14" s="44"/>
      <c r="E14" s="45"/>
      <c r="F14" s="45"/>
      <c r="G14" s="10"/>
      <c r="H14" s="10"/>
    </row>
    <row r="15" spans="1:12" x14ac:dyDescent="0.35">
      <c r="A15" s="9"/>
      <c r="B15" s="9"/>
      <c r="C15" s="46"/>
      <c r="D15" s="47"/>
      <c r="E15" s="48"/>
      <c r="F15" s="48"/>
      <c r="G15" s="10"/>
      <c r="H15" s="10"/>
    </row>
    <row r="16" spans="1:12" x14ac:dyDescent="0.35">
      <c r="A16" s="9"/>
      <c r="B16" s="9"/>
      <c r="C16" s="30"/>
      <c r="D16" s="30"/>
      <c r="E16" s="35"/>
      <c r="F16" s="35"/>
      <c r="G16" s="10"/>
      <c r="H16" s="10"/>
    </row>
    <row r="17" spans="1:10" x14ac:dyDescent="0.35">
      <c r="A17" s="36" t="s">
        <v>25</v>
      </c>
      <c r="B17" s="37"/>
      <c r="C17" s="38"/>
      <c r="D17" s="12"/>
    </row>
    <row r="18" spans="1:10" x14ac:dyDescent="0.35">
      <c r="A18" s="15" t="s">
        <v>10</v>
      </c>
      <c r="B18" s="16"/>
      <c r="C18" s="39">
        <v>5000</v>
      </c>
      <c r="D18" s="12"/>
    </row>
    <row r="19" spans="1:10" hidden="1" x14ac:dyDescent="0.35">
      <c r="A19" s="17" t="s">
        <v>11</v>
      </c>
      <c r="B19" s="18"/>
      <c r="C19" s="40">
        <v>0</v>
      </c>
      <c r="D19" s="12"/>
      <c r="I19"/>
    </row>
    <row r="20" spans="1:10" hidden="1" x14ac:dyDescent="0.35">
      <c r="A20" s="17" t="s">
        <v>4</v>
      </c>
      <c r="B20" s="18"/>
      <c r="C20" s="41">
        <v>0</v>
      </c>
      <c r="D20" s="12"/>
    </row>
    <row r="21" spans="1:10" hidden="1" x14ac:dyDescent="0.35">
      <c r="A21" s="17" t="s">
        <v>13</v>
      </c>
      <c r="B21" s="18"/>
      <c r="C21" s="43" t="s">
        <v>31</v>
      </c>
      <c r="D21" s="12"/>
    </row>
    <row r="22" spans="1:10" x14ac:dyDescent="0.35">
      <c r="A22" s="19" t="s">
        <v>26</v>
      </c>
      <c r="B22" s="20"/>
      <c r="C22" s="42" t="s">
        <v>33</v>
      </c>
      <c r="D22" s="12"/>
    </row>
    <row r="24" spans="1:10" x14ac:dyDescent="0.35">
      <c r="A24" s="54" t="s">
        <v>28</v>
      </c>
      <c r="B24" s="53"/>
      <c r="C24" s="53"/>
      <c r="D24" s="53"/>
      <c r="E24" s="53"/>
      <c r="F24" s="53"/>
      <c r="G24" s="53"/>
      <c r="H24" s="53"/>
      <c r="I24" s="53"/>
    </row>
    <row r="25" spans="1:10" x14ac:dyDescent="0.35">
      <c r="A25" s="53" t="s">
        <v>36</v>
      </c>
      <c r="B25" s="53"/>
      <c r="C25" s="53"/>
      <c r="D25" s="53"/>
      <c r="E25" s="53"/>
      <c r="F25" s="53"/>
      <c r="G25" s="53"/>
      <c r="H25" s="53"/>
      <c r="I25" s="53"/>
    </row>
    <row r="26" spans="1:10" x14ac:dyDescent="0.35">
      <c r="A26" s="9"/>
    </row>
    <row r="27" spans="1:10" x14ac:dyDescent="0.35">
      <c r="A27" s="49" t="s">
        <v>27</v>
      </c>
      <c r="B27" s="50"/>
      <c r="C27" s="50"/>
      <c r="D27" s="50"/>
      <c r="E27" s="50"/>
      <c r="F27" s="50"/>
      <c r="G27" s="50"/>
      <c r="H27" s="50"/>
      <c r="I27" s="51"/>
    </row>
    <row r="28" spans="1:10" s="21" customFormat="1" ht="23" x14ac:dyDescent="0.35">
      <c r="A28" s="66" t="s">
        <v>32</v>
      </c>
      <c r="B28" s="67"/>
      <c r="C28" s="67"/>
      <c r="D28" s="68"/>
      <c r="E28" s="56" t="s">
        <v>35</v>
      </c>
      <c r="F28" s="56" t="s">
        <v>41</v>
      </c>
      <c r="G28" s="56" t="s">
        <v>7</v>
      </c>
      <c r="H28" s="56" t="s">
        <v>2</v>
      </c>
      <c r="I28" s="56" t="s">
        <v>8</v>
      </c>
    </row>
    <row r="29" spans="1:10" x14ac:dyDescent="0.35">
      <c r="A29" s="69" t="s">
        <v>43</v>
      </c>
      <c r="B29" s="70"/>
      <c r="C29" s="70"/>
      <c r="D29" s="71"/>
      <c r="E29" s="59">
        <v>1</v>
      </c>
      <c r="F29" s="62"/>
      <c r="G29" s="57" cm="1">
        <f t="array" ref="G29">_xlfn.SWITCH($C$22,"Nee", IF(ISBLANK(F29),0,IF(F29&lt;=0,"Ongeldig!",E29*F29)),"Ja", E29*F29,"&lt;Invullen RIS&gt;","€0 toegestaan?")</f>
        <v>0</v>
      </c>
      <c r="H29" s="58"/>
      <c r="I29" s="57">
        <f>G29+(H29*G29)</f>
        <v>0</v>
      </c>
    </row>
    <row r="30" spans="1:10" x14ac:dyDescent="0.35">
      <c r="A30" s="22"/>
      <c r="B30" s="23"/>
      <c r="C30" s="23"/>
      <c r="D30" s="23"/>
      <c r="E30" s="23"/>
      <c r="F30" s="24" t="s">
        <v>5</v>
      </c>
      <c r="G30" s="25">
        <f>IF(COUNTIF(G29:G29,"Ongeldig!")&gt;0,"Ongeldig!",SUM(G29:G29))</f>
        <v>0</v>
      </c>
      <c r="H30" s="26"/>
      <c r="I30" s="25">
        <f>SUM(I29:I29)</f>
        <v>0</v>
      </c>
    </row>
    <row r="31" spans="1:10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idden="1" x14ac:dyDescent="0.35">
      <c r="A32" s="13" t="s">
        <v>29</v>
      </c>
      <c r="B32" s="14"/>
      <c r="C32" s="14"/>
      <c r="D32" s="61"/>
      <c r="E32" s="27"/>
      <c r="F32" s="9"/>
      <c r="G32" s="9"/>
      <c r="H32" s="9"/>
      <c r="I32" s="9"/>
      <c r="J32" s="9"/>
    </row>
    <row r="33" spans="1:10" ht="33.65" hidden="1" customHeight="1" x14ac:dyDescent="0.35">
      <c r="A33" s="75" t="s">
        <v>40</v>
      </c>
      <c r="B33" s="76"/>
      <c r="C33" s="77"/>
      <c r="D33" s="60" t="str" cm="1">
        <f t="array" ref="D33">_xlfn.SWITCH(C21,"&lt;Invullen RIS&gt;", " ", "Lineair", IF(G30=0," ",IF(C20="&lt;Invullen RIS&gt;"," ",IF(G30&gt;C18,"Ongeldig!",IF(G30&gt;=C19,(0-C20)/(C18-C19)*(G30-C18),IF(G30&lt;C19,C20,0))))),"Niet-Lineair", IF(G30=0," ",IF(C20="&lt;Invullen RIS&gt;"," ",IF(G30&gt;C18,"Ongeldig!",IF(G30&gt;=C19,C20-(((C20*((C19-G30)/(C18-C19)))^2)/C20),IF(G30&lt;C19,C20,0))))))</f>
        <v xml:space="preserve"> </v>
      </c>
      <c r="E33" s="29" t="s">
        <v>3</v>
      </c>
      <c r="F33" s="9"/>
      <c r="G33" s="9"/>
      <c r="H33" s="9"/>
      <c r="I33" s="9"/>
      <c r="J33" s="9"/>
    </row>
    <row r="34" spans="1:10" hidden="1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0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0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</row>
  </sheetData>
  <sheetProtection algorithmName="SHA-512" hashValue="wQLMVcihV1EU6pxKJTEuCJ3eNru2h87hp6KgFibQgYlXm1nY0KYSKW0S2CTl87RCUA+eBXBkx6uRFacxcHQbZA==" saltValue="j3icdAW727OlGdDo3Z3I0g==" spinCount="100000" sheet="1" objects="1" scenarios="1"/>
  <mergeCells count="5">
    <mergeCell ref="A33:C33"/>
    <mergeCell ref="G2:I9"/>
    <mergeCell ref="C12:D12"/>
    <mergeCell ref="A28:D28"/>
    <mergeCell ref="A29:D29"/>
  </mergeCells>
  <conditionalFormatting sqref="A29 E29:F29">
    <cfRule type="containsText" dxfId="4" priority="1" operator="containsText" text="Ongeldig!">
      <formula>NOT(ISERROR(SEARCH("Ongeldig!",A29)))</formula>
    </cfRule>
  </conditionalFormatting>
  <conditionalFormatting sqref="C18:C22">
    <cfRule type="containsText" dxfId="3" priority="3" operator="containsText" text="&lt;Invullen RIS&gt;">
      <formula>NOT(ISERROR(SEARCH("&lt;Invullen RIS&gt;",C18)))</formula>
    </cfRule>
  </conditionalFormatting>
  <conditionalFormatting sqref="C12:D12">
    <cfRule type="containsText" dxfId="2" priority="2" operator="containsText" text="&lt;Invullen RIS&gt;">
      <formula>NOT(ISERROR(SEARCH("&lt;Invullen RIS&gt;",C12)))</formula>
    </cfRule>
  </conditionalFormatting>
  <conditionalFormatting sqref="D33">
    <cfRule type="containsText" dxfId="1" priority="5" operator="containsText" text="Ongeldig!">
      <formula>NOT(ISERROR(SEARCH("Ongeldig!",D33)))</formula>
    </cfRule>
  </conditionalFormatting>
  <conditionalFormatting sqref="G29">
    <cfRule type="containsText" dxfId="0" priority="4" operator="containsText" text="toegestaan">
      <formula>NOT(ISERROR(SEARCH("toegestaan",G29)))</formula>
    </cfRule>
  </conditionalFormatting>
  <dataValidations count="2">
    <dataValidation type="list" allowBlank="1" showErrorMessage="1" sqref="C22" xr:uid="{7CD58D76-4B63-4BE8-A18B-63B54C10A659}">
      <formula1>"&lt;Invullen RIS&gt;,Nee,Ja"</formula1>
    </dataValidation>
    <dataValidation type="list" allowBlank="1" showErrorMessage="1" sqref="C21" xr:uid="{D60B28EB-35A9-4C3B-80CB-84C156E36C1A}">
      <formula1>"&lt;Invullen RIS&gt;,Lineair,Niet-Lineair"</formula1>
    </dataValidation>
  </dataValidations>
  <pageMargins left="0.7" right="0.7" top="0.75" bottom="0.75" header="0.3" footer="0.3"/>
  <ignoredErrors>
    <ignoredError sqref="C12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265625" defaultRowHeight="14.5" x14ac:dyDescent="0.35"/>
  <cols>
    <col min="1" max="16384" width="8.7265625" style="31"/>
  </cols>
  <sheetData>
    <row r="2" spans="2:16" x14ac:dyDescent="0.35">
      <c r="B2" s="33" t="s">
        <v>15</v>
      </c>
    </row>
    <row r="3" spans="2:16" x14ac:dyDescent="0.35">
      <c r="B3" s="31" t="s">
        <v>16</v>
      </c>
      <c r="C3" s="9" t="s">
        <v>14</v>
      </c>
    </row>
    <row r="5" spans="2:16" x14ac:dyDescent="0.35">
      <c r="B5" s="32" t="s">
        <v>18</v>
      </c>
      <c r="C5" s="32" t="s">
        <v>17</v>
      </c>
      <c r="E5" s="31" t="s">
        <v>22</v>
      </c>
      <c r="P5" s="31" t="s">
        <v>23</v>
      </c>
    </row>
    <row r="6" spans="2:16" x14ac:dyDescent="0.35">
      <c r="B6" s="32">
        <v>10</v>
      </c>
      <c r="C6" s="32">
        <f>(0-100)/(10-0)*(B6-10)</f>
        <v>0</v>
      </c>
      <c r="P6" s="31" t="s">
        <v>24</v>
      </c>
    </row>
    <row r="7" spans="2:16" x14ac:dyDescent="0.35">
      <c r="B7" s="32">
        <v>9</v>
      </c>
      <c r="C7" s="32">
        <f t="shared" ref="C7:C16" si="0">(0-100)/(10-0)*(B7-10)</f>
        <v>10</v>
      </c>
    </row>
    <row r="8" spans="2:16" x14ac:dyDescent="0.35">
      <c r="B8" s="32">
        <v>8</v>
      </c>
      <c r="C8" s="32">
        <f t="shared" si="0"/>
        <v>20</v>
      </c>
    </row>
    <row r="9" spans="2:16" x14ac:dyDescent="0.35">
      <c r="B9" s="32">
        <v>7</v>
      </c>
      <c r="C9" s="32">
        <f t="shared" si="0"/>
        <v>30</v>
      </c>
    </row>
    <row r="10" spans="2:16" x14ac:dyDescent="0.35">
      <c r="B10" s="32">
        <v>6</v>
      </c>
      <c r="C10" s="32">
        <f t="shared" si="0"/>
        <v>40</v>
      </c>
    </row>
    <row r="11" spans="2:16" x14ac:dyDescent="0.35">
      <c r="B11" s="32">
        <v>5</v>
      </c>
      <c r="C11" s="32">
        <f t="shared" si="0"/>
        <v>50</v>
      </c>
    </row>
    <row r="12" spans="2:16" x14ac:dyDescent="0.35">
      <c r="B12" s="32">
        <v>4</v>
      </c>
      <c r="C12" s="32">
        <f t="shared" si="0"/>
        <v>60</v>
      </c>
    </row>
    <row r="13" spans="2:16" x14ac:dyDescent="0.35">
      <c r="B13" s="32">
        <v>3</v>
      </c>
      <c r="C13" s="32">
        <f t="shared" si="0"/>
        <v>70</v>
      </c>
    </row>
    <row r="14" spans="2:16" x14ac:dyDescent="0.35">
      <c r="B14" s="32">
        <v>2</v>
      </c>
      <c r="C14" s="32">
        <f t="shared" si="0"/>
        <v>80</v>
      </c>
    </row>
    <row r="15" spans="2:16" x14ac:dyDescent="0.35">
      <c r="B15" s="32">
        <v>1</v>
      </c>
      <c r="C15" s="32">
        <f t="shared" si="0"/>
        <v>90</v>
      </c>
    </row>
    <row r="16" spans="2:16" x14ac:dyDescent="0.35">
      <c r="B16" s="32">
        <v>0</v>
      </c>
      <c r="C16" s="32">
        <f t="shared" si="0"/>
        <v>100</v>
      </c>
    </row>
    <row r="26" spans="2:5" x14ac:dyDescent="0.35">
      <c r="B26" s="33" t="s">
        <v>19</v>
      </c>
    </row>
    <row r="27" spans="2:5" x14ac:dyDescent="0.35">
      <c r="B27" s="31" t="s">
        <v>20</v>
      </c>
      <c r="C27" s="31" t="s">
        <v>21</v>
      </c>
    </row>
    <row r="29" spans="2:5" x14ac:dyDescent="0.35">
      <c r="B29" s="32" t="s">
        <v>18</v>
      </c>
      <c r="C29" s="32" t="s">
        <v>17</v>
      </c>
      <c r="E29" s="31" t="s">
        <v>22</v>
      </c>
    </row>
    <row r="30" spans="2:5" x14ac:dyDescent="0.35">
      <c r="B30" s="32">
        <v>10</v>
      </c>
      <c r="C30" s="32">
        <f>100-(((100*((0-B30)/(10-0)))^2)/100)</f>
        <v>0</v>
      </c>
    </row>
    <row r="31" spans="2:5" x14ac:dyDescent="0.35">
      <c r="B31" s="32">
        <v>9</v>
      </c>
      <c r="C31" s="32">
        <f t="shared" ref="C31:C40" si="1">100-(((100*((0-B31)/(10-0)))^2)/100)</f>
        <v>19</v>
      </c>
    </row>
    <row r="32" spans="2:5" x14ac:dyDescent="0.35">
      <c r="B32" s="32">
        <v>8</v>
      </c>
      <c r="C32" s="32">
        <f t="shared" si="1"/>
        <v>36</v>
      </c>
    </row>
    <row r="33" spans="2:3" x14ac:dyDescent="0.35">
      <c r="B33" s="32">
        <v>7</v>
      </c>
      <c r="C33" s="32">
        <f t="shared" si="1"/>
        <v>51</v>
      </c>
    </row>
    <row r="34" spans="2:3" x14ac:dyDescent="0.35">
      <c r="B34" s="32">
        <v>6</v>
      </c>
      <c r="C34" s="32">
        <f t="shared" si="1"/>
        <v>64</v>
      </c>
    </row>
    <row r="35" spans="2:3" x14ac:dyDescent="0.35">
      <c r="B35" s="32">
        <v>5</v>
      </c>
      <c r="C35" s="32">
        <f t="shared" si="1"/>
        <v>75</v>
      </c>
    </row>
    <row r="36" spans="2:3" x14ac:dyDescent="0.35">
      <c r="B36" s="32">
        <v>4</v>
      </c>
      <c r="C36" s="32">
        <f t="shared" si="1"/>
        <v>84</v>
      </c>
    </row>
    <row r="37" spans="2:3" x14ac:dyDescent="0.35">
      <c r="B37" s="32">
        <v>3</v>
      </c>
      <c r="C37" s="32">
        <f t="shared" si="1"/>
        <v>91</v>
      </c>
    </row>
    <row r="38" spans="2:3" x14ac:dyDescent="0.35">
      <c r="B38" s="32">
        <v>2</v>
      </c>
      <c r="C38" s="32">
        <f t="shared" si="1"/>
        <v>96</v>
      </c>
    </row>
    <row r="39" spans="2:3" x14ac:dyDescent="0.35">
      <c r="B39" s="32">
        <v>1</v>
      </c>
      <c r="C39" s="32">
        <f t="shared" si="1"/>
        <v>99</v>
      </c>
    </row>
    <row r="40" spans="2:3" x14ac:dyDescent="0.35">
      <c r="B40" s="32">
        <v>0</v>
      </c>
      <c r="C40" s="32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8EBF35589C0946BDA6646E69E826BA" ma:contentTypeVersion="2" ma:contentTypeDescription="Een nieuw document maken." ma:contentTypeScope="" ma:versionID="c041a9b000f99bf0502098604861c69c">
  <xsd:schema xmlns:xsd="http://www.w3.org/2001/XMLSchema" xmlns:xs="http://www.w3.org/2001/XMLSchema" xmlns:p="http://schemas.microsoft.com/office/2006/metadata/properties" xmlns:ns2="77eef9fd-b337-4a04-a77d-a1c60ec4f402" targetNamespace="http://schemas.microsoft.com/office/2006/metadata/properties" ma:root="true" ma:fieldsID="46a122345f1932e39c6f898cf5824756" ns2:_="">
    <xsd:import namespace="77eef9fd-b337-4a04-a77d-a1c60ec4f4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ef9fd-b337-4a04-a77d-a1c60ec4f4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A61E6E-2B70-48FD-B870-59F03C169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eef9fd-b337-4a04-a77d-a1c60ec4f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D57AD5-6A58-4CE2-87A7-AA2E6C752363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7eef9fd-b337-4a04-a77d-a1c60ec4f402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95C9E5E-CABC-42C0-B09B-F794DEFDA0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Eerste tabblad</vt:lpstr>
      <vt:lpstr>Tweede tabblad</vt:lpstr>
      <vt:lpstr>Grafiek afbeeldingen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Smid, Febe</cp:lastModifiedBy>
  <cp:lastPrinted>2025-12-22T14:35:47Z</cp:lastPrinted>
  <dcterms:created xsi:type="dcterms:W3CDTF">2020-05-07T10:52:54Z</dcterms:created>
  <dcterms:modified xsi:type="dcterms:W3CDTF">2026-03-06T06:54:44Z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0x010100A88EBF35589C0946BDA6646E69E826BA</vt:lpwstr>
  </property>
</Properties>
</file>