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V:\GN\CI\AI\Inkoop\1. NAT &amp; EU\Loopt\INK25-09-334 10623 Reinigen en inspecteren riolering\3. Nota van Inlichtingen\2de nota\def\"/>
    </mc:Choice>
  </mc:AlternateContent>
  <xr:revisionPtr revIDLastSave="0" documentId="13_ncr:1_{603842E9-4F20-4B37-B1D2-0A2C6319DC4E}" xr6:coauthVersionLast="47" xr6:coauthVersionMax="47" xr10:uidLastSave="{00000000-0000-0000-0000-000000000000}"/>
  <bookViews>
    <workbookView xWindow="-120" yWindow="-120" windowWidth="29040" windowHeight="15840" xr2:uid="{00000000-000D-0000-FFFF-FFFF00000000}"/>
  </bookViews>
  <sheets>
    <sheet name="Inschrijfstaat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5" i="1" l="1"/>
  <c r="G21" i="1"/>
  <c r="G20" i="1"/>
  <c r="G19" i="1"/>
  <c r="G18" i="1"/>
  <c r="G17" i="1"/>
  <c r="G16" i="1"/>
  <c r="G73" i="1"/>
  <c r="G13" i="1"/>
  <c r="G15" i="1"/>
  <c r="G14" i="1"/>
  <c r="G66" i="1"/>
  <c r="G67" i="1"/>
  <c r="D61" i="1"/>
  <c r="G11" i="1" l="1"/>
  <c r="G12" i="1"/>
  <c r="G64" i="1" l="1"/>
  <c r="G10" i="1"/>
  <c r="G9" i="1"/>
  <c r="G62" i="1" l="1"/>
  <c r="G59" i="1"/>
  <c r="G48" i="1" l="1"/>
  <c r="G47" i="1"/>
  <c r="G36" i="1"/>
  <c r="G23" i="1"/>
  <c r="G72" i="1"/>
  <c r="G8" i="1"/>
  <c r="G69" i="1"/>
  <c r="G71" i="1"/>
  <c r="G35" i="1" l="1"/>
  <c r="G49" i="1" l="1"/>
  <c r="G37" i="1"/>
  <c r="G24" i="1"/>
  <c r="G70" i="1"/>
  <c r="G50" i="1" l="1"/>
  <c r="G38" i="1"/>
  <c r="G25" i="1"/>
  <c r="G51" i="1" l="1"/>
  <c r="G39" i="1"/>
  <c r="G26" i="1"/>
  <c r="G27" i="1" l="1"/>
  <c r="G40" i="1" l="1"/>
  <c r="G52" i="1"/>
  <c r="G28" i="1" l="1"/>
  <c r="G53" i="1"/>
  <c r="G41" i="1"/>
  <c r="G54" i="1" l="1"/>
  <c r="G42" i="1"/>
  <c r="G29" i="1"/>
  <c r="G55" i="1" l="1"/>
  <c r="G43" i="1"/>
  <c r="G30" i="1"/>
  <c r="G56" i="1" l="1"/>
  <c r="G57" i="1"/>
  <c r="G44" i="1"/>
  <c r="G45" i="1"/>
  <c r="G31" i="1"/>
  <c r="G61" i="1" l="1"/>
  <c r="G32" i="1"/>
  <c r="G33" i="1"/>
  <c r="G78" i="1" l="1"/>
  <c r="G76" i="1"/>
  <c r="G77" i="1"/>
  <c r="G79" i="1" l="1"/>
</calcChain>
</file>

<file path=xl/sharedStrings.xml><?xml version="1.0" encoding="utf-8"?>
<sst xmlns="http://schemas.openxmlformats.org/spreadsheetml/2006/main" count="209" uniqueCount="76">
  <si>
    <t>POSTNR.</t>
  </si>
  <si>
    <t>OMSCHRIJVING</t>
  </si>
  <si>
    <t>EENHEID</t>
  </si>
  <si>
    <t>HOEVEELHEID</t>
  </si>
  <si>
    <t>EENHEIDSPRIJS</t>
  </si>
  <si>
    <t>TOTAAL</t>
  </si>
  <si>
    <t>keer</t>
  </si>
  <si>
    <t>N</t>
  </si>
  <si>
    <t>ton</t>
  </si>
  <si>
    <t>Subtotaal</t>
  </si>
  <si>
    <t>Uitvoeringskosten</t>
  </si>
  <si>
    <t>Algemene kosten</t>
  </si>
  <si>
    <t>Winst en Risico</t>
  </si>
  <si>
    <t>Aannemingssom, de omzetbelasting niet inbegrepen</t>
  </si>
  <si>
    <t>Inzet actiewagen t.b.v. veilig werken op de rijbaan. Rekening houden met het inzetten van de actiewagen voor 1 dagdeel (4 uur) per keer</t>
  </si>
  <si>
    <t>m</t>
  </si>
  <si>
    <t>V</t>
  </si>
  <si>
    <t xml:space="preserve">Inspectie riolering </t>
  </si>
  <si>
    <t>uur</t>
  </si>
  <si>
    <t>Inzet veiligheidsunit indien dit noodzakelijk is bij de reinigingswerkzaamheden van de riolering</t>
  </si>
  <si>
    <t xml:space="preserve">Europese openbare aanbesteding van de </t>
  </si>
  <si>
    <t>“Raamovereenkomst reinigen &amp; inspecteren riolering Nissewaard”</t>
  </si>
  <si>
    <t>Reiniging tot een vervuiling tot 10%</t>
  </si>
  <si>
    <t>Reiniging tot een vervuiling van 10% - 20%</t>
  </si>
  <si>
    <t>Reiniging rioolput</t>
  </si>
  <si>
    <t>st</t>
  </si>
  <si>
    <t>Reinigen bestaande riolering HWA Ø400 mm t/m Ø600 mm en ei-buis 300/450 mm t/m 500/750 mm</t>
  </si>
  <si>
    <t>Reinigen bestaande riolering HWA Ø700mm t/m Ø1000 mm en ei-buizen groter dan 500/700 maar kleiner dan 800/1200 mm</t>
  </si>
  <si>
    <t>Reinigen bestaande riolering VWA Ø400 mm t/m Ø600 mm en ei-buis 300/450 mm t/m 500/750 mm</t>
  </si>
  <si>
    <t>Reinigen bestaande riolering VWA Ø700mm t/m Ø1000 mm en ei-buizen groter dan 500/700 maar kleiner dan 800/1200 mm</t>
  </si>
  <si>
    <t>Inspectie put</t>
  </si>
  <si>
    <t>Reiniging tot een vervuiling van 20% - 30%</t>
  </si>
  <si>
    <t>Reinigen bestaande riolering VWA  Ø200 mm</t>
  </si>
  <si>
    <t>Reinigen bestaande riolering HWA Ø200 mm</t>
  </si>
  <si>
    <t>Reinigen bestaande riolering VWA Ø200 mm</t>
  </si>
  <si>
    <t>Reinigen bestaande riolering HWA Ø250 mm t/m Ø315 mm en ei-buis 250/375 mm</t>
  </si>
  <si>
    <t>Reinigen bestaande riolering VWA Ø250 mm t/m Ø315 mm en ei-buis 250/375 mm</t>
  </si>
  <si>
    <t>m¹</t>
  </si>
  <si>
    <t>Inspectie leidingen en putten</t>
  </si>
  <si>
    <t>Inmeten putten</t>
  </si>
  <si>
    <t>Landmeetkundig inmeten inspectieputten met GPS inclusief verwerken in digitaal bestand. Betreft: inmeten MV, putbodem, bob's en diameter inkomende leidingen</t>
  </si>
  <si>
    <t>Op afroep binnen 2 uur beschikbaar zijn met een reinigingswagen inclusief bediening voor het afhandelen van klachten (verstoppingen e.d.). Rekening houden met het beschikbaar zijn van 1 dagdeel (4 uur) per keer. Incl. reistijd</t>
  </si>
  <si>
    <t>Op afroep binnen 2 uur beschikbaar zijn met een inspectiewagen inclusief bediening voor het afhandelen van klachten (verstoppingen e.d.). Rekening houden met het beschikbaar zijn van 1 dagdeel (4 uur) per keer. Incl. reistijd</t>
  </si>
  <si>
    <t>Op afroep binnen 2 uur beschikbaar zijn met een rioolmedewerker voor assistentie bij de afhandeling van klachten of gelijkwaardige rioolwerkzaamheden. Incl. reistijd</t>
  </si>
  <si>
    <t xml:space="preserve">Reinigen bestaande riolering HWA kleiner of gelijk aan Ø160 mm </t>
  </si>
  <si>
    <t xml:space="preserve">Reinigen bestaande riolering VWA kleiner of gelijk aan Ø160 mm </t>
  </si>
  <si>
    <t>1. Alleen de groene cellen mogen worden ingevuld.</t>
  </si>
  <si>
    <t>2. Wijzigingen aanbrengen in de inschrijfstaat is niet toegestaan</t>
  </si>
  <si>
    <t>3. Kortingen en/of negatieve bedragen/getallen zijn niet toegestaan.</t>
  </si>
  <si>
    <t>4. Niet ingevulde prijzen/percentages worden gezien als € 0,-</t>
  </si>
  <si>
    <t>EUR</t>
  </si>
  <si>
    <t>Bijlage C- Inschrijfstaat behorende bij de:</t>
  </si>
  <si>
    <t>HOEVEELHEDEN ZIJN GROVE SCHATTINGEN WEERGEGEVEN VOOR DE GEHELE CONTRACTPERIODE (4 jaar)</t>
  </si>
  <si>
    <t>Toepassen, instandhouden en verwijderen rijplaten om bermen e.d. te beschermen. Betreft totale aangevoerde lengte rijplaten</t>
  </si>
  <si>
    <t>Bijkomende werkzaamheden</t>
  </si>
  <si>
    <t>Algemene werkzaamheden</t>
  </si>
  <si>
    <t>Reinigen bestaande riolering VWA Ø1200 mm en ei-buizen 800/1200 mm</t>
  </si>
  <si>
    <t>Reinigen bestaande riolering VWA Ø1200 mm en ei-buizen  800/1200 mm</t>
  </si>
  <si>
    <t>Reinigen bestaande riolering VWA Ø1250 mm en ei-buizen 800/1200 mm</t>
  </si>
  <si>
    <t>Afvoeren en storten uitgekomen slib, vrijgekomen volgens de posten onder postnummer 2 t/m 5, afvoeren naar een erkende verwerker. Inclusief stortkosten</t>
  </si>
  <si>
    <t>Afvoeren en storten slib en overige materialen</t>
  </si>
  <si>
    <t>Het maken van meldingen/aanvraag vergunningen in het Melvin-systeem voor het doorgeven van wegafsluitingen en omleidingen.</t>
  </si>
  <si>
    <t>Leegpompen bestaand riool incl. afvoeren naar een locatie op aanwijzen van de directie (binnen een straal van 5 km). Inzet zuigwagen incl. bediening. Post kan gebruikt worden bij zinkers of volstaande leidingen.</t>
  </si>
  <si>
    <t>Vooropname van de vervuiling en vulling riool</t>
  </si>
  <si>
    <t>Afvoeren van alle binnen deze opdracht uitgekomen materialen, uitgezonderd rioolslib. Indien noodzakelijk afvoeren naar erkende verwerker. Alle kosten waaronder stortkosten inbegrepen</t>
  </si>
  <si>
    <t>Beoordeling en rapportage conform de NEN13508-2 per deelopdracht (2 per jaar - 1e jaar 1 en laatste jaar ook 1).</t>
  </si>
  <si>
    <t>Informeren omwonende en belanghebbenden langs de behandelende assets. Het meermaals op de hoogte brengen door middel van brieven of flyers. Voor inschrijving rekening houden met 10000 adressen. Het meerdere keren per adres informeren dient bij de prijs inbegrepen te zijn</t>
  </si>
  <si>
    <t>Inzet verkeersregelaar t.b.v. veilig werken op de rijbaan. Eenheid betreft inzet van één verkeersregelaar</t>
  </si>
  <si>
    <t>Aanbrengen, instandhouden en verwijderen van afzetting(en) op fiets- en voetpaden.
Ten behoeve van: het veilig geleiden dan wel omleiden van fietsers en voetgangers.
Afzetting volgens CROW-publicatiereeks WiU 96b.
Met materiaal van de aannemer</t>
  </si>
  <si>
    <t>Aanbrengen, instandhouden en verwijderen van afzetting(en) op enkelbaansweg.
Ten behoeve van: Uitvoering van de werkzaamheden zoals omschreven in deze offerteaanvraag.
Groot/ lange afzetting volgens CROW-publicatiereeks WiU 96b figuurnummer 1206.
Toegestane snelheid bij werk in uitvoering: Vwiu = 30 km/h
Met materiaal van de aannemer</t>
  </si>
  <si>
    <t>Aanbrengen, instandhouden en verwijderen van afzetting(en) op enkelbaansweg.
Ten behoeve van: Uitvoering van de werkzaamheden zoals omschreven in deze offerteaanvraag.
Kortdurende afzetting volgens CROW-publicatiereeks WiU 96b figuurnummer 1102a.
Met materiaal van de aannemer</t>
  </si>
  <si>
    <t>Aanbrengen, instandhouden en verwijderen van afzetting(en) op enkelbaansweg.
Ten behoeve van: Uitvoering van de werkzaamheden zoals omschreven in deze offerteaanvraag.
Afzetting volgens CROW-publicatiereeks WiU 96b figuurnummer 1103a/b
Met materiaal van de aannemer</t>
  </si>
  <si>
    <t>Aanbrengen, instandhouden en verwijderen van afzetting(en) op enkelbaansweg.
Ten behoeve van: Uitvoering van de werkzaamheden zoals omschreven in deze offerteaanvraag.
Afzetting volgens CROW-publicatiereeks WiU 96b figuurnummer 1122a
Met materiaal van de aannemer</t>
  </si>
  <si>
    <t>Aanbrengen, instandhouden en verwijderen van afzetting(en) op enkelbaansweg.
Ten behoeve van: Uitvoering van de werkzaamheden zoals omschrevenin deze offerteaanvraag.
Stationaire afzetting volgens CROW-publicatiereeks WiU 96b figuurnummer 1123a/b
Met materiaal van de aannemer</t>
  </si>
  <si>
    <t>Aanbrengen, instandhouden en verwijderen van afzetting(en) op enkelbaansweg. 
Ten behoeve van: Uitvoering van de werkzaamheden zoals omschrevenin deze offerteaanvraag.
Stationaire afzetting volgens CROW-publicatiereeks WiU 96b figuurnummer 1205
Toegestane snelheid bij werk in uitvoering: Vwiu = 30 km/h
Met materiaal van de aannemer</t>
  </si>
  <si>
    <t>Gewijzigd op 09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</si>
</sst>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
    <numFmt numFmtId="165" formatCode="_-* #,##0.00_-;_-* #,##0.00\-;_-* &quot;-&quot;??_-;_-@_-"/>
    <numFmt numFmtId="166" formatCode="_-&quot;F&quot;\ * #,##0.00_-;_-&quot;F&quot;\ * #,##0.00\-;_-&quot;F&quot;\ * &quot;-&quot;??_-;_-@_-"/>
    <numFmt numFmtId="167" formatCode="_-[$€]\ * #,##0.00_-;_-[$€]\ * #,##0.00\-;_-[$€]\ * &quot;-&quot;??_-;_-@_-"/>
  </numFmts>
  <fonts count="11" x14ac:knownFonts="1">
    <font>
      <sz val="11"/>
      <color theme="1"/>
      <name val="Calibri"/>
      <family val="2"/>
      <scheme val="minor"/>
    </font>
    <font>
      <sz val="11"/>
      <color theme="1"/>
      <name val="Calibri"/>
      <family val="2"/>
      <scheme val="minor"/>
    </font>
    <font>
      <sz val="8"/>
      <color theme="1"/>
      <name val="Calibri"/>
      <family val="2"/>
    </font>
    <font>
      <b/>
      <sz val="10"/>
      <color theme="1"/>
      <name val="Calibri"/>
      <family val="2"/>
    </font>
    <font>
      <sz val="10"/>
      <color theme="1"/>
      <name val="Calibri"/>
      <family val="2"/>
    </font>
    <font>
      <sz val="8"/>
      <color theme="1"/>
      <name val="Times New Roman"/>
      <family val="1"/>
    </font>
    <font>
      <b/>
      <sz val="12"/>
      <color theme="1"/>
      <name val="Calibri"/>
      <family val="2"/>
      <scheme val="minor"/>
    </font>
    <font>
      <i/>
      <sz val="10"/>
      <color theme="1"/>
      <name val="Calibri"/>
      <family val="2"/>
      <scheme val="minor"/>
    </font>
    <font>
      <sz val="10"/>
      <name val="Calibri"/>
      <family val="2"/>
    </font>
    <font>
      <sz val="10"/>
      <name val="Arial"/>
      <family val="2"/>
    </font>
    <font>
      <b/>
      <sz val="12"/>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2">
    <xf numFmtId="0" fontId="0"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167" fontId="9" fillId="0" borderId="0" applyFont="0" applyFill="0" applyBorder="0" applyAlignment="0" applyProtection="0"/>
    <xf numFmtId="165" fontId="9" fillId="0" borderId="0" applyFont="0" applyFill="0" applyBorder="0" applyAlignment="0" applyProtection="0"/>
    <xf numFmtId="0" fontId="9" fillId="0" borderId="0"/>
    <xf numFmtId="9" fontId="9" fillId="0" borderId="0" applyFont="0" applyFill="0" applyBorder="0" applyAlignment="0" applyProtection="0"/>
    <xf numFmtId="0" fontId="1" fillId="0" borderId="0"/>
    <xf numFmtId="166" fontId="9"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4"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top"/>
    </xf>
    <xf numFmtId="0" fontId="3" fillId="0" borderId="6" xfId="0" applyFont="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3" fillId="0" borderId="9" xfId="0" applyFont="1" applyBorder="1" applyAlignment="1">
      <alignment horizontal="left" vertical="top" wrapText="1"/>
    </xf>
    <xf numFmtId="0" fontId="4" fillId="0" borderId="2" xfId="0" applyFont="1" applyBorder="1" applyAlignment="1">
      <alignment horizontal="center" vertical="top" wrapText="1"/>
    </xf>
    <xf numFmtId="0" fontId="4" fillId="0" borderId="9" xfId="0" applyFont="1" applyBorder="1" applyAlignment="1">
      <alignment horizontal="center" vertical="top" wrapText="1"/>
    </xf>
    <xf numFmtId="0" fontId="0" fillId="0" borderId="0" xfId="0" applyAlignment="1">
      <alignment horizontal="center"/>
    </xf>
    <xf numFmtId="44" fontId="3" fillId="0" borderId="2" xfId="1" applyFont="1" applyBorder="1" applyAlignment="1">
      <alignment horizontal="left" vertical="top" wrapText="1"/>
    </xf>
    <xf numFmtId="44" fontId="0" fillId="0" borderId="0" xfId="1" applyFont="1"/>
    <xf numFmtId="44" fontId="4" fillId="0" borderId="7" xfId="1" applyFont="1" applyBorder="1" applyAlignment="1">
      <alignment horizontal="left" vertical="top" wrapText="1"/>
    </xf>
    <xf numFmtId="44" fontId="4" fillId="0" borderId="7" xfId="1" applyFont="1" applyBorder="1" applyAlignment="1">
      <alignment horizontal="right" vertical="top" wrapText="1"/>
    </xf>
    <xf numFmtId="0" fontId="2" fillId="2" borderId="3" xfId="0" applyFont="1" applyFill="1" applyBorder="1" applyAlignment="1">
      <alignment vertical="top" wrapText="1"/>
    </xf>
    <xf numFmtId="44" fontId="2" fillId="2" borderId="4" xfId="1" applyFont="1" applyFill="1" applyBorder="1" applyAlignment="1">
      <alignment vertical="top" wrapText="1"/>
    </xf>
    <xf numFmtId="44" fontId="2" fillId="2" borderId="5" xfId="1" applyFont="1" applyFill="1" applyBorder="1" applyAlignment="1">
      <alignmen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4" xfId="0" applyFont="1" applyBorder="1" applyAlignment="1">
      <alignment horizontal="center" vertical="top" wrapText="1"/>
    </xf>
    <xf numFmtId="44" fontId="4" fillId="0" borderId="14" xfId="1" applyFont="1" applyBorder="1" applyAlignment="1">
      <alignment horizontal="left" vertical="top" wrapText="1"/>
    </xf>
    <xf numFmtId="44" fontId="4" fillId="0" borderId="15" xfId="1" applyFont="1" applyBorder="1" applyAlignment="1">
      <alignment horizontal="left" vertical="top" wrapText="1"/>
    </xf>
    <xf numFmtId="0" fontId="4" fillId="0" borderId="2" xfId="0" applyFont="1" applyBorder="1" applyAlignment="1">
      <alignment vertical="center" wrapText="1"/>
    </xf>
    <xf numFmtId="0" fontId="4" fillId="0" borderId="2" xfId="0" applyFont="1" applyBorder="1" applyAlignment="1">
      <alignment horizontal="left" vertical="top" wrapText="1"/>
    </xf>
    <xf numFmtId="44" fontId="4" fillId="0" borderId="7" xfId="1" applyFont="1" applyBorder="1" applyAlignment="1">
      <alignment vertical="center" wrapText="1"/>
    </xf>
    <xf numFmtId="0" fontId="2" fillId="2" borderId="4" xfId="0" applyFont="1" applyFill="1" applyBorder="1" applyAlignment="1">
      <alignment vertical="top" wrapText="1"/>
    </xf>
    <xf numFmtId="1" fontId="0" fillId="0" borderId="0" xfId="0" applyNumberFormat="1"/>
    <xf numFmtId="0" fontId="3" fillId="0" borderId="13" xfId="0" applyFont="1" applyBorder="1" applyAlignment="1">
      <alignment horizontal="left" vertical="top" wrapText="1"/>
    </xf>
    <xf numFmtId="0" fontId="6" fillId="0" borderId="0" xfId="0" applyFont="1"/>
    <xf numFmtId="0" fontId="7" fillId="0" borderId="19" xfId="0" applyFont="1" applyBorder="1"/>
    <xf numFmtId="0" fontId="4" fillId="0" borderId="2" xfId="0" applyFont="1" applyBorder="1" applyAlignment="1">
      <alignment horizontal="center" vertical="center" wrapText="1"/>
    </xf>
    <xf numFmtId="0" fontId="4" fillId="0" borderId="11" xfId="0" applyFont="1" applyBorder="1" applyAlignment="1">
      <alignment vertical="center" wrapText="1"/>
    </xf>
    <xf numFmtId="44" fontId="4" fillId="0" borderId="0" xfId="1" applyFont="1" applyBorder="1" applyAlignment="1">
      <alignment horizontal="left" vertical="top" wrapText="1"/>
    </xf>
    <xf numFmtId="44" fontId="4" fillId="0" borderId="0" xfId="1" applyFont="1" applyBorder="1" applyAlignment="1">
      <alignment vertical="center" wrapText="1"/>
    </xf>
    <xf numFmtId="44" fontId="4" fillId="0" borderId="0" xfId="1" applyFont="1" applyBorder="1" applyAlignment="1">
      <alignment horizontal="right" vertical="top" wrapText="1"/>
    </xf>
    <xf numFmtId="0" fontId="8" fillId="0" borderId="2" xfId="0" applyFont="1" applyBorder="1" applyAlignment="1">
      <alignment vertical="center" wrapText="1"/>
    </xf>
    <xf numFmtId="0" fontId="4" fillId="0" borderId="14" xfId="0" applyFont="1" applyBorder="1" applyAlignment="1">
      <alignment vertical="center" wrapText="1"/>
    </xf>
    <xf numFmtId="0" fontId="4" fillId="0" borderId="2" xfId="0" applyFont="1" applyBorder="1" applyAlignment="1">
      <alignment horizontal="left" vertical="center" wrapText="1"/>
    </xf>
    <xf numFmtId="1" fontId="4" fillId="0" borderId="2" xfId="0" applyNumberFormat="1" applyFont="1" applyBorder="1" applyAlignment="1">
      <alignment horizontal="center" vertical="center" wrapText="1"/>
    </xf>
    <xf numFmtId="164" fontId="3" fillId="0" borderId="2" xfId="3" applyNumberFormat="1" applyFont="1" applyBorder="1" applyAlignment="1">
      <alignment horizontal="center" vertical="center" wrapText="1"/>
    </xf>
    <xf numFmtId="164" fontId="3" fillId="0" borderId="9" xfId="3" applyNumberFormat="1" applyFont="1" applyBorder="1" applyAlignment="1">
      <alignment horizontal="center" vertical="center" wrapText="1"/>
    </xf>
    <xf numFmtId="44" fontId="4" fillId="0" borderId="20" xfId="1" applyFont="1" applyBorder="1" applyAlignment="1">
      <alignment horizontal="right" vertical="center" wrapText="1"/>
    </xf>
    <xf numFmtId="0" fontId="4" fillId="0" borderId="0" xfId="1" applyNumberFormat="1" applyFont="1" applyBorder="1" applyAlignment="1">
      <alignment horizontal="right" vertical="center" wrapText="1"/>
    </xf>
    <xf numFmtId="44" fontId="0" fillId="0" borderId="0" xfId="1" applyFont="1" applyFill="1"/>
    <xf numFmtId="44" fontId="2" fillId="0" borderId="0" xfId="1" applyFont="1" applyFill="1" applyBorder="1" applyAlignment="1">
      <alignment vertical="top" wrapText="1"/>
    </xf>
    <xf numFmtId="0" fontId="0" fillId="0" borderId="0" xfId="0" applyAlignment="1">
      <alignment wrapText="1"/>
    </xf>
    <xf numFmtId="0" fontId="0" fillId="0" borderId="0" xfId="0" applyAlignment="1">
      <alignment horizontal="center" wrapText="1"/>
    </xf>
    <xf numFmtId="0" fontId="3" fillId="0" borderId="0" xfId="0" applyFont="1" applyAlignment="1">
      <alignment vertical="center" wrapText="1"/>
    </xf>
    <xf numFmtId="44" fontId="4" fillId="0" borderId="0" xfId="1" applyFont="1" applyFill="1" applyBorder="1" applyAlignment="1">
      <alignment horizontal="left" vertical="top" wrapText="1"/>
    </xf>
    <xf numFmtId="0" fontId="3" fillId="0" borderId="0" xfId="0" applyFont="1" applyAlignment="1">
      <alignment horizontal="left" vertical="top" wrapText="1"/>
    </xf>
    <xf numFmtId="9" fontId="0" fillId="0" borderId="0" xfId="0" applyNumberFormat="1"/>
    <xf numFmtId="0" fontId="4" fillId="0" borderId="0" xfId="0" applyFont="1" applyAlignment="1">
      <alignment horizontal="left" vertical="top"/>
    </xf>
    <xf numFmtId="0" fontId="4" fillId="0" borderId="0" xfId="0" quotePrefix="1" applyFont="1" applyAlignment="1">
      <alignment horizontal="left" vertical="top"/>
    </xf>
    <xf numFmtId="0" fontId="4" fillId="0" borderId="0" xfId="0" applyFont="1" applyAlignment="1">
      <alignment horizontal="center" vertical="center" wrapText="1"/>
    </xf>
    <xf numFmtId="44" fontId="4" fillId="0" borderId="21" xfId="1" applyFont="1" applyBorder="1" applyAlignment="1">
      <alignment horizontal="right" vertical="top" wrapText="1"/>
    </xf>
    <xf numFmtId="0" fontId="1" fillId="3" borderId="0" xfId="9" applyFill="1"/>
    <xf numFmtId="0" fontId="1" fillId="3" borderId="0" xfId="9" applyFill="1" applyAlignment="1">
      <alignment horizontal="center"/>
    </xf>
    <xf numFmtId="0" fontId="1" fillId="3" borderId="22" xfId="9" applyFill="1" applyBorder="1"/>
    <xf numFmtId="0" fontId="1" fillId="3" borderId="23" xfId="9" applyFill="1" applyBorder="1"/>
    <xf numFmtId="0" fontId="1" fillId="3" borderId="23" xfId="9" applyFill="1" applyBorder="1" applyAlignment="1">
      <alignment horizontal="center"/>
    </xf>
    <xf numFmtId="0" fontId="1" fillId="3" borderId="24" xfId="9" applyFill="1" applyBorder="1" applyAlignment="1">
      <alignment horizontal="center"/>
    </xf>
    <xf numFmtId="0" fontId="1" fillId="3" borderId="25" xfId="9" applyFill="1" applyBorder="1"/>
    <xf numFmtId="0" fontId="1" fillId="3" borderId="26" xfId="9" applyFill="1" applyBorder="1" applyAlignment="1">
      <alignment horizontal="center"/>
    </xf>
    <xf numFmtId="0" fontId="1" fillId="3" borderId="27" xfId="9" applyFill="1" applyBorder="1"/>
    <xf numFmtId="0" fontId="1" fillId="3" borderId="28" xfId="9" applyFill="1" applyBorder="1"/>
    <xf numFmtId="0" fontId="1" fillId="3" borderId="28" xfId="9" applyFill="1" applyBorder="1" applyAlignment="1">
      <alignment horizontal="center"/>
    </xf>
    <xf numFmtId="0" fontId="1" fillId="3" borderId="29" xfId="9" applyFill="1" applyBorder="1" applyAlignment="1">
      <alignment horizontal="center"/>
    </xf>
    <xf numFmtId="44" fontId="4" fillId="4" borderId="2" xfId="1" applyFont="1" applyFill="1" applyBorder="1" applyAlignment="1">
      <alignment vertical="center" wrapText="1"/>
    </xf>
    <xf numFmtId="44" fontId="4" fillId="4" borderId="2" xfId="1" applyFont="1" applyFill="1" applyBorder="1" applyAlignment="1">
      <alignment horizontal="left" vertical="top" wrapText="1"/>
    </xf>
    <xf numFmtId="44" fontId="4" fillId="4" borderId="2" xfId="1" applyFont="1" applyFill="1" applyBorder="1" applyAlignment="1">
      <alignment horizontal="center" vertical="center" wrapText="1"/>
    </xf>
    <xf numFmtId="44" fontId="4" fillId="4" borderId="2" xfId="2" applyFont="1" applyFill="1" applyBorder="1" applyAlignment="1">
      <alignment horizontal="center" vertical="center" wrapText="1"/>
    </xf>
    <xf numFmtId="9" fontId="4" fillId="4" borderId="2" xfId="3" applyFont="1" applyFill="1" applyBorder="1" applyAlignment="1">
      <alignment horizontal="center" vertical="center" wrapText="1"/>
    </xf>
    <xf numFmtId="9" fontId="4" fillId="4" borderId="9" xfId="3" applyFont="1" applyFill="1" applyBorder="1" applyAlignment="1">
      <alignment horizontal="center" vertical="center" wrapText="1"/>
    </xf>
    <xf numFmtId="44" fontId="4" fillId="0" borderId="18" xfId="1" applyFont="1" applyBorder="1" applyAlignment="1">
      <alignment vertical="center" wrapText="1"/>
    </xf>
    <xf numFmtId="1" fontId="4" fillId="0" borderId="11" xfId="0" applyNumberFormat="1" applyFont="1" applyBorder="1" applyAlignment="1">
      <alignment horizontal="center" vertical="center" wrapText="1"/>
    </xf>
    <xf numFmtId="44" fontId="4" fillId="4" borderId="11" xfId="1" applyFont="1" applyFill="1" applyBorder="1" applyAlignment="1">
      <alignment vertical="center" wrapText="1"/>
    </xf>
    <xf numFmtId="0" fontId="4" fillId="0" borderId="14" xfId="0" applyFont="1" applyBorder="1" applyAlignment="1">
      <alignment horizontal="center" vertical="center" wrapText="1"/>
    </xf>
    <xf numFmtId="44" fontId="4" fillId="4" borderId="14" xfId="2" applyFont="1" applyFill="1" applyBorder="1" applyAlignment="1">
      <alignment horizontal="center" vertical="center" wrapText="1"/>
    </xf>
    <xf numFmtId="44" fontId="4" fillId="0" borderId="15" xfId="1" applyFont="1" applyBorder="1" applyAlignment="1">
      <alignment vertical="center" wrapText="1"/>
    </xf>
    <xf numFmtId="0" fontId="4" fillId="0" borderId="16" xfId="0" applyFont="1" applyBorder="1" applyAlignment="1">
      <alignment vertical="center" wrapText="1"/>
    </xf>
    <xf numFmtId="0" fontId="4" fillId="0" borderId="10"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0" xfId="0" applyFont="1" applyAlignment="1">
      <alignment horizontal="right" vertical="center" wrapText="1"/>
    </xf>
    <xf numFmtId="0" fontId="3" fillId="0" borderId="1" xfId="0" applyFont="1" applyBorder="1" applyAlignment="1">
      <alignment horizontal="right" vertical="center" wrapText="1"/>
    </xf>
    <xf numFmtId="0" fontId="2" fillId="2" borderId="4" xfId="0" applyFont="1" applyFill="1" applyBorder="1" applyAlignment="1">
      <alignment vertical="top" wrapText="1"/>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0" fillId="0" borderId="0" xfId="0" applyFont="1"/>
  </cellXfs>
  <cellStyles count="12">
    <cellStyle name="Euro" xfId="5" xr:uid="{3EE2801A-97EB-4B8C-B2A5-EB4656DC1DC3}"/>
    <cellStyle name="Komma 2" xfId="6" xr:uid="{E81B741A-1ED4-46F1-B20F-D8D9EA293B01}"/>
    <cellStyle name="Normal_RIS92-1-SSK-raming-c1" xfId="7" xr:uid="{2A59A119-500D-4A38-93EF-22729B99F4AE}"/>
    <cellStyle name="Procent" xfId="3" builtinId="5"/>
    <cellStyle name="Procent 2" xfId="8" xr:uid="{2D705ACF-374D-4F8C-AA2E-4EEF9F0CB710}"/>
    <cellStyle name="Standaard" xfId="0" builtinId="0"/>
    <cellStyle name="Standaard 2" xfId="9" xr:uid="{5D409DFE-FB3C-490B-B38B-4890EC7453FF}"/>
    <cellStyle name="Standaard 3" xfId="4" xr:uid="{8DD3E30F-13F0-4DBD-B9F5-9F87FA97FCC4}"/>
    <cellStyle name="Valuta" xfId="1" builtinId="4"/>
    <cellStyle name="Valuta 2" xfId="2" xr:uid="{F1F431D9-E115-43E3-A23D-1BD5654F6C96}"/>
    <cellStyle name="Valuta 2 2" xfId="11" xr:uid="{FF7B3573-298B-4D96-A0FC-5D164EB04D3E}"/>
    <cellStyle name="Valuta 3" xfId="10" xr:uid="{4B97E19B-2C3B-4F7B-8A29-DA0D384E03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7"/>
  <sheetViews>
    <sheetView tabSelected="1" topLeftCell="A70" zoomScaleNormal="100" workbookViewId="0">
      <selection activeCell="L8" sqref="L8"/>
    </sheetView>
  </sheetViews>
  <sheetFormatPr defaultRowHeight="15" x14ac:dyDescent="0.25"/>
  <cols>
    <col min="1" max="1" width="6.7109375" style="3" customWidth="1"/>
    <col min="2" max="2" width="51" customWidth="1"/>
    <col min="4" max="4" width="11.42578125" bestFit="1" customWidth="1"/>
    <col min="5" max="5" width="3.85546875" style="10" customWidth="1"/>
    <col min="6" max="6" width="10.85546875" style="12" customWidth="1"/>
    <col min="7" max="8" width="14.7109375" style="12" customWidth="1"/>
    <col min="16" max="16" width="10.5703125" bestFit="1" customWidth="1"/>
    <col min="17" max="17" width="9.140625" customWidth="1"/>
  </cols>
  <sheetData>
    <row r="1" spans="1:15" ht="15.75" x14ac:dyDescent="0.25">
      <c r="A1" s="32" t="s">
        <v>51</v>
      </c>
    </row>
    <row r="2" spans="1:15" ht="15.75" x14ac:dyDescent="0.25">
      <c r="A2" s="32" t="s">
        <v>20</v>
      </c>
    </row>
    <row r="3" spans="1:15" ht="15.75" x14ac:dyDescent="0.25">
      <c r="A3" s="32" t="s">
        <v>21</v>
      </c>
      <c r="H3" s="47"/>
    </row>
    <row r="4" spans="1:15" ht="15.75" x14ac:dyDescent="0.25">
      <c r="A4" s="95" t="s">
        <v>75</v>
      </c>
      <c r="H4" s="47"/>
    </row>
    <row r="5" spans="1:15" ht="15.75" thickBot="1" x14ac:dyDescent="0.3">
      <c r="A5" s="33" t="s">
        <v>52</v>
      </c>
      <c r="H5" s="47"/>
    </row>
    <row r="6" spans="1:15" ht="22.5" x14ac:dyDescent="0.25">
      <c r="A6" s="15" t="s">
        <v>0</v>
      </c>
      <c r="B6" s="29" t="s">
        <v>1</v>
      </c>
      <c r="C6" s="29" t="s">
        <v>2</v>
      </c>
      <c r="D6" s="90" t="s">
        <v>3</v>
      </c>
      <c r="E6" s="90"/>
      <c r="F6" s="16" t="s">
        <v>4</v>
      </c>
      <c r="G6" s="17" t="s">
        <v>5</v>
      </c>
      <c r="H6" s="48"/>
      <c r="I6" s="49"/>
      <c r="J6" s="48"/>
      <c r="K6" s="49"/>
      <c r="L6" s="49"/>
      <c r="O6" s="50"/>
    </row>
    <row r="7" spans="1:15" x14ac:dyDescent="0.25">
      <c r="A7" s="4">
        <v>1</v>
      </c>
      <c r="B7" s="91" t="s">
        <v>55</v>
      </c>
      <c r="C7" s="91"/>
      <c r="D7" s="91"/>
      <c r="E7" s="91"/>
      <c r="F7" s="91"/>
      <c r="G7" s="92"/>
      <c r="H7" s="51"/>
    </row>
    <row r="8" spans="1:15" ht="43.5" customHeight="1" x14ac:dyDescent="0.25">
      <c r="A8" s="5">
        <v>10</v>
      </c>
      <c r="B8" s="26" t="s">
        <v>14</v>
      </c>
      <c r="C8" s="26" t="s">
        <v>6</v>
      </c>
      <c r="D8" s="34">
        <v>4</v>
      </c>
      <c r="E8" s="26" t="s">
        <v>16</v>
      </c>
      <c r="F8" s="71"/>
      <c r="G8" s="28">
        <f t="shared" ref="G8:G15" si="0">D8*F8</f>
        <v>0</v>
      </c>
      <c r="H8" s="52"/>
    </row>
    <row r="9" spans="1:15" ht="25.5" x14ac:dyDescent="0.25">
      <c r="A9" s="21">
        <v>11</v>
      </c>
      <c r="B9" s="26" t="s">
        <v>67</v>
      </c>
      <c r="C9" s="26" t="s">
        <v>18</v>
      </c>
      <c r="D9" s="34">
        <v>40</v>
      </c>
      <c r="E9" s="26" t="s">
        <v>16</v>
      </c>
      <c r="F9" s="71"/>
      <c r="G9" s="28">
        <f t="shared" si="0"/>
        <v>0</v>
      </c>
      <c r="H9" s="52"/>
    </row>
    <row r="10" spans="1:15" ht="38.25" x14ac:dyDescent="0.25">
      <c r="A10" s="21">
        <v>12</v>
      </c>
      <c r="B10" s="26" t="s">
        <v>53</v>
      </c>
      <c r="C10" s="41" t="s">
        <v>37</v>
      </c>
      <c r="D10" s="34">
        <v>50</v>
      </c>
      <c r="E10" s="26" t="s">
        <v>16</v>
      </c>
      <c r="F10" s="71"/>
      <c r="G10" s="28">
        <f t="shared" si="0"/>
        <v>0</v>
      </c>
      <c r="H10" s="52"/>
    </row>
    <row r="11" spans="1:15" ht="102" x14ac:dyDescent="0.25">
      <c r="A11" s="21">
        <v>13</v>
      </c>
      <c r="B11" s="26" t="s">
        <v>74</v>
      </c>
      <c r="C11" s="26" t="s">
        <v>6</v>
      </c>
      <c r="D11" s="34">
        <v>10</v>
      </c>
      <c r="E11" s="26" t="s">
        <v>16</v>
      </c>
      <c r="F11" s="71"/>
      <c r="G11" s="28">
        <f t="shared" si="0"/>
        <v>0</v>
      </c>
      <c r="H11" s="52"/>
    </row>
    <row r="12" spans="1:15" ht="63.75" x14ac:dyDescent="0.25">
      <c r="A12" s="5">
        <v>14</v>
      </c>
      <c r="B12" s="26" t="s">
        <v>66</v>
      </c>
      <c r="C12" s="41" t="s">
        <v>25</v>
      </c>
      <c r="D12" s="34">
        <v>10000</v>
      </c>
      <c r="E12" s="26" t="s">
        <v>16</v>
      </c>
      <c r="F12" s="71"/>
      <c r="G12" s="28">
        <f t="shared" si="0"/>
        <v>0</v>
      </c>
      <c r="H12" s="52"/>
    </row>
    <row r="13" spans="1:15" ht="51" x14ac:dyDescent="0.25">
      <c r="A13" s="21">
        <v>15</v>
      </c>
      <c r="B13" s="83" t="s">
        <v>62</v>
      </c>
      <c r="C13" s="41" t="s">
        <v>18</v>
      </c>
      <c r="D13" s="34">
        <v>40</v>
      </c>
      <c r="E13" s="26" t="s">
        <v>16</v>
      </c>
      <c r="F13" s="71"/>
      <c r="G13" s="77">
        <f t="shared" si="0"/>
        <v>0</v>
      </c>
      <c r="H13" s="52"/>
    </row>
    <row r="14" spans="1:15" ht="38.25" x14ac:dyDescent="0.25">
      <c r="A14" s="21">
        <v>17</v>
      </c>
      <c r="B14" s="83" t="s">
        <v>61</v>
      </c>
      <c r="C14" s="41" t="s">
        <v>25</v>
      </c>
      <c r="D14" s="34">
        <v>100</v>
      </c>
      <c r="E14" s="26" t="s">
        <v>16</v>
      </c>
      <c r="F14" s="71"/>
      <c r="G14" s="77">
        <f t="shared" si="0"/>
        <v>0</v>
      </c>
      <c r="H14" s="52"/>
    </row>
    <row r="15" spans="1:15" x14ac:dyDescent="0.25">
      <c r="A15" s="21">
        <v>18</v>
      </c>
      <c r="B15" s="83" t="s">
        <v>63</v>
      </c>
      <c r="C15" s="41" t="s">
        <v>6</v>
      </c>
      <c r="D15" s="34">
        <v>8</v>
      </c>
      <c r="E15" s="26" t="s">
        <v>16</v>
      </c>
      <c r="F15" s="71"/>
      <c r="G15" s="77">
        <f t="shared" si="0"/>
        <v>0</v>
      </c>
      <c r="H15" s="52"/>
    </row>
    <row r="16" spans="1:15" ht="102" x14ac:dyDescent="0.25">
      <c r="A16" s="5">
        <v>19</v>
      </c>
      <c r="B16" s="26" t="s">
        <v>69</v>
      </c>
      <c r="C16" s="41" t="s">
        <v>6</v>
      </c>
      <c r="D16" s="34">
        <v>10</v>
      </c>
      <c r="E16" s="26" t="s">
        <v>16</v>
      </c>
      <c r="F16" s="71"/>
      <c r="G16" s="28">
        <f t="shared" ref="G16:G21" si="1">D16*F16</f>
        <v>0</v>
      </c>
      <c r="H16" s="52"/>
    </row>
    <row r="17" spans="1:17" ht="89.25" x14ac:dyDescent="0.25">
      <c r="A17" s="21">
        <v>110</v>
      </c>
      <c r="B17" s="26" t="s">
        <v>70</v>
      </c>
      <c r="C17" s="41" t="s">
        <v>6</v>
      </c>
      <c r="D17" s="34">
        <v>10</v>
      </c>
      <c r="E17" s="26" t="s">
        <v>16</v>
      </c>
      <c r="F17" s="71"/>
      <c r="G17" s="28">
        <f t="shared" si="1"/>
        <v>0</v>
      </c>
      <c r="H17" s="52"/>
    </row>
    <row r="18" spans="1:17" ht="89.25" x14ac:dyDescent="0.25">
      <c r="A18" s="21">
        <v>120</v>
      </c>
      <c r="B18" s="26" t="s">
        <v>71</v>
      </c>
      <c r="C18" s="41" t="s">
        <v>6</v>
      </c>
      <c r="D18" s="34">
        <v>10</v>
      </c>
      <c r="E18" s="26" t="s">
        <v>16</v>
      </c>
      <c r="F18" s="71"/>
      <c r="G18" s="28">
        <f t="shared" si="1"/>
        <v>0</v>
      </c>
      <c r="H18" s="52"/>
    </row>
    <row r="19" spans="1:17" ht="89.25" x14ac:dyDescent="0.25">
      <c r="A19" s="21">
        <v>130</v>
      </c>
      <c r="B19" s="26" t="s">
        <v>72</v>
      </c>
      <c r="C19" s="41" t="s">
        <v>6</v>
      </c>
      <c r="D19" s="34">
        <v>10</v>
      </c>
      <c r="E19" s="26" t="s">
        <v>16</v>
      </c>
      <c r="F19" s="71"/>
      <c r="G19" s="28">
        <f t="shared" si="1"/>
        <v>0</v>
      </c>
      <c r="H19" s="52"/>
    </row>
    <row r="20" spans="1:17" ht="89.25" x14ac:dyDescent="0.25">
      <c r="A20" s="21">
        <v>140</v>
      </c>
      <c r="B20" s="26" t="s">
        <v>73</v>
      </c>
      <c r="C20" s="41" t="s">
        <v>6</v>
      </c>
      <c r="D20" s="34">
        <v>10</v>
      </c>
      <c r="E20" s="26" t="s">
        <v>16</v>
      </c>
      <c r="F20" s="71"/>
      <c r="G20" s="28">
        <f t="shared" si="1"/>
        <v>0</v>
      </c>
      <c r="H20" s="52"/>
    </row>
    <row r="21" spans="1:17" ht="76.5" x14ac:dyDescent="0.25">
      <c r="A21" s="21">
        <v>150</v>
      </c>
      <c r="B21" s="26" t="s">
        <v>68</v>
      </c>
      <c r="C21" s="41" t="s">
        <v>6</v>
      </c>
      <c r="D21" s="34">
        <v>10</v>
      </c>
      <c r="E21" s="26" t="s">
        <v>16</v>
      </c>
      <c r="F21" s="71"/>
      <c r="G21" s="28">
        <f t="shared" si="1"/>
        <v>0</v>
      </c>
      <c r="H21" s="52"/>
    </row>
    <row r="22" spans="1:17" ht="15" customHeight="1" x14ac:dyDescent="0.25">
      <c r="A22" s="31">
        <v>2</v>
      </c>
      <c r="B22" s="85" t="s">
        <v>22</v>
      </c>
      <c r="C22" s="86"/>
      <c r="D22" s="86"/>
      <c r="E22" s="86"/>
      <c r="F22" s="86"/>
      <c r="G22" s="87"/>
      <c r="H22" s="53"/>
      <c r="I22" s="54"/>
      <c r="L22" s="54"/>
    </row>
    <row r="23" spans="1:17" ht="26.25" customHeight="1" x14ac:dyDescent="0.25">
      <c r="A23" s="21">
        <v>20</v>
      </c>
      <c r="B23" s="39" t="s">
        <v>44</v>
      </c>
      <c r="C23" s="26" t="s">
        <v>15</v>
      </c>
      <c r="D23" s="42">
        <v>858</v>
      </c>
      <c r="E23" s="26" t="s">
        <v>16</v>
      </c>
      <c r="F23" s="71"/>
      <c r="G23" s="28">
        <f>D23*F23</f>
        <v>0</v>
      </c>
      <c r="H23" s="57"/>
      <c r="I23" s="54"/>
      <c r="P23" s="55"/>
    </row>
    <row r="24" spans="1:17" x14ac:dyDescent="0.25">
      <c r="A24" s="5">
        <v>21</v>
      </c>
      <c r="B24" s="39" t="s">
        <v>33</v>
      </c>
      <c r="C24" s="26" t="s">
        <v>15</v>
      </c>
      <c r="D24" s="42">
        <v>2343.75</v>
      </c>
      <c r="E24" s="26" t="s">
        <v>16</v>
      </c>
      <c r="F24" s="71"/>
      <c r="G24" s="28">
        <f t="shared" ref="G24:G33" si="2">D24*F24</f>
        <v>0</v>
      </c>
      <c r="H24" s="57"/>
      <c r="P24" s="56"/>
    </row>
    <row r="25" spans="1:17" ht="25.5" x14ac:dyDescent="0.25">
      <c r="A25" s="21">
        <v>22</v>
      </c>
      <c r="B25" s="39" t="s">
        <v>35</v>
      </c>
      <c r="C25" s="26" t="s">
        <v>15</v>
      </c>
      <c r="D25" s="42">
        <v>11715.75</v>
      </c>
      <c r="E25" s="26" t="s">
        <v>16</v>
      </c>
      <c r="F25" s="71"/>
      <c r="G25" s="28">
        <f t="shared" si="2"/>
        <v>0</v>
      </c>
      <c r="H25" s="57"/>
      <c r="P25" s="55"/>
    </row>
    <row r="26" spans="1:17" ht="25.5" x14ac:dyDescent="0.25">
      <c r="A26" s="5">
        <v>23</v>
      </c>
      <c r="B26" s="26" t="s">
        <v>26</v>
      </c>
      <c r="C26" s="26" t="s">
        <v>15</v>
      </c>
      <c r="D26" s="42">
        <v>4397.25</v>
      </c>
      <c r="E26" s="26" t="s">
        <v>16</v>
      </c>
      <c r="F26" s="71"/>
      <c r="G26" s="28">
        <f t="shared" si="2"/>
        <v>0</v>
      </c>
      <c r="H26" s="57"/>
      <c r="P26" s="55"/>
    </row>
    <row r="27" spans="1:17" ht="27.6" customHeight="1" x14ac:dyDescent="0.25">
      <c r="A27" s="21">
        <v>24</v>
      </c>
      <c r="B27" s="26" t="s">
        <v>27</v>
      </c>
      <c r="C27" s="26" t="s">
        <v>15</v>
      </c>
      <c r="D27" s="42">
        <v>363</v>
      </c>
      <c r="E27" s="26" t="s">
        <v>16</v>
      </c>
      <c r="F27" s="71"/>
      <c r="G27" s="28">
        <f t="shared" si="2"/>
        <v>0</v>
      </c>
      <c r="H27" s="57"/>
      <c r="P27" s="55"/>
    </row>
    <row r="28" spans="1:17" ht="25.5" x14ac:dyDescent="0.25">
      <c r="A28" s="5">
        <v>25</v>
      </c>
      <c r="B28" s="39" t="s">
        <v>45</v>
      </c>
      <c r="C28" s="26" t="s">
        <v>15</v>
      </c>
      <c r="D28" s="42">
        <v>310.5</v>
      </c>
      <c r="E28" s="26" t="s">
        <v>16</v>
      </c>
      <c r="F28" s="71"/>
      <c r="G28" s="28">
        <f>D28*F28</f>
        <v>0</v>
      </c>
      <c r="H28" s="57"/>
      <c r="P28" s="55"/>
      <c r="Q28" s="30"/>
    </row>
    <row r="29" spans="1:17" x14ac:dyDescent="0.25">
      <c r="A29" s="21">
        <v>26</v>
      </c>
      <c r="B29" s="39" t="s">
        <v>32</v>
      </c>
      <c r="C29" s="26" t="s">
        <v>15</v>
      </c>
      <c r="D29" s="42">
        <v>3192.75</v>
      </c>
      <c r="E29" s="26" t="s">
        <v>16</v>
      </c>
      <c r="F29" s="71"/>
      <c r="G29" s="28">
        <f t="shared" si="2"/>
        <v>0</v>
      </c>
      <c r="H29" s="57"/>
      <c r="P29" s="56"/>
      <c r="Q29" s="30"/>
    </row>
    <row r="30" spans="1:17" ht="25.5" x14ac:dyDescent="0.25">
      <c r="A30" s="5">
        <v>27</v>
      </c>
      <c r="B30" s="26" t="s">
        <v>36</v>
      </c>
      <c r="C30" s="26" t="s">
        <v>15</v>
      </c>
      <c r="D30" s="42">
        <v>18369</v>
      </c>
      <c r="E30" s="26" t="s">
        <v>16</v>
      </c>
      <c r="F30" s="71"/>
      <c r="G30" s="28">
        <f t="shared" si="2"/>
        <v>0</v>
      </c>
      <c r="H30" s="57"/>
      <c r="Q30" s="30"/>
    </row>
    <row r="31" spans="1:17" ht="25.5" x14ac:dyDescent="0.25">
      <c r="A31" s="21">
        <v>28</v>
      </c>
      <c r="B31" s="26" t="s">
        <v>28</v>
      </c>
      <c r="C31" s="26" t="s">
        <v>15</v>
      </c>
      <c r="D31" s="42">
        <v>74017.5</v>
      </c>
      <c r="E31" s="26" t="s">
        <v>16</v>
      </c>
      <c r="F31" s="71"/>
      <c r="G31" s="28">
        <f t="shared" si="2"/>
        <v>0</v>
      </c>
      <c r="H31" s="57"/>
      <c r="Q31" s="30"/>
    </row>
    <row r="32" spans="1:17" ht="38.25" x14ac:dyDescent="0.25">
      <c r="A32" s="5">
        <v>29</v>
      </c>
      <c r="B32" s="26" t="s">
        <v>29</v>
      </c>
      <c r="C32" s="26" t="s">
        <v>15</v>
      </c>
      <c r="D32" s="42">
        <v>2527.5</v>
      </c>
      <c r="E32" s="26" t="s">
        <v>16</v>
      </c>
      <c r="F32" s="71"/>
      <c r="G32" s="28">
        <f t="shared" si="2"/>
        <v>0</v>
      </c>
      <c r="H32" s="57"/>
      <c r="Q32" s="30"/>
    </row>
    <row r="33" spans="1:17" ht="25.5" x14ac:dyDescent="0.25">
      <c r="A33" s="21">
        <v>210</v>
      </c>
      <c r="B33" s="39" t="s">
        <v>56</v>
      </c>
      <c r="C33" s="26" t="s">
        <v>15</v>
      </c>
      <c r="D33" s="42">
        <v>6513.75</v>
      </c>
      <c r="E33" s="26" t="s">
        <v>16</v>
      </c>
      <c r="F33" s="71"/>
      <c r="G33" s="28">
        <f t="shared" si="2"/>
        <v>0</v>
      </c>
      <c r="H33" s="57"/>
      <c r="Q33" s="30"/>
    </row>
    <row r="34" spans="1:17" x14ac:dyDescent="0.25">
      <c r="A34" s="31">
        <v>3</v>
      </c>
      <c r="B34" s="85" t="s">
        <v>23</v>
      </c>
      <c r="C34" s="86"/>
      <c r="D34" s="86"/>
      <c r="E34" s="86"/>
      <c r="F34" s="86"/>
      <c r="G34" s="87"/>
      <c r="H34" s="53"/>
      <c r="I34" s="54"/>
      <c r="L34" s="54"/>
    </row>
    <row r="35" spans="1:17" ht="25.5" x14ac:dyDescent="0.25">
      <c r="A35" s="5">
        <v>30</v>
      </c>
      <c r="B35" s="26" t="s">
        <v>44</v>
      </c>
      <c r="C35" s="26" t="s">
        <v>15</v>
      </c>
      <c r="D35" s="42">
        <v>228.8</v>
      </c>
      <c r="E35" s="26" t="s">
        <v>16</v>
      </c>
      <c r="F35" s="71"/>
      <c r="G35" s="28">
        <f>D35*F35</f>
        <v>0</v>
      </c>
      <c r="H35" s="57"/>
      <c r="Q35" s="30"/>
    </row>
    <row r="36" spans="1:17" x14ac:dyDescent="0.25">
      <c r="A36" s="5">
        <v>31</v>
      </c>
      <c r="B36" s="26" t="s">
        <v>33</v>
      </c>
      <c r="C36" s="26" t="s">
        <v>15</v>
      </c>
      <c r="D36" s="42">
        <v>625</v>
      </c>
      <c r="E36" s="26" t="s">
        <v>16</v>
      </c>
      <c r="F36" s="71"/>
      <c r="G36" s="28">
        <f t="shared" ref="G36:G45" si="3">D36*F36</f>
        <v>0</v>
      </c>
      <c r="H36" s="57"/>
      <c r="Q36" s="30"/>
    </row>
    <row r="37" spans="1:17" ht="25.5" x14ac:dyDescent="0.25">
      <c r="A37" s="5">
        <v>32</v>
      </c>
      <c r="B37" s="26" t="s">
        <v>35</v>
      </c>
      <c r="C37" s="26" t="s">
        <v>15</v>
      </c>
      <c r="D37" s="42">
        <v>3124.2</v>
      </c>
      <c r="E37" s="26" t="s">
        <v>16</v>
      </c>
      <c r="F37" s="71"/>
      <c r="G37" s="28">
        <f t="shared" si="3"/>
        <v>0</v>
      </c>
      <c r="H37" s="57"/>
      <c r="Q37" s="30"/>
    </row>
    <row r="38" spans="1:17" ht="25.5" x14ac:dyDescent="0.25">
      <c r="A38" s="5">
        <v>33</v>
      </c>
      <c r="B38" s="26" t="s">
        <v>26</v>
      </c>
      <c r="C38" s="26" t="s">
        <v>15</v>
      </c>
      <c r="D38" s="42">
        <v>1172.5999999999999</v>
      </c>
      <c r="E38" s="26" t="s">
        <v>16</v>
      </c>
      <c r="F38" s="71"/>
      <c r="G38" s="28">
        <f t="shared" si="3"/>
        <v>0</v>
      </c>
      <c r="H38" s="57"/>
      <c r="Q38" s="30"/>
    </row>
    <row r="39" spans="1:17" ht="38.25" x14ac:dyDescent="0.25">
      <c r="A39" s="5">
        <v>34</v>
      </c>
      <c r="B39" s="26" t="s">
        <v>27</v>
      </c>
      <c r="C39" s="26" t="s">
        <v>15</v>
      </c>
      <c r="D39" s="42">
        <v>96.8</v>
      </c>
      <c r="E39" s="26" t="s">
        <v>16</v>
      </c>
      <c r="F39" s="71"/>
      <c r="G39" s="28">
        <f t="shared" si="3"/>
        <v>0</v>
      </c>
      <c r="H39" s="57"/>
      <c r="Q39" s="30"/>
    </row>
    <row r="40" spans="1:17" ht="25.5" x14ac:dyDescent="0.25">
      <c r="A40" s="5">
        <v>35</v>
      </c>
      <c r="B40" s="26" t="s">
        <v>45</v>
      </c>
      <c r="C40" s="26" t="s">
        <v>15</v>
      </c>
      <c r="D40" s="42">
        <v>82.8</v>
      </c>
      <c r="E40" s="26" t="s">
        <v>16</v>
      </c>
      <c r="F40" s="71"/>
      <c r="G40" s="28">
        <f>D40*F40</f>
        <v>0</v>
      </c>
      <c r="H40" s="57"/>
      <c r="Q40" s="30"/>
    </row>
    <row r="41" spans="1:17" x14ac:dyDescent="0.25">
      <c r="A41" s="5">
        <v>36</v>
      </c>
      <c r="B41" s="26" t="s">
        <v>34</v>
      </c>
      <c r="C41" s="26" t="s">
        <v>15</v>
      </c>
      <c r="D41" s="42">
        <v>851.4</v>
      </c>
      <c r="E41" s="26" t="s">
        <v>16</v>
      </c>
      <c r="F41" s="71"/>
      <c r="G41" s="28">
        <f t="shared" si="3"/>
        <v>0</v>
      </c>
      <c r="H41" s="57"/>
      <c r="Q41" s="30"/>
    </row>
    <row r="42" spans="1:17" ht="25.5" x14ac:dyDescent="0.25">
      <c r="A42" s="5">
        <v>37</v>
      </c>
      <c r="B42" s="26" t="s">
        <v>36</v>
      </c>
      <c r="C42" s="26" t="s">
        <v>15</v>
      </c>
      <c r="D42" s="42">
        <v>4898.3999999999996</v>
      </c>
      <c r="E42" s="26" t="s">
        <v>16</v>
      </c>
      <c r="F42" s="71"/>
      <c r="G42" s="28">
        <f t="shared" si="3"/>
        <v>0</v>
      </c>
      <c r="H42" s="57"/>
      <c r="Q42" s="30"/>
    </row>
    <row r="43" spans="1:17" ht="25.5" x14ac:dyDescent="0.25">
      <c r="A43" s="5">
        <v>38</v>
      </c>
      <c r="B43" s="26" t="s">
        <v>28</v>
      </c>
      <c r="C43" s="26" t="s">
        <v>15</v>
      </c>
      <c r="D43" s="42">
        <v>19738</v>
      </c>
      <c r="E43" s="26" t="s">
        <v>16</v>
      </c>
      <c r="F43" s="71"/>
      <c r="G43" s="28">
        <f t="shared" si="3"/>
        <v>0</v>
      </c>
      <c r="H43" s="57"/>
      <c r="Q43" s="30"/>
    </row>
    <row r="44" spans="1:17" ht="38.25" x14ac:dyDescent="0.25">
      <c r="A44" s="5">
        <v>39</v>
      </c>
      <c r="B44" s="26" t="s">
        <v>29</v>
      </c>
      <c r="C44" s="26" t="s">
        <v>15</v>
      </c>
      <c r="D44" s="42">
        <v>674</v>
      </c>
      <c r="E44" s="26" t="s">
        <v>16</v>
      </c>
      <c r="F44" s="71"/>
      <c r="G44" s="28">
        <f t="shared" si="3"/>
        <v>0</v>
      </c>
      <c r="H44" s="57"/>
      <c r="Q44" s="30"/>
    </row>
    <row r="45" spans="1:17" ht="25.5" x14ac:dyDescent="0.25">
      <c r="A45" s="5">
        <v>310</v>
      </c>
      <c r="B45" s="26" t="s">
        <v>57</v>
      </c>
      <c r="C45" s="26" t="s">
        <v>15</v>
      </c>
      <c r="D45" s="42">
        <v>1737</v>
      </c>
      <c r="E45" s="26" t="s">
        <v>16</v>
      </c>
      <c r="F45" s="71"/>
      <c r="G45" s="28">
        <f t="shared" si="3"/>
        <v>0</v>
      </c>
      <c r="H45" s="57"/>
      <c r="Q45" s="30"/>
    </row>
    <row r="46" spans="1:17" x14ac:dyDescent="0.25">
      <c r="A46" s="31"/>
      <c r="B46" s="85" t="s">
        <v>31</v>
      </c>
      <c r="C46" s="86"/>
      <c r="D46" s="86"/>
      <c r="E46" s="86"/>
      <c r="F46" s="86"/>
      <c r="G46" s="87"/>
      <c r="H46" s="53"/>
      <c r="I46" s="54"/>
      <c r="L46" s="54"/>
      <c r="Q46" s="30"/>
    </row>
    <row r="47" spans="1:17" ht="25.5" x14ac:dyDescent="0.25">
      <c r="A47" s="5">
        <v>40</v>
      </c>
      <c r="B47" s="26" t="s">
        <v>44</v>
      </c>
      <c r="C47" s="26" t="s">
        <v>15</v>
      </c>
      <c r="D47" s="42">
        <v>57.2</v>
      </c>
      <c r="E47" s="26" t="s">
        <v>16</v>
      </c>
      <c r="F47" s="71"/>
      <c r="G47" s="28">
        <f t="shared" ref="G47" si="4">D47*F47</f>
        <v>0</v>
      </c>
      <c r="H47" s="57"/>
      <c r="Q47" s="30"/>
    </row>
    <row r="48" spans="1:17" x14ac:dyDescent="0.25">
      <c r="A48" s="5">
        <v>41</v>
      </c>
      <c r="B48" s="26" t="s">
        <v>33</v>
      </c>
      <c r="C48" s="26" t="s">
        <v>15</v>
      </c>
      <c r="D48" s="42">
        <v>156.25</v>
      </c>
      <c r="E48" s="26" t="s">
        <v>16</v>
      </c>
      <c r="F48" s="71"/>
      <c r="G48" s="28">
        <f t="shared" ref="G48:G57" si="5">D48*F48</f>
        <v>0</v>
      </c>
      <c r="H48" s="57"/>
      <c r="Q48" s="30"/>
    </row>
    <row r="49" spans="1:17" ht="25.5" x14ac:dyDescent="0.25">
      <c r="A49" s="5">
        <v>42</v>
      </c>
      <c r="B49" s="26" t="s">
        <v>35</v>
      </c>
      <c r="C49" s="26" t="s">
        <v>15</v>
      </c>
      <c r="D49" s="42">
        <v>781.05</v>
      </c>
      <c r="E49" s="26" t="s">
        <v>16</v>
      </c>
      <c r="F49" s="71"/>
      <c r="G49" s="28">
        <f t="shared" si="5"/>
        <v>0</v>
      </c>
      <c r="H49" s="57"/>
      <c r="Q49" s="30"/>
    </row>
    <row r="50" spans="1:17" ht="25.5" x14ac:dyDescent="0.25">
      <c r="A50" s="5">
        <v>43</v>
      </c>
      <c r="B50" s="26" t="s">
        <v>26</v>
      </c>
      <c r="C50" s="26" t="s">
        <v>15</v>
      </c>
      <c r="D50" s="42">
        <v>293.14999999999998</v>
      </c>
      <c r="E50" s="26" t="s">
        <v>16</v>
      </c>
      <c r="F50" s="71"/>
      <c r="G50" s="28">
        <f t="shared" si="5"/>
        <v>0</v>
      </c>
      <c r="H50" s="57"/>
      <c r="Q50" s="30"/>
    </row>
    <row r="51" spans="1:17" ht="38.25" x14ac:dyDescent="0.25">
      <c r="A51" s="5">
        <v>44</v>
      </c>
      <c r="B51" s="26" t="s">
        <v>27</v>
      </c>
      <c r="C51" s="26" t="s">
        <v>15</v>
      </c>
      <c r="D51" s="42">
        <v>24.2</v>
      </c>
      <c r="E51" s="26" t="s">
        <v>16</v>
      </c>
      <c r="F51" s="71"/>
      <c r="G51" s="28">
        <f t="shared" si="5"/>
        <v>0</v>
      </c>
      <c r="H51" s="57"/>
      <c r="Q51" s="30"/>
    </row>
    <row r="52" spans="1:17" ht="25.5" x14ac:dyDescent="0.25">
      <c r="A52" s="5">
        <v>46</v>
      </c>
      <c r="B52" s="26" t="s">
        <v>45</v>
      </c>
      <c r="C52" s="26" t="s">
        <v>15</v>
      </c>
      <c r="D52" s="42">
        <v>20.7</v>
      </c>
      <c r="E52" s="26" t="s">
        <v>16</v>
      </c>
      <c r="F52" s="71"/>
      <c r="G52" s="28">
        <f t="shared" si="5"/>
        <v>0</v>
      </c>
      <c r="H52" s="57"/>
      <c r="Q52" s="30"/>
    </row>
    <row r="53" spans="1:17" x14ac:dyDescent="0.25">
      <c r="A53" s="5">
        <v>47</v>
      </c>
      <c r="B53" s="26" t="s">
        <v>34</v>
      </c>
      <c r="C53" s="26" t="s">
        <v>15</v>
      </c>
      <c r="D53" s="42">
        <v>212.85</v>
      </c>
      <c r="E53" s="26" t="s">
        <v>16</v>
      </c>
      <c r="F53" s="71"/>
      <c r="G53" s="28">
        <f t="shared" si="5"/>
        <v>0</v>
      </c>
      <c r="H53" s="57"/>
      <c r="Q53" s="30"/>
    </row>
    <row r="54" spans="1:17" ht="25.5" x14ac:dyDescent="0.25">
      <c r="A54" s="5">
        <v>48</v>
      </c>
      <c r="B54" s="26" t="s">
        <v>36</v>
      </c>
      <c r="C54" s="26" t="s">
        <v>15</v>
      </c>
      <c r="D54" s="42">
        <v>1224.5999999999999</v>
      </c>
      <c r="E54" s="26" t="s">
        <v>16</v>
      </c>
      <c r="F54" s="71"/>
      <c r="G54" s="28">
        <f t="shared" si="5"/>
        <v>0</v>
      </c>
      <c r="H54" s="57"/>
      <c r="Q54" s="30"/>
    </row>
    <row r="55" spans="1:17" ht="25.5" x14ac:dyDescent="0.25">
      <c r="A55" s="5">
        <v>49</v>
      </c>
      <c r="B55" s="26" t="s">
        <v>28</v>
      </c>
      <c r="C55" s="26" t="s">
        <v>15</v>
      </c>
      <c r="D55" s="42">
        <v>4934.5</v>
      </c>
      <c r="E55" s="26" t="s">
        <v>16</v>
      </c>
      <c r="F55" s="71"/>
      <c r="G55" s="28">
        <f t="shared" si="5"/>
        <v>0</v>
      </c>
      <c r="H55" s="57"/>
      <c r="Q55" s="30"/>
    </row>
    <row r="56" spans="1:17" ht="38.25" x14ac:dyDescent="0.25">
      <c r="A56" s="5">
        <v>410</v>
      </c>
      <c r="B56" s="26" t="s">
        <v>29</v>
      </c>
      <c r="C56" s="26" t="s">
        <v>15</v>
      </c>
      <c r="D56" s="42">
        <v>168.5</v>
      </c>
      <c r="E56" s="26" t="s">
        <v>16</v>
      </c>
      <c r="F56" s="71"/>
      <c r="G56" s="28">
        <f t="shared" si="5"/>
        <v>0</v>
      </c>
      <c r="H56" s="57"/>
      <c r="Q56" s="30"/>
    </row>
    <row r="57" spans="1:17" ht="25.5" x14ac:dyDescent="0.25">
      <c r="A57" s="5">
        <v>411</v>
      </c>
      <c r="B57" s="26" t="s">
        <v>58</v>
      </c>
      <c r="C57" s="26" t="s">
        <v>15</v>
      </c>
      <c r="D57" s="42">
        <v>434.25</v>
      </c>
      <c r="E57" s="26" t="s">
        <v>16</v>
      </c>
      <c r="F57" s="71"/>
      <c r="G57" s="28">
        <f t="shared" si="5"/>
        <v>0</v>
      </c>
      <c r="H57" s="57"/>
      <c r="Q57" s="30"/>
    </row>
    <row r="58" spans="1:17" x14ac:dyDescent="0.25">
      <c r="A58" s="4">
        <v>5</v>
      </c>
      <c r="B58" s="85" t="s">
        <v>24</v>
      </c>
      <c r="C58" s="86"/>
      <c r="D58" s="86"/>
      <c r="E58" s="86"/>
      <c r="F58" s="86"/>
      <c r="G58" s="87"/>
      <c r="H58" s="53"/>
      <c r="Q58" s="30"/>
    </row>
    <row r="59" spans="1:17" x14ac:dyDescent="0.25">
      <c r="A59" s="5">
        <v>51</v>
      </c>
      <c r="B59" s="27" t="s">
        <v>24</v>
      </c>
      <c r="C59" s="27" t="s">
        <v>25</v>
      </c>
      <c r="D59" s="34">
        <v>5500</v>
      </c>
      <c r="E59" s="27" t="s">
        <v>16</v>
      </c>
      <c r="F59" s="72"/>
      <c r="G59" s="13">
        <f>D59*F59</f>
        <v>0</v>
      </c>
      <c r="H59" s="36"/>
      <c r="Q59" s="30"/>
    </row>
    <row r="60" spans="1:17" x14ac:dyDescent="0.25">
      <c r="A60" s="4">
        <v>6</v>
      </c>
      <c r="B60" s="85" t="s">
        <v>38</v>
      </c>
      <c r="C60" s="86"/>
      <c r="D60" s="86"/>
      <c r="E60" s="86"/>
      <c r="F60" s="86"/>
      <c r="G60" s="87"/>
      <c r="H60" s="53"/>
    </row>
    <row r="61" spans="1:17" x14ac:dyDescent="0.25">
      <c r="A61" s="5">
        <v>61</v>
      </c>
      <c r="B61" s="27" t="s">
        <v>17</v>
      </c>
      <c r="C61" s="27" t="s">
        <v>15</v>
      </c>
      <c r="D61" s="42">
        <f>D23+D24+D25+D26+D27+D28+D29+D30+D31+D32+D33+D35+D36+D37+D38+D39+D40+D41+D42+D43+D44+D45+D47+D48+D49+D50+D51+D52+D53+D54+D55+D56+D57</f>
        <v>166145.00000000003</v>
      </c>
      <c r="E61" s="27" t="s">
        <v>16</v>
      </c>
      <c r="F61" s="72"/>
      <c r="G61" s="13">
        <f>D61*F61</f>
        <v>0</v>
      </c>
      <c r="H61" s="36"/>
    </row>
    <row r="62" spans="1:17" x14ac:dyDescent="0.25">
      <c r="A62" s="5">
        <v>62</v>
      </c>
      <c r="B62" s="27" t="s">
        <v>30</v>
      </c>
      <c r="C62" s="27" t="s">
        <v>25</v>
      </c>
      <c r="D62" s="34">
        <v>5500</v>
      </c>
      <c r="E62" s="27" t="s">
        <v>16</v>
      </c>
      <c r="F62" s="72"/>
      <c r="G62" s="13">
        <f>D62*F62</f>
        <v>0</v>
      </c>
      <c r="H62" s="36"/>
    </row>
    <row r="63" spans="1:17" x14ac:dyDescent="0.25">
      <c r="A63" s="4">
        <v>7</v>
      </c>
      <c r="B63" s="85" t="s">
        <v>39</v>
      </c>
      <c r="C63" s="86"/>
      <c r="D63" s="86"/>
      <c r="E63" s="86"/>
      <c r="F63" s="86"/>
      <c r="G63" s="87"/>
      <c r="H63" s="36"/>
    </row>
    <row r="64" spans="1:17" ht="38.25" x14ac:dyDescent="0.25">
      <c r="A64" s="5">
        <v>71</v>
      </c>
      <c r="B64" s="27" t="s">
        <v>40</v>
      </c>
      <c r="C64" s="26" t="s">
        <v>25</v>
      </c>
      <c r="D64" s="34">
        <v>5500</v>
      </c>
      <c r="E64" s="26" t="s">
        <v>16</v>
      </c>
      <c r="F64" s="71"/>
      <c r="G64" s="28">
        <f>D64*F64</f>
        <v>0</v>
      </c>
      <c r="H64" s="36"/>
    </row>
    <row r="65" spans="1:8" x14ac:dyDescent="0.25">
      <c r="A65" s="4">
        <v>8</v>
      </c>
      <c r="B65" s="91" t="s">
        <v>60</v>
      </c>
      <c r="C65" s="91"/>
      <c r="D65" s="91"/>
      <c r="E65" s="91"/>
      <c r="F65" s="91"/>
      <c r="G65" s="92"/>
      <c r="H65" s="51"/>
    </row>
    <row r="66" spans="1:8" ht="38.25" x14ac:dyDescent="0.25">
      <c r="A66" s="5">
        <v>81</v>
      </c>
      <c r="B66" s="26" t="s">
        <v>59</v>
      </c>
      <c r="C66" s="26" t="s">
        <v>8</v>
      </c>
      <c r="D66" s="42">
        <v>1600</v>
      </c>
      <c r="E66" s="26" t="s">
        <v>16</v>
      </c>
      <c r="F66" s="71"/>
      <c r="G66" s="28">
        <f>D66*F66</f>
        <v>0</v>
      </c>
      <c r="H66" s="37"/>
    </row>
    <row r="67" spans="1:8" ht="51" x14ac:dyDescent="0.25">
      <c r="A67" s="84">
        <v>82</v>
      </c>
      <c r="B67" s="35" t="s">
        <v>64</v>
      </c>
      <c r="C67" s="35" t="s">
        <v>8</v>
      </c>
      <c r="D67" s="78">
        <v>10</v>
      </c>
      <c r="E67" s="35" t="s">
        <v>16</v>
      </c>
      <c r="F67" s="79"/>
      <c r="G67" s="28">
        <f>D67*F67</f>
        <v>0</v>
      </c>
      <c r="H67" s="37"/>
    </row>
    <row r="68" spans="1:8" x14ac:dyDescent="0.25">
      <c r="A68" s="20">
        <v>9</v>
      </c>
      <c r="B68" s="93" t="s">
        <v>54</v>
      </c>
      <c r="C68" s="93"/>
      <c r="D68" s="93"/>
      <c r="E68" s="93"/>
      <c r="F68" s="93"/>
      <c r="G68" s="94"/>
      <c r="H68" s="53"/>
    </row>
    <row r="69" spans="1:8" ht="51" x14ac:dyDescent="0.25">
      <c r="A69" s="5">
        <v>91</v>
      </c>
      <c r="B69" s="27" t="s">
        <v>41</v>
      </c>
      <c r="C69" s="26" t="s">
        <v>6</v>
      </c>
      <c r="D69" s="34">
        <v>16</v>
      </c>
      <c r="E69" s="26" t="s">
        <v>16</v>
      </c>
      <c r="F69" s="73"/>
      <c r="G69" s="28">
        <f>D69*F69</f>
        <v>0</v>
      </c>
      <c r="H69" s="36"/>
    </row>
    <row r="70" spans="1:8" ht="51" x14ac:dyDescent="0.25">
      <c r="A70" s="5">
        <v>92</v>
      </c>
      <c r="B70" s="27" t="s">
        <v>42</v>
      </c>
      <c r="C70" s="26" t="s">
        <v>6</v>
      </c>
      <c r="D70" s="34">
        <v>16</v>
      </c>
      <c r="E70" s="26" t="s">
        <v>16</v>
      </c>
      <c r="F70" s="73"/>
      <c r="G70" s="28">
        <f>D70*F70</f>
        <v>0</v>
      </c>
      <c r="H70" s="36"/>
    </row>
    <row r="71" spans="1:8" ht="38.25" x14ac:dyDescent="0.25">
      <c r="A71" s="21">
        <v>93</v>
      </c>
      <c r="B71" s="22" t="s">
        <v>43</v>
      </c>
      <c r="C71" s="40" t="s">
        <v>18</v>
      </c>
      <c r="D71" s="34">
        <v>24</v>
      </c>
      <c r="E71" s="40" t="s">
        <v>16</v>
      </c>
      <c r="F71" s="73"/>
      <c r="G71" s="28">
        <f>D71*F71</f>
        <v>0</v>
      </c>
      <c r="H71" s="36"/>
    </row>
    <row r="72" spans="1:8" ht="25.5" x14ac:dyDescent="0.25">
      <c r="A72" s="21">
        <v>94</v>
      </c>
      <c r="B72" s="22" t="s">
        <v>19</v>
      </c>
      <c r="C72" s="40" t="s">
        <v>18</v>
      </c>
      <c r="D72" s="34">
        <v>8</v>
      </c>
      <c r="E72" s="40" t="s">
        <v>16</v>
      </c>
      <c r="F72" s="74"/>
      <c r="G72" s="28">
        <f>D72*F72</f>
        <v>0</v>
      </c>
      <c r="H72" s="36"/>
    </row>
    <row r="73" spans="1:8" ht="25.5" x14ac:dyDescent="0.25">
      <c r="A73" s="21">
        <v>95</v>
      </c>
      <c r="B73" s="22" t="s">
        <v>65</v>
      </c>
      <c r="C73" s="40" t="s">
        <v>25</v>
      </c>
      <c r="D73" s="80">
        <v>8</v>
      </c>
      <c r="E73" s="40" t="s">
        <v>16</v>
      </c>
      <c r="F73" s="81"/>
      <c r="G73" s="82">
        <f>D73*F73</f>
        <v>0</v>
      </c>
      <c r="H73" s="36"/>
    </row>
    <row r="74" spans="1:8" x14ac:dyDescent="0.25">
      <c r="A74" s="21"/>
      <c r="B74" s="22"/>
      <c r="C74" s="22"/>
      <c r="D74" s="22"/>
      <c r="E74" s="23"/>
      <c r="F74" s="24"/>
      <c r="G74" s="25"/>
      <c r="H74" s="36"/>
    </row>
    <row r="75" spans="1:8" x14ac:dyDescent="0.25">
      <c r="A75" s="5"/>
      <c r="B75" s="27"/>
      <c r="C75" s="27"/>
      <c r="D75" s="27"/>
      <c r="E75" s="8"/>
      <c r="F75" s="11" t="s">
        <v>9</v>
      </c>
      <c r="G75" s="14">
        <f>SUM(G8:G74)</f>
        <v>0</v>
      </c>
      <c r="H75" s="38"/>
    </row>
    <row r="76" spans="1:8" x14ac:dyDescent="0.25">
      <c r="A76" s="4">
        <v>9</v>
      </c>
      <c r="B76" s="19" t="s">
        <v>10</v>
      </c>
      <c r="C76" s="27" t="s">
        <v>50</v>
      </c>
      <c r="D76" s="75"/>
      <c r="E76" s="8" t="s">
        <v>7</v>
      </c>
      <c r="F76" s="43"/>
      <c r="G76" s="14">
        <f>D76*$G$75</f>
        <v>0</v>
      </c>
      <c r="H76" s="38"/>
    </row>
    <row r="77" spans="1:8" x14ac:dyDescent="0.25">
      <c r="A77" s="4">
        <v>10</v>
      </c>
      <c r="B77" s="19" t="s">
        <v>11</v>
      </c>
      <c r="C77" s="27" t="s">
        <v>50</v>
      </c>
      <c r="D77" s="75"/>
      <c r="E77" s="8" t="s">
        <v>7</v>
      </c>
      <c r="F77" s="43"/>
      <c r="G77" s="14">
        <f>D77*$G$75</f>
        <v>0</v>
      </c>
      <c r="H77" s="38"/>
    </row>
    <row r="78" spans="1:8" ht="15.75" thickBot="1" x14ac:dyDescent="0.3">
      <c r="A78" s="18">
        <v>11</v>
      </c>
      <c r="B78" s="7" t="s">
        <v>12</v>
      </c>
      <c r="C78" s="6" t="s">
        <v>50</v>
      </c>
      <c r="D78" s="76"/>
      <c r="E78" s="9" t="s">
        <v>7</v>
      </c>
      <c r="F78" s="44"/>
      <c r="G78" s="58">
        <f>D78*$G$75</f>
        <v>0</v>
      </c>
      <c r="H78" s="38"/>
    </row>
    <row r="79" spans="1:8" ht="15.75" thickBot="1" x14ac:dyDescent="0.3">
      <c r="A79" s="1"/>
      <c r="B79" s="88" t="s">
        <v>13</v>
      </c>
      <c r="C79" s="88"/>
      <c r="D79" s="88"/>
      <c r="E79" s="88"/>
      <c r="F79" s="89"/>
      <c r="G79" s="45">
        <f>G75+G76+G77+G78</f>
        <v>0</v>
      </c>
      <c r="H79" s="46"/>
    </row>
    <row r="80" spans="1:8" x14ac:dyDescent="0.25">
      <c r="A80" s="2"/>
      <c r="H80" s="46"/>
    </row>
    <row r="81" spans="1:5" ht="15.75" thickBot="1" x14ac:dyDescent="0.3"/>
    <row r="82" spans="1:5" ht="15.75" thickTop="1" x14ac:dyDescent="0.25">
      <c r="A82" s="61"/>
      <c r="B82" s="62"/>
      <c r="C82" s="62"/>
      <c r="D82" s="63"/>
      <c r="E82" s="64"/>
    </row>
    <row r="83" spans="1:5" x14ac:dyDescent="0.25">
      <c r="A83" s="65"/>
      <c r="B83" s="59" t="s">
        <v>46</v>
      </c>
      <c r="C83" s="59"/>
      <c r="D83" s="60"/>
      <c r="E83" s="66"/>
    </row>
    <row r="84" spans="1:5" x14ac:dyDescent="0.25">
      <c r="A84" s="65"/>
      <c r="B84" s="59" t="s">
        <v>47</v>
      </c>
      <c r="C84" s="59"/>
      <c r="D84" s="60"/>
      <c r="E84" s="66"/>
    </row>
    <row r="85" spans="1:5" x14ac:dyDescent="0.25">
      <c r="A85" s="65"/>
      <c r="B85" s="59" t="s">
        <v>48</v>
      </c>
      <c r="C85" s="59"/>
      <c r="D85" s="60"/>
      <c r="E85" s="66"/>
    </row>
    <row r="86" spans="1:5" x14ac:dyDescent="0.25">
      <c r="A86" s="65"/>
      <c r="B86" s="59" t="s">
        <v>49</v>
      </c>
      <c r="C86" s="59"/>
      <c r="D86" s="60"/>
      <c r="E86" s="66"/>
    </row>
    <row r="87" spans="1:5" ht="15.75" thickBot="1" x14ac:dyDescent="0.3">
      <c r="A87" s="67"/>
      <c r="B87" s="68"/>
      <c r="C87" s="68"/>
      <c r="D87" s="69"/>
      <c r="E87" s="70"/>
    </row>
  </sheetData>
  <mergeCells count="11">
    <mergeCell ref="B46:G46"/>
    <mergeCell ref="B79:F79"/>
    <mergeCell ref="D6:E6"/>
    <mergeCell ref="B7:G7"/>
    <mergeCell ref="B68:G68"/>
    <mergeCell ref="B65:G65"/>
    <mergeCell ref="B34:G34"/>
    <mergeCell ref="B58:G58"/>
    <mergeCell ref="B60:G60"/>
    <mergeCell ref="B22:G22"/>
    <mergeCell ref="B63:G6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Inschrijfstaat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c:creator>
  <cp:lastModifiedBy>Pacevicius, Dorothée</cp:lastModifiedBy>
  <dcterms:created xsi:type="dcterms:W3CDTF">2016-11-08T11:21:47Z</dcterms:created>
  <dcterms:modified xsi:type="dcterms:W3CDTF">2026-04-09T15:35:19Z</dcterms:modified>
</cp:coreProperties>
</file>