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alphaadviesbureau.sharepoint.com/sites/Lopendeprojecteninkoop-EUMeubilairSophia/Gedeelde documenten/3- TenderNed documenten/"/>
    </mc:Choice>
  </mc:AlternateContent>
  <xr:revisionPtr revIDLastSave="191" documentId="8_{02517B8C-43B9-4031-AC73-BEE38B37A6E0}" xr6:coauthVersionLast="47" xr6:coauthVersionMax="47" xr10:uidLastSave="{5F854A8D-1AE3-464F-A168-3CE45D72DEF3}"/>
  <bookViews>
    <workbookView xWindow="-105" yWindow="0" windowWidth="19410" windowHeight="20985" activeTab="1" xr2:uid="{2179A0A2-82A8-4687-93D9-47F6CDD59CC2}"/>
  </bookViews>
  <sheets>
    <sheet name="Algemene gegevens" sheetId="1" r:id="rId1"/>
    <sheet name="Prijzenblad meubilair" sheetId="2" r:id="rId2"/>
    <sheet name="Prijzenblad Inrichtingsplan P1 " sheetId="3" r:id="rId3"/>
  </sheets>
  <definedNames>
    <definedName name="_xlnm.Print_Area" localSheetId="0">'Algemene gegevens'!$A$1:$L$23</definedName>
    <definedName name="_xlnm.Print_Area" localSheetId="2">'Prijzenblad Inrichtingsplan P1 '!$B$1:$H$81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I6" i="2" s="1"/>
  <c r="H8" i="2"/>
  <c r="H5" i="2"/>
  <c r="I5" i="2" s="1"/>
  <c r="I8" i="2"/>
  <c r="G75" i="3"/>
  <c r="H75" i="3" s="1"/>
  <c r="G74" i="3"/>
  <c r="H74" i="3" s="1"/>
  <c r="G73" i="3"/>
  <c r="H73" i="3" s="1"/>
  <c r="G72" i="3"/>
  <c r="H72" i="3" s="1"/>
  <c r="G71" i="3"/>
  <c r="H71" i="3" s="1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H56" i="3"/>
  <c r="G56" i="3"/>
  <c r="H55" i="3"/>
  <c r="G55" i="3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 s="1"/>
  <c r="H45" i="3"/>
  <c r="G45" i="3"/>
  <c r="G44" i="3"/>
  <c r="H44" i="3" s="1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H25" i="3"/>
  <c r="G25" i="3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H13" i="3"/>
  <c r="G13" i="3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H78" i="3" s="1"/>
  <c r="H52" i="2"/>
  <c r="I52" i="2" s="1"/>
  <c r="H50" i="2"/>
  <c r="I50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1" i="2"/>
  <c r="I41" i="2" s="1"/>
  <c r="H40" i="2"/>
  <c r="I40" i="2" s="1"/>
  <c r="H38" i="2"/>
  <c r="I38" i="2" s="1"/>
  <c r="H37" i="2"/>
  <c r="I37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0" i="2"/>
  <c r="I20" i="2" s="1"/>
  <c r="H19" i="2"/>
  <c r="I19" i="2" s="1"/>
  <c r="H18" i="2"/>
  <c r="I18" i="2" s="1"/>
  <c r="H17" i="2"/>
  <c r="I17" i="2" s="1"/>
  <c r="H15" i="2"/>
  <c r="I15" i="2" s="1"/>
  <c r="H14" i="2"/>
  <c r="I14" i="2" s="1"/>
  <c r="H13" i="2"/>
  <c r="I13" i="2" s="1"/>
  <c r="H12" i="2"/>
  <c r="I12" i="2" s="1"/>
  <c r="H11" i="2"/>
  <c r="I11" i="2" s="1"/>
  <c r="H9" i="2"/>
  <c r="I9" i="2" s="1"/>
  <c r="I1" i="2" a="1"/>
  <c r="I1" i="2" s="1"/>
  <c r="I54" i="2" l="1"/>
  <c r="H80" i="3"/>
  <c r="H81" i="3" s="1"/>
  <c r="I60" i="2" l="1"/>
  <c r="I56" i="2"/>
  <c r="I5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Kirsten de Jong</author>
  </authors>
  <commentList>
    <comment ref="H78" authorId="0" shapeId="0" xr:uid="{2E6B2C4F-F715-458D-88C7-F259AF283359}">
      <text>
        <r>
          <rPr>
            <b/>
            <sz val="9"/>
            <color indexed="81"/>
            <rFont val="Tahoma"/>
            <charset val="1"/>
          </rPr>
          <t>plafondprijs € 75.000,-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<sst xmlns="http://schemas.openxmlformats.org/spreadsheetml/2006/main" count="147" uniqueCount="128">
  <si>
    <t>Inschrijfbiljet</t>
  </si>
  <si>
    <t>Procedure</t>
  </si>
  <si>
    <t>Europees openbare aanbesteding Meubilair</t>
  </si>
  <si>
    <t>Besteknummer</t>
  </si>
  <si>
    <t xml:space="preserve">Naam opdrachtgever </t>
  </si>
  <si>
    <t xml:space="preserve">Vestigingsplaats </t>
  </si>
  <si>
    <t>KvK-nummer</t>
  </si>
  <si>
    <t>Contactpersoon aanbestedingsprocedure</t>
  </si>
  <si>
    <t xml:space="preserve">Mobiel nummer contactpersoon </t>
  </si>
  <si>
    <t xml:space="preserve">E-mail adres contactpersoon </t>
  </si>
  <si>
    <t>Contactpersoon mini-competities</t>
  </si>
  <si>
    <t>&lt;Bij sluiten Overeenkomst invullen&gt;</t>
  </si>
  <si>
    <t>Functie</t>
  </si>
  <si>
    <t>Telefoonnummer kantoor</t>
  </si>
  <si>
    <t>Prijzenblad Schoolmeubilair conform PVE</t>
  </si>
  <si>
    <t>Uitvoering</t>
  </si>
  <si>
    <t>Fictief aantal</t>
  </si>
  <si>
    <t>Aangeboden type/model/uitvoering</t>
  </si>
  <si>
    <t>Bruto prijs per stuk</t>
  </si>
  <si>
    <t>Kortingspercentage</t>
  </si>
  <si>
    <t>Netto prijs per stuk</t>
  </si>
  <si>
    <t>Totaalprijs</t>
  </si>
  <si>
    <t>Leerlingstoel PO traditioneel</t>
  </si>
  <si>
    <t>1.1</t>
  </si>
  <si>
    <t>Leerlingstoel 4-poot</t>
  </si>
  <si>
    <t>1.2</t>
  </si>
  <si>
    <t>Leerlingstoel C-poot</t>
  </si>
  <si>
    <t>Leerlingstoel PO t.b.v. gelijke tafelhoogte</t>
  </si>
  <si>
    <t>1.3</t>
  </si>
  <si>
    <t>Leerlingstoel 4-poot OF C-poot frame, t.b.v. tafelhoogte C3 / 59cm, geschikt voor hoogtemaat B2 (voorzien van voetensteun).</t>
  </si>
  <si>
    <t>1.4</t>
  </si>
  <si>
    <t>Leerlingstoel 4-poot OF C-poot frame, t.b.v. tafelhoogte C3 / 59cm, geschikt voor hoogtemaat C3 (zonder voetensteun).</t>
  </si>
  <si>
    <t>1.5</t>
  </si>
  <si>
    <t>Leerlingstoel 4-poot OF C-poot frame, t.b.v. tafelhoogte F6 / 76cm, geschikt voor hoogtemaat D4 (voorzien van voetensteun).</t>
  </si>
  <si>
    <t>1.6</t>
  </si>
  <si>
    <t>Leerlingstoel 4-poot OF C-poot frame, t.b.v. tafelhoogte F6 / 76cm, geschikt voor hoogtemaat E5 (voorzien van voetensteun).</t>
  </si>
  <si>
    <t>1.7</t>
  </si>
  <si>
    <t>Leerlingstoel 4-poot OF C-poot frame, t.b.v. tafelhoogte F6 / 76cm, geschikt voor hoogtemaat F6 (zonder voetensteun).</t>
  </si>
  <si>
    <t xml:space="preserve">Leerlingtafel PO </t>
  </si>
  <si>
    <t>2.1</t>
  </si>
  <si>
    <t>Leerlingtafel 4-poot, blad 70x50cm</t>
  </si>
  <si>
    <t>2.2</t>
  </si>
  <si>
    <t>Meerprijs, POS 2.1 voorzien van 2x A4 lade op geleiders</t>
  </si>
  <si>
    <t>2.3</t>
  </si>
  <si>
    <t>Leerlingtafel C- of T-poot, blad 70x50cm</t>
  </si>
  <si>
    <t>2.4</t>
  </si>
  <si>
    <t>Meerprijs, POS 2.3 voorzien van 2x A4 lade op geleiders</t>
  </si>
  <si>
    <t>Leerlingkruk PO</t>
  </si>
  <si>
    <t>3.1</t>
  </si>
  <si>
    <t>Leerlingkruk traditioneel, zitting hout, blank</t>
  </si>
  <si>
    <t>3.2</t>
  </si>
  <si>
    <t xml:space="preserve">Meerprijs: zitting in kleur </t>
  </si>
  <si>
    <t>3.3</t>
  </si>
  <si>
    <t>Leerlingkruk traditioneel, zitting kunststof</t>
  </si>
  <si>
    <t>3.4</t>
  </si>
  <si>
    <t>Leerlingkruk voetensteunen ongelijke hoogtes, zitting hout, blank</t>
  </si>
  <si>
    <t>3.5</t>
  </si>
  <si>
    <t>3.6</t>
  </si>
  <si>
    <t>Leerlingkruk voetensteunen ongelijke hoogtes, zitting kunststof</t>
  </si>
  <si>
    <t xml:space="preserve">Docentenbureau </t>
  </si>
  <si>
    <t>4.1</t>
  </si>
  <si>
    <t>Docentenbureau zithoogte (verstelbaar), blad 140x80cm OF blad 140x70cm</t>
  </si>
  <si>
    <t>4.2</t>
  </si>
  <si>
    <t>Meerprijs: elektrisch verstelbaar (zithoogte)</t>
  </si>
  <si>
    <t>4.3</t>
  </si>
  <si>
    <t>Docentenbureau zit-/stahoogte (verstelbaar), blad 140x80cm OF blad 140x70cm</t>
  </si>
  <si>
    <t>4.4</t>
  </si>
  <si>
    <t>Meerprijs: elektrisch verstelbaar (zit- / stahoogte)</t>
  </si>
  <si>
    <t>4.5</t>
  </si>
  <si>
    <t>Docentenbureau traditioneel (v.v. 2-ladig ladenblok), blad 140x70cm</t>
  </si>
  <si>
    <t>4.6</t>
  </si>
  <si>
    <t>Meerprijs: ladenblok afsluitbaar</t>
  </si>
  <si>
    <t>4.7</t>
  </si>
  <si>
    <t>Docentenbureau verrijdbaar (zit- / stahoogte), blad rond 80cm</t>
  </si>
  <si>
    <t>Docentenstoel</t>
  </si>
  <si>
    <t>6.1</t>
  </si>
  <si>
    <t>Docentenstoel, uitvoering volledig gestoffeerd</t>
  </si>
  <si>
    <t>6.2</t>
  </si>
  <si>
    <t>Docentenstoel, uitvoering netweave rugleuning</t>
  </si>
  <si>
    <t>Groeps- / instructietafel</t>
  </si>
  <si>
    <t>7.1</t>
  </si>
  <si>
    <t>Groeps- / instructietafel, blad 70x50cm</t>
  </si>
  <si>
    <t>7.2</t>
  </si>
  <si>
    <t>Groeps- / instructietafel, blad 140x70cm</t>
  </si>
  <si>
    <t>Kasten</t>
  </si>
  <si>
    <t>8.1</t>
  </si>
  <si>
    <t>Kast, dubbele draaideur, 5 OH (breedte tussen 80-100cm)</t>
  </si>
  <si>
    <t>8.2</t>
  </si>
  <si>
    <t>Ladenkast, t.b.v. 4 rijen laden verticaal, t.b.v. (4x 8) 32 A4 laden (laag); inclusief laden</t>
  </si>
  <si>
    <t>Verrijdbaar</t>
  </si>
  <si>
    <t>8.3</t>
  </si>
  <si>
    <t>Ladenkast, t.b.v. 4 rijen laden verticaal, t.b.v. (2x 4) 8 A4 laden (hoog) en (2x 8) 16 A4 laden (laag); inclusief laden</t>
  </si>
  <si>
    <t>8.4</t>
  </si>
  <si>
    <t>Ladenkast, t.b.v. 2 rijen laden verticaal, t.b.v. (2x 8) 16 A4 laden (laag), midden v.v. 2 verstelbare legborden; inclusief laden</t>
  </si>
  <si>
    <t>8.5</t>
  </si>
  <si>
    <t>Vakkenkast, v.v. vaste tussenwand verticaal, links en rechts voorzien van 2x2 verstelbare legborden.</t>
  </si>
  <si>
    <t>8.6</t>
  </si>
  <si>
    <t>Schuifdeurkast, v.v. vaste tussenwand verticaal, links en rechts voorzien van 2x2 verstelbare legborden.</t>
  </si>
  <si>
    <t>Meubilair overig</t>
  </si>
  <si>
    <t>Brutoprijs</t>
  </si>
  <si>
    <t>9.1</t>
  </si>
  <si>
    <t>Assortiment Inschrijver</t>
  </si>
  <si>
    <t>Inkoopprijs</t>
  </si>
  <si>
    <t>Opslagpercentage</t>
  </si>
  <si>
    <t>10.1</t>
  </si>
  <si>
    <t>Overige merken / leveranciers, buiten assortiment Inschrijver, levering via Inschrijver</t>
  </si>
  <si>
    <t xml:space="preserve">NOTE: </t>
  </si>
  <si>
    <t>Totaalprijs exclusief BTW / Vergelijkingsprijs</t>
  </si>
  <si>
    <t>U voegt een productdocumentatie toe aan uw Inschrijving; maximaal 1 A4 pagina per positie, v.v. een duidelijke afbeelding, één totaalbestand in PDF</t>
  </si>
  <si>
    <t>(zie Beschrijvend Document).</t>
  </si>
  <si>
    <t>BTW 21%</t>
  </si>
  <si>
    <t>Totaalprijs inclusief BTW</t>
  </si>
  <si>
    <t>Volgnr</t>
  </si>
  <si>
    <t>Item</t>
  </si>
  <si>
    <t>Aantal</t>
  </si>
  <si>
    <t>Aangeboden merk/type/model/uitvoering</t>
  </si>
  <si>
    <t>LET OP: de totaalprijs kent een prijsplafond (wanneer uw inschrijving hoger is dan het plafondbedrag wordt uw inschrijving uitgesloten van deelname).</t>
  </si>
  <si>
    <t xml:space="preserve">Totaalprijs exclusief BTW </t>
  </si>
  <si>
    <t>U voegt een productdocumentatie toe aan uw Inschrijving; maximaal 1 A4 pagina per positie, v.v. een duidelijke afbeelding, één totaalbestand in PDF (zie Beschrijvend Document).</t>
  </si>
  <si>
    <t xml:space="preserve">Kleutermeubilair </t>
  </si>
  <si>
    <t>0.1</t>
  </si>
  <si>
    <t>0.2</t>
  </si>
  <si>
    <t>Kleuterstoel</t>
  </si>
  <si>
    <t>kleutertafel</t>
  </si>
  <si>
    <t>Vergelijkingsprijs Meubilair + Inrichtingsplan</t>
  </si>
  <si>
    <t>Sophia Scholen</t>
  </si>
  <si>
    <t>Prijzenblad meubilair K3: Inrichtingsvoorstel Middenbouwunit de Nieuwe School</t>
  </si>
  <si>
    <t>2026-SOPEUM14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</si>
</sst>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8">
    <xf numFmtId="0" fontId="0" fillId="0" borderId="0" xfId="0"/>
    <xf numFmtId="0" fontId="0" fillId="2" borderId="0" xfId="0" applyFill="1"/>
    <xf numFmtId="0" fontId="4" fillId="2" borderId="1" xfId="0" applyFont="1" applyFill="1" applyBorder="1" applyAlignment="1">
      <alignment horizontal="left"/>
    </xf>
    <xf numFmtId="0" fontId="2" fillId="2" borderId="2" xfId="0" applyFont="1" applyFill="1" applyBorder="1"/>
    <xf numFmtId="0" fontId="0" fillId="0" borderId="0" xfId="0" applyAlignment="1">
      <alignment horizontal="right"/>
    </xf>
    <xf numFmtId="0" fontId="0" fillId="3" borderId="3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wrapText="1"/>
    </xf>
    <xf numFmtId="43" fontId="8" fillId="2" borderId="0" xfId="0" applyNumberFormat="1" applyFont="1" applyFill="1"/>
    <xf numFmtId="10" fontId="8" fillId="2" borderId="0" xfId="0" applyNumberFormat="1" applyFont="1" applyFill="1"/>
    <xf numFmtId="0" fontId="9" fillId="2" borderId="0" xfId="0" applyFont="1" applyFill="1" applyAlignment="1">
      <alignment horizontal="right"/>
    </xf>
    <xf numFmtId="0" fontId="2" fillId="0" borderId="0" xfId="0" applyFont="1"/>
    <xf numFmtId="0" fontId="8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wrapText="1"/>
    </xf>
    <xf numFmtId="43" fontId="7" fillId="2" borderId="0" xfId="0" applyNumberFormat="1" applyFont="1" applyFill="1" applyAlignment="1">
      <alignment horizontal="center"/>
    </xf>
    <xf numFmtId="10" fontId="7" fillId="2" borderId="0" xfId="0" applyNumberFormat="1" applyFont="1" applyFill="1" applyAlignment="1">
      <alignment horizontal="center"/>
    </xf>
    <xf numFmtId="0" fontId="10" fillId="2" borderId="1" xfId="0" applyFont="1" applyFill="1" applyBorder="1"/>
    <xf numFmtId="0" fontId="10" fillId="2" borderId="18" xfId="0" applyFont="1" applyFill="1" applyBorder="1"/>
    <xf numFmtId="0" fontId="7" fillId="2" borderId="18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 wrapText="1"/>
    </xf>
    <xf numFmtId="43" fontId="7" fillId="2" borderId="18" xfId="0" applyNumberFormat="1" applyFont="1" applyFill="1" applyBorder="1" applyAlignment="1">
      <alignment horizontal="center"/>
    </xf>
    <xf numFmtId="10" fontId="7" fillId="2" borderId="18" xfId="0" applyNumberFormat="1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5" fillId="0" borderId="20" xfId="0" applyFont="1" applyBorder="1" applyAlignment="1">
      <alignment horizontal="center"/>
    </xf>
    <xf numFmtId="0" fontId="11" fillId="4" borderId="19" xfId="0" applyFont="1" applyFill="1" applyBorder="1" applyAlignment="1" applyProtection="1">
      <alignment wrapText="1"/>
      <protection locked="0"/>
    </xf>
    <xf numFmtId="44" fontId="0" fillId="4" borderId="20" xfId="0" applyNumberFormat="1" applyFill="1" applyBorder="1" applyProtection="1">
      <protection locked="0"/>
    </xf>
    <xf numFmtId="10" fontId="0" fillId="4" borderId="20" xfId="0" applyNumberFormat="1" applyFill="1" applyBorder="1" applyProtection="1">
      <protection locked="0"/>
    </xf>
    <xf numFmtId="44" fontId="0" fillId="0" borderId="20" xfId="0" applyNumberFormat="1" applyBorder="1"/>
    <xf numFmtId="43" fontId="0" fillId="5" borderId="20" xfId="0" applyNumberFormat="1" applyFill="1" applyBorder="1"/>
    <xf numFmtId="44" fontId="0" fillId="0" borderId="19" xfId="0" applyNumberFormat="1" applyBorder="1"/>
    <xf numFmtId="43" fontId="0" fillId="5" borderId="19" xfId="0" applyNumberFormat="1" applyFill="1" applyBorder="1"/>
    <xf numFmtId="0" fontId="10" fillId="2" borderId="19" xfId="0" applyFont="1" applyFill="1" applyBorder="1"/>
    <xf numFmtId="0" fontId="12" fillId="2" borderId="19" xfId="0" applyFont="1" applyFill="1" applyBorder="1" applyAlignment="1">
      <alignment horizontal="center"/>
    </xf>
    <xf numFmtId="0" fontId="7" fillId="2" borderId="19" xfId="0" applyFont="1" applyFill="1" applyBorder="1" applyAlignment="1">
      <alignment wrapText="1"/>
    </xf>
    <xf numFmtId="44" fontId="7" fillId="2" borderId="19" xfId="0" applyNumberFormat="1" applyFont="1" applyFill="1" applyBorder="1"/>
    <xf numFmtId="10" fontId="7" fillId="2" borderId="19" xfId="0" applyNumberFormat="1" applyFont="1" applyFill="1" applyBorder="1"/>
    <xf numFmtId="0" fontId="5" fillId="0" borderId="19" xfId="0" applyFont="1" applyBorder="1" applyAlignment="1">
      <alignment horizontal="center"/>
    </xf>
    <xf numFmtId="0" fontId="0" fillId="4" borderId="19" xfId="0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9" xfId="0" applyFont="1" applyFill="1" applyBorder="1" applyAlignment="1">
      <alignment horizontal="center"/>
    </xf>
    <xf numFmtId="0" fontId="5" fillId="0" borderId="19" xfId="0" applyFont="1" applyBorder="1" applyAlignment="1">
      <alignment wrapText="1"/>
    </xf>
    <xf numFmtId="44" fontId="5" fillId="0" borderId="19" xfId="0" applyNumberFormat="1" applyFont="1" applyBorder="1"/>
    <xf numFmtId="10" fontId="0" fillId="4" borderId="19" xfId="0" applyNumberFormat="1" applyFill="1" applyBorder="1" applyProtection="1">
      <protection locked="0"/>
    </xf>
    <xf numFmtId="0" fontId="10" fillId="2" borderId="21" xfId="0" applyFont="1" applyFill="1" applyBorder="1"/>
    <xf numFmtId="0" fontId="10" fillId="2" borderId="22" xfId="0" applyFont="1" applyFill="1" applyBorder="1"/>
    <xf numFmtId="43" fontId="7" fillId="2" borderId="22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/>
    <xf numFmtId="43" fontId="7" fillId="2" borderId="21" xfId="0" applyNumberFormat="1" applyFont="1" applyFill="1" applyBorder="1" applyAlignment="1">
      <alignment horizontal="left"/>
    </xf>
    <xf numFmtId="43" fontId="7" fillId="2" borderId="23" xfId="0" applyNumberFormat="1" applyFont="1" applyFill="1" applyBorder="1"/>
    <xf numFmtId="0" fontId="2" fillId="2" borderId="24" xfId="0" applyFont="1" applyFill="1" applyBorder="1"/>
    <xf numFmtId="0" fontId="1" fillId="2" borderId="0" xfId="0" applyFont="1" applyFill="1"/>
    <xf numFmtId="43" fontId="7" fillId="2" borderId="0" xfId="0" applyNumberFormat="1" applyFont="1" applyFill="1" applyAlignment="1">
      <alignment horizontal="left"/>
    </xf>
    <xf numFmtId="0" fontId="7" fillId="2" borderId="25" xfId="0" applyFont="1" applyFill="1" applyBorder="1"/>
    <xf numFmtId="43" fontId="7" fillId="2" borderId="24" xfId="0" applyNumberFormat="1" applyFont="1" applyFill="1" applyBorder="1" applyAlignment="1">
      <alignment horizontal="left"/>
    </xf>
    <xf numFmtId="43" fontId="7" fillId="2" borderId="25" xfId="0" applyNumberFormat="1" applyFont="1" applyFill="1" applyBorder="1"/>
    <xf numFmtId="0" fontId="13" fillId="2" borderId="26" xfId="0" applyFont="1" applyFill="1" applyBorder="1"/>
    <xf numFmtId="0" fontId="13" fillId="2" borderId="18" xfId="0" applyFont="1" applyFill="1" applyBorder="1"/>
    <xf numFmtId="43" fontId="7" fillId="2" borderId="18" xfId="0" applyNumberFormat="1" applyFont="1" applyFill="1" applyBorder="1" applyAlignment="1">
      <alignment horizontal="left"/>
    </xf>
    <xf numFmtId="0" fontId="7" fillId="2" borderId="18" xfId="0" applyFont="1" applyFill="1" applyBorder="1" applyAlignment="1">
      <alignment wrapText="1"/>
    </xf>
    <xf numFmtId="0" fontId="7" fillId="2" borderId="27" xfId="0" applyFont="1" applyFill="1" applyBorder="1"/>
    <xf numFmtId="43" fontId="7" fillId="2" borderId="26" xfId="0" applyNumberFormat="1" applyFont="1" applyFill="1" applyBorder="1" applyAlignment="1">
      <alignment horizontal="left"/>
    </xf>
    <xf numFmtId="43" fontId="7" fillId="2" borderId="27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3" fontId="0" fillId="0" borderId="0" xfId="0" applyNumberFormat="1"/>
    <xf numFmtId="10" fontId="0" fillId="0" borderId="0" xfId="0" applyNumberFormat="1"/>
    <xf numFmtId="0" fontId="2" fillId="2" borderId="0" xfId="0" applyFont="1" applyFill="1" applyAlignment="1">
      <alignment horizontal="left"/>
    </xf>
    <xf numFmtId="43" fontId="15" fillId="2" borderId="0" xfId="0" applyNumberFormat="1" applyFont="1" applyFill="1" applyAlignment="1">
      <alignment horizontal="right"/>
    </xf>
    <xf numFmtId="0" fontId="5" fillId="4" borderId="19" xfId="0" applyFont="1" applyFill="1" applyBorder="1" applyProtection="1">
      <protection locked="0"/>
    </xf>
    <xf numFmtId="0" fontId="5" fillId="4" borderId="19" xfId="0" applyFont="1" applyFill="1" applyBorder="1" applyAlignment="1" applyProtection="1">
      <alignment horizontal="center"/>
      <protection locked="0"/>
    </xf>
    <xf numFmtId="43" fontId="16" fillId="2" borderId="22" xfId="0" applyNumberFormat="1" applyFont="1" applyFill="1" applyBorder="1" applyAlignment="1">
      <alignment horizontal="left"/>
    </xf>
    <xf numFmtId="43" fontId="16" fillId="2" borderId="0" xfId="0" applyNumberFormat="1" applyFont="1" applyFill="1" applyAlignment="1">
      <alignment horizontal="left"/>
    </xf>
    <xf numFmtId="43" fontId="16" fillId="2" borderId="23" xfId="0" applyNumberFormat="1" applyFont="1" applyFill="1" applyBorder="1"/>
    <xf numFmtId="0" fontId="14" fillId="2" borderId="24" xfId="0" applyFont="1" applyFill="1" applyBorder="1"/>
    <xf numFmtId="43" fontId="16" fillId="2" borderId="25" xfId="0" applyNumberFormat="1" applyFont="1" applyFill="1" applyBorder="1"/>
    <xf numFmtId="43" fontId="16" fillId="2" borderId="18" xfId="0" applyNumberFormat="1" applyFont="1" applyFill="1" applyBorder="1" applyAlignment="1">
      <alignment horizontal="left"/>
    </xf>
    <xf numFmtId="43" fontId="16" fillId="2" borderId="27" xfId="0" applyNumberFormat="1" applyFont="1" applyFill="1" applyBorder="1"/>
    <xf numFmtId="43" fontId="7" fillId="2" borderId="0" xfId="0" applyNumberFormat="1" applyFont="1" applyFill="1"/>
    <xf numFmtId="0" fontId="2" fillId="7" borderId="15" xfId="0" applyFont="1" applyFill="1" applyBorder="1" applyAlignment="1">
      <alignment horizontal="left" wrapText="1"/>
    </xf>
    <xf numFmtId="0" fontId="2" fillId="7" borderId="16" xfId="0" applyFont="1" applyFill="1" applyBorder="1" applyAlignment="1">
      <alignment horizontal="left" wrapText="1"/>
    </xf>
    <xf numFmtId="0" fontId="2" fillId="7" borderId="17" xfId="0" applyFont="1" applyFill="1" applyBorder="1" applyAlignment="1">
      <alignment horizontal="left" wrapText="1"/>
    </xf>
    <xf numFmtId="0" fontId="2" fillId="7" borderId="8" xfId="1" applyFont="1" applyFill="1" applyBorder="1" applyAlignment="1" applyProtection="1">
      <alignment horizontal="left" wrapText="1"/>
    </xf>
    <xf numFmtId="0" fontId="2" fillId="7" borderId="9" xfId="0" applyFont="1" applyFill="1" applyBorder="1" applyAlignment="1">
      <alignment horizontal="left" wrapText="1"/>
    </xf>
    <xf numFmtId="0" fontId="2" fillId="7" borderId="10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2" fillId="7" borderId="5" xfId="0" applyFont="1" applyFill="1" applyBorder="1" applyAlignment="1">
      <alignment horizontal="left" wrapText="1"/>
    </xf>
    <xf numFmtId="0" fontId="2" fillId="7" borderId="6" xfId="0" applyFont="1" applyFill="1" applyBorder="1" applyAlignment="1">
      <alignment horizontal="left" wrapText="1"/>
    </xf>
    <xf numFmtId="0" fontId="5" fillId="6" borderId="4" xfId="0" applyFont="1" applyFill="1" applyBorder="1" applyAlignment="1" applyProtection="1">
      <alignment horizontal="left" wrapText="1"/>
      <protection locked="0"/>
    </xf>
    <xf numFmtId="0" fontId="5" fillId="6" borderId="5" xfId="0" applyFont="1" applyFill="1" applyBorder="1" applyAlignment="1" applyProtection="1">
      <alignment horizontal="left" wrapText="1"/>
      <protection locked="0"/>
    </xf>
    <xf numFmtId="0" fontId="5" fillId="6" borderId="6" xfId="0" applyFont="1" applyFill="1" applyBorder="1" applyAlignment="1" applyProtection="1">
      <alignment horizontal="left" wrapText="1"/>
      <protection locked="0"/>
    </xf>
    <xf numFmtId="43" fontId="17" fillId="2" borderId="0" xfId="0" applyNumberFormat="1" applyFont="1" applyFill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9447-1DDD-4DB8-B533-C78E2015B0B3}">
  <sheetPr>
    <tabColor rgb="FF173583"/>
  </sheetPr>
  <dimension ref="A1:G53"/>
  <sheetViews>
    <sheetView showGridLines="0" zoomScale="85" zoomScaleNormal="85" zoomScaleSheetLayoutView="100" workbookViewId="0">
      <pane ySplit="1" topLeftCell="A2" activePane="bottomLeft" state="frozen"/>
      <selection activeCell="D6" sqref="D6:G6"/>
      <selection pane="bottomLeft" activeCell="I35" sqref="I35"/>
    </sheetView>
  </sheetViews>
  <sheetFormatPr defaultColWidth="9.140625" defaultRowHeight="0" customHeight="1" zeroHeight="1" x14ac:dyDescent="0.25"/>
  <cols>
    <col min="1" max="1" width="2.42578125" customWidth="1"/>
    <col min="2" max="2" width="48.140625" style="4" bestFit="1" customWidth="1"/>
    <col min="3" max="3" width="9.140625" customWidth="1"/>
    <col min="4" max="4" width="14" customWidth="1"/>
    <col min="5" max="5" width="4.85546875" customWidth="1"/>
    <col min="6" max="6" width="23.5703125" bestFit="1" customWidth="1"/>
    <col min="7" max="7" width="23.7109375" customWidth="1"/>
  </cols>
  <sheetData>
    <row r="1" spans="1:7" ht="26.25" x14ac:dyDescent="0.4">
      <c r="A1" s="1"/>
      <c r="B1" s="2" t="s">
        <v>0</v>
      </c>
      <c r="C1" s="3"/>
      <c r="D1" s="3"/>
      <c r="E1" s="3"/>
      <c r="F1" s="3"/>
      <c r="G1" s="3"/>
    </row>
    <row r="2" spans="1:7" ht="15" x14ac:dyDescent="0.25">
      <c r="A2" s="1"/>
    </row>
    <row r="3" spans="1:7" ht="15" x14ac:dyDescent="0.25">
      <c r="A3" s="1"/>
      <c r="B3" s="5" t="s">
        <v>1</v>
      </c>
      <c r="D3" s="92" t="s">
        <v>2</v>
      </c>
      <c r="E3" s="93"/>
      <c r="F3" s="93"/>
      <c r="G3" s="94"/>
    </row>
    <row r="4" spans="1:7" ht="15" x14ac:dyDescent="0.25">
      <c r="A4" s="1"/>
      <c r="B4" s="6" t="s">
        <v>3</v>
      </c>
      <c r="D4" s="95" t="s">
        <v>127</v>
      </c>
      <c r="E4" s="96"/>
      <c r="F4" s="96"/>
      <c r="G4" s="97"/>
    </row>
    <row r="5" spans="1:7" ht="15" x14ac:dyDescent="0.25">
      <c r="A5" s="1"/>
    </row>
    <row r="6" spans="1:7" ht="15" x14ac:dyDescent="0.25">
      <c r="A6" s="1"/>
      <c r="B6" s="5" t="s">
        <v>4</v>
      </c>
      <c r="D6" s="92" t="s">
        <v>125</v>
      </c>
      <c r="E6" s="93"/>
      <c r="F6" s="93"/>
      <c r="G6" s="94"/>
    </row>
    <row r="7" spans="1:7" ht="15" x14ac:dyDescent="0.25">
      <c r="A7" s="1"/>
      <c r="B7" s="7" t="s">
        <v>5</v>
      </c>
      <c r="D7" s="98"/>
      <c r="E7" s="99"/>
      <c r="F7" s="99"/>
      <c r="G7" s="100"/>
    </row>
    <row r="8" spans="1:7" ht="15" x14ac:dyDescent="0.25">
      <c r="A8" s="1"/>
      <c r="B8" s="6" t="s">
        <v>6</v>
      </c>
      <c r="D8" s="95"/>
      <c r="E8" s="96"/>
      <c r="F8" s="96"/>
      <c r="G8" s="97"/>
    </row>
    <row r="9" spans="1:7" ht="15" x14ac:dyDescent="0.25">
      <c r="A9" s="1"/>
    </row>
    <row r="10" spans="1:7" ht="15" x14ac:dyDescent="0.25">
      <c r="A10" s="1"/>
      <c r="B10" s="5" t="s">
        <v>7</v>
      </c>
      <c r="D10" s="101"/>
      <c r="E10" s="102"/>
      <c r="F10" s="102"/>
      <c r="G10" s="103"/>
    </row>
    <row r="11" spans="1:7" ht="15" x14ac:dyDescent="0.25">
      <c r="A11" s="1"/>
      <c r="B11" s="7" t="s">
        <v>8</v>
      </c>
      <c r="D11" s="86"/>
      <c r="E11" s="87"/>
      <c r="F11" s="87"/>
      <c r="G11" s="88"/>
    </row>
    <row r="12" spans="1:7" ht="15" x14ac:dyDescent="0.25">
      <c r="A12" s="1"/>
      <c r="B12" s="6" t="s">
        <v>9</v>
      </c>
      <c r="D12" s="89"/>
      <c r="E12" s="90"/>
      <c r="F12" s="90"/>
      <c r="G12" s="91"/>
    </row>
    <row r="13" spans="1:7" ht="15" x14ac:dyDescent="0.25">
      <c r="A13" s="1"/>
    </row>
    <row r="14" spans="1:7" ht="15" x14ac:dyDescent="0.25">
      <c r="A14" s="1"/>
      <c r="B14" s="8"/>
    </row>
    <row r="15" spans="1:7" ht="15" x14ac:dyDescent="0.25">
      <c r="A15" s="1"/>
      <c r="B15" s="5" t="s">
        <v>10</v>
      </c>
      <c r="D15" s="104" t="s">
        <v>11</v>
      </c>
      <c r="E15" s="105"/>
      <c r="F15" s="105"/>
      <c r="G15" s="106"/>
    </row>
    <row r="16" spans="1:7" ht="15" x14ac:dyDescent="0.25">
      <c r="A16" s="1"/>
      <c r="B16" s="7" t="s">
        <v>12</v>
      </c>
      <c r="D16" s="104" t="s">
        <v>11</v>
      </c>
      <c r="E16" s="105"/>
      <c r="F16" s="105"/>
      <c r="G16" s="106"/>
    </row>
    <row r="17" spans="1:7" ht="15" x14ac:dyDescent="0.25">
      <c r="A17" s="1"/>
      <c r="B17" s="7" t="s">
        <v>13</v>
      </c>
      <c r="D17" s="104" t="s">
        <v>11</v>
      </c>
      <c r="E17" s="105"/>
      <c r="F17" s="105"/>
      <c r="G17" s="106"/>
    </row>
    <row r="18" spans="1:7" ht="15" x14ac:dyDescent="0.25">
      <c r="A18" s="1"/>
      <c r="B18" s="7" t="s">
        <v>8</v>
      </c>
      <c r="D18" s="104" t="s">
        <v>11</v>
      </c>
      <c r="E18" s="105"/>
      <c r="F18" s="105"/>
      <c r="G18" s="106"/>
    </row>
    <row r="19" spans="1:7" ht="15" x14ac:dyDescent="0.25">
      <c r="A19" s="1"/>
      <c r="B19" s="6" t="s">
        <v>9</v>
      </c>
      <c r="D19" s="104" t="s">
        <v>11</v>
      </c>
      <c r="E19" s="105"/>
      <c r="F19" s="105"/>
      <c r="G19" s="106"/>
    </row>
    <row r="20" spans="1:7" ht="15" x14ac:dyDescent="0.25">
      <c r="A20" s="1"/>
    </row>
    <row r="21" spans="1:7" ht="15" x14ac:dyDescent="0.25">
      <c r="A21" s="1"/>
      <c r="B21" s="9"/>
      <c r="C21" s="3"/>
      <c r="D21" s="3"/>
      <c r="E21" s="3"/>
      <c r="F21" s="3"/>
      <c r="G21" s="3"/>
    </row>
    <row r="22" spans="1:7" ht="15" x14ac:dyDescent="0.25"/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sheetProtection algorithmName="SHA-512" hashValue="5Wy6LGUtMuo3g+ouR/b5wlFpc4Q8/eqggYkyC6KdJBoXd3NUmMuwOLQnWYM99YuqC4v+GmFXSf6gFPOYwohbFA==" saltValue="Yd7YTaa+YF5O5DlVCSm9sQ==" spinCount="100000" sheet="1" objects="1" scenarios="1"/>
  <mergeCells count="12">
    <mergeCell ref="D18:G18"/>
    <mergeCell ref="D19:G19"/>
    <mergeCell ref="D16:G16"/>
    <mergeCell ref="D15:G15"/>
    <mergeCell ref="D17:G17"/>
    <mergeCell ref="D12:G12"/>
    <mergeCell ref="D3:G3"/>
    <mergeCell ref="D4:G4"/>
    <mergeCell ref="D6:G6"/>
    <mergeCell ref="D7:G7"/>
    <mergeCell ref="D8:G8"/>
    <mergeCell ref="D10:G10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EE7EF-C61B-4428-833B-8F7970991DA0}">
  <sheetPr>
    <tabColor rgb="FFC2E76B"/>
  </sheetPr>
  <dimension ref="A1:L61"/>
  <sheetViews>
    <sheetView showGridLines="0" tabSelected="1" topLeftCell="C1" zoomScale="87" zoomScaleNormal="70" workbookViewId="0">
      <pane ySplit="3" topLeftCell="A9" activePane="bottomLeft" state="frozen"/>
      <selection activeCell="D6" sqref="D6:G6"/>
      <selection pane="bottomLeft" activeCell="I60" sqref="I60"/>
    </sheetView>
  </sheetViews>
  <sheetFormatPr defaultRowHeight="15" x14ac:dyDescent="0.25"/>
  <cols>
    <col min="1" max="1" width="5.28515625" bestFit="1" customWidth="1"/>
    <col min="2" max="2" width="120.85546875" customWidth="1"/>
    <col min="3" max="3" width="17" customWidth="1"/>
    <col min="4" max="4" width="22.7109375" style="70" customWidth="1"/>
    <col min="5" max="5" width="64" style="71" customWidth="1"/>
    <col min="6" max="6" width="22.7109375" style="72" customWidth="1"/>
    <col min="7" max="7" width="22.7109375" style="73" customWidth="1"/>
    <col min="8" max="8" width="22.7109375" style="72" customWidth="1"/>
    <col min="9" max="9" width="22.7109375" customWidth="1"/>
  </cols>
  <sheetData>
    <row r="1" spans="1:12" s="16" customFormat="1" ht="23.25" customHeight="1" x14ac:dyDescent="0.35">
      <c r="A1" s="10"/>
      <c r="B1" s="11" t="s">
        <v>14</v>
      </c>
      <c r="C1" s="11"/>
      <c r="D1" s="10"/>
      <c r="E1" s="12"/>
      <c r="F1" s="13"/>
      <c r="G1" s="14"/>
      <c r="H1" s="13"/>
      <c r="I1" s="15" t="str" cm="1">
        <f t="array" ref="I1:L1">'Algemene gegevens'!D3:G3</f>
        <v>Europees openbare aanbesteding Meubilair</v>
      </c>
      <c r="J1" s="16">
        <v>0</v>
      </c>
      <c r="K1" s="16">
        <v>0</v>
      </c>
      <c r="L1" s="16">
        <v>0</v>
      </c>
    </row>
    <row r="2" spans="1:12" s="16" customFormat="1" ht="23.25" customHeight="1" x14ac:dyDescent="0.35">
      <c r="A2" s="10"/>
      <c r="B2" s="11"/>
      <c r="C2" s="11"/>
      <c r="D2" s="10"/>
      <c r="E2" s="12"/>
      <c r="F2" s="13"/>
      <c r="G2" s="14"/>
      <c r="H2" s="13"/>
      <c r="I2" s="17"/>
    </row>
    <row r="3" spans="1:12" ht="23.25" customHeight="1" x14ac:dyDescent="0.25">
      <c r="A3" s="10"/>
      <c r="B3" s="1"/>
      <c r="C3" s="18" t="s">
        <v>15</v>
      </c>
      <c r="D3" s="18" t="s">
        <v>16</v>
      </c>
      <c r="E3" s="19" t="s">
        <v>17</v>
      </c>
      <c r="F3" s="20" t="s">
        <v>18</v>
      </c>
      <c r="G3" s="21" t="s">
        <v>19</v>
      </c>
      <c r="H3" s="20" t="s">
        <v>20</v>
      </c>
      <c r="I3" s="18" t="s">
        <v>21</v>
      </c>
    </row>
    <row r="4" spans="1:12" ht="15.75" x14ac:dyDescent="0.25">
      <c r="A4" s="10"/>
      <c r="B4" s="22" t="s">
        <v>119</v>
      </c>
      <c r="C4" s="23"/>
      <c r="D4" s="24"/>
      <c r="E4" s="25"/>
      <c r="F4" s="26"/>
      <c r="G4" s="27"/>
      <c r="H4" s="26"/>
      <c r="I4" s="24"/>
    </row>
    <row r="5" spans="1:12" x14ac:dyDescent="0.25">
      <c r="A5" s="10" t="s">
        <v>120</v>
      </c>
      <c r="B5" s="28" t="s">
        <v>122</v>
      </c>
      <c r="C5" s="29"/>
      <c r="D5" s="30">
        <v>30</v>
      </c>
      <c r="E5" s="31"/>
      <c r="F5" s="32"/>
      <c r="G5" s="33"/>
      <c r="H5" s="34">
        <f>F5*G5</f>
        <v>0</v>
      </c>
      <c r="I5" s="35">
        <f>H5*D5</f>
        <v>0</v>
      </c>
    </row>
    <row r="6" spans="1:12" x14ac:dyDescent="0.25">
      <c r="A6" s="10" t="s">
        <v>121</v>
      </c>
      <c r="B6" s="28" t="s">
        <v>123</v>
      </c>
      <c r="C6" s="29"/>
      <c r="D6" s="30">
        <v>30</v>
      </c>
      <c r="E6" s="31"/>
      <c r="F6" s="32"/>
      <c r="G6" s="33"/>
      <c r="H6" s="34">
        <f>F6*G6</f>
        <v>0</v>
      </c>
      <c r="I6" s="35">
        <f>H6*D6</f>
        <v>0</v>
      </c>
    </row>
    <row r="7" spans="1:12" ht="15.75" x14ac:dyDescent="0.25">
      <c r="A7" s="10"/>
      <c r="B7" s="22" t="s">
        <v>22</v>
      </c>
      <c r="C7" s="23"/>
      <c r="D7" s="24"/>
      <c r="E7" s="25"/>
      <c r="F7" s="26"/>
      <c r="G7" s="27"/>
      <c r="H7" s="26"/>
      <c r="I7" s="24"/>
    </row>
    <row r="8" spans="1:12" x14ac:dyDescent="0.25">
      <c r="A8" s="10" t="s">
        <v>23</v>
      </c>
      <c r="B8" s="28" t="s">
        <v>24</v>
      </c>
      <c r="C8" s="29"/>
      <c r="D8" s="30">
        <v>30</v>
      </c>
      <c r="E8" s="31"/>
      <c r="F8" s="32"/>
      <c r="G8" s="33"/>
      <c r="H8" s="34">
        <f>F8-(G8*F8)</f>
        <v>0</v>
      </c>
      <c r="I8" s="35">
        <f>H8*D8</f>
        <v>0</v>
      </c>
    </row>
    <row r="9" spans="1:12" x14ac:dyDescent="0.25">
      <c r="A9" s="10" t="s">
        <v>25</v>
      </c>
      <c r="B9" s="28" t="s">
        <v>26</v>
      </c>
      <c r="C9" s="29"/>
      <c r="D9" s="30">
        <v>30</v>
      </c>
      <c r="E9" s="31"/>
      <c r="F9" s="32"/>
      <c r="G9" s="33"/>
      <c r="H9" s="36">
        <f t="shared" ref="H9:H41" si="0">F9-(G9*F9)</f>
        <v>0</v>
      </c>
      <c r="I9" s="37">
        <f t="shared" ref="I9:I41" si="1">H9*D9</f>
        <v>0</v>
      </c>
    </row>
    <row r="10" spans="1:12" ht="15.75" x14ac:dyDescent="0.25">
      <c r="A10" s="10"/>
      <c r="B10" s="22" t="s">
        <v>27</v>
      </c>
      <c r="C10" s="23"/>
      <c r="D10" s="24"/>
      <c r="E10" s="25"/>
      <c r="F10" s="26"/>
      <c r="G10" s="27"/>
      <c r="H10" s="26"/>
      <c r="I10" s="24"/>
    </row>
    <row r="11" spans="1:12" x14ac:dyDescent="0.25">
      <c r="A11" s="10" t="s">
        <v>28</v>
      </c>
      <c r="B11" s="28" t="s">
        <v>29</v>
      </c>
      <c r="C11" s="29"/>
      <c r="D11" s="30">
        <v>20</v>
      </c>
      <c r="E11" s="31"/>
      <c r="F11" s="32"/>
      <c r="G11" s="33"/>
      <c r="H11" s="34">
        <f>F11-(G11*F11)</f>
        <v>0</v>
      </c>
      <c r="I11" s="35">
        <f>H11*D11</f>
        <v>0</v>
      </c>
    </row>
    <row r="12" spans="1:12" x14ac:dyDescent="0.25">
      <c r="A12" s="10" t="s">
        <v>30</v>
      </c>
      <c r="B12" s="28" t="s">
        <v>31</v>
      </c>
      <c r="C12" s="29"/>
      <c r="D12" s="30">
        <v>20</v>
      </c>
      <c r="E12" s="31"/>
      <c r="F12" s="32"/>
      <c r="G12" s="33"/>
      <c r="H12" s="36">
        <f t="shared" ref="H12:H15" si="2">F12-(G12*F12)</f>
        <v>0</v>
      </c>
      <c r="I12" s="37">
        <f t="shared" ref="I12:I15" si="3">H12*D12</f>
        <v>0</v>
      </c>
    </row>
    <row r="13" spans="1:12" x14ac:dyDescent="0.25">
      <c r="A13" s="10" t="s">
        <v>32</v>
      </c>
      <c r="B13" s="28" t="s">
        <v>33</v>
      </c>
      <c r="C13" s="29"/>
      <c r="D13" s="30">
        <v>20</v>
      </c>
      <c r="E13" s="31"/>
      <c r="F13" s="32"/>
      <c r="G13" s="33"/>
      <c r="H13" s="34">
        <f t="shared" si="2"/>
        <v>0</v>
      </c>
      <c r="I13" s="35">
        <f t="shared" si="3"/>
        <v>0</v>
      </c>
    </row>
    <row r="14" spans="1:12" x14ac:dyDescent="0.25">
      <c r="A14" s="10" t="s">
        <v>34</v>
      </c>
      <c r="B14" s="28" t="s">
        <v>35</v>
      </c>
      <c r="C14" s="29"/>
      <c r="D14" s="30">
        <v>20</v>
      </c>
      <c r="E14" s="31"/>
      <c r="F14" s="32"/>
      <c r="G14" s="33"/>
      <c r="H14" s="36">
        <f t="shared" si="2"/>
        <v>0</v>
      </c>
      <c r="I14" s="37">
        <f t="shared" si="3"/>
        <v>0</v>
      </c>
    </row>
    <row r="15" spans="1:12" x14ac:dyDescent="0.25">
      <c r="A15" s="10" t="s">
        <v>36</v>
      </c>
      <c r="B15" s="28" t="s">
        <v>37</v>
      </c>
      <c r="C15" s="29"/>
      <c r="D15" s="30">
        <v>20</v>
      </c>
      <c r="E15" s="31"/>
      <c r="F15" s="32"/>
      <c r="G15" s="33"/>
      <c r="H15" s="34">
        <f t="shared" si="2"/>
        <v>0</v>
      </c>
      <c r="I15" s="35">
        <f t="shared" si="3"/>
        <v>0</v>
      </c>
    </row>
    <row r="16" spans="1:12" ht="15.75" x14ac:dyDescent="0.25">
      <c r="A16" s="10"/>
      <c r="B16" s="38" t="s">
        <v>38</v>
      </c>
      <c r="C16" s="38"/>
      <c r="D16" s="39"/>
      <c r="E16" s="40"/>
      <c r="F16" s="41"/>
      <c r="G16" s="42"/>
      <c r="H16" s="41"/>
      <c r="I16" s="41"/>
    </row>
    <row r="17" spans="1:9" x14ac:dyDescent="0.25">
      <c r="A17" s="10" t="s">
        <v>39</v>
      </c>
      <c r="B17" s="28" t="s">
        <v>40</v>
      </c>
      <c r="C17" s="29"/>
      <c r="D17" s="43">
        <v>80</v>
      </c>
      <c r="E17" s="44"/>
      <c r="F17" s="32"/>
      <c r="G17" s="33"/>
      <c r="H17" s="36">
        <f t="shared" si="0"/>
        <v>0</v>
      </c>
      <c r="I17" s="37">
        <f t="shared" si="1"/>
        <v>0</v>
      </c>
    </row>
    <row r="18" spans="1:9" x14ac:dyDescent="0.25">
      <c r="A18" s="10" t="s">
        <v>41</v>
      </c>
      <c r="B18" s="28" t="s">
        <v>42</v>
      </c>
      <c r="C18" s="29"/>
      <c r="D18" s="43">
        <v>80</v>
      </c>
      <c r="E18" s="44"/>
      <c r="F18" s="32"/>
      <c r="G18" s="33"/>
      <c r="H18" s="36">
        <f t="shared" si="0"/>
        <v>0</v>
      </c>
      <c r="I18" s="37">
        <f t="shared" si="1"/>
        <v>0</v>
      </c>
    </row>
    <row r="19" spans="1:9" x14ac:dyDescent="0.25">
      <c r="A19" s="10" t="s">
        <v>43</v>
      </c>
      <c r="B19" s="28" t="s">
        <v>44</v>
      </c>
      <c r="C19" s="29"/>
      <c r="D19" s="43">
        <v>80</v>
      </c>
      <c r="E19" s="44"/>
      <c r="F19" s="32"/>
      <c r="G19" s="33"/>
      <c r="H19" s="36">
        <f t="shared" si="0"/>
        <v>0</v>
      </c>
      <c r="I19" s="37">
        <f t="shared" si="1"/>
        <v>0</v>
      </c>
    </row>
    <row r="20" spans="1:9" x14ac:dyDescent="0.25">
      <c r="A20" s="10" t="s">
        <v>45</v>
      </c>
      <c r="B20" s="28" t="s">
        <v>46</v>
      </c>
      <c r="C20" s="29"/>
      <c r="D20" s="43">
        <v>80</v>
      </c>
      <c r="E20" s="44"/>
      <c r="F20" s="32"/>
      <c r="G20" s="33"/>
      <c r="H20" s="36">
        <f t="shared" si="0"/>
        <v>0</v>
      </c>
      <c r="I20" s="37">
        <f t="shared" si="1"/>
        <v>0</v>
      </c>
    </row>
    <row r="21" spans="1:9" ht="15.75" x14ac:dyDescent="0.25">
      <c r="A21" s="10"/>
      <c r="B21" s="38" t="s">
        <v>47</v>
      </c>
      <c r="C21" s="38"/>
      <c r="D21" s="39"/>
      <c r="E21" s="40"/>
      <c r="F21" s="41"/>
      <c r="G21" s="42"/>
      <c r="H21" s="41"/>
      <c r="I21" s="41"/>
    </row>
    <row r="22" spans="1:9" x14ac:dyDescent="0.25">
      <c r="A22" s="10" t="s">
        <v>48</v>
      </c>
      <c r="B22" s="28" t="s">
        <v>49</v>
      </c>
      <c r="C22" s="29"/>
      <c r="D22" s="43">
        <v>5</v>
      </c>
      <c r="E22" s="44"/>
      <c r="F22" s="32"/>
      <c r="G22" s="33"/>
      <c r="H22" s="36">
        <f t="shared" si="0"/>
        <v>0</v>
      </c>
      <c r="I22" s="37">
        <f t="shared" si="1"/>
        <v>0</v>
      </c>
    </row>
    <row r="23" spans="1:9" x14ac:dyDescent="0.25">
      <c r="A23" s="10" t="s">
        <v>50</v>
      </c>
      <c r="B23" s="28" t="s">
        <v>51</v>
      </c>
      <c r="C23" s="29"/>
      <c r="D23" s="43">
        <v>5</v>
      </c>
      <c r="E23" s="44"/>
      <c r="F23" s="32"/>
      <c r="G23" s="33"/>
      <c r="H23" s="36">
        <f t="shared" si="0"/>
        <v>0</v>
      </c>
      <c r="I23" s="37">
        <f t="shared" si="1"/>
        <v>0</v>
      </c>
    </row>
    <row r="24" spans="1:9" x14ac:dyDescent="0.25">
      <c r="A24" s="10" t="s">
        <v>52</v>
      </c>
      <c r="B24" s="28" t="s">
        <v>53</v>
      </c>
      <c r="C24" s="29"/>
      <c r="D24" s="43">
        <v>15</v>
      </c>
      <c r="E24" s="44"/>
      <c r="F24" s="32"/>
      <c r="G24" s="33"/>
      <c r="H24" s="36">
        <f t="shared" si="0"/>
        <v>0</v>
      </c>
      <c r="I24" s="37">
        <f t="shared" si="1"/>
        <v>0</v>
      </c>
    </row>
    <row r="25" spans="1:9" x14ac:dyDescent="0.25">
      <c r="A25" s="10" t="s">
        <v>54</v>
      </c>
      <c r="B25" s="28" t="s">
        <v>55</v>
      </c>
      <c r="C25" s="29"/>
      <c r="D25" s="43">
        <v>15</v>
      </c>
      <c r="E25" s="44"/>
      <c r="F25" s="32"/>
      <c r="G25" s="33"/>
      <c r="H25" s="36">
        <f t="shared" si="0"/>
        <v>0</v>
      </c>
      <c r="I25" s="37">
        <f t="shared" si="1"/>
        <v>0</v>
      </c>
    </row>
    <row r="26" spans="1:9" x14ac:dyDescent="0.25">
      <c r="A26" s="10" t="s">
        <v>56</v>
      </c>
      <c r="B26" s="28" t="s">
        <v>51</v>
      </c>
      <c r="C26" s="29"/>
      <c r="D26" s="43">
        <v>30</v>
      </c>
      <c r="E26" s="44"/>
      <c r="F26" s="32"/>
      <c r="G26" s="33"/>
      <c r="H26" s="36">
        <f t="shared" si="0"/>
        <v>0</v>
      </c>
      <c r="I26" s="37">
        <f t="shared" si="1"/>
        <v>0</v>
      </c>
    </row>
    <row r="27" spans="1:9" x14ac:dyDescent="0.25">
      <c r="A27" s="10" t="s">
        <v>57</v>
      </c>
      <c r="B27" s="28" t="s">
        <v>58</v>
      </c>
      <c r="C27" s="29"/>
      <c r="D27" s="43">
        <v>5</v>
      </c>
      <c r="E27" s="44"/>
      <c r="F27" s="32"/>
      <c r="G27" s="33"/>
      <c r="H27" s="36">
        <f t="shared" si="0"/>
        <v>0</v>
      </c>
      <c r="I27" s="37">
        <f t="shared" si="1"/>
        <v>0</v>
      </c>
    </row>
    <row r="28" spans="1:9" ht="15.75" x14ac:dyDescent="0.25">
      <c r="A28" s="10"/>
      <c r="B28" s="38" t="s">
        <v>59</v>
      </c>
      <c r="C28" s="38"/>
      <c r="D28" s="39"/>
      <c r="E28" s="40"/>
      <c r="F28" s="41"/>
      <c r="G28" s="42"/>
      <c r="H28" s="41"/>
      <c r="I28" s="41"/>
    </row>
    <row r="29" spans="1:9" x14ac:dyDescent="0.25">
      <c r="A29" s="10" t="s">
        <v>60</v>
      </c>
      <c r="B29" s="28" t="s">
        <v>61</v>
      </c>
      <c r="C29" s="29"/>
      <c r="D29" s="43">
        <v>2</v>
      </c>
      <c r="E29" s="44"/>
      <c r="F29" s="32"/>
      <c r="G29" s="33"/>
      <c r="H29" s="36">
        <f t="shared" si="0"/>
        <v>0</v>
      </c>
      <c r="I29" s="37">
        <f t="shared" si="1"/>
        <v>0</v>
      </c>
    </row>
    <row r="30" spans="1:9" x14ac:dyDescent="0.25">
      <c r="A30" s="10" t="s">
        <v>62</v>
      </c>
      <c r="B30" s="28" t="s">
        <v>63</v>
      </c>
      <c r="C30" s="28"/>
      <c r="D30" s="43">
        <v>2</v>
      </c>
      <c r="E30" s="44"/>
      <c r="F30" s="32"/>
      <c r="G30" s="33"/>
      <c r="H30" s="36">
        <f t="shared" si="0"/>
        <v>0</v>
      </c>
      <c r="I30" s="37">
        <f t="shared" si="1"/>
        <v>0</v>
      </c>
    </row>
    <row r="31" spans="1:9" x14ac:dyDescent="0.25">
      <c r="A31" s="10" t="s">
        <v>64</v>
      </c>
      <c r="B31" s="28" t="s">
        <v>65</v>
      </c>
      <c r="C31" s="29"/>
      <c r="D31" s="43">
        <v>2</v>
      </c>
      <c r="E31" s="44"/>
      <c r="F31" s="32"/>
      <c r="G31" s="33"/>
      <c r="H31" s="36">
        <f t="shared" si="0"/>
        <v>0</v>
      </c>
      <c r="I31" s="37">
        <f t="shared" si="1"/>
        <v>0</v>
      </c>
    </row>
    <row r="32" spans="1:9" x14ac:dyDescent="0.25">
      <c r="A32" s="10" t="s">
        <v>66</v>
      </c>
      <c r="B32" s="28" t="s">
        <v>67</v>
      </c>
      <c r="C32" s="28"/>
      <c r="D32" s="43">
        <v>2</v>
      </c>
      <c r="E32" s="44"/>
      <c r="F32" s="32"/>
      <c r="G32" s="33"/>
      <c r="H32" s="36">
        <f t="shared" si="0"/>
        <v>0</v>
      </c>
      <c r="I32" s="37">
        <f t="shared" si="1"/>
        <v>0</v>
      </c>
    </row>
    <row r="33" spans="1:9" x14ac:dyDescent="0.25">
      <c r="A33" s="10" t="s">
        <v>68</v>
      </c>
      <c r="B33" s="28" t="s">
        <v>69</v>
      </c>
      <c r="C33" s="29"/>
      <c r="D33" s="43">
        <v>2</v>
      </c>
      <c r="E33" s="44"/>
      <c r="F33" s="32"/>
      <c r="G33" s="33"/>
      <c r="H33" s="36">
        <f t="shared" si="0"/>
        <v>0</v>
      </c>
      <c r="I33" s="37">
        <f t="shared" si="1"/>
        <v>0</v>
      </c>
    </row>
    <row r="34" spans="1:9" x14ac:dyDescent="0.25">
      <c r="A34" s="10" t="s">
        <v>70</v>
      </c>
      <c r="B34" s="28" t="s">
        <v>71</v>
      </c>
      <c r="C34" s="29"/>
      <c r="D34" s="43">
        <v>2</v>
      </c>
      <c r="E34" s="44"/>
      <c r="F34" s="32"/>
      <c r="G34" s="33"/>
      <c r="H34" s="36">
        <f t="shared" si="0"/>
        <v>0</v>
      </c>
      <c r="I34" s="37">
        <f t="shared" si="1"/>
        <v>0</v>
      </c>
    </row>
    <row r="35" spans="1:9" x14ac:dyDescent="0.25">
      <c r="A35" s="10" t="s">
        <v>72</v>
      </c>
      <c r="B35" s="28" t="s">
        <v>73</v>
      </c>
      <c r="C35" s="29"/>
      <c r="D35" s="43">
        <v>2</v>
      </c>
      <c r="E35" s="44"/>
      <c r="F35" s="32"/>
      <c r="G35" s="33"/>
      <c r="H35" s="36">
        <f t="shared" si="0"/>
        <v>0</v>
      </c>
      <c r="I35" s="37">
        <f t="shared" si="1"/>
        <v>0</v>
      </c>
    </row>
    <row r="36" spans="1:9" ht="15.75" x14ac:dyDescent="0.25">
      <c r="A36" s="10"/>
      <c r="B36" s="38" t="s">
        <v>74</v>
      </c>
      <c r="C36" s="38"/>
      <c r="D36" s="39"/>
      <c r="E36" s="40"/>
      <c r="F36" s="41"/>
      <c r="G36" s="42"/>
      <c r="H36" s="41"/>
      <c r="I36" s="41"/>
    </row>
    <row r="37" spans="1:9" x14ac:dyDescent="0.25">
      <c r="A37" s="10" t="s">
        <v>75</v>
      </c>
      <c r="B37" s="45" t="s">
        <v>76</v>
      </c>
      <c r="C37" s="29"/>
      <c r="D37" s="43">
        <v>6</v>
      </c>
      <c r="E37" s="44"/>
      <c r="F37" s="32"/>
      <c r="G37" s="33"/>
      <c r="H37" s="36">
        <f t="shared" ref="H37:H38" si="4">F37-(G37*F37)</f>
        <v>0</v>
      </c>
      <c r="I37" s="37">
        <f t="shared" ref="I37:I38" si="5">H37*D37</f>
        <v>0</v>
      </c>
    </row>
    <row r="38" spans="1:9" x14ac:dyDescent="0.25">
      <c r="A38" s="10" t="s">
        <v>77</v>
      </c>
      <c r="B38" s="45" t="s">
        <v>78</v>
      </c>
      <c r="C38" s="29"/>
      <c r="D38" s="43">
        <v>6</v>
      </c>
      <c r="E38" s="44"/>
      <c r="F38" s="32"/>
      <c r="G38" s="33"/>
      <c r="H38" s="36">
        <f t="shared" si="4"/>
        <v>0</v>
      </c>
      <c r="I38" s="37">
        <f t="shared" si="5"/>
        <v>0</v>
      </c>
    </row>
    <row r="39" spans="1:9" ht="15.75" x14ac:dyDescent="0.25">
      <c r="A39" s="10"/>
      <c r="B39" s="38" t="s">
        <v>79</v>
      </c>
      <c r="C39" s="38"/>
      <c r="D39" s="39"/>
      <c r="E39" s="40"/>
      <c r="F39" s="41"/>
      <c r="G39" s="42"/>
      <c r="H39" s="41"/>
      <c r="I39" s="41"/>
    </row>
    <row r="40" spans="1:9" x14ac:dyDescent="0.25">
      <c r="A40" s="10" t="s">
        <v>80</v>
      </c>
      <c r="B40" s="28" t="s">
        <v>81</v>
      </c>
      <c r="C40" s="29"/>
      <c r="D40" s="43">
        <v>4</v>
      </c>
      <c r="E40" s="44"/>
      <c r="F40" s="32"/>
      <c r="G40" s="33"/>
      <c r="H40" s="36">
        <f t="shared" ref="H40" si="6">F40-(G40*F40)</f>
        <v>0</v>
      </c>
      <c r="I40" s="37">
        <f t="shared" ref="I40" si="7">H40*D40</f>
        <v>0</v>
      </c>
    </row>
    <row r="41" spans="1:9" x14ac:dyDescent="0.25">
      <c r="A41" s="10" t="s">
        <v>82</v>
      </c>
      <c r="B41" s="28" t="s">
        <v>83</v>
      </c>
      <c r="C41" s="29"/>
      <c r="D41" s="43">
        <v>4</v>
      </c>
      <c r="E41" s="44"/>
      <c r="F41" s="32"/>
      <c r="G41" s="33"/>
      <c r="H41" s="36">
        <f t="shared" si="0"/>
        <v>0</v>
      </c>
      <c r="I41" s="37">
        <f t="shared" si="1"/>
        <v>0</v>
      </c>
    </row>
    <row r="42" spans="1:9" ht="15.75" x14ac:dyDescent="0.25">
      <c r="A42" s="10"/>
      <c r="B42" s="38" t="s">
        <v>84</v>
      </c>
      <c r="C42" s="38"/>
      <c r="D42" s="39"/>
      <c r="E42" s="40"/>
      <c r="F42" s="41"/>
      <c r="G42" s="42"/>
      <c r="H42" s="41"/>
      <c r="I42" s="41"/>
    </row>
    <row r="43" spans="1:9" x14ac:dyDescent="0.25">
      <c r="A43" s="10" t="s">
        <v>85</v>
      </c>
      <c r="B43" s="28" t="s">
        <v>86</v>
      </c>
      <c r="C43" s="28"/>
      <c r="D43" s="43">
        <v>4</v>
      </c>
      <c r="E43" s="44"/>
      <c r="F43" s="32"/>
      <c r="G43" s="33"/>
      <c r="H43" s="36">
        <f t="shared" ref="H43:H48" si="8">F43-(G43*F43)</f>
        <v>0</v>
      </c>
      <c r="I43" s="37">
        <f t="shared" ref="I43:I48" si="9">H43*D43</f>
        <v>0</v>
      </c>
    </row>
    <row r="44" spans="1:9" x14ac:dyDescent="0.25">
      <c r="A44" s="10" t="s">
        <v>87</v>
      </c>
      <c r="B44" s="28" t="s">
        <v>88</v>
      </c>
      <c r="C44" s="28" t="s">
        <v>89</v>
      </c>
      <c r="D44" s="43">
        <v>4</v>
      </c>
      <c r="E44" s="44"/>
      <c r="F44" s="32"/>
      <c r="G44" s="33"/>
      <c r="H44" s="36">
        <f t="shared" si="8"/>
        <v>0</v>
      </c>
      <c r="I44" s="37">
        <f t="shared" si="9"/>
        <v>0</v>
      </c>
    </row>
    <row r="45" spans="1:9" x14ac:dyDescent="0.25">
      <c r="A45" s="10" t="s">
        <v>90</v>
      </c>
      <c r="B45" s="28" t="s">
        <v>91</v>
      </c>
      <c r="C45" s="28" t="s">
        <v>89</v>
      </c>
      <c r="D45" s="43">
        <v>4</v>
      </c>
      <c r="E45" s="44"/>
      <c r="F45" s="32"/>
      <c r="G45" s="33"/>
      <c r="H45" s="36">
        <f t="shared" si="8"/>
        <v>0</v>
      </c>
      <c r="I45" s="37">
        <f t="shared" si="9"/>
        <v>0</v>
      </c>
    </row>
    <row r="46" spans="1:9" x14ac:dyDescent="0.25">
      <c r="A46" s="10" t="s">
        <v>92</v>
      </c>
      <c r="B46" s="28" t="s">
        <v>93</v>
      </c>
      <c r="C46" s="28" t="s">
        <v>89</v>
      </c>
      <c r="D46" s="43">
        <v>4</v>
      </c>
      <c r="E46" s="44"/>
      <c r="F46" s="32"/>
      <c r="G46" s="33"/>
      <c r="H46" s="36">
        <f t="shared" si="8"/>
        <v>0</v>
      </c>
      <c r="I46" s="37">
        <f t="shared" si="9"/>
        <v>0</v>
      </c>
    </row>
    <row r="47" spans="1:9" x14ac:dyDescent="0.25">
      <c r="A47" s="10" t="s">
        <v>94</v>
      </c>
      <c r="B47" s="28" t="s">
        <v>95</v>
      </c>
      <c r="C47" s="28" t="s">
        <v>89</v>
      </c>
      <c r="D47" s="43">
        <v>4</v>
      </c>
      <c r="E47" s="44"/>
      <c r="F47" s="32"/>
      <c r="G47" s="33"/>
      <c r="H47" s="36">
        <f t="shared" si="8"/>
        <v>0</v>
      </c>
      <c r="I47" s="37">
        <f t="shared" si="9"/>
        <v>0</v>
      </c>
    </row>
    <row r="48" spans="1:9" x14ac:dyDescent="0.25">
      <c r="A48" s="10" t="s">
        <v>96</v>
      </c>
      <c r="B48" s="28" t="s">
        <v>97</v>
      </c>
      <c r="C48" s="28" t="s">
        <v>89</v>
      </c>
      <c r="D48" s="43">
        <v>4</v>
      </c>
      <c r="E48" s="44"/>
      <c r="F48" s="32"/>
      <c r="G48" s="33"/>
      <c r="H48" s="36">
        <f t="shared" si="8"/>
        <v>0</v>
      </c>
      <c r="I48" s="37">
        <f t="shared" si="9"/>
        <v>0</v>
      </c>
    </row>
    <row r="49" spans="1:9" ht="15.75" x14ac:dyDescent="0.25">
      <c r="A49" s="10"/>
      <c r="B49" s="38" t="s">
        <v>98</v>
      </c>
      <c r="C49" s="38"/>
      <c r="D49" s="46"/>
      <c r="E49" s="40"/>
      <c r="F49" s="41" t="s">
        <v>99</v>
      </c>
      <c r="G49" s="42" t="s">
        <v>19</v>
      </c>
      <c r="H49" s="41"/>
      <c r="I49" s="41"/>
    </row>
    <row r="50" spans="1:9" x14ac:dyDescent="0.25">
      <c r="A50" s="10" t="s">
        <v>100</v>
      </c>
      <c r="B50" s="28" t="s">
        <v>101</v>
      </c>
      <c r="C50" s="28"/>
      <c r="D50" s="43"/>
      <c r="E50" s="47"/>
      <c r="F50" s="48"/>
      <c r="G50" s="49"/>
      <c r="H50" s="36">
        <f t="shared" ref="H50" si="10">F50-(G50*F50)</f>
        <v>0</v>
      </c>
      <c r="I50" s="37">
        <f>H50</f>
        <v>0</v>
      </c>
    </row>
    <row r="51" spans="1:9" ht="15.75" x14ac:dyDescent="0.25">
      <c r="A51" s="10"/>
      <c r="B51" s="38" t="s">
        <v>98</v>
      </c>
      <c r="C51" s="38"/>
      <c r="D51" s="46"/>
      <c r="E51" s="40"/>
      <c r="F51" s="41" t="s">
        <v>102</v>
      </c>
      <c r="G51" s="42" t="s">
        <v>103</v>
      </c>
      <c r="H51" s="41"/>
      <c r="I51" s="41"/>
    </row>
    <row r="52" spans="1:9" x14ac:dyDescent="0.25">
      <c r="A52" s="10" t="s">
        <v>104</v>
      </c>
      <c r="B52" s="28" t="s">
        <v>105</v>
      </c>
      <c r="C52" s="28"/>
      <c r="D52" s="43"/>
      <c r="E52" s="47"/>
      <c r="F52" s="48"/>
      <c r="G52" s="49"/>
      <c r="H52" s="36">
        <f>F52+(G52*F52)</f>
        <v>0</v>
      </c>
      <c r="I52" s="37">
        <f>H52</f>
        <v>0</v>
      </c>
    </row>
    <row r="53" spans="1:9" ht="15.75" x14ac:dyDescent="0.25">
      <c r="A53" s="10"/>
      <c r="B53" s="50"/>
      <c r="C53" s="51"/>
      <c r="D53" s="52"/>
      <c r="E53" s="53"/>
      <c r="F53" s="54"/>
      <c r="G53" s="55"/>
      <c r="H53" s="52"/>
      <c r="I53" s="56"/>
    </row>
    <row r="54" spans="1:9" ht="15.75" x14ac:dyDescent="0.25">
      <c r="A54" s="10"/>
      <c r="B54" s="57" t="s">
        <v>106</v>
      </c>
      <c r="C54" s="58"/>
      <c r="D54" s="59"/>
      <c r="E54" s="12"/>
      <c r="F54" s="60"/>
      <c r="G54" s="61" t="s">
        <v>107</v>
      </c>
      <c r="H54" s="59"/>
      <c r="I54" s="62">
        <f>SUM(I5:I52)</f>
        <v>0</v>
      </c>
    </row>
    <row r="55" spans="1:9" ht="18" customHeight="1" x14ac:dyDescent="0.25">
      <c r="A55" s="10"/>
      <c r="B55" s="57" t="s">
        <v>108</v>
      </c>
      <c r="C55" s="58"/>
      <c r="D55" s="59"/>
      <c r="E55" s="12"/>
      <c r="F55" s="60"/>
      <c r="G55" s="61"/>
      <c r="H55" s="59"/>
      <c r="I55" s="62"/>
    </row>
    <row r="56" spans="1:9" ht="18" customHeight="1" x14ac:dyDescent="0.25">
      <c r="A56" s="10"/>
      <c r="B56" s="57" t="s">
        <v>109</v>
      </c>
      <c r="C56" s="58"/>
      <c r="D56" s="59"/>
      <c r="E56" s="12"/>
      <c r="F56" s="60"/>
      <c r="G56" s="61" t="s">
        <v>110</v>
      </c>
      <c r="H56" s="59"/>
      <c r="I56" s="62">
        <f>(I54*1.21)-I54</f>
        <v>0</v>
      </c>
    </row>
    <row r="57" spans="1:9" ht="18" customHeight="1" x14ac:dyDescent="0.25">
      <c r="A57" s="10"/>
      <c r="B57" s="57"/>
      <c r="C57" s="58"/>
      <c r="D57" s="59"/>
      <c r="E57" s="12"/>
      <c r="F57" s="60"/>
      <c r="G57" s="61"/>
      <c r="H57" s="59"/>
      <c r="I57" s="62"/>
    </row>
    <row r="58" spans="1:9" ht="18" customHeight="1" x14ac:dyDescent="0.25">
      <c r="A58" s="10"/>
      <c r="B58" s="63"/>
      <c r="C58" s="64"/>
      <c r="D58" s="65"/>
      <c r="E58" s="66"/>
      <c r="F58" s="67"/>
      <c r="G58" s="68" t="s">
        <v>111</v>
      </c>
      <c r="H58" s="65"/>
      <c r="I58" s="69">
        <f>I54+I56</f>
        <v>0</v>
      </c>
    </row>
    <row r="59" spans="1:9" ht="18" customHeight="1" x14ac:dyDescent="0.25"/>
    <row r="60" spans="1:9" ht="18" customHeight="1" x14ac:dyDescent="0.25">
      <c r="F60" s="71"/>
      <c r="G60" s="107" t="s">
        <v>124</v>
      </c>
      <c r="H60" s="107"/>
      <c r="I60" s="62">
        <f>I54+'Prijzenblad Inrichtingsplan P1 '!H78</f>
        <v>0</v>
      </c>
    </row>
    <row r="61" spans="1:9" ht="18" customHeight="1" x14ac:dyDescent="0.25">
      <c r="F61" s="71"/>
      <c r="G61" s="107"/>
      <c r="H61" s="107"/>
      <c r="I61" s="85"/>
    </row>
  </sheetData>
  <sheetProtection algorithmName="SHA-512" hashValue="V+sak6nslGKW6hZMy3vTem2EcabJBos/u2kgWufBW9+87eEj8pqh5xoDn6D7MrL/xrkJ/VoRvOYQZ7/QatunDQ==" saltValue="d3TeCY9NU1epfZ8kzCMCrw==" spinCount="100000" sheet="1" objects="1" scenarios="1"/>
  <mergeCells count="1">
    <mergeCell ref="G60:H6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48A0-ADC9-4D9D-9A68-7A7CD385617B}">
  <sheetPr>
    <tabColor rgb="FFC2E76B"/>
    <pageSetUpPr fitToPage="1"/>
  </sheetPr>
  <dimension ref="A1:H81"/>
  <sheetViews>
    <sheetView showGridLines="0" zoomScale="80" zoomScaleNormal="80" zoomScaleSheetLayoutView="85" workbookViewId="0">
      <pane ySplit="3" topLeftCell="A4" activePane="bottomLeft" state="frozen"/>
      <selection activeCell="J7" sqref="J7"/>
      <selection pane="bottomLeft" activeCell="H78" sqref="H78"/>
    </sheetView>
  </sheetViews>
  <sheetFormatPr defaultRowHeight="15" x14ac:dyDescent="0.25"/>
  <cols>
    <col min="1" max="1" width="7" style="8" bestFit="1" customWidth="1"/>
    <col min="2" max="2" width="104.140625" customWidth="1"/>
    <col min="3" max="3" width="8.140625" style="70" bestFit="1" customWidth="1"/>
    <col min="4" max="4" width="100.5703125" style="71" customWidth="1"/>
    <col min="5" max="5" width="22.85546875" style="72" bestFit="1" customWidth="1"/>
    <col min="6" max="6" width="27.7109375" style="73" bestFit="1" customWidth="1"/>
    <col min="7" max="7" width="21.85546875" style="72" bestFit="1" customWidth="1"/>
    <col min="8" max="8" width="22.7109375" customWidth="1"/>
  </cols>
  <sheetData>
    <row r="1" spans="1:8" s="16" customFormat="1" ht="23.25" customHeight="1" x14ac:dyDescent="0.35">
      <c r="A1" s="74"/>
      <c r="B1" s="11" t="s">
        <v>126</v>
      </c>
      <c r="C1" s="10"/>
      <c r="D1" s="12"/>
      <c r="E1" s="13"/>
      <c r="F1" s="14"/>
      <c r="G1" s="75"/>
      <c r="H1" s="15"/>
    </row>
    <row r="2" spans="1:8" s="16" customFormat="1" ht="23.25" customHeight="1" x14ac:dyDescent="0.35">
      <c r="A2" s="74"/>
      <c r="B2" s="11"/>
      <c r="C2" s="10"/>
      <c r="D2" s="12"/>
      <c r="E2" s="13"/>
      <c r="F2" s="14"/>
      <c r="G2" s="13"/>
      <c r="H2" s="17"/>
    </row>
    <row r="3" spans="1:8" ht="23.25" customHeight="1" x14ac:dyDescent="0.25">
      <c r="A3" s="74" t="s">
        <v>112</v>
      </c>
      <c r="B3" s="18" t="s">
        <v>113</v>
      </c>
      <c r="C3" s="18" t="s">
        <v>114</v>
      </c>
      <c r="D3" s="19" t="s">
        <v>115</v>
      </c>
      <c r="E3" s="20" t="s">
        <v>18</v>
      </c>
      <c r="F3" s="21" t="s">
        <v>19</v>
      </c>
      <c r="G3" s="20" t="s">
        <v>20</v>
      </c>
      <c r="H3" s="18" t="s">
        <v>21</v>
      </c>
    </row>
    <row r="4" spans="1:8" ht="15.75" x14ac:dyDescent="0.25">
      <c r="A4" s="74"/>
      <c r="B4" s="22"/>
      <c r="C4" s="24"/>
      <c r="D4" s="25"/>
      <c r="E4" s="26"/>
      <c r="F4" s="27"/>
      <c r="G4" s="26"/>
      <c r="H4" s="24"/>
    </row>
    <row r="5" spans="1:8" x14ac:dyDescent="0.25">
      <c r="A5" s="74"/>
      <c r="B5" s="76"/>
      <c r="C5" s="77"/>
      <c r="D5" s="44"/>
      <c r="E5" s="32">
        <v>0</v>
      </c>
      <c r="F5" s="33">
        <v>0</v>
      </c>
      <c r="G5" s="36">
        <f t="shared" ref="G5:G68" si="0">E5-(F5*E5)</f>
        <v>0</v>
      </c>
      <c r="H5" s="37">
        <f t="shared" ref="H5:H75" si="1">G5*C5</f>
        <v>0</v>
      </c>
    </row>
    <row r="6" spans="1:8" x14ac:dyDescent="0.25">
      <c r="A6" s="74"/>
      <c r="B6" s="76"/>
      <c r="C6" s="77"/>
      <c r="D6" s="44"/>
      <c r="E6" s="32">
        <v>0</v>
      </c>
      <c r="F6" s="33">
        <v>0</v>
      </c>
      <c r="G6" s="36">
        <f t="shared" si="0"/>
        <v>0</v>
      </c>
      <c r="H6" s="37">
        <f t="shared" si="1"/>
        <v>0</v>
      </c>
    </row>
    <row r="7" spans="1:8" x14ac:dyDescent="0.25">
      <c r="A7" s="74"/>
      <c r="B7" s="76"/>
      <c r="C7" s="77"/>
      <c r="D7" s="44"/>
      <c r="E7" s="32">
        <v>0</v>
      </c>
      <c r="F7" s="33">
        <v>0</v>
      </c>
      <c r="G7" s="36">
        <f t="shared" si="0"/>
        <v>0</v>
      </c>
      <c r="H7" s="37">
        <f t="shared" si="1"/>
        <v>0</v>
      </c>
    </row>
    <row r="8" spans="1:8" x14ac:dyDescent="0.25">
      <c r="A8" s="74"/>
      <c r="B8" s="76"/>
      <c r="C8" s="77"/>
      <c r="D8" s="44"/>
      <c r="E8" s="32">
        <v>0</v>
      </c>
      <c r="F8" s="33">
        <v>0</v>
      </c>
      <c r="G8" s="36">
        <f t="shared" si="0"/>
        <v>0</v>
      </c>
      <c r="H8" s="37">
        <f t="shared" si="1"/>
        <v>0</v>
      </c>
    </row>
    <row r="9" spans="1:8" x14ac:dyDescent="0.25">
      <c r="A9" s="74"/>
      <c r="B9" s="76"/>
      <c r="C9" s="77"/>
      <c r="D9" s="44"/>
      <c r="E9" s="32">
        <v>0</v>
      </c>
      <c r="F9" s="33">
        <v>0</v>
      </c>
      <c r="G9" s="36">
        <f t="shared" si="0"/>
        <v>0</v>
      </c>
      <c r="H9" s="37">
        <f t="shared" si="1"/>
        <v>0</v>
      </c>
    </row>
    <row r="10" spans="1:8" x14ac:dyDescent="0.25">
      <c r="A10" s="74"/>
      <c r="B10" s="76"/>
      <c r="C10" s="77"/>
      <c r="D10" s="44"/>
      <c r="E10" s="32">
        <v>0</v>
      </c>
      <c r="F10" s="33">
        <v>0</v>
      </c>
      <c r="G10" s="36">
        <f t="shared" si="0"/>
        <v>0</v>
      </c>
      <c r="H10" s="37">
        <f t="shared" si="1"/>
        <v>0</v>
      </c>
    </row>
    <row r="11" spans="1:8" x14ac:dyDescent="0.25">
      <c r="A11" s="74"/>
      <c r="B11" s="76"/>
      <c r="C11" s="77"/>
      <c r="D11" s="44"/>
      <c r="E11" s="32">
        <v>0</v>
      </c>
      <c r="F11" s="33">
        <v>0</v>
      </c>
      <c r="G11" s="36">
        <f t="shared" si="0"/>
        <v>0</v>
      </c>
      <c r="H11" s="37">
        <f t="shared" si="1"/>
        <v>0</v>
      </c>
    </row>
    <row r="12" spans="1:8" x14ac:dyDescent="0.25">
      <c r="A12" s="74"/>
      <c r="B12" s="76"/>
      <c r="C12" s="77"/>
      <c r="D12" s="44"/>
      <c r="E12" s="32">
        <v>0</v>
      </c>
      <c r="F12" s="33">
        <v>0</v>
      </c>
      <c r="G12" s="36">
        <f t="shared" si="0"/>
        <v>0</v>
      </c>
      <c r="H12" s="37">
        <f t="shared" si="1"/>
        <v>0</v>
      </c>
    </row>
    <row r="13" spans="1:8" x14ac:dyDescent="0.25">
      <c r="A13" s="74"/>
      <c r="B13" s="76"/>
      <c r="C13" s="77"/>
      <c r="D13" s="44"/>
      <c r="E13" s="32">
        <v>0</v>
      </c>
      <c r="F13" s="33">
        <v>0</v>
      </c>
      <c r="G13" s="36">
        <f t="shared" si="0"/>
        <v>0</v>
      </c>
      <c r="H13" s="37">
        <f t="shared" si="1"/>
        <v>0</v>
      </c>
    </row>
    <row r="14" spans="1:8" x14ac:dyDescent="0.25">
      <c r="A14" s="74"/>
      <c r="B14" s="76"/>
      <c r="C14" s="77"/>
      <c r="D14" s="44"/>
      <c r="E14" s="32">
        <v>0</v>
      </c>
      <c r="F14" s="33">
        <v>0</v>
      </c>
      <c r="G14" s="36">
        <f t="shared" si="0"/>
        <v>0</v>
      </c>
      <c r="H14" s="37">
        <f t="shared" si="1"/>
        <v>0</v>
      </c>
    </row>
    <row r="15" spans="1:8" x14ac:dyDescent="0.25">
      <c r="A15" s="74"/>
      <c r="B15" s="76"/>
      <c r="C15" s="77"/>
      <c r="D15" s="44"/>
      <c r="E15" s="32">
        <v>0</v>
      </c>
      <c r="F15" s="33">
        <v>0</v>
      </c>
      <c r="G15" s="36">
        <f t="shared" si="0"/>
        <v>0</v>
      </c>
      <c r="H15" s="37">
        <f t="shared" si="1"/>
        <v>0</v>
      </c>
    </row>
    <row r="16" spans="1:8" x14ac:dyDescent="0.25">
      <c r="A16" s="74"/>
      <c r="B16" s="76"/>
      <c r="C16" s="77"/>
      <c r="D16" s="44"/>
      <c r="E16" s="32">
        <v>0</v>
      </c>
      <c r="F16" s="33">
        <v>0</v>
      </c>
      <c r="G16" s="36">
        <f t="shared" si="0"/>
        <v>0</v>
      </c>
      <c r="H16" s="37">
        <f t="shared" si="1"/>
        <v>0</v>
      </c>
    </row>
    <row r="17" spans="1:8" x14ac:dyDescent="0.25">
      <c r="A17" s="74"/>
      <c r="B17" s="76"/>
      <c r="C17" s="77"/>
      <c r="D17" s="44"/>
      <c r="E17" s="32">
        <v>0</v>
      </c>
      <c r="F17" s="33">
        <v>0</v>
      </c>
      <c r="G17" s="36">
        <f t="shared" si="0"/>
        <v>0</v>
      </c>
      <c r="H17" s="37">
        <f t="shared" si="1"/>
        <v>0</v>
      </c>
    </row>
    <row r="18" spans="1:8" x14ac:dyDescent="0.25">
      <c r="A18" s="74"/>
      <c r="B18" s="76"/>
      <c r="C18" s="77"/>
      <c r="D18" s="44"/>
      <c r="E18" s="32">
        <v>0</v>
      </c>
      <c r="F18" s="33">
        <v>0</v>
      </c>
      <c r="G18" s="36">
        <f t="shared" si="0"/>
        <v>0</v>
      </c>
      <c r="H18" s="37">
        <f t="shared" si="1"/>
        <v>0</v>
      </c>
    </row>
    <row r="19" spans="1:8" x14ac:dyDescent="0.25">
      <c r="A19" s="74"/>
      <c r="B19" s="76"/>
      <c r="C19" s="77"/>
      <c r="D19" s="44"/>
      <c r="E19" s="32">
        <v>0</v>
      </c>
      <c r="F19" s="33">
        <v>0</v>
      </c>
      <c r="G19" s="36">
        <f t="shared" si="0"/>
        <v>0</v>
      </c>
      <c r="H19" s="37">
        <f t="shared" si="1"/>
        <v>0</v>
      </c>
    </row>
    <row r="20" spans="1:8" x14ac:dyDescent="0.25">
      <c r="A20" s="74"/>
      <c r="B20" s="76"/>
      <c r="C20" s="77"/>
      <c r="D20" s="44"/>
      <c r="E20" s="32">
        <v>0</v>
      </c>
      <c r="F20" s="33">
        <v>0</v>
      </c>
      <c r="G20" s="36">
        <f t="shared" si="0"/>
        <v>0</v>
      </c>
      <c r="H20" s="37">
        <f t="shared" si="1"/>
        <v>0</v>
      </c>
    </row>
    <row r="21" spans="1:8" x14ac:dyDescent="0.25">
      <c r="A21" s="74"/>
      <c r="B21" s="76"/>
      <c r="C21" s="77"/>
      <c r="D21" s="44"/>
      <c r="E21" s="32">
        <v>0</v>
      </c>
      <c r="F21" s="33">
        <v>0</v>
      </c>
      <c r="G21" s="36">
        <f t="shared" si="0"/>
        <v>0</v>
      </c>
      <c r="H21" s="37">
        <f t="shared" si="1"/>
        <v>0</v>
      </c>
    </row>
    <row r="22" spans="1:8" x14ac:dyDescent="0.25">
      <c r="A22" s="74"/>
      <c r="B22" s="76"/>
      <c r="C22" s="77"/>
      <c r="D22" s="44"/>
      <c r="E22" s="32">
        <v>0</v>
      </c>
      <c r="F22" s="33">
        <v>0</v>
      </c>
      <c r="G22" s="36">
        <f t="shared" si="0"/>
        <v>0</v>
      </c>
      <c r="H22" s="37">
        <f t="shared" si="1"/>
        <v>0</v>
      </c>
    </row>
    <row r="23" spans="1:8" x14ac:dyDescent="0.25">
      <c r="A23" s="74"/>
      <c r="B23" s="76"/>
      <c r="C23" s="77"/>
      <c r="D23" s="44"/>
      <c r="E23" s="32">
        <v>0</v>
      </c>
      <c r="F23" s="33">
        <v>0</v>
      </c>
      <c r="G23" s="36">
        <f t="shared" si="0"/>
        <v>0</v>
      </c>
      <c r="H23" s="37">
        <f t="shared" si="1"/>
        <v>0</v>
      </c>
    </row>
    <row r="24" spans="1:8" x14ac:dyDescent="0.25">
      <c r="A24" s="74"/>
      <c r="B24" s="76"/>
      <c r="C24" s="77"/>
      <c r="D24" s="44"/>
      <c r="E24" s="32">
        <v>0</v>
      </c>
      <c r="F24" s="33">
        <v>0</v>
      </c>
      <c r="G24" s="36">
        <f t="shared" si="0"/>
        <v>0</v>
      </c>
      <c r="H24" s="37">
        <f t="shared" si="1"/>
        <v>0</v>
      </c>
    </row>
    <row r="25" spans="1:8" x14ac:dyDescent="0.25">
      <c r="A25" s="74"/>
      <c r="B25" s="76"/>
      <c r="C25" s="77"/>
      <c r="D25" s="44"/>
      <c r="E25" s="32">
        <v>0</v>
      </c>
      <c r="F25" s="33">
        <v>0</v>
      </c>
      <c r="G25" s="36">
        <f t="shared" si="0"/>
        <v>0</v>
      </c>
      <c r="H25" s="37">
        <f t="shared" si="1"/>
        <v>0</v>
      </c>
    </row>
    <row r="26" spans="1:8" x14ac:dyDescent="0.25">
      <c r="A26" s="74"/>
      <c r="B26" s="76"/>
      <c r="C26" s="77"/>
      <c r="D26" s="44"/>
      <c r="E26" s="32">
        <v>0</v>
      </c>
      <c r="F26" s="33">
        <v>0</v>
      </c>
      <c r="G26" s="36">
        <f t="shared" si="0"/>
        <v>0</v>
      </c>
      <c r="H26" s="37">
        <f t="shared" si="1"/>
        <v>0</v>
      </c>
    </row>
    <row r="27" spans="1:8" x14ac:dyDescent="0.25">
      <c r="A27" s="74"/>
      <c r="B27" s="76"/>
      <c r="C27" s="77"/>
      <c r="D27" s="44"/>
      <c r="E27" s="32">
        <v>0</v>
      </c>
      <c r="F27" s="33">
        <v>0</v>
      </c>
      <c r="G27" s="36">
        <f t="shared" si="0"/>
        <v>0</v>
      </c>
      <c r="H27" s="37">
        <f t="shared" si="1"/>
        <v>0</v>
      </c>
    </row>
    <row r="28" spans="1:8" x14ac:dyDescent="0.25">
      <c r="A28" s="74"/>
      <c r="B28" s="76"/>
      <c r="C28" s="77"/>
      <c r="D28" s="44"/>
      <c r="E28" s="32">
        <v>0</v>
      </c>
      <c r="F28" s="33">
        <v>0</v>
      </c>
      <c r="G28" s="36">
        <f t="shared" si="0"/>
        <v>0</v>
      </c>
      <c r="H28" s="37">
        <f t="shared" si="1"/>
        <v>0</v>
      </c>
    </row>
    <row r="29" spans="1:8" x14ac:dyDescent="0.25">
      <c r="A29" s="74"/>
      <c r="B29" s="76"/>
      <c r="C29" s="77"/>
      <c r="D29" s="44"/>
      <c r="E29" s="32">
        <v>0</v>
      </c>
      <c r="F29" s="33">
        <v>0</v>
      </c>
      <c r="G29" s="36">
        <f t="shared" si="0"/>
        <v>0</v>
      </c>
      <c r="H29" s="37">
        <f t="shared" si="1"/>
        <v>0</v>
      </c>
    </row>
    <row r="30" spans="1:8" x14ac:dyDescent="0.25">
      <c r="A30" s="74"/>
      <c r="B30" s="76"/>
      <c r="C30" s="77"/>
      <c r="D30" s="44"/>
      <c r="E30" s="32">
        <v>0</v>
      </c>
      <c r="F30" s="33">
        <v>0</v>
      </c>
      <c r="G30" s="36">
        <f t="shared" si="0"/>
        <v>0</v>
      </c>
      <c r="H30" s="37">
        <f t="shared" si="1"/>
        <v>0</v>
      </c>
    </row>
    <row r="31" spans="1:8" x14ac:dyDescent="0.25">
      <c r="A31" s="74"/>
      <c r="B31" s="76"/>
      <c r="C31" s="77"/>
      <c r="D31" s="44"/>
      <c r="E31" s="32">
        <v>0</v>
      </c>
      <c r="F31" s="33">
        <v>0</v>
      </c>
      <c r="G31" s="36">
        <f t="shared" si="0"/>
        <v>0</v>
      </c>
      <c r="H31" s="37">
        <f t="shared" si="1"/>
        <v>0</v>
      </c>
    </row>
    <row r="32" spans="1:8" x14ac:dyDescent="0.25">
      <c r="A32" s="74"/>
      <c r="B32" s="76"/>
      <c r="C32" s="77"/>
      <c r="D32" s="44"/>
      <c r="E32" s="32">
        <v>0</v>
      </c>
      <c r="F32" s="33">
        <v>0</v>
      </c>
      <c r="G32" s="36">
        <f t="shared" si="0"/>
        <v>0</v>
      </c>
      <c r="H32" s="37">
        <f t="shared" si="1"/>
        <v>0</v>
      </c>
    </row>
    <row r="33" spans="1:8" x14ac:dyDescent="0.25">
      <c r="A33" s="74"/>
      <c r="B33" s="76"/>
      <c r="C33" s="77"/>
      <c r="D33" s="44"/>
      <c r="E33" s="32">
        <v>0</v>
      </c>
      <c r="F33" s="33">
        <v>0</v>
      </c>
      <c r="G33" s="36">
        <f t="shared" si="0"/>
        <v>0</v>
      </c>
      <c r="H33" s="37">
        <f t="shared" si="1"/>
        <v>0</v>
      </c>
    </row>
    <row r="34" spans="1:8" x14ac:dyDescent="0.25">
      <c r="A34" s="74"/>
      <c r="B34" s="76"/>
      <c r="C34" s="77"/>
      <c r="D34" s="44"/>
      <c r="E34" s="32">
        <v>0</v>
      </c>
      <c r="F34" s="33">
        <v>0</v>
      </c>
      <c r="G34" s="36">
        <f t="shared" si="0"/>
        <v>0</v>
      </c>
      <c r="H34" s="37">
        <f t="shared" si="1"/>
        <v>0</v>
      </c>
    </row>
    <row r="35" spans="1:8" x14ac:dyDescent="0.25">
      <c r="A35" s="74"/>
      <c r="B35" s="76"/>
      <c r="C35" s="77"/>
      <c r="D35" s="44"/>
      <c r="E35" s="32">
        <v>0</v>
      </c>
      <c r="F35" s="33">
        <v>0</v>
      </c>
      <c r="G35" s="36">
        <f t="shared" si="0"/>
        <v>0</v>
      </c>
      <c r="H35" s="37">
        <f t="shared" si="1"/>
        <v>0</v>
      </c>
    </row>
    <row r="36" spans="1:8" hidden="1" x14ac:dyDescent="0.25">
      <c r="A36" s="74"/>
      <c r="B36" s="76"/>
      <c r="C36" s="77"/>
      <c r="D36" s="44"/>
      <c r="E36" s="32">
        <v>0</v>
      </c>
      <c r="F36" s="33">
        <v>0</v>
      </c>
      <c r="G36" s="36">
        <f t="shared" si="0"/>
        <v>0</v>
      </c>
      <c r="H36" s="37">
        <f t="shared" si="1"/>
        <v>0</v>
      </c>
    </row>
    <row r="37" spans="1:8" hidden="1" x14ac:dyDescent="0.25">
      <c r="A37" s="74"/>
      <c r="B37" s="76"/>
      <c r="C37" s="77"/>
      <c r="D37" s="44"/>
      <c r="E37" s="32">
        <v>0</v>
      </c>
      <c r="F37" s="33">
        <v>0</v>
      </c>
      <c r="G37" s="36">
        <f t="shared" si="0"/>
        <v>0</v>
      </c>
      <c r="H37" s="37">
        <f t="shared" si="1"/>
        <v>0</v>
      </c>
    </row>
    <row r="38" spans="1:8" hidden="1" x14ac:dyDescent="0.25">
      <c r="A38" s="74"/>
      <c r="B38" s="76"/>
      <c r="C38" s="77"/>
      <c r="D38" s="44"/>
      <c r="E38" s="32">
        <v>0</v>
      </c>
      <c r="F38" s="33">
        <v>0</v>
      </c>
      <c r="G38" s="36">
        <f t="shared" si="0"/>
        <v>0</v>
      </c>
      <c r="H38" s="37">
        <f t="shared" si="1"/>
        <v>0</v>
      </c>
    </row>
    <row r="39" spans="1:8" hidden="1" x14ac:dyDescent="0.25">
      <c r="A39" s="74"/>
      <c r="B39" s="76"/>
      <c r="C39" s="77"/>
      <c r="D39" s="44"/>
      <c r="E39" s="32">
        <v>0</v>
      </c>
      <c r="F39" s="33">
        <v>0</v>
      </c>
      <c r="G39" s="36">
        <f t="shared" si="0"/>
        <v>0</v>
      </c>
      <c r="H39" s="37">
        <f t="shared" si="1"/>
        <v>0</v>
      </c>
    </row>
    <row r="40" spans="1:8" hidden="1" x14ac:dyDescent="0.25">
      <c r="A40" s="74"/>
      <c r="B40" s="76"/>
      <c r="C40" s="77"/>
      <c r="D40" s="44"/>
      <c r="E40" s="32">
        <v>0</v>
      </c>
      <c r="F40" s="33">
        <v>0</v>
      </c>
      <c r="G40" s="36">
        <f t="shared" si="0"/>
        <v>0</v>
      </c>
      <c r="H40" s="37">
        <f t="shared" si="1"/>
        <v>0</v>
      </c>
    </row>
    <row r="41" spans="1:8" hidden="1" x14ac:dyDescent="0.25">
      <c r="A41" s="74"/>
      <c r="B41" s="76"/>
      <c r="C41" s="77"/>
      <c r="D41" s="44"/>
      <c r="E41" s="32">
        <v>0</v>
      </c>
      <c r="F41" s="33">
        <v>0</v>
      </c>
      <c r="G41" s="36">
        <f t="shared" si="0"/>
        <v>0</v>
      </c>
      <c r="H41" s="37">
        <f t="shared" si="1"/>
        <v>0</v>
      </c>
    </row>
    <row r="42" spans="1:8" hidden="1" x14ac:dyDescent="0.25">
      <c r="A42" s="74"/>
      <c r="B42" s="76"/>
      <c r="C42" s="77"/>
      <c r="D42" s="44"/>
      <c r="E42" s="32">
        <v>0</v>
      </c>
      <c r="F42" s="33">
        <v>0</v>
      </c>
      <c r="G42" s="36">
        <f t="shared" si="0"/>
        <v>0</v>
      </c>
      <c r="H42" s="37">
        <f t="shared" si="1"/>
        <v>0</v>
      </c>
    </row>
    <row r="43" spans="1:8" hidden="1" x14ac:dyDescent="0.25">
      <c r="A43" s="74"/>
      <c r="B43" s="76"/>
      <c r="C43" s="77"/>
      <c r="D43" s="44"/>
      <c r="E43" s="32">
        <v>0</v>
      </c>
      <c r="F43" s="33">
        <v>0</v>
      </c>
      <c r="G43" s="36">
        <f t="shared" si="0"/>
        <v>0</v>
      </c>
      <c r="H43" s="37">
        <f t="shared" si="1"/>
        <v>0</v>
      </c>
    </row>
    <row r="44" spans="1:8" hidden="1" x14ac:dyDescent="0.25">
      <c r="A44" s="74"/>
      <c r="B44" s="76"/>
      <c r="C44" s="77"/>
      <c r="D44" s="44"/>
      <c r="E44" s="32">
        <v>0</v>
      </c>
      <c r="F44" s="33">
        <v>0</v>
      </c>
      <c r="G44" s="36">
        <f t="shared" si="0"/>
        <v>0</v>
      </c>
      <c r="H44" s="37">
        <f t="shared" si="1"/>
        <v>0</v>
      </c>
    </row>
    <row r="45" spans="1:8" hidden="1" x14ac:dyDescent="0.25">
      <c r="A45" s="74"/>
      <c r="B45" s="76"/>
      <c r="C45" s="77"/>
      <c r="D45" s="44"/>
      <c r="E45" s="32">
        <v>0</v>
      </c>
      <c r="F45" s="33">
        <v>0</v>
      </c>
      <c r="G45" s="36">
        <f t="shared" si="0"/>
        <v>0</v>
      </c>
      <c r="H45" s="37">
        <f t="shared" si="1"/>
        <v>0</v>
      </c>
    </row>
    <row r="46" spans="1:8" hidden="1" x14ac:dyDescent="0.25">
      <c r="A46" s="74"/>
      <c r="B46" s="76"/>
      <c r="C46" s="77"/>
      <c r="D46" s="44"/>
      <c r="E46" s="32">
        <v>0</v>
      </c>
      <c r="F46" s="33">
        <v>0</v>
      </c>
      <c r="G46" s="36">
        <f t="shared" si="0"/>
        <v>0</v>
      </c>
      <c r="H46" s="37">
        <f t="shared" si="1"/>
        <v>0</v>
      </c>
    </row>
    <row r="47" spans="1:8" hidden="1" x14ac:dyDescent="0.25">
      <c r="A47" s="74"/>
      <c r="B47" s="76"/>
      <c r="C47" s="77"/>
      <c r="D47" s="44"/>
      <c r="E47" s="32">
        <v>0</v>
      </c>
      <c r="F47" s="33">
        <v>0</v>
      </c>
      <c r="G47" s="36">
        <f t="shared" si="0"/>
        <v>0</v>
      </c>
      <c r="H47" s="37">
        <f t="shared" si="1"/>
        <v>0</v>
      </c>
    </row>
    <row r="48" spans="1:8" hidden="1" x14ac:dyDescent="0.25">
      <c r="A48" s="74"/>
      <c r="B48" s="76"/>
      <c r="C48" s="77"/>
      <c r="D48" s="44"/>
      <c r="E48" s="32">
        <v>0</v>
      </c>
      <c r="F48" s="33">
        <v>0</v>
      </c>
      <c r="G48" s="36">
        <f t="shared" si="0"/>
        <v>0</v>
      </c>
      <c r="H48" s="37">
        <f t="shared" si="1"/>
        <v>0</v>
      </c>
    </row>
    <row r="49" spans="1:8" hidden="1" x14ac:dyDescent="0.25">
      <c r="A49" s="74"/>
      <c r="B49" s="76"/>
      <c r="C49" s="77"/>
      <c r="D49" s="44"/>
      <c r="E49" s="32">
        <v>0</v>
      </c>
      <c r="F49" s="33">
        <v>0</v>
      </c>
      <c r="G49" s="36">
        <f t="shared" si="0"/>
        <v>0</v>
      </c>
      <c r="H49" s="37">
        <f t="shared" si="1"/>
        <v>0</v>
      </c>
    </row>
    <row r="50" spans="1:8" hidden="1" x14ac:dyDescent="0.25">
      <c r="A50" s="74"/>
      <c r="B50" s="76"/>
      <c r="C50" s="77"/>
      <c r="D50" s="44"/>
      <c r="E50" s="32">
        <v>0</v>
      </c>
      <c r="F50" s="33">
        <v>0</v>
      </c>
      <c r="G50" s="36">
        <f t="shared" si="0"/>
        <v>0</v>
      </c>
      <c r="H50" s="37">
        <f t="shared" si="1"/>
        <v>0</v>
      </c>
    </row>
    <row r="51" spans="1:8" hidden="1" x14ac:dyDescent="0.25">
      <c r="A51" s="74"/>
      <c r="B51" s="76"/>
      <c r="C51" s="77"/>
      <c r="D51" s="44"/>
      <c r="E51" s="32">
        <v>0</v>
      </c>
      <c r="F51" s="33">
        <v>0</v>
      </c>
      <c r="G51" s="36">
        <f t="shared" si="0"/>
        <v>0</v>
      </c>
      <c r="H51" s="37">
        <f t="shared" si="1"/>
        <v>0</v>
      </c>
    </row>
    <row r="52" spans="1:8" hidden="1" x14ac:dyDescent="0.25">
      <c r="A52" s="74"/>
      <c r="B52" s="76"/>
      <c r="C52" s="77"/>
      <c r="D52" s="44"/>
      <c r="E52" s="32">
        <v>0</v>
      </c>
      <c r="F52" s="33">
        <v>0</v>
      </c>
      <c r="G52" s="36">
        <f t="shared" si="0"/>
        <v>0</v>
      </c>
      <c r="H52" s="37">
        <f t="shared" si="1"/>
        <v>0</v>
      </c>
    </row>
    <row r="53" spans="1:8" hidden="1" x14ac:dyDescent="0.25">
      <c r="A53" s="74"/>
      <c r="B53" s="76"/>
      <c r="C53" s="77"/>
      <c r="D53" s="44"/>
      <c r="E53" s="32">
        <v>0</v>
      </c>
      <c r="F53" s="33">
        <v>0</v>
      </c>
      <c r="G53" s="36">
        <f t="shared" si="0"/>
        <v>0</v>
      </c>
      <c r="H53" s="37">
        <f t="shared" si="1"/>
        <v>0</v>
      </c>
    </row>
    <row r="54" spans="1:8" hidden="1" x14ac:dyDescent="0.25">
      <c r="A54" s="74"/>
      <c r="B54" s="76"/>
      <c r="C54" s="77"/>
      <c r="D54" s="44"/>
      <c r="E54" s="32">
        <v>0</v>
      </c>
      <c r="F54" s="33">
        <v>0</v>
      </c>
      <c r="G54" s="36">
        <f t="shared" si="0"/>
        <v>0</v>
      </c>
      <c r="H54" s="37">
        <f t="shared" si="1"/>
        <v>0</v>
      </c>
    </row>
    <row r="55" spans="1:8" hidden="1" x14ac:dyDescent="0.25">
      <c r="A55" s="74"/>
      <c r="B55" s="76"/>
      <c r="C55" s="77"/>
      <c r="D55" s="44"/>
      <c r="E55" s="32">
        <v>0</v>
      </c>
      <c r="F55" s="33">
        <v>0</v>
      </c>
      <c r="G55" s="36">
        <f t="shared" si="0"/>
        <v>0</v>
      </c>
      <c r="H55" s="37">
        <f t="shared" si="1"/>
        <v>0</v>
      </c>
    </row>
    <row r="56" spans="1:8" hidden="1" x14ac:dyDescent="0.25">
      <c r="A56" s="74"/>
      <c r="B56" s="76"/>
      <c r="C56" s="77"/>
      <c r="D56" s="44"/>
      <c r="E56" s="32">
        <v>0</v>
      </c>
      <c r="F56" s="33">
        <v>0</v>
      </c>
      <c r="G56" s="36">
        <f t="shared" si="0"/>
        <v>0</v>
      </c>
      <c r="H56" s="37">
        <f t="shared" si="1"/>
        <v>0</v>
      </c>
    </row>
    <row r="57" spans="1:8" hidden="1" x14ac:dyDescent="0.25">
      <c r="A57" s="74"/>
      <c r="B57" s="76"/>
      <c r="C57" s="77"/>
      <c r="D57" s="44"/>
      <c r="E57" s="32">
        <v>0</v>
      </c>
      <c r="F57" s="33">
        <v>0</v>
      </c>
      <c r="G57" s="36">
        <f t="shared" si="0"/>
        <v>0</v>
      </c>
      <c r="H57" s="37">
        <f t="shared" si="1"/>
        <v>0</v>
      </c>
    </row>
    <row r="58" spans="1:8" hidden="1" x14ac:dyDescent="0.25">
      <c r="A58" s="74"/>
      <c r="B58" s="76"/>
      <c r="C58" s="77"/>
      <c r="D58" s="44"/>
      <c r="E58" s="32">
        <v>0</v>
      </c>
      <c r="F58" s="33">
        <v>0</v>
      </c>
      <c r="G58" s="36">
        <f t="shared" si="0"/>
        <v>0</v>
      </c>
      <c r="H58" s="37">
        <f t="shared" si="1"/>
        <v>0</v>
      </c>
    </row>
    <row r="59" spans="1:8" hidden="1" x14ac:dyDescent="0.25">
      <c r="A59" s="74"/>
      <c r="B59" s="76"/>
      <c r="C59" s="77"/>
      <c r="D59" s="44"/>
      <c r="E59" s="32">
        <v>0</v>
      </c>
      <c r="F59" s="33">
        <v>0</v>
      </c>
      <c r="G59" s="36">
        <f t="shared" si="0"/>
        <v>0</v>
      </c>
      <c r="H59" s="37">
        <f t="shared" si="1"/>
        <v>0</v>
      </c>
    </row>
    <row r="60" spans="1:8" hidden="1" x14ac:dyDescent="0.25">
      <c r="A60" s="74"/>
      <c r="B60" s="76"/>
      <c r="C60" s="77"/>
      <c r="D60" s="44"/>
      <c r="E60" s="32">
        <v>0</v>
      </c>
      <c r="F60" s="33">
        <v>0</v>
      </c>
      <c r="G60" s="36">
        <f t="shared" si="0"/>
        <v>0</v>
      </c>
      <c r="H60" s="37">
        <f t="shared" si="1"/>
        <v>0</v>
      </c>
    </row>
    <row r="61" spans="1:8" hidden="1" x14ac:dyDescent="0.25">
      <c r="A61" s="74"/>
      <c r="B61" s="76"/>
      <c r="C61" s="77"/>
      <c r="D61" s="44"/>
      <c r="E61" s="32">
        <v>0</v>
      </c>
      <c r="F61" s="33">
        <v>0</v>
      </c>
      <c r="G61" s="36">
        <f t="shared" si="0"/>
        <v>0</v>
      </c>
      <c r="H61" s="37">
        <f t="shared" si="1"/>
        <v>0</v>
      </c>
    </row>
    <row r="62" spans="1:8" hidden="1" x14ac:dyDescent="0.25">
      <c r="A62" s="74"/>
      <c r="B62" s="76"/>
      <c r="C62" s="77"/>
      <c r="D62" s="44"/>
      <c r="E62" s="32">
        <v>0</v>
      </c>
      <c r="F62" s="33">
        <v>0</v>
      </c>
      <c r="G62" s="36">
        <f t="shared" si="0"/>
        <v>0</v>
      </c>
      <c r="H62" s="37">
        <f t="shared" si="1"/>
        <v>0</v>
      </c>
    </row>
    <row r="63" spans="1:8" hidden="1" x14ac:dyDescent="0.25">
      <c r="A63" s="74"/>
      <c r="B63" s="76"/>
      <c r="C63" s="77"/>
      <c r="D63" s="44"/>
      <c r="E63" s="32">
        <v>0</v>
      </c>
      <c r="F63" s="33">
        <v>0</v>
      </c>
      <c r="G63" s="36">
        <f t="shared" si="0"/>
        <v>0</v>
      </c>
      <c r="H63" s="37">
        <f t="shared" si="1"/>
        <v>0</v>
      </c>
    </row>
    <row r="64" spans="1:8" hidden="1" x14ac:dyDescent="0.25">
      <c r="A64" s="74"/>
      <c r="B64" s="76"/>
      <c r="C64" s="77"/>
      <c r="D64" s="44"/>
      <c r="E64" s="32">
        <v>0</v>
      </c>
      <c r="F64" s="33">
        <v>0</v>
      </c>
      <c r="G64" s="36">
        <f t="shared" si="0"/>
        <v>0</v>
      </c>
      <c r="H64" s="37">
        <f t="shared" si="1"/>
        <v>0</v>
      </c>
    </row>
    <row r="65" spans="1:8" hidden="1" x14ac:dyDescent="0.25">
      <c r="A65" s="74"/>
      <c r="B65" s="76"/>
      <c r="C65" s="77"/>
      <c r="D65" s="44"/>
      <c r="E65" s="32">
        <v>0</v>
      </c>
      <c r="F65" s="33">
        <v>0</v>
      </c>
      <c r="G65" s="36">
        <f t="shared" si="0"/>
        <v>0</v>
      </c>
      <c r="H65" s="37">
        <f t="shared" si="1"/>
        <v>0</v>
      </c>
    </row>
    <row r="66" spans="1:8" hidden="1" x14ac:dyDescent="0.25">
      <c r="A66" s="74"/>
      <c r="B66" s="76"/>
      <c r="C66" s="77"/>
      <c r="D66" s="44"/>
      <c r="E66" s="32">
        <v>0</v>
      </c>
      <c r="F66" s="33">
        <v>0</v>
      </c>
      <c r="G66" s="36">
        <f t="shared" si="0"/>
        <v>0</v>
      </c>
      <c r="H66" s="37">
        <f t="shared" si="1"/>
        <v>0</v>
      </c>
    </row>
    <row r="67" spans="1:8" hidden="1" x14ac:dyDescent="0.25">
      <c r="A67" s="74"/>
      <c r="B67" s="76"/>
      <c r="C67" s="77"/>
      <c r="D67" s="44"/>
      <c r="E67" s="32">
        <v>0</v>
      </c>
      <c r="F67" s="33">
        <v>0</v>
      </c>
      <c r="G67" s="36">
        <f t="shared" si="0"/>
        <v>0</v>
      </c>
      <c r="H67" s="37">
        <f t="shared" si="1"/>
        <v>0</v>
      </c>
    </row>
    <row r="68" spans="1:8" hidden="1" x14ac:dyDescent="0.25">
      <c r="A68" s="74"/>
      <c r="B68" s="76"/>
      <c r="C68" s="77"/>
      <c r="D68" s="44"/>
      <c r="E68" s="32">
        <v>0</v>
      </c>
      <c r="F68" s="33">
        <v>0</v>
      </c>
      <c r="G68" s="36">
        <f t="shared" si="0"/>
        <v>0</v>
      </c>
      <c r="H68" s="37">
        <f t="shared" si="1"/>
        <v>0</v>
      </c>
    </row>
    <row r="69" spans="1:8" hidden="1" x14ac:dyDescent="0.25">
      <c r="A69" s="74"/>
      <c r="B69" s="76"/>
      <c r="C69" s="77"/>
      <c r="D69" s="44"/>
      <c r="E69" s="32">
        <v>0</v>
      </c>
      <c r="F69" s="33">
        <v>0</v>
      </c>
      <c r="G69" s="36">
        <f t="shared" ref="G69:G75" si="2">E69-(F69*E69)</f>
        <v>0</v>
      </c>
      <c r="H69" s="37">
        <f t="shared" si="1"/>
        <v>0</v>
      </c>
    </row>
    <row r="70" spans="1:8" hidden="1" x14ac:dyDescent="0.25">
      <c r="A70" s="74"/>
      <c r="B70" s="76"/>
      <c r="C70" s="77"/>
      <c r="D70" s="44"/>
      <c r="E70" s="32">
        <v>0</v>
      </c>
      <c r="F70" s="33">
        <v>0</v>
      </c>
      <c r="G70" s="36">
        <f t="shared" si="2"/>
        <v>0</v>
      </c>
      <c r="H70" s="37">
        <f t="shared" si="1"/>
        <v>0</v>
      </c>
    </row>
    <row r="71" spans="1:8" hidden="1" x14ac:dyDescent="0.25">
      <c r="A71" s="74"/>
      <c r="B71" s="76"/>
      <c r="C71" s="77"/>
      <c r="D71" s="44"/>
      <c r="E71" s="32">
        <v>0</v>
      </c>
      <c r="F71" s="33">
        <v>0</v>
      </c>
      <c r="G71" s="36">
        <f t="shared" si="2"/>
        <v>0</v>
      </c>
      <c r="H71" s="37">
        <f t="shared" si="1"/>
        <v>0</v>
      </c>
    </row>
    <row r="72" spans="1:8" hidden="1" x14ac:dyDescent="0.25">
      <c r="A72" s="74"/>
      <c r="B72" s="76"/>
      <c r="C72" s="77"/>
      <c r="D72" s="44"/>
      <c r="E72" s="32">
        <v>0</v>
      </c>
      <c r="F72" s="33">
        <v>0</v>
      </c>
      <c r="G72" s="36">
        <f t="shared" si="2"/>
        <v>0</v>
      </c>
      <c r="H72" s="37">
        <f t="shared" si="1"/>
        <v>0</v>
      </c>
    </row>
    <row r="73" spans="1:8" hidden="1" x14ac:dyDescent="0.25">
      <c r="A73" s="74"/>
      <c r="B73" s="76"/>
      <c r="C73" s="77"/>
      <c r="D73" s="44"/>
      <c r="E73" s="32">
        <v>0</v>
      </c>
      <c r="F73" s="33">
        <v>0</v>
      </c>
      <c r="G73" s="36">
        <f t="shared" si="2"/>
        <v>0</v>
      </c>
      <c r="H73" s="37">
        <f t="shared" si="1"/>
        <v>0</v>
      </c>
    </row>
    <row r="74" spans="1:8" hidden="1" x14ac:dyDescent="0.25">
      <c r="A74" s="74"/>
      <c r="B74" s="76"/>
      <c r="C74" s="77"/>
      <c r="D74" s="44"/>
      <c r="E74" s="32">
        <v>0</v>
      </c>
      <c r="F74" s="33">
        <v>0</v>
      </c>
      <c r="G74" s="36">
        <f t="shared" si="2"/>
        <v>0</v>
      </c>
      <c r="H74" s="37">
        <f t="shared" si="1"/>
        <v>0</v>
      </c>
    </row>
    <row r="75" spans="1:8" hidden="1" x14ac:dyDescent="0.25">
      <c r="A75" s="74"/>
      <c r="B75" s="76"/>
      <c r="C75" s="77"/>
      <c r="D75" s="44"/>
      <c r="E75" s="32">
        <v>0</v>
      </c>
      <c r="F75" s="33">
        <v>0</v>
      </c>
      <c r="G75" s="36">
        <f t="shared" si="2"/>
        <v>0</v>
      </c>
      <c r="H75" s="37">
        <f t="shared" si="1"/>
        <v>0</v>
      </c>
    </row>
    <row r="76" spans="1:8" x14ac:dyDescent="0.25">
      <c r="A76" s="74"/>
      <c r="B76" s="76"/>
      <c r="C76" s="77"/>
      <c r="D76" s="44"/>
      <c r="E76" s="32"/>
      <c r="F76" s="33"/>
      <c r="G76" s="36"/>
      <c r="H76" s="37"/>
    </row>
    <row r="77" spans="1:8" ht="21" x14ac:dyDescent="0.35">
      <c r="A77" s="74"/>
      <c r="B77" s="50"/>
      <c r="C77" s="52"/>
      <c r="D77" s="53"/>
      <c r="E77" s="78"/>
      <c r="F77" s="79"/>
      <c r="G77" s="78"/>
      <c r="H77" s="80"/>
    </row>
    <row r="78" spans="1:8" ht="21" x14ac:dyDescent="0.35">
      <c r="A78" s="74"/>
      <c r="B78" s="81" t="s">
        <v>116</v>
      </c>
      <c r="C78" s="59"/>
      <c r="D78" s="12"/>
      <c r="E78" s="79" t="s">
        <v>117</v>
      </c>
      <c r="F78" s="79"/>
      <c r="G78" s="79"/>
      <c r="H78" s="82">
        <f>SUM(H5:H76)</f>
        <v>0</v>
      </c>
    </row>
    <row r="79" spans="1:8" ht="21" x14ac:dyDescent="0.35">
      <c r="A79" s="74"/>
      <c r="B79" s="81"/>
      <c r="C79" s="59"/>
      <c r="D79" s="12"/>
      <c r="E79" s="79"/>
      <c r="F79" s="79"/>
      <c r="G79" s="79"/>
      <c r="H79" s="82"/>
    </row>
    <row r="80" spans="1:8" ht="21" x14ac:dyDescent="0.35">
      <c r="A80" s="74"/>
      <c r="B80" s="81" t="s">
        <v>118</v>
      </c>
      <c r="C80" s="59"/>
      <c r="D80" s="12"/>
      <c r="E80" s="79" t="s">
        <v>110</v>
      </c>
      <c r="F80" s="79"/>
      <c r="G80" s="79"/>
      <c r="H80" s="82">
        <f>(H78*1.21)-H78</f>
        <v>0</v>
      </c>
    </row>
    <row r="81" spans="1:8" ht="21" x14ac:dyDescent="0.35">
      <c r="A81" s="74"/>
      <c r="B81" s="63"/>
      <c r="C81" s="65"/>
      <c r="D81" s="66"/>
      <c r="E81" s="83" t="s">
        <v>111</v>
      </c>
      <c r="F81" s="83"/>
      <c r="G81" s="83"/>
      <c r="H81" s="84">
        <f>H78+H80</f>
        <v>0</v>
      </c>
    </row>
  </sheetData>
  <sheetProtection algorithmName="SHA-512" hashValue="Pdkp06BZAQfbH0N86Qu4jcICJKcLkTchy66/Wo6orh5687/n1QkF/kG576b9WTaock89hnP6owxamAzGqJOScQ==" saltValue="ASzTM+sxl6but2vOR/QpZg==" spinCount="100000" sheet="1" objects="1" scenarios="1"/>
  <pageMargins left="0.7" right="0.7" top="0.75" bottom="0.75" header="0.3" footer="0.3"/>
  <pageSetup paperSize="9" scale="44" orientation="landscape" r:id="rId1"/>
  <headerFooter>
    <oddFooter>&amp;L&amp;X1)&amp;X aantallen zijn indicatief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F90404B955254F97B7148B3B8C2F78" ma:contentTypeVersion="9" ma:contentTypeDescription="Een nieuw document maken." ma:contentTypeScope="" ma:versionID="0f2e6e6dd735b7e6b14f417cd6c38fe9">
  <xsd:schema xmlns:xsd="http://www.w3.org/2001/XMLSchema" xmlns:xs="http://www.w3.org/2001/XMLSchema" xmlns:p="http://schemas.microsoft.com/office/2006/metadata/properties" xmlns:ns2="885e8875-1e92-4b6e-979c-c7800aa65c55" targetNamespace="http://schemas.microsoft.com/office/2006/metadata/properties" ma:root="true" ma:fieldsID="d0db999b04d39ca1ed194e9d8e542723" ns2:_="">
    <xsd:import namespace="885e8875-1e92-4b6e-979c-c7800aa65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e8875-1e92-4b6e-979c-c7800aa65c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3b3e827-844d-443f-9dad-56d530075d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5e8875-1e92-4b6e-979c-c7800aa65c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D2E957-92CA-42AC-B532-E15F2DE74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5e8875-1e92-4b6e-979c-c7800aa65c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3DF466-A4C4-42C6-A069-AABFDD8872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C91757-448B-4091-8582-D05C0CF651E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885e8875-1e92-4b6e-979c-c7800aa65c5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Algemene gegevens</vt:lpstr>
      <vt:lpstr>Prijzenblad meubilair</vt:lpstr>
      <vt:lpstr>Prijzenblad Inrichtingsplan P1 </vt:lpstr>
      <vt:lpstr>'Algemene gegevens'!Afdrukbereik</vt:lpstr>
      <vt:lpstr>'Prijzenblad Inrichtingsplan P1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Kirsten de Jong</dc:creator>
  <cp:keywords/>
  <dc:description/>
  <cp:lastModifiedBy>Kirsten de Jong</cp:lastModifiedBy>
  <cp:revision/>
  <dcterms:created xsi:type="dcterms:W3CDTF">2026-01-29T15:44:43Z</dcterms:created>
  <dcterms:modified xsi:type="dcterms:W3CDTF">2026-03-05T15:02:10Z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0x010100E2F90404B955254F97B7148B3B8C2F78</vt:lpwstr>
  </property>
  <property fmtid="{D5CDD505-2E9C-101B-9397-08002B2CF9AE}" pid="3" name="MediaServiceImageTags">
    <vt:lpwstr/>
  </property>
</Properties>
</file>